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0910"/>
  <workbookPr filterPrivacy="1" autoCompressPictures="0"/>
  <bookViews>
    <workbookView xWindow="34180" yWindow="-1020" windowWidth="26100" windowHeight="16380" firstSheet="2" activeTab="7"/>
  </bookViews>
  <sheets>
    <sheet name="Wakfu Core Mechanic " sheetId="6" r:id="rId1"/>
    <sheet name="Battle Mechanics" sheetId="7" r:id="rId2"/>
    <sheet name="Data Formula" sheetId="1" r:id="rId3"/>
    <sheet name="UNIT DATA" sheetId="4" r:id="rId4"/>
    <sheet name="Class_Type" sheetId="8" r:id="rId5"/>
    <sheet name="Unit_Growth" sheetId="9" r:id="rId6"/>
    <sheet name="Element_Mods" sheetId="10" r:id="rId7"/>
    <sheet name="Attack_Type" sheetId="11" r:id="rId8"/>
  </sheets>
  <externalReferences>
    <externalReference r:id="rId9"/>
    <externalReference r:id="rId10"/>
  </externalReferences>
  <definedNames>
    <definedName name="Break_Even_Level">'[1]NPC Base Statistic'!$D$1</definedName>
    <definedName name="NPC_Attack_Interval">'[1]NPC Base Statistic'!$J$2</definedName>
    <definedName name="NPC_Attack_Speed">'[1]NPC Base Statistic'!$H$2</definedName>
    <definedName name="NPC_Time_To_Kill">'[1]NPC Base Statistic'!$B$1</definedName>
    <definedName name="Player_Average_Bend">'[1]NPC Base Statistic'!$L$1</definedName>
    <definedName name="Player_Avg_Armor">'[1]NPC Base Statistic'!$F$2</definedName>
    <definedName name="Player_Avg_Block">'[1]NPC Base Statistic'!$H$1</definedName>
    <definedName name="Player_Avg_Reflect">'[1]NPC Base Statistic'!$L$2</definedName>
    <definedName name="Player_DPS_Multiplier">'[1]NPC Base Statistic'!$B$2</definedName>
    <definedName name="_xlnm.Print_Area" localSheetId="1">'Battle Mechanics'!$B$3:$AD$131</definedName>
  </definedNames>
  <calcPr calcId="140001" iterate="1" concurrentCalc="0"/>
  <extLst>
    <ext xmlns:mx="http://schemas.microsoft.com/office/mac/excel/2008/main" uri="{7523E5D3-25F3-A5E0-1632-64F254C22452}">
      <mx:ArchID Flags="2"/>
    </ext>
  </extLst>
</workbook>
</file>

<file path=xl/calcChain.xml><?xml version="1.0" encoding="utf-8"?>
<calcChain xmlns="http://schemas.openxmlformats.org/spreadsheetml/2006/main">
  <c r="R39" i="4" l="1"/>
  <c r="AP252" i="6"/>
  <c r="AQ252" i="6"/>
  <c r="G252" i="6"/>
  <c r="C252" i="6"/>
  <c r="AQ251" i="6"/>
  <c r="AP251" i="6"/>
  <c r="G251" i="6"/>
  <c r="C251" i="6"/>
  <c r="AP250" i="6"/>
  <c r="G250" i="6"/>
  <c r="C250" i="6"/>
  <c r="AP249" i="6"/>
  <c r="AQ249" i="6"/>
  <c r="G249" i="6"/>
  <c r="C249" i="6"/>
  <c r="AP248" i="6"/>
  <c r="AQ248" i="6"/>
  <c r="G248" i="6"/>
  <c r="C248" i="6"/>
  <c r="AP247" i="6"/>
  <c r="AQ247" i="6"/>
  <c r="G247" i="6"/>
  <c r="C247" i="6"/>
  <c r="AP246" i="6"/>
  <c r="G246" i="6"/>
  <c r="C246" i="6"/>
  <c r="AP245" i="6"/>
  <c r="AQ245" i="6"/>
  <c r="G245" i="6"/>
  <c r="C245" i="6"/>
  <c r="AP244" i="6"/>
  <c r="AQ244" i="6"/>
  <c r="G244" i="6"/>
  <c r="C244" i="6"/>
  <c r="AP243" i="6"/>
  <c r="AQ243" i="6"/>
  <c r="G243" i="6"/>
  <c r="C243" i="6"/>
  <c r="AP242" i="6"/>
  <c r="G242" i="6"/>
  <c r="C242" i="6"/>
  <c r="AQ241" i="6"/>
  <c r="AP241" i="6"/>
  <c r="G241" i="6"/>
  <c r="C241" i="6"/>
  <c r="AQ240" i="6"/>
  <c r="AP240" i="6"/>
  <c r="G240" i="6"/>
  <c r="C240" i="6"/>
  <c r="AQ239" i="6"/>
  <c r="AP239" i="6"/>
  <c r="G239" i="6"/>
  <c r="C239" i="6"/>
  <c r="AP238" i="6"/>
  <c r="G238" i="6"/>
  <c r="C238" i="6"/>
  <c r="AQ237" i="6"/>
  <c r="AP237" i="6"/>
  <c r="G237" i="6"/>
  <c r="C237" i="6"/>
  <c r="AQ236" i="6"/>
  <c r="AP236" i="6"/>
  <c r="G236" i="6"/>
  <c r="C236" i="6"/>
  <c r="AQ235" i="6"/>
  <c r="AP235" i="6"/>
  <c r="G235" i="6"/>
  <c r="C235" i="6"/>
  <c r="AP234" i="6"/>
  <c r="G234" i="6"/>
  <c r="C234" i="6"/>
  <c r="AP233" i="6"/>
  <c r="AQ233" i="6"/>
  <c r="G233" i="6"/>
  <c r="C233" i="6"/>
  <c r="AP232" i="6"/>
  <c r="AQ232" i="6"/>
  <c r="G232" i="6"/>
  <c r="C232" i="6"/>
  <c r="AP231" i="6"/>
  <c r="AQ231" i="6"/>
  <c r="G231" i="6"/>
  <c r="C231" i="6"/>
  <c r="AP230" i="6"/>
  <c r="AQ230" i="6"/>
  <c r="G230" i="6"/>
  <c r="C230" i="6"/>
  <c r="AP229" i="6"/>
  <c r="AQ229" i="6"/>
  <c r="G229" i="6"/>
  <c r="C229" i="6"/>
  <c r="AP228" i="6"/>
  <c r="AQ228" i="6"/>
  <c r="G228" i="6"/>
  <c r="C228" i="6"/>
  <c r="AP227" i="6"/>
  <c r="AQ227" i="6"/>
  <c r="G227" i="6"/>
  <c r="C227" i="6"/>
  <c r="AP226" i="6"/>
  <c r="G226" i="6"/>
  <c r="C226" i="6"/>
  <c r="AP225" i="6"/>
  <c r="AQ225" i="6"/>
  <c r="G225" i="6"/>
  <c r="C225" i="6"/>
  <c r="AP224" i="6"/>
  <c r="AQ224" i="6"/>
  <c r="G224" i="6"/>
  <c r="C224" i="6"/>
  <c r="AP223" i="6"/>
  <c r="AQ223" i="6"/>
  <c r="G223" i="6"/>
  <c r="C223" i="6"/>
  <c r="AP222" i="6"/>
  <c r="G222" i="6"/>
  <c r="C222" i="6"/>
  <c r="AQ221" i="6"/>
  <c r="AP221" i="6"/>
  <c r="G221" i="6"/>
  <c r="C221" i="6"/>
  <c r="AQ220" i="6"/>
  <c r="AP220" i="6"/>
  <c r="G220" i="6"/>
  <c r="C220" i="6"/>
  <c r="AQ219" i="6"/>
  <c r="AP219" i="6"/>
  <c r="G219" i="6"/>
  <c r="C219" i="6"/>
  <c r="AP218" i="6"/>
  <c r="G218" i="6"/>
  <c r="C218" i="6"/>
  <c r="AQ217" i="6"/>
  <c r="AP217" i="6"/>
  <c r="G217" i="6"/>
  <c r="C217" i="6"/>
  <c r="AP216" i="6"/>
  <c r="G216" i="6"/>
  <c r="C216" i="6"/>
  <c r="AQ215" i="6"/>
  <c r="AP215" i="6"/>
  <c r="G215" i="6"/>
  <c r="C215" i="6"/>
  <c r="AQ214" i="6"/>
  <c r="AP214" i="6"/>
  <c r="G214" i="6"/>
  <c r="C214" i="6"/>
  <c r="AQ213" i="6"/>
  <c r="AP213" i="6"/>
  <c r="G213" i="6"/>
  <c r="C213" i="6"/>
  <c r="AP212" i="6"/>
  <c r="G212" i="6"/>
  <c r="C212" i="6"/>
  <c r="AQ211" i="6"/>
  <c r="AP211" i="6"/>
  <c r="G211" i="6"/>
  <c r="C211" i="6"/>
  <c r="AP210" i="6"/>
  <c r="G210" i="6"/>
  <c r="C210" i="6"/>
  <c r="AP209" i="6"/>
  <c r="AQ209" i="6"/>
  <c r="G209" i="6"/>
  <c r="C209" i="6"/>
  <c r="AP208" i="6"/>
  <c r="AQ208" i="6"/>
  <c r="G208" i="6"/>
  <c r="C208" i="6"/>
  <c r="AP207" i="6"/>
  <c r="AQ207" i="6"/>
  <c r="C207" i="6"/>
  <c r="AP206" i="6"/>
  <c r="AQ206" i="6"/>
  <c r="C206" i="6"/>
  <c r="AQ205" i="6"/>
  <c r="AP205" i="6"/>
  <c r="C205" i="6"/>
  <c r="AQ204" i="6"/>
  <c r="AP204" i="6"/>
  <c r="C204" i="6"/>
  <c r="AP203" i="6"/>
  <c r="AQ203" i="6"/>
  <c r="C203" i="6"/>
  <c r="AP202" i="6"/>
  <c r="AQ202" i="6"/>
  <c r="C202" i="6"/>
  <c r="AQ201" i="6"/>
  <c r="AP201" i="6"/>
  <c r="C201" i="6"/>
  <c r="AQ200" i="6"/>
  <c r="AP200" i="6"/>
  <c r="C200" i="6"/>
  <c r="AP199" i="6"/>
  <c r="AQ199" i="6"/>
  <c r="C199" i="6"/>
  <c r="AP198" i="6"/>
  <c r="AQ198" i="6"/>
  <c r="C198" i="6"/>
  <c r="AQ197" i="6"/>
  <c r="AP197" i="6"/>
  <c r="C197" i="6"/>
  <c r="AQ196" i="6"/>
  <c r="AP196" i="6"/>
  <c r="C196" i="6"/>
  <c r="AP195" i="6"/>
  <c r="AQ195" i="6"/>
  <c r="C195" i="6"/>
  <c r="AP194" i="6"/>
  <c r="AQ194" i="6"/>
  <c r="C194" i="6"/>
  <c r="AQ193" i="6"/>
  <c r="AP193" i="6"/>
  <c r="C193" i="6"/>
  <c r="AQ192" i="6"/>
  <c r="AP192" i="6"/>
  <c r="C192" i="6"/>
  <c r="AP191" i="6"/>
  <c r="AQ191" i="6"/>
  <c r="C191" i="6"/>
  <c r="AP190" i="6"/>
  <c r="AQ190" i="6"/>
  <c r="C190" i="6"/>
  <c r="AQ189" i="6"/>
  <c r="AP189" i="6"/>
  <c r="C189" i="6"/>
  <c r="AQ188" i="6"/>
  <c r="AP188" i="6"/>
  <c r="C188" i="6"/>
  <c r="AP187" i="6"/>
  <c r="AQ187" i="6"/>
  <c r="C187" i="6"/>
  <c r="AP186" i="6"/>
  <c r="AQ186" i="6"/>
  <c r="C186" i="6"/>
  <c r="AQ185" i="6"/>
  <c r="AP185" i="6"/>
  <c r="C185" i="6"/>
  <c r="AQ184" i="6"/>
  <c r="AP184" i="6"/>
  <c r="C184" i="6"/>
  <c r="AP183" i="6"/>
  <c r="AQ183" i="6"/>
  <c r="C183" i="6"/>
  <c r="AP182" i="6"/>
  <c r="AQ182" i="6"/>
  <c r="C182" i="6"/>
  <c r="AQ181" i="6"/>
  <c r="AP181" i="6"/>
  <c r="C181" i="6"/>
  <c r="AQ180" i="6"/>
  <c r="AP180" i="6"/>
  <c r="C180" i="6"/>
  <c r="AP179" i="6"/>
  <c r="AQ179" i="6"/>
  <c r="C179" i="6"/>
  <c r="AP178" i="6"/>
  <c r="AQ178" i="6"/>
  <c r="C178" i="6"/>
  <c r="AQ177" i="6"/>
  <c r="AP177" i="6"/>
  <c r="C177" i="6"/>
  <c r="AQ176" i="6"/>
  <c r="AP176" i="6"/>
  <c r="C176" i="6"/>
  <c r="AP175" i="6"/>
  <c r="AQ175" i="6"/>
  <c r="C175" i="6"/>
  <c r="AP174" i="6"/>
  <c r="AQ174" i="6"/>
  <c r="C174" i="6"/>
  <c r="AQ173" i="6"/>
  <c r="AP173" i="6"/>
  <c r="C173" i="6"/>
  <c r="AQ172" i="6"/>
  <c r="AP172" i="6"/>
  <c r="C172" i="6"/>
  <c r="AP171" i="6"/>
  <c r="AQ171" i="6"/>
  <c r="C171" i="6"/>
  <c r="AP170" i="6"/>
  <c r="AQ170" i="6"/>
  <c r="C170" i="6"/>
  <c r="AQ169" i="6"/>
  <c r="AP169" i="6"/>
  <c r="C169" i="6"/>
  <c r="AQ168" i="6"/>
  <c r="AP168" i="6"/>
  <c r="C168" i="6"/>
  <c r="AP167" i="6"/>
  <c r="AQ167" i="6"/>
  <c r="C167" i="6"/>
  <c r="AP166" i="6"/>
  <c r="AQ166" i="6"/>
  <c r="C166" i="6"/>
  <c r="AQ165" i="6"/>
  <c r="AP165" i="6"/>
  <c r="C165" i="6"/>
  <c r="AQ164" i="6"/>
  <c r="AP164" i="6"/>
  <c r="C164" i="6"/>
  <c r="AP163" i="6"/>
  <c r="AQ163" i="6"/>
  <c r="C163" i="6"/>
  <c r="AP162" i="6"/>
  <c r="AQ162" i="6"/>
  <c r="C162" i="6"/>
  <c r="AQ161" i="6"/>
  <c r="AP161" i="6"/>
  <c r="C161" i="6"/>
  <c r="AQ160" i="6"/>
  <c r="AP160" i="6"/>
  <c r="C160" i="6"/>
  <c r="AP159" i="6"/>
  <c r="AQ159" i="6"/>
  <c r="C159" i="6"/>
  <c r="AP158" i="6"/>
  <c r="AQ158" i="6"/>
  <c r="C158" i="6"/>
  <c r="AQ157" i="6"/>
  <c r="AP157" i="6"/>
  <c r="C157" i="6"/>
  <c r="AQ156" i="6"/>
  <c r="AP156" i="6"/>
  <c r="C156" i="6"/>
  <c r="AP155" i="6"/>
  <c r="AQ155" i="6"/>
  <c r="C155" i="6"/>
  <c r="AP154" i="6"/>
  <c r="AQ154" i="6"/>
  <c r="C154" i="6"/>
  <c r="AQ153" i="6"/>
  <c r="AP153" i="6"/>
  <c r="C153" i="6"/>
  <c r="AQ152" i="6"/>
  <c r="AP152" i="6"/>
  <c r="C152" i="6"/>
  <c r="AP151" i="6"/>
  <c r="AQ151" i="6"/>
  <c r="AZ151" i="6"/>
  <c r="BA151" i="6"/>
  <c r="BB151" i="6"/>
  <c r="BC151" i="6"/>
  <c r="V151" i="6"/>
  <c r="V150" i="6"/>
  <c r="Q152" i="6"/>
  <c r="U151" i="6"/>
  <c r="P152" i="6"/>
  <c r="T151" i="6"/>
  <c r="C151" i="6"/>
  <c r="BB150" i="6"/>
  <c r="AZ150" i="6"/>
  <c r="BA150" i="6"/>
  <c r="BC150" i="6"/>
  <c r="AP150" i="6"/>
  <c r="AQ150" i="6"/>
  <c r="U150" i="6"/>
  <c r="T150" i="6"/>
  <c r="C150" i="6"/>
  <c r="AQ149" i="6"/>
  <c r="AZ149" i="6"/>
  <c r="BA149" i="6"/>
  <c r="BB149" i="6"/>
  <c r="BC149" i="6"/>
  <c r="AP149" i="6"/>
  <c r="V149" i="6"/>
  <c r="U149" i="6"/>
  <c r="T149" i="6"/>
  <c r="T148" i="6"/>
  <c r="O150" i="6"/>
  <c r="U148" i="6"/>
  <c r="P149" i="6"/>
  <c r="U147" i="6"/>
  <c r="C149" i="6"/>
  <c r="AQ148" i="6"/>
  <c r="AP148" i="6"/>
  <c r="BB148" i="6"/>
  <c r="AZ148" i="6"/>
  <c r="BA148" i="6"/>
  <c r="BC148" i="6"/>
  <c r="V148" i="6"/>
  <c r="T147" i="6"/>
  <c r="O148" i="6"/>
  <c r="T146" i="6"/>
  <c r="C148" i="6"/>
  <c r="AP147" i="6"/>
  <c r="AQ147" i="6"/>
  <c r="BB147" i="6"/>
  <c r="AZ147" i="6"/>
  <c r="BA147" i="6"/>
  <c r="BC147" i="6"/>
  <c r="V147" i="6"/>
  <c r="V146" i="6"/>
  <c r="Q148" i="6"/>
  <c r="T145" i="6"/>
  <c r="C147" i="6"/>
  <c r="BB146" i="6"/>
  <c r="AZ146" i="6"/>
  <c r="BA146" i="6"/>
  <c r="BC146" i="6"/>
  <c r="AP146" i="6"/>
  <c r="AQ146" i="6"/>
  <c r="U146" i="6"/>
  <c r="P148" i="6"/>
  <c r="C146" i="6"/>
  <c r="BB145" i="6"/>
  <c r="AZ145" i="6"/>
  <c r="BA145" i="6"/>
  <c r="AP145" i="6"/>
  <c r="V145" i="6"/>
  <c r="Q146" i="6"/>
  <c r="V144" i="6"/>
  <c r="U145" i="6"/>
  <c r="T144" i="6"/>
  <c r="C145" i="6"/>
  <c r="BB144" i="6"/>
  <c r="AZ144" i="6"/>
  <c r="BA144" i="6"/>
  <c r="AP144" i="6"/>
  <c r="V143" i="6"/>
  <c r="Q145" i="6"/>
  <c r="U144" i="6"/>
  <c r="V142" i="6"/>
  <c r="Q144" i="6"/>
  <c r="C144" i="6"/>
  <c r="AQ143" i="6"/>
  <c r="BB143" i="6"/>
  <c r="AZ143" i="6"/>
  <c r="BA143" i="6"/>
  <c r="BC143" i="6"/>
  <c r="AP143" i="6"/>
  <c r="U143" i="6"/>
  <c r="P144" i="6"/>
  <c r="U142" i="6"/>
  <c r="P143" i="6"/>
  <c r="T143" i="6"/>
  <c r="T142" i="6"/>
  <c r="O144" i="6"/>
  <c r="U141" i="6"/>
  <c r="C143" i="6"/>
  <c r="BB142" i="6"/>
  <c r="AZ142" i="6"/>
  <c r="BA142" i="6"/>
  <c r="AP142" i="6"/>
  <c r="AQ142" i="6"/>
  <c r="V141" i="6"/>
  <c r="Q143" i="6"/>
  <c r="T141" i="6"/>
  <c r="O142" i="6"/>
  <c r="O143" i="6"/>
  <c r="T140" i="6"/>
  <c r="C142" i="6"/>
  <c r="BB141" i="6"/>
  <c r="BC141" i="6"/>
  <c r="AZ141" i="6"/>
  <c r="BA141" i="6"/>
  <c r="AP141" i="6"/>
  <c r="C141" i="6"/>
  <c r="BB140" i="6"/>
  <c r="AZ140" i="6"/>
  <c r="BA140" i="6"/>
  <c r="BC140" i="6"/>
  <c r="AP140" i="6"/>
  <c r="V140" i="6"/>
  <c r="Q141" i="6"/>
  <c r="V139" i="6"/>
  <c r="Q140" i="6"/>
  <c r="U140" i="6"/>
  <c r="U139" i="6"/>
  <c r="P140" i="6"/>
  <c r="P141" i="6"/>
  <c r="V138" i="6"/>
  <c r="T139" i="6"/>
  <c r="T138" i="6"/>
  <c r="O139" i="6"/>
  <c r="C140" i="6"/>
  <c r="BB139" i="6"/>
  <c r="AZ139" i="6"/>
  <c r="BA139" i="6"/>
  <c r="BC139" i="6"/>
  <c r="AP139" i="6"/>
  <c r="AQ139" i="6"/>
  <c r="U138" i="6"/>
  <c r="C139" i="6"/>
  <c r="BB138" i="6"/>
  <c r="BC138" i="6"/>
  <c r="AZ138" i="6"/>
  <c r="BA138" i="6"/>
  <c r="AP138" i="6"/>
  <c r="U137" i="6"/>
  <c r="P139" i="6"/>
  <c r="T137" i="6"/>
  <c r="O138" i="6"/>
  <c r="T136" i="6"/>
  <c r="C138" i="6"/>
  <c r="BB137" i="6"/>
  <c r="AZ137" i="6"/>
  <c r="BA137" i="6"/>
  <c r="AP137" i="6"/>
  <c r="V137" i="6"/>
  <c r="C137" i="6"/>
  <c r="BB136" i="6"/>
  <c r="AZ136" i="6"/>
  <c r="BA136" i="6"/>
  <c r="AP136" i="6"/>
  <c r="V136" i="6"/>
  <c r="Q137" i="6"/>
  <c r="V135" i="6"/>
  <c r="U136" i="6"/>
  <c r="V134" i="6"/>
  <c r="Q136" i="6"/>
  <c r="U135" i="6"/>
  <c r="U134" i="6"/>
  <c r="P136" i="6"/>
  <c r="C136" i="6"/>
  <c r="AQ135" i="6"/>
  <c r="BB135" i="6"/>
  <c r="AZ135" i="6"/>
  <c r="BA135" i="6"/>
  <c r="BC135" i="6"/>
  <c r="AP135" i="6"/>
  <c r="P137" i="6"/>
  <c r="T135" i="6"/>
  <c r="U133" i="6"/>
  <c r="P135" i="6"/>
  <c r="C135" i="6"/>
  <c r="BB134" i="6"/>
  <c r="AZ134" i="6"/>
  <c r="BA134" i="6"/>
  <c r="AP134" i="6"/>
  <c r="AQ134" i="6"/>
  <c r="T134" i="6"/>
  <c r="T133" i="6"/>
  <c r="O135" i="6"/>
  <c r="T132" i="6"/>
  <c r="C134" i="6"/>
  <c r="BB133" i="6"/>
  <c r="AZ133" i="6"/>
  <c r="BA133" i="6"/>
  <c r="BC133" i="6"/>
  <c r="AP133" i="6"/>
  <c r="V133" i="6"/>
  <c r="U132" i="6"/>
  <c r="P134" i="6"/>
  <c r="C133" i="6"/>
  <c r="BB132" i="6"/>
  <c r="AZ132" i="6"/>
  <c r="BA132" i="6"/>
  <c r="AP132" i="6"/>
  <c r="V132" i="6"/>
  <c r="Q133" i="6"/>
  <c r="V131" i="6"/>
  <c r="U131" i="6"/>
  <c r="P133" i="6"/>
  <c r="V130" i="6"/>
  <c r="Q132" i="6"/>
  <c r="U130" i="6"/>
  <c r="P132" i="6"/>
  <c r="C132" i="6"/>
  <c r="AZ131" i="6"/>
  <c r="BA131" i="6"/>
  <c r="BB131" i="6"/>
  <c r="AP131" i="6"/>
  <c r="AQ131" i="6"/>
  <c r="T131" i="6"/>
  <c r="C131" i="6"/>
  <c r="BB130" i="6"/>
  <c r="AZ130" i="6"/>
  <c r="BA130" i="6"/>
  <c r="AP130" i="6"/>
  <c r="AQ130" i="6"/>
  <c r="U129" i="6"/>
  <c r="P131" i="6"/>
  <c r="T130" i="6"/>
  <c r="T129" i="6"/>
  <c r="T128" i="6"/>
  <c r="O130" i="6"/>
  <c r="C130" i="6"/>
  <c r="BB129" i="6"/>
  <c r="AZ129" i="6"/>
  <c r="BA129" i="6"/>
  <c r="AP129" i="6"/>
  <c r="V129" i="6"/>
  <c r="V128" i="6"/>
  <c r="Q129" i="6"/>
  <c r="Q130" i="6"/>
  <c r="U128" i="6"/>
  <c r="U127" i="6"/>
  <c r="P129" i="6"/>
  <c r="C129" i="6"/>
  <c r="BB128" i="6"/>
  <c r="AZ128" i="6"/>
  <c r="BA128" i="6"/>
  <c r="AP128" i="6"/>
  <c r="V127" i="6"/>
  <c r="V126" i="6"/>
  <c r="Q128" i="6"/>
  <c r="C128" i="6"/>
  <c r="AZ127" i="6"/>
  <c r="BA127" i="6"/>
  <c r="BC127" i="6"/>
  <c r="BB127" i="6"/>
  <c r="AP127" i="6"/>
  <c r="AQ127" i="6"/>
  <c r="U126" i="6"/>
  <c r="P128" i="6"/>
  <c r="T127" i="6"/>
  <c r="U125" i="6"/>
  <c r="P127" i="6"/>
  <c r="C127" i="6"/>
  <c r="BB126" i="6"/>
  <c r="AZ126" i="6"/>
  <c r="BA126" i="6"/>
  <c r="AP126" i="6"/>
  <c r="AQ126" i="6"/>
  <c r="T126" i="6"/>
  <c r="T125" i="6"/>
  <c r="O126" i="6"/>
  <c r="T124" i="6"/>
  <c r="C126" i="6"/>
  <c r="BB125" i="6"/>
  <c r="AZ125" i="6"/>
  <c r="BA125" i="6"/>
  <c r="AP125" i="6"/>
  <c r="V125" i="6"/>
  <c r="V124" i="6"/>
  <c r="Q126" i="6"/>
  <c r="C125" i="6"/>
  <c r="BB124" i="6"/>
  <c r="AZ124" i="6"/>
  <c r="BA124" i="6"/>
  <c r="BC124" i="6"/>
  <c r="AP124" i="6"/>
  <c r="U124" i="6"/>
  <c r="U123" i="6"/>
  <c r="P124" i="6"/>
  <c r="P125" i="6"/>
  <c r="T123" i="6"/>
  <c r="O125" i="6"/>
  <c r="C124" i="6"/>
  <c r="AZ123" i="6"/>
  <c r="BA123" i="6"/>
  <c r="BC123" i="6"/>
  <c r="BB123" i="6"/>
  <c r="AP123" i="6"/>
  <c r="V123" i="6"/>
  <c r="V122" i="6"/>
  <c r="Q124" i="6"/>
  <c r="T122" i="6"/>
  <c r="O124" i="6"/>
  <c r="U122" i="6"/>
  <c r="P123" i="6"/>
  <c r="U121" i="6"/>
  <c r="P122" i="6"/>
  <c r="C123" i="6"/>
  <c r="AZ122" i="6"/>
  <c r="BA122" i="6"/>
  <c r="BC122" i="6"/>
  <c r="BB122" i="6"/>
  <c r="AP122" i="6"/>
  <c r="AQ122" i="6"/>
  <c r="C122" i="6"/>
  <c r="AP121" i="6"/>
  <c r="AQ121" i="6"/>
  <c r="AZ121" i="6"/>
  <c r="BA121" i="6"/>
  <c r="BB121" i="6"/>
  <c r="BC121" i="6"/>
  <c r="V121" i="6"/>
  <c r="U120" i="6"/>
  <c r="T121" i="6"/>
  <c r="O122" i="6"/>
  <c r="T120" i="6"/>
  <c r="C121" i="6"/>
  <c r="BB120" i="6"/>
  <c r="AZ120" i="6"/>
  <c r="BA120" i="6"/>
  <c r="AP120" i="6"/>
  <c r="V120" i="6"/>
  <c r="Q121" i="6"/>
  <c r="V119" i="6"/>
  <c r="U119" i="6"/>
  <c r="P121" i="6"/>
  <c r="V118" i="6"/>
  <c r="Q120" i="6"/>
  <c r="U118" i="6"/>
  <c r="P120" i="6"/>
  <c r="C120" i="6"/>
  <c r="AZ119" i="6"/>
  <c r="BA119" i="6"/>
  <c r="BC119" i="6"/>
  <c r="BB119" i="6"/>
  <c r="AP119" i="6"/>
  <c r="AQ119" i="6"/>
  <c r="T119" i="6"/>
  <c r="O120" i="6"/>
  <c r="T118" i="6"/>
  <c r="U117" i="6"/>
  <c r="P119" i="6"/>
  <c r="C119" i="6"/>
  <c r="BB118" i="6"/>
  <c r="AZ118" i="6"/>
  <c r="BA118" i="6"/>
  <c r="AP118" i="6"/>
  <c r="AQ118" i="6"/>
  <c r="V117" i="6"/>
  <c r="Q119" i="6"/>
  <c r="T117" i="6"/>
  <c r="O119" i="6"/>
  <c r="T116" i="6"/>
  <c r="O118" i="6"/>
  <c r="C118" i="6"/>
  <c r="BB117" i="6"/>
  <c r="AZ117" i="6"/>
  <c r="BA117" i="6"/>
  <c r="BC117" i="6"/>
  <c r="AP117" i="6"/>
  <c r="U116" i="6"/>
  <c r="P118" i="6"/>
  <c r="V116" i="6"/>
  <c r="V115" i="6"/>
  <c r="Q117" i="6"/>
  <c r="C117" i="6"/>
  <c r="BB116" i="6"/>
  <c r="AZ116" i="6"/>
  <c r="BA116" i="6"/>
  <c r="BC116" i="6"/>
  <c r="AP116" i="6"/>
  <c r="V114" i="6"/>
  <c r="Q116" i="6"/>
  <c r="T115" i="6"/>
  <c r="O116" i="6"/>
  <c r="T114" i="6"/>
  <c r="C116" i="6"/>
  <c r="BB115" i="6"/>
  <c r="BC115" i="6"/>
  <c r="AZ115" i="6"/>
  <c r="BA115" i="6"/>
  <c r="AP115" i="6"/>
  <c r="U115" i="6"/>
  <c r="C115" i="6"/>
  <c r="BB114" i="6"/>
  <c r="BC114" i="6"/>
  <c r="AZ114" i="6"/>
  <c r="BA114" i="6"/>
  <c r="AP114" i="6"/>
  <c r="U114" i="6"/>
  <c r="U113" i="6"/>
  <c r="P115" i="6"/>
  <c r="T113" i="6"/>
  <c r="O115" i="6"/>
  <c r="T112" i="6"/>
  <c r="O114" i="6"/>
  <c r="C114" i="6"/>
  <c r="BB113" i="6"/>
  <c r="AZ113" i="6"/>
  <c r="BA113" i="6"/>
  <c r="AP113" i="6"/>
  <c r="V113" i="6"/>
  <c r="V112" i="6"/>
  <c r="Q113" i="6"/>
  <c r="Q114" i="6"/>
  <c r="U112" i="6"/>
  <c r="U111" i="6"/>
  <c r="P113" i="6"/>
  <c r="C113" i="6"/>
  <c r="BB112" i="6"/>
  <c r="AZ112" i="6"/>
  <c r="BA112" i="6"/>
  <c r="AP112" i="6"/>
  <c r="V111" i="6"/>
  <c r="V110" i="6"/>
  <c r="Q112" i="6"/>
  <c r="U110" i="6"/>
  <c r="P112" i="6"/>
  <c r="C112" i="6"/>
  <c r="AZ111" i="6"/>
  <c r="BA111" i="6"/>
  <c r="BC111" i="6"/>
  <c r="BB111" i="6"/>
  <c r="AP111" i="6"/>
  <c r="T111" i="6"/>
  <c r="T110" i="6"/>
  <c r="O112" i="6"/>
  <c r="U109" i="6"/>
  <c r="P111" i="6"/>
  <c r="C111" i="6"/>
  <c r="BB110" i="6"/>
  <c r="AZ110" i="6"/>
  <c r="BA110" i="6"/>
  <c r="AP110" i="6"/>
  <c r="AQ110" i="6"/>
  <c r="V109" i="6"/>
  <c r="Q111" i="6"/>
  <c r="T109" i="6"/>
  <c r="O110" i="6"/>
  <c r="O111" i="6"/>
  <c r="T108" i="6"/>
  <c r="C110" i="6"/>
  <c r="BB109" i="6"/>
  <c r="BC109" i="6"/>
  <c r="AZ109" i="6"/>
  <c r="BA109" i="6"/>
  <c r="AP109" i="6"/>
  <c r="U108" i="6"/>
  <c r="P110" i="6"/>
  <c r="V108" i="6"/>
  <c r="Q109" i="6"/>
  <c r="V107" i="6"/>
  <c r="C109" i="6"/>
  <c r="BB108" i="6"/>
  <c r="AZ108" i="6"/>
  <c r="BA108" i="6"/>
  <c r="BC108" i="6"/>
  <c r="AP108" i="6"/>
  <c r="V106" i="6"/>
  <c r="C108" i="6"/>
  <c r="BB107" i="6"/>
  <c r="AZ107" i="6"/>
  <c r="BA107" i="6"/>
  <c r="BC107" i="6"/>
  <c r="AP107" i="6"/>
  <c r="AQ107" i="6"/>
  <c r="U107" i="6"/>
  <c r="U106" i="6"/>
  <c r="P108" i="6"/>
  <c r="T107" i="6"/>
  <c r="C107" i="6"/>
  <c r="BB106" i="6"/>
  <c r="AZ106" i="6"/>
  <c r="BA106" i="6"/>
  <c r="BC106" i="6"/>
  <c r="AP106" i="6"/>
  <c r="AQ106" i="6"/>
  <c r="U105" i="6"/>
  <c r="P107" i="6"/>
  <c r="T106" i="6"/>
  <c r="T105" i="6"/>
  <c r="O106" i="6"/>
  <c r="O107" i="6"/>
  <c r="T104" i="6"/>
  <c r="C106" i="6"/>
  <c r="BB105" i="6"/>
  <c r="AZ105" i="6"/>
  <c r="BA105" i="6"/>
  <c r="AP105" i="6"/>
  <c r="V105" i="6"/>
  <c r="U104" i="6"/>
  <c r="U103" i="6"/>
  <c r="P105" i="6"/>
  <c r="C105" i="6"/>
  <c r="BB104" i="6"/>
  <c r="AZ104" i="6"/>
  <c r="BA104" i="6"/>
  <c r="AP104" i="6"/>
  <c r="V104" i="6"/>
  <c r="V103" i="6"/>
  <c r="Q105" i="6"/>
  <c r="V102" i="6"/>
  <c r="Q103" i="6"/>
  <c r="U102" i="6"/>
  <c r="P104" i="6"/>
  <c r="C104" i="6"/>
  <c r="AQ103" i="6"/>
  <c r="AZ103" i="6"/>
  <c r="BA103" i="6"/>
  <c r="BB103" i="6"/>
  <c r="BC103" i="6"/>
  <c r="AP103" i="6"/>
  <c r="T103" i="6"/>
  <c r="O104" i="6"/>
  <c r="T102" i="6"/>
  <c r="U101" i="6"/>
  <c r="P103" i="6"/>
  <c r="C103" i="6"/>
  <c r="BB102" i="6"/>
  <c r="AZ102" i="6"/>
  <c r="BA102" i="6"/>
  <c r="AP102" i="6"/>
  <c r="V101" i="6"/>
  <c r="T101" i="6"/>
  <c r="O102" i="6"/>
  <c r="T100" i="6"/>
  <c r="C102" i="6"/>
  <c r="BB101" i="6"/>
  <c r="AZ101" i="6"/>
  <c r="BA101" i="6"/>
  <c r="BC101" i="6"/>
  <c r="AP101" i="6"/>
  <c r="V100" i="6"/>
  <c r="V99" i="6"/>
  <c r="Q101" i="6"/>
  <c r="C101" i="6"/>
  <c r="BB100" i="6"/>
  <c r="AZ100" i="6"/>
  <c r="BA100" i="6"/>
  <c r="BC100" i="6"/>
  <c r="AP100" i="6"/>
  <c r="U100" i="6"/>
  <c r="U99" i="6"/>
  <c r="V98" i="6"/>
  <c r="Q100" i="6"/>
  <c r="T99" i="6"/>
  <c r="O100" i="6"/>
  <c r="T98" i="6"/>
  <c r="C100" i="6"/>
  <c r="BB99" i="6"/>
  <c r="AZ99" i="6"/>
  <c r="BA99" i="6"/>
  <c r="AP99" i="6"/>
  <c r="C99" i="6"/>
  <c r="BB98" i="6"/>
  <c r="AZ98" i="6"/>
  <c r="BA98" i="6"/>
  <c r="BC98" i="6"/>
  <c r="AP98" i="6"/>
  <c r="AQ98" i="6"/>
  <c r="U98" i="6"/>
  <c r="U97" i="6"/>
  <c r="P99" i="6"/>
  <c r="T97" i="6"/>
  <c r="T96" i="6"/>
  <c r="C98" i="6"/>
  <c r="BB97" i="6"/>
  <c r="AZ97" i="6"/>
  <c r="BA97" i="6"/>
  <c r="AP97" i="6"/>
  <c r="V97" i="6"/>
  <c r="Q98" i="6"/>
  <c r="V96" i="6"/>
  <c r="U96" i="6"/>
  <c r="P97" i="6"/>
  <c r="U95" i="6"/>
  <c r="C97" i="6"/>
  <c r="BB96" i="6"/>
  <c r="AZ96" i="6"/>
  <c r="BA96" i="6"/>
  <c r="AP96" i="6"/>
  <c r="V95" i="6"/>
  <c r="Q96" i="6"/>
  <c r="V94" i="6"/>
  <c r="Q95" i="6"/>
  <c r="U94" i="6"/>
  <c r="C96" i="6"/>
  <c r="AZ95" i="6"/>
  <c r="BA95" i="6"/>
  <c r="BC95" i="6"/>
  <c r="BB95" i="6"/>
  <c r="AP95" i="6"/>
  <c r="AQ95" i="6"/>
  <c r="T95" i="6"/>
  <c r="O96" i="6"/>
  <c r="T94" i="6"/>
  <c r="O95" i="6"/>
  <c r="U93" i="6"/>
  <c r="C95" i="6"/>
  <c r="AQ94" i="6"/>
  <c r="BB94" i="6"/>
  <c r="AZ94" i="6"/>
  <c r="BA94" i="6"/>
  <c r="AP94" i="6"/>
  <c r="V93" i="6"/>
  <c r="T93" i="6"/>
  <c r="O94" i="6"/>
  <c r="T92" i="6"/>
  <c r="C94" i="6"/>
  <c r="BB93" i="6"/>
  <c r="AZ93" i="6"/>
  <c r="BA93" i="6"/>
  <c r="BC93" i="6"/>
  <c r="AP93" i="6"/>
  <c r="V92" i="6"/>
  <c r="V91" i="6"/>
  <c r="Q93" i="6"/>
  <c r="C93" i="6"/>
  <c r="BB92" i="6"/>
  <c r="AZ92" i="6"/>
  <c r="BA92" i="6"/>
  <c r="BC92" i="6"/>
  <c r="AP92" i="6"/>
  <c r="U92" i="6"/>
  <c r="P93" i="6"/>
  <c r="U91" i="6"/>
  <c r="V90" i="6"/>
  <c r="Q92" i="6"/>
  <c r="C92" i="6"/>
  <c r="AQ91" i="6"/>
  <c r="BB91" i="6"/>
  <c r="AZ91" i="6"/>
  <c r="BA91" i="6"/>
  <c r="BC91" i="6"/>
  <c r="AP91" i="6"/>
  <c r="U90" i="6"/>
  <c r="P92" i="6"/>
  <c r="T91" i="6"/>
  <c r="C91" i="6"/>
  <c r="AQ90" i="6"/>
  <c r="BB90" i="6"/>
  <c r="AZ90" i="6"/>
  <c r="BA90" i="6"/>
  <c r="BC90" i="6"/>
  <c r="AP90" i="6"/>
  <c r="U89" i="6"/>
  <c r="P91" i="6"/>
  <c r="T90" i="6"/>
  <c r="O91" i="6"/>
  <c r="T89" i="6"/>
  <c r="T88" i="6"/>
  <c r="C90" i="6"/>
  <c r="BB89" i="6"/>
  <c r="AZ89" i="6"/>
  <c r="BA89" i="6"/>
  <c r="AP89" i="6"/>
  <c r="V89" i="6"/>
  <c r="U88" i="6"/>
  <c r="U87" i="6"/>
  <c r="P89" i="6"/>
  <c r="C89" i="6"/>
  <c r="BB88" i="6"/>
  <c r="AZ88" i="6"/>
  <c r="BA88" i="6"/>
  <c r="AP88" i="6"/>
  <c r="V88" i="6"/>
  <c r="V87" i="6"/>
  <c r="Q89" i="6"/>
  <c r="V86" i="6"/>
  <c r="Q88" i="6"/>
  <c r="U86" i="6"/>
  <c r="P88" i="6"/>
  <c r="C88" i="6"/>
  <c r="AQ87" i="6"/>
  <c r="AZ87" i="6"/>
  <c r="BA87" i="6"/>
  <c r="BB87" i="6"/>
  <c r="BC87" i="6"/>
  <c r="AP87" i="6"/>
  <c r="T87" i="6"/>
  <c r="T86" i="6"/>
  <c r="O87" i="6"/>
  <c r="U85" i="6"/>
  <c r="P87" i="6"/>
  <c r="C87" i="6"/>
  <c r="BB86" i="6"/>
  <c r="AZ86" i="6"/>
  <c r="BA86" i="6"/>
  <c r="AP86" i="6"/>
  <c r="V85" i="6"/>
  <c r="Q87" i="6"/>
  <c r="T85" i="6"/>
  <c r="T84" i="6"/>
  <c r="O86" i="6"/>
  <c r="C86" i="6"/>
  <c r="BB85" i="6"/>
  <c r="AZ85" i="6"/>
  <c r="BA85" i="6"/>
  <c r="BC85" i="6"/>
  <c r="AP85" i="6"/>
  <c r="U84" i="6"/>
  <c r="P86" i="6"/>
  <c r="V84" i="6"/>
  <c r="Q85" i="6"/>
  <c r="V83" i="6"/>
  <c r="Q84" i="6"/>
  <c r="C85" i="6"/>
  <c r="BB84" i="6"/>
  <c r="AZ84" i="6"/>
  <c r="BA84" i="6"/>
  <c r="BC84" i="6"/>
  <c r="AP84" i="6"/>
  <c r="V82" i="6"/>
  <c r="T83" i="6"/>
  <c r="O84" i="6"/>
  <c r="T82" i="6"/>
  <c r="C84" i="6"/>
  <c r="BB83" i="6"/>
  <c r="AZ83" i="6"/>
  <c r="BA83" i="6"/>
  <c r="AP83" i="6"/>
  <c r="AQ83" i="6"/>
  <c r="U83" i="6"/>
  <c r="C83" i="6"/>
  <c r="BB82" i="6"/>
  <c r="AZ82" i="6"/>
  <c r="BA82" i="6"/>
  <c r="BC82" i="6"/>
  <c r="AP82" i="6"/>
  <c r="AQ82" i="6"/>
  <c r="U82" i="6"/>
  <c r="U81" i="6"/>
  <c r="P83" i="6"/>
  <c r="T81" i="6"/>
  <c r="O82" i="6"/>
  <c r="T80" i="6"/>
  <c r="C82" i="6"/>
  <c r="BB81" i="6"/>
  <c r="AZ81" i="6"/>
  <c r="BA81" i="6"/>
  <c r="AP81" i="6"/>
  <c r="V81" i="6"/>
  <c r="V80" i="6"/>
  <c r="Q82" i="6"/>
  <c r="U80" i="6"/>
  <c r="P81" i="6"/>
  <c r="U79" i="6"/>
  <c r="C81" i="6"/>
  <c r="BB80" i="6"/>
  <c r="AZ80" i="6"/>
  <c r="BA80" i="6"/>
  <c r="AP80" i="6"/>
  <c r="V79" i="6"/>
  <c r="Q81" i="6"/>
  <c r="V78" i="6"/>
  <c r="Q80" i="6"/>
  <c r="U78" i="6"/>
  <c r="C80" i="6"/>
  <c r="AZ79" i="6"/>
  <c r="BA79" i="6"/>
  <c r="BC79" i="6"/>
  <c r="BB79" i="6"/>
  <c r="AP79" i="6"/>
  <c r="AQ79" i="6"/>
  <c r="T79" i="6"/>
  <c r="T78" i="6"/>
  <c r="O80" i="6"/>
  <c r="U77" i="6"/>
  <c r="C79" i="6"/>
  <c r="BB78" i="6"/>
  <c r="AZ78" i="6"/>
  <c r="BA78" i="6"/>
  <c r="AP78" i="6"/>
  <c r="AQ78" i="6"/>
  <c r="V77" i="6"/>
  <c r="Q79" i="6"/>
  <c r="T77" i="6"/>
  <c r="O79" i="6"/>
  <c r="T76" i="6"/>
  <c r="O78" i="6"/>
  <c r="C78" i="6"/>
  <c r="BB77" i="6"/>
  <c r="AZ77" i="6"/>
  <c r="BA77" i="6"/>
  <c r="BC77" i="6"/>
  <c r="AP77" i="6"/>
  <c r="U76" i="6"/>
  <c r="V76" i="6"/>
  <c r="V75" i="6"/>
  <c r="Q77" i="6"/>
  <c r="C77" i="6"/>
  <c r="BB76" i="6"/>
  <c r="AZ76" i="6"/>
  <c r="BA76" i="6"/>
  <c r="BC76" i="6"/>
  <c r="AP76" i="6"/>
  <c r="V74" i="6"/>
  <c r="Q76" i="6"/>
  <c r="C76" i="6"/>
  <c r="BB75" i="6"/>
  <c r="AZ75" i="6"/>
  <c r="BA75" i="6"/>
  <c r="BC75" i="6"/>
  <c r="AP75" i="6"/>
  <c r="AQ75" i="6"/>
  <c r="U75" i="6"/>
  <c r="P76" i="6"/>
  <c r="U74" i="6"/>
  <c r="T75" i="6"/>
  <c r="C75" i="6"/>
  <c r="AQ74" i="6"/>
  <c r="BB74" i="6"/>
  <c r="AZ74" i="6"/>
  <c r="BA74" i="6"/>
  <c r="BC74" i="6"/>
  <c r="AP74" i="6"/>
  <c r="U73" i="6"/>
  <c r="P75" i="6"/>
  <c r="T74" i="6"/>
  <c r="T73" i="6"/>
  <c r="O75" i="6"/>
  <c r="T72" i="6"/>
  <c r="O74" i="6"/>
  <c r="C74" i="6"/>
  <c r="BB73" i="6"/>
  <c r="AZ73" i="6"/>
  <c r="BA73" i="6"/>
  <c r="AP73" i="6"/>
  <c r="V73" i="6"/>
  <c r="C73" i="6"/>
  <c r="BB72" i="6"/>
  <c r="AZ72" i="6"/>
  <c r="BA72" i="6"/>
  <c r="AP72" i="6"/>
  <c r="V72" i="6"/>
  <c r="V71" i="6"/>
  <c r="Q73" i="6"/>
  <c r="U72" i="6"/>
  <c r="P73" i="6"/>
  <c r="U71" i="6"/>
  <c r="P72" i="6"/>
  <c r="V70" i="6"/>
  <c r="Q71" i="6"/>
  <c r="U70" i="6"/>
  <c r="P71" i="6"/>
  <c r="C72" i="6"/>
  <c r="AZ71" i="6"/>
  <c r="BA71" i="6"/>
  <c r="BC71" i="6"/>
  <c r="BB71" i="6"/>
  <c r="AP71" i="6"/>
  <c r="T71" i="6"/>
  <c r="T70" i="6"/>
  <c r="O71" i="6"/>
  <c r="U69" i="6"/>
  <c r="C71" i="6"/>
  <c r="BB70" i="6"/>
  <c r="AZ70" i="6"/>
  <c r="BA70" i="6"/>
  <c r="AP70" i="6"/>
  <c r="AQ70" i="6"/>
  <c r="V69" i="6"/>
  <c r="T69" i="6"/>
  <c r="O70" i="6"/>
  <c r="T68" i="6"/>
  <c r="C70" i="6"/>
  <c r="BB69" i="6"/>
  <c r="AZ69" i="6"/>
  <c r="BA69" i="6"/>
  <c r="BC69" i="6"/>
  <c r="AP69" i="6"/>
  <c r="V68" i="6"/>
  <c r="V67" i="6"/>
  <c r="Q69" i="6"/>
  <c r="C69" i="6"/>
  <c r="BB68" i="6"/>
  <c r="AZ68" i="6"/>
  <c r="BA68" i="6"/>
  <c r="BC68" i="6"/>
  <c r="AP68" i="6"/>
  <c r="U68" i="6"/>
  <c r="U67" i="6"/>
  <c r="P69" i="6"/>
  <c r="V66" i="6"/>
  <c r="Q68" i="6"/>
  <c r="C68" i="6"/>
  <c r="BB67" i="6"/>
  <c r="AZ67" i="6"/>
  <c r="BA67" i="6"/>
  <c r="BC67" i="6"/>
  <c r="AP67" i="6"/>
  <c r="T67" i="6"/>
  <c r="T66" i="6"/>
  <c r="O68" i="6"/>
  <c r="C67" i="6"/>
  <c r="BB66" i="6"/>
  <c r="AZ66" i="6"/>
  <c r="BA66" i="6"/>
  <c r="BC66" i="6"/>
  <c r="AP66" i="6"/>
  <c r="AQ66" i="6"/>
  <c r="U66" i="6"/>
  <c r="P67" i="6"/>
  <c r="U65" i="6"/>
  <c r="T65" i="6"/>
  <c r="O67" i="6"/>
  <c r="C66" i="6"/>
  <c r="BB65" i="6"/>
  <c r="AZ65" i="6"/>
  <c r="BA65" i="6"/>
  <c r="BC65" i="6"/>
  <c r="AP65" i="6"/>
  <c r="V65" i="6"/>
  <c r="V64" i="6"/>
  <c r="Q65" i="6"/>
  <c r="U64" i="6"/>
  <c r="P66" i="6"/>
  <c r="V63" i="6"/>
  <c r="U63" i="6"/>
  <c r="P65" i="6"/>
  <c r="C65" i="6"/>
  <c r="AQ64" i="6"/>
  <c r="BB64" i="6"/>
  <c r="AZ64" i="6"/>
  <c r="BA64" i="6"/>
  <c r="BC64" i="6"/>
  <c r="AP64" i="6"/>
  <c r="T64" i="6"/>
  <c r="V62" i="6"/>
  <c r="T63" i="6"/>
  <c r="T62" i="6"/>
  <c r="O63" i="6"/>
  <c r="O64" i="6"/>
  <c r="C64" i="6"/>
  <c r="AZ63" i="6"/>
  <c r="BA63" i="6"/>
  <c r="BB63" i="6"/>
  <c r="AP63" i="6"/>
  <c r="AQ63" i="6"/>
  <c r="C63" i="6"/>
  <c r="BB62" i="6"/>
  <c r="AZ62" i="6"/>
  <c r="BA62" i="6"/>
  <c r="BC62" i="6"/>
  <c r="AP62" i="6"/>
  <c r="U62" i="6"/>
  <c r="U61" i="6"/>
  <c r="P63" i="6"/>
  <c r="T61" i="6"/>
  <c r="T60" i="6"/>
  <c r="O62" i="6"/>
  <c r="C62" i="6"/>
  <c r="AP61" i="6"/>
  <c r="AQ61" i="6"/>
  <c r="BB61" i="6"/>
  <c r="BC61" i="6"/>
  <c r="AZ61" i="6"/>
  <c r="BA61" i="6"/>
  <c r="V61" i="6"/>
  <c r="U60" i="6"/>
  <c r="U59" i="6"/>
  <c r="T59" i="6"/>
  <c r="C61" i="6"/>
  <c r="AQ60" i="6"/>
  <c r="AZ60" i="6"/>
  <c r="BA60" i="6"/>
  <c r="BB60" i="6"/>
  <c r="BC60" i="6"/>
  <c r="AP60" i="6"/>
  <c r="V60" i="6"/>
  <c r="V59" i="6"/>
  <c r="Q60" i="6"/>
  <c r="V58" i="6"/>
  <c r="T58" i="6"/>
  <c r="C60" i="6"/>
  <c r="AP59" i="6"/>
  <c r="AQ59" i="6"/>
  <c r="BB59" i="6"/>
  <c r="AZ59" i="6"/>
  <c r="BA59" i="6"/>
  <c r="BC59" i="6"/>
  <c r="U58" i="6"/>
  <c r="V57" i="6"/>
  <c r="Q58" i="6"/>
  <c r="C59" i="6"/>
  <c r="AP58" i="6"/>
  <c r="AQ58" i="6"/>
  <c r="BB58" i="6"/>
  <c r="BC58" i="6"/>
  <c r="AZ58" i="6"/>
  <c r="BA58" i="6"/>
  <c r="T57" i="6"/>
  <c r="C58" i="6"/>
  <c r="AP57" i="6"/>
  <c r="AQ57" i="6"/>
  <c r="BB57" i="6"/>
  <c r="AZ57" i="6"/>
  <c r="BA57" i="6"/>
  <c r="BC57" i="6"/>
  <c r="V56" i="6"/>
  <c r="U57" i="6"/>
  <c r="U56" i="6"/>
  <c r="U55" i="6"/>
  <c r="P57" i="6"/>
  <c r="C57" i="6"/>
  <c r="AQ56" i="6"/>
  <c r="BB56" i="6"/>
  <c r="AZ56" i="6"/>
  <c r="BA56" i="6"/>
  <c r="BC56" i="6"/>
  <c r="AP56" i="6"/>
  <c r="V55" i="6"/>
  <c r="Q57" i="6"/>
  <c r="T56" i="6"/>
  <c r="T55" i="6"/>
  <c r="O57" i="6"/>
  <c r="V54" i="6"/>
  <c r="C56" i="6"/>
  <c r="AZ55" i="6"/>
  <c r="BA55" i="6"/>
  <c r="BC55" i="6"/>
  <c r="BB55" i="6"/>
  <c r="AP55" i="6"/>
  <c r="AQ55" i="6"/>
  <c r="T54" i="6"/>
  <c r="O56" i="6"/>
  <c r="C55" i="6"/>
  <c r="BB54" i="6"/>
  <c r="AZ54" i="6"/>
  <c r="BA54" i="6"/>
  <c r="BC54" i="6"/>
  <c r="AP54" i="6"/>
  <c r="U54" i="6"/>
  <c r="U53" i="6"/>
  <c r="P55" i="6"/>
  <c r="T53" i="6"/>
  <c r="C54" i="6"/>
  <c r="AP53" i="6"/>
  <c r="BB53" i="6"/>
  <c r="AZ53" i="6"/>
  <c r="BA53" i="6"/>
  <c r="BC53" i="6"/>
  <c r="V53" i="6"/>
  <c r="Q54" i="6"/>
  <c r="P54" i="6"/>
  <c r="C53" i="6"/>
  <c r="E53" i="6"/>
  <c r="BB52" i="6"/>
  <c r="AZ52" i="6"/>
  <c r="BA52" i="6"/>
  <c r="AP52" i="6"/>
  <c r="BG1413" i="4"/>
  <c r="BC1413" i="4"/>
  <c r="X1413" i="4"/>
  <c r="AM1413" i="4"/>
  <c r="AN1413" i="4"/>
  <c r="AF1413" i="4"/>
  <c r="AE1413" i="4"/>
  <c r="AD1413" i="4"/>
  <c r="W1413" i="4"/>
  <c r="AV1413" i="4"/>
  <c r="R1413" i="4"/>
  <c r="P1413" i="4"/>
  <c r="BG1412" i="4"/>
  <c r="BC1412" i="4"/>
  <c r="X1412" i="4"/>
  <c r="AQ1412" i="4"/>
  <c r="AR1412" i="4"/>
  <c r="AM1412" i="4"/>
  <c r="AN1412" i="4"/>
  <c r="AI1412" i="4"/>
  <c r="AJ1412" i="4"/>
  <c r="AF1412" i="4"/>
  <c r="AE1412" i="4"/>
  <c r="AD1412" i="4"/>
  <c r="AB1412" i="4"/>
  <c r="AC1412" i="4"/>
  <c r="W1412" i="4"/>
  <c r="AV1412" i="4"/>
  <c r="R1412" i="4"/>
  <c r="P1412" i="4"/>
  <c r="BG1411" i="4"/>
  <c r="BC1411" i="4"/>
  <c r="X1411" i="4"/>
  <c r="AB1411" i="4"/>
  <c r="AM1411" i="4"/>
  <c r="AN1411" i="4"/>
  <c r="AI1411" i="4"/>
  <c r="AJ1411" i="4"/>
  <c r="AF1411" i="4"/>
  <c r="AE1411" i="4"/>
  <c r="AD1411" i="4"/>
  <c r="AC1411" i="4"/>
  <c r="W1411" i="4"/>
  <c r="AV1411" i="4"/>
  <c r="R1411" i="4"/>
  <c r="P1411" i="4"/>
  <c r="BG1410" i="4"/>
  <c r="BC1410" i="4"/>
  <c r="X1410" i="4"/>
  <c r="AQ1410" i="4"/>
  <c r="AR1410" i="4"/>
  <c r="AM1410" i="4"/>
  <c r="AN1410" i="4"/>
  <c r="AI1410" i="4"/>
  <c r="AJ1410" i="4"/>
  <c r="AF1410" i="4"/>
  <c r="AE1410" i="4"/>
  <c r="AD1410" i="4"/>
  <c r="AB1410" i="4"/>
  <c r="AC1410" i="4"/>
  <c r="W1410" i="4"/>
  <c r="AV1410" i="4"/>
  <c r="R1410" i="4"/>
  <c r="P1410" i="4"/>
  <c r="BG1409" i="4"/>
  <c r="BC1409" i="4"/>
  <c r="X1409" i="4"/>
  <c r="AB1409" i="4"/>
  <c r="AM1409" i="4"/>
  <c r="AN1409" i="4"/>
  <c r="AI1409" i="4"/>
  <c r="AJ1409" i="4"/>
  <c r="AF1409" i="4"/>
  <c r="AE1409" i="4"/>
  <c r="AD1409" i="4"/>
  <c r="AC1409" i="4"/>
  <c r="W1409" i="4"/>
  <c r="AV1409" i="4"/>
  <c r="R1409" i="4"/>
  <c r="P1409" i="4"/>
  <c r="BG1408" i="4"/>
  <c r="BC1408" i="4"/>
  <c r="X1408" i="4"/>
  <c r="AQ1408" i="4"/>
  <c r="AR1408" i="4"/>
  <c r="AM1408" i="4"/>
  <c r="AN1408" i="4"/>
  <c r="AI1408" i="4"/>
  <c r="AJ1408" i="4"/>
  <c r="AF1408" i="4"/>
  <c r="AE1408" i="4"/>
  <c r="AD1408" i="4"/>
  <c r="AB1408" i="4"/>
  <c r="AC1408" i="4"/>
  <c r="W1408" i="4"/>
  <c r="AV1408" i="4"/>
  <c r="R1408" i="4"/>
  <c r="P1408" i="4"/>
  <c r="BG1407" i="4"/>
  <c r="BC1407" i="4"/>
  <c r="X1407" i="4"/>
  <c r="AB1407" i="4"/>
  <c r="AM1407" i="4"/>
  <c r="AN1407" i="4"/>
  <c r="AI1407" i="4"/>
  <c r="AJ1407" i="4"/>
  <c r="AF1407" i="4"/>
  <c r="AE1407" i="4"/>
  <c r="AD1407" i="4"/>
  <c r="AC1407" i="4"/>
  <c r="W1407" i="4"/>
  <c r="AV1407" i="4"/>
  <c r="R1407" i="4"/>
  <c r="P1407" i="4"/>
  <c r="BG1406" i="4"/>
  <c r="BC1406" i="4"/>
  <c r="X1406" i="4"/>
  <c r="AQ1406" i="4"/>
  <c r="AR1406" i="4"/>
  <c r="AM1406" i="4"/>
  <c r="AN1406" i="4"/>
  <c r="AI1406" i="4"/>
  <c r="AJ1406" i="4"/>
  <c r="AF1406" i="4"/>
  <c r="AE1406" i="4"/>
  <c r="AD1406" i="4"/>
  <c r="AB1406" i="4"/>
  <c r="AC1406" i="4"/>
  <c r="W1406" i="4"/>
  <c r="AV1406" i="4"/>
  <c r="R1406" i="4"/>
  <c r="P1406" i="4"/>
  <c r="BG1405" i="4"/>
  <c r="BC1405" i="4"/>
  <c r="X1405" i="4"/>
  <c r="AB1405" i="4"/>
  <c r="AM1405" i="4"/>
  <c r="AN1405" i="4"/>
  <c r="AI1405" i="4"/>
  <c r="AJ1405" i="4"/>
  <c r="AF1405" i="4"/>
  <c r="AE1405" i="4"/>
  <c r="AD1405" i="4"/>
  <c r="AC1405" i="4"/>
  <c r="W1405" i="4"/>
  <c r="AV1405" i="4"/>
  <c r="R1405" i="4"/>
  <c r="P1405" i="4"/>
  <c r="BG1404" i="4"/>
  <c r="BC1404" i="4"/>
  <c r="X1404" i="4"/>
  <c r="AQ1404" i="4"/>
  <c r="AR1404" i="4"/>
  <c r="AM1404" i="4"/>
  <c r="AN1404" i="4"/>
  <c r="AI1404" i="4"/>
  <c r="AJ1404" i="4"/>
  <c r="AF1404" i="4"/>
  <c r="AE1404" i="4"/>
  <c r="AD1404" i="4"/>
  <c r="AB1404" i="4"/>
  <c r="AC1404" i="4"/>
  <c r="W1404" i="4"/>
  <c r="AV1404" i="4"/>
  <c r="R1404" i="4"/>
  <c r="P1404" i="4"/>
  <c r="BG1403" i="4"/>
  <c r="BC1403" i="4"/>
  <c r="X1403" i="4"/>
  <c r="AB1403" i="4"/>
  <c r="AM1403" i="4"/>
  <c r="AN1403" i="4"/>
  <c r="AI1403" i="4"/>
  <c r="AJ1403" i="4"/>
  <c r="AF1403" i="4"/>
  <c r="AE1403" i="4"/>
  <c r="AD1403" i="4"/>
  <c r="AC1403" i="4"/>
  <c r="W1403" i="4"/>
  <c r="AV1403" i="4"/>
  <c r="R1403" i="4"/>
  <c r="P1403" i="4"/>
  <c r="BG1402" i="4"/>
  <c r="BC1402" i="4"/>
  <c r="X1402" i="4"/>
  <c r="AQ1402" i="4"/>
  <c r="AR1402" i="4"/>
  <c r="AM1402" i="4"/>
  <c r="AN1402" i="4"/>
  <c r="AI1402" i="4"/>
  <c r="AJ1402" i="4"/>
  <c r="AF1402" i="4"/>
  <c r="AE1402" i="4"/>
  <c r="AD1402" i="4"/>
  <c r="AB1402" i="4"/>
  <c r="AC1402" i="4"/>
  <c r="W1402" i="4"/>
  <c r="AV1402" i="4"/>
  <c r="R1402" i="4"/>
  <c r="P1402" i="4"/>
  <c r="BG1401" i="4"/>
  <c r="BC1401" i="4"/>
  <c r="X1401" i="4"/>
  <c r="AB1401" i="4"/>
  <c r="AM1401" i="4"/>
  <c r="AN1401" i="4"/>
  <c r="AI1401" i="4"/>
  <c r="AJ1401" i="4"/>
  <c r="AF1401" i="4"/>
  <c r="AE1401" i="4"/>
  <c r="AD1401" i="4"/>
  <c r="AC1401" i="4"/>
  <c r="W1401" i="4"/>
  <c r="AV1401" i="4"/>
  <c r="R1401" i="4"/>
  <c r="P1401" i="4"/>
  <c r="BG1400" i="4"/>
  <c r="BC1400" i="4"/>
  <c r="X1400" i="4"/>
  <c r="AB1400" i="4"/>
  <c r="AC1400" i="4"/>
  <c r="AQ1400" i="4"/>
  <c r="AR1400" i="4"/>
  <c r="AM1400" i="4"/>
  <c r="AN1400" i="4"/>
  <c r="AI1400" i="4"/>
  <c r="AJ1400" i="4"/>
  <c r="AF1400" i="4"/>
  <c r="AE1400" i="4"/>
  <c r="AD1400" i="4"/>
  <c r="W1400" i="4"/>
  <c r="AV1400" i="4"/>
  <c r="R1400" i="4"/>
  <c r="P1400" i="4"/>
  <c r="BG1399" i="4"/>
  <c r="BC1399" i="4"/>
  <c r="X1399" i="4"/>
  <c r="AQ1399" i="4"/>
  <c r="AR1399" i="4"/>
  <c r="AM1399" i="4"/>
  <c r="AN1399" i="4"/>
  <c r="AI1399" i="4"/>
  <c r="AJ1399" i="4"/>
  <c r="AF1399" i="4"/>
  <c r="AE1399" i="4"/>
  <c r="AD1399" i="4"/>
  <c r="AB1399" i="4"/>
  <c r="AC1399" i="4"/>
  <c r="W1399" i="4"/>
  <c r="AV1399" i="4"/>
  <c r="R1399" i="4"/>
  <c r="P1399" i="4"/>
  <c r="BG1398" i="4"/>
  <c r="BC1398" i="4"/>
  <c r="X1398" i="4"/>
  <c r="AB1398" i="4"/>
  <c r="AC1398" i="4"/>
  <c r="AQ1398" i="4"/>
  <c r="AR1398" i="4"/>
  <c r="AM1398" i="4"/>
  <c r="AN1398" i="4"/>
  <c r="AI1398" i="4"/>
  <c r="AJ1398" i="4"/>
  <c r="AF1398" i="4"/>
  <c r="AE1398" i="4"/>
  <c r="AD1398" i="4"/>
  <c r="W1398" i="4"/>
  <c r="AV1398" i="4"/>
  <c r="R1398" i="4"/>
  <c r="P1398" i="4"/>
  <c r="BG1397" i="4"/>
  <c r="BC1397" i="4"/>
  <c r="X1397" i="4"/>
  <c r="AQ1397" i="4"/>
  <c r="AR1397" i="4"/>
  <c r="AF1397" i="4"/>
  <c r="AE1397" i="4"/>
  <c r="AD1397" i="4"/>
  <c r="W1397" i="4"/>
  <c r="AV1397" i="4"/>
  <c r="R1397" i="4"/>
  <c r="P1397" i="4"/>
  <c r="BG1396" i="4"/>
  <c r="BC1396" i="4"/>
  <c r="X1396" i="4"/>
  <c r="AQ1396" i="4"/>
  <c r="AR1396" i="4"/>
  <c r="P1396" i="4"/>
  <c r="AO1396" i="4"/>
  <c r="AM1396" i="4"/>
  <c r="AN1396" i="4"/>
  <c r="AK1396" i="4"/>
  <c r="AL1396" i="4"/>
  <c r="AG1396" i="4"/>
  <c r="AF1396" i="4"/>
  <c r="AE1396" i="4"/>
  <c r="AD1396" i="4"/>
  <c r="AB1396" i="4"/>
  <c r="AC1396" i="4"/>
  <c r="AI1396" i="4"/>
  <c r="AJ1396" i="4"/>
  <c r="W1396" i="4"/>
  <c r="AV1396" i="4"/>
  <c r="R1396" i="4"/>
  <c r="BG1395" i="4"/>
  <c r="BC1395" i="4"/>
  <c r="X1395" i="4"/>
  <c r="AQ1395" i="4"/>
  <c r="AR1395" i="4"/>
  <c r="P1395" i="4"/>
  <c r="AO1395" i="4"/>
  <c r="AK1395" i="4"/>
  <c r="AF1395" i="4"/>
  <c r="AE1395" i="4"/>
  <c r="AD1395" i="4"/>
  <c r="AB1395" i="4"/>
  <c r="AC1395" i="4"/>
  <c r="AI1395" i="4"/>
  <c r="AJ1395" i="4"/>
  <c r="W1395" i="4"/>
  <c r="AV1395" i="4"/>
  <c r="R1395" i="4"/>
  <c r="Z1395" i="4"/>
  <c r="BG1394" i="4"/>
  <c r="BC1394" i="4"/>
  <c r="P1394" i="4"/>
  <c r="AO1394" i="4"/>
  <c r="AK1394" i="4"/>
  <c r="AG1394" i="4"/>
  <c r="AF1394" i="4"/>
  <c r="AE1394" i="4"/>
  <c r="AD1394" i="4"/>
  <c r="X1394" i="4"/>
  <c r="W1394" i="4"/>
  <c r="AV1394" i="4"/>
  <c r="R1394" i="4"/>
  <c r="Z1394" i="4"/>
  <c r="BG1393" i="4"/>
  <c r="BC1393" i="4"/>
  <c r="P1393" i="4"/>
  <c r="AG1393" i="4"/>
  <c r="AS1393" i="4"/>
  <c r="Z1393" i="4"/>
  <c r="AK1393" i="4"/>
  <c r="AO1393" i="4"/>
  <c r="X1393" i="4"/>
  <c r="AM1393" i="4"/>
  <c r="AN1393" i="4"/>
  <c r="AI1393" i="4"/>
  <c r="AJ1393" i="4"/>
  <c r="AF1393" i="4"/>
  <c r="AE1393" i="4"/>
  <c r="AD1393" i="4"/>
  <c r="W1393" i="4"/>
  <c r="AV1393" i="4"/>
  <c r="R1393" i="4"/>
  <c r="BG1392" i="4"/>
  <c r="BC1392" i="4"/>
  <c r="X1392" i="4"/>
  <c r="AQ1392" i="4"/>
  <c r="AR1392" i="4"/>
  <c r="P1392" i="4"/>
  <c r="AO1392" i="4"/>
  <c r="AK1392" i="4"/>
  <c r="AG1392" i="4"/>
  <c r="AF1392" i="4"/>
  <c r="AE1392" i="4"/>
  <c r="AD1392" i="4"/>
  <c r="W1392" i="4"/>
  <c r="AV1392" i="4"/>
  <c r="R1392" i="4"/>
  <c r="Z1392" i="4"/>
  <c r="BG1391" i="4"/>
  <c r="BC1391" i="4"/>
  <c r="X1391" i="4"/>
  <c r="AQ1391" i="4"/>
  <c r="AR1391" i="4"/>
  <c r="P1391" i="4"/>
  <c r="AO1391" i="4"/>
  <c r="AK1391" i="4"/>
  <c r="AG1391" i="4"/>
  <c r="AF1391" i="4"/>
  <c r="AE1391" i="4"/>
  <c r="AD1391" i="4"/>
  <c r="AI1391" i="4"/>
  <c r="AJ1391" i="4"/>
  <c r="W1391" i="4"/>
  <c r="AV1391" i="4"/>
  <c r="R1391" i="4"/>
  <c r="Z1391" i="4"/>
  <c r="BG1390" i="4"/>
  <c r="BC1390" i="4"/>
  <c r="P1390" i="4"/>
  <c r="AG1390" i="4"/>
  <c r="AF1390" i="4"/>
  <c r="AE1390" i="4"/>
  <c r="AD1390" i="4"/>
  <c r="X1390" i="4"/>
  <c r="W1390" i="4"/>
  <c r="AV1390" i="4"/>
  <c r="R1390" i="4"/>
  <c r="BG1389" i="4"/>
  <c r="BC1389" i="4"/>
  <c r="P1389" i="4"/>
  <c r="Z1389" i="4"/>
  <c r="AG1389" i="4"/>
  <c r="AO1389" i="4"/>
  <c r="X1389" i="4"/>
  <c r="AI1389" i="4"/>
  <c r="AJ1389" i="4"/>
  <c r="AF1389" i="4"/>
  <c r="AE1389" i="4"/>
  <c r="AD1389" i="4"/>
  <c r="W1389" i="4"/>
  <c r="AV1389" i="4"/>
  <c r="R1389" i="4"/>
  <c r="BG1388" i="4"/>
  <c r="BC1388" i="4"/>
  <c r="X1388" i="4"/>
  <c r="AB1388" i="4"/>
  <c r="AC1388" i="4"/>
  <c r="AQ1388" i="4"/>
  <c r="AR1388" i="4"/>
  <c r="AM1388" i="4"/>
  <c r="AN1388" i="4"/>
  <c r="AI1388" i="4"/>
  <c r="AJ1388" i="4"/>
  <c r="AF1388" i="4"/>
  <c r="AE1388" i="4"/>
  <c r="AD1388" i="4"/>
  <c r="W1388" i="4"/>
  <c r="AV1388" i="4"/>
  <c r="R1388" i="4"/>
  <c r="P1388" i="4"/>
  <c r="BG1387" i="4"/>
  <c r="BC1387" i="4"/>
  <c r="X1387" i="4"/>
  <c r="AQ1387" i="4"/>
  <c r="AR1387" i="4"/>
  <c r="AM1387" i="4"/>
  <c r="AN1387" i="4"/>
  <c r="AI1387" i="4"/>
  <c r="AJ1387" i="4"/>
  <c r="AF1387" i="4"/>
  <c r="AE1387" i="4"/>
  <c r="AD1387" i="4"/>
  <c r="AB1387" i="4"/>
  <c r="AC1387" i="4"/>
  <c r="W1387" i="4"/>
  <c r="AV1387" i="4"/>
  <c r="R1387" i="4"/>
  <c r="P1387" i="4"/>
  <c r="BG1386" i="4"/>
  <c r="BC1386" i="4"/>
  <c r="X1386" i="4"/>
  <c r="AB1386" i="4"/>
  <c r="AC1386" i="4"/>
  <c r="AQ1386" i="4"/>
  <c r="AR1386" i="4"/>
  <c r="AM1386" i="4"/>
  <c r="AN1386" i="4"/>
  <c r="AI1386" i="4"/>
  <c r="AJ1386" i="4"/>
  <c r="AF1386" i="4"/>
  <c r="AE1386" i="4"/>
  <c r="AD1386" i="4"/>
  <c r="W1386" i="4"/>
  <c r="AV1386" i="4"/>
  <c r="R1386" i="4"/>
  <c r="P1386" i="4"/>
  <c r="BG1385" i="4"/>
  <c r="BC1385" i="4"/>
  <c r="X1385" i="4"/>
  <c r="AQ1385" i="4"/>
  <c r="AR1385" i="4"/>
  <c r="AM1385" i="4"/>
  <c r="AN1385" i="4"/>
  <c r="AI1385" i="4"/>
  <c r="AJ1385" i="4"/>
  <c r="AF1385" i="4"/>
  <c r="AE1385" i="4"/>
  <c r="AD1385" i="4"/>
  <c r="AB1385" i="4"/>
  <c r="AC1385" i="4"/>
  <c r="W1385" i="4"/>
  <c r="AV1385" i="4"/>
  <c r="R1385" i="4"/>
  <c r="P1385" i="4"/>
  <c r="BG1384" i="4"/>
  <c r="BC1384" i="4"/>
  <c r="X1384" i="4"/>
  <c r="AB1384" i="4"/>
  <c r="AC1384" i="4"/>
  <c r="AQ1384" i="4"/>
  <c r="AR1384" i="4"/>
  <c r="AM1384" i="4"/>
  <c r="AN1384" i="4"/>
  <c r="AI1384" i="4"/>
  <c r="AJ1384" i="4"/>
  <c r="AF1384" i="4"/>
  <c r="AE1384" i="4"/>
  <c r="AD1384" i="4"/>
  <c r="W1384" i="4"/>
  <c r="AV1384" i="4"/>
  <c r="R1384" i="4"/>
  <c r="P1384" i="4"/>
  <c r="BG1383" i="4"/>
  <c r="BC1383" i="4"/>
  <c r="X1383" i="4"/>
  <c r="AQ1383" i="4"/>
  <c r="AR1383" i="4"/>
  <c r="AM1383" i="4"/>
  <c r="AN1383" i="4"/>
  <c r="AI1383" i="4"/>
  <c r="AJ1383" i="4"/>
  <c r="AF1383" i="4"/>
  <c r="AE1383" i="4"/>
  <c r="AD1383" i="4"/>
  <c r="AB1383" i="4"/>
  <c r="AC1383" i="4"/>
  <c r="W1383" i="4"/>
  <c r="AV1383" i="4"/>
  <c r="R1383" i="4"/>
  <c r="P1383" i="4"/>
  <c r="BG1382" i="4"/>
  <c r="BC1382" i="4"/>
  <c r="X1382" i="4"/>
  <c r="AB1382" i="4"/>
  <c r="AC1382" i="4"/>
  <c r="AQ1382" i="4"/>
  <c r="AR1382" i="4"/>
  <c r="AM1382" i="4"/>
  <c r="AN1382" i="4"/>
  <c r="AI1382" i="4"/>
  <c r="AJ1382" i="4"/>
  <c r="AF1382" i="4"/>
  <c r="AE1382" i="4"/>
  <c r="AD1382" i="4"/>
  <c r="W1382" i="4"/>
  <c r="AV1382" i="4"/>
  <c r="R1382" i="4"/>
  <c r="P1382" i="4"/>
  <c r="BG1381" i="4"/>
  <c r="BC1381" i="4"/>
  <c r="X1381" i="4"/>
  <c r="AQ1381" i="4"/>
  <c r="AR1381" i="4"/>
  <c r="AM1381" i="4"/>
  <c r="AN1381" i="4"/>
  <c r="AI1381" i="4"/>
  <c r="AJ1381" i="4"/>
  <c r="AF1381" i="4"/>
  <c r="AE1381" i="4"/>
  <c r="AD1381" i="4"/>
  <c r="AB1381" i="4"/>
  <c r="AC1381" i="4"/>
  <c r="W1381" i="4"/>
  <c r="AV1381" i="4"/>
  <c r="R1381" i="4"/>
  <c r="P1381" i="4"/>
  <c r="BG1380" i="4"/>
  <c r="BC1380" i="4"/>
  <c r="X1380" i="4"/>
  <c r="AB1380" i="4"/>
  <c r="AC1380" i="4"/>
  <c r="AQ1380" i="4"/>
  <c r="AR1380" i="4"/>
  <c r="AM1380" i="4"/>
  <c r="AN1380" i="4"/>
  <c r="AI1380" i="4"/>
  <c r="AJ1380" i="4"/>
  <c r="AF1380" i="4"/>
  <c r="AE1380" i="4"/>
  <c r="AD1380" i="4"/>
  <c r="W1380" i="4"/>
  <c r="AV1380" i="4"/>
  <c r="R1380" i="4"/>
  <c r="P1380" i="4"/>
  <c r="BG1379" i="4"/>
  <c r="BC1379" i="4"/>
  <c r="X1379" i="4"/>
  <c r="AQ1379" i="4"/>
  <c r="AR1379" i="4"/>
  <c r="AM1379" i="4"/>
  <c r="AN1379" i="4"/>
  <c r="AI1379" i="4"/>
  <c r="AJ1379" i="4"/>
  <c r="AF1379" i="4"/>
  <c r="AE1379" i="4"/>
  <c r="AD1379" i="4"/>
  <c r="AB1379" i="4"/>
  <c r="AC1379" i="4"/>
  <c r="W1379" i="4"/>
  <c r="AV1379" i="4"/>
  <c r="R1379" i="4"/>
  <c r="P1379" i="4"/>
  <c r="BG1378" i="4"/>
  <c r="BC1378" i="4"/>
  <c r="X1378" i="4"/>
  <c r="AB1378" i="4"/>
  <c r="AQ1378" i="4"/>
  <c r="AR1378" i="4"/>
  <c r="AM1378" i="4"/>
  <c r="AN1378" i="4"/>
  <c r="AI1378" i="4"/>
  <c r="AJ1378" i="4"/>
  <c r="AF1378" i="4"/>
  <c r="AE1378" i="4"/>
  <c r="AD1378" i="4"/>
  <c r="AC1378" i="4"/>
  <c r="W1378" i="4"/>
  <c r="AV1378" i="4"/>
  <c r="R1378" i="4"/>
  <c r="P1378" i="4"/>
  <c r="BG1377" i="4"/>
  <c r="BC1377" i="4"/>
  <c r="X1377" i="4"/>
  <c r="AQ1377" i="4"/>
  <c r="AR1377" i="4"/>
  <c r="AM1377" i="4"/>
  <c r="AN1377" i="4"/>
  <c r="AI1377" i="4"/>
  <c r="AJ1377" i="4"/>
  <c r="AF1377" i="4"/>
  <c r="AE1377" i="4"/>
  <c r="AD1377" i="4"/>
  <c r="AB1377" i="4"/>
  <c r="AC1377" i="4"/>
  <c r="W1377" i="4"/>
  <c r="AV1377" i="4"/>
  <c r="R1377" i="4"/>
  <c r="P1377" i="4"/>
  <c r="BG1376" i="4"/>
  <c r="BC1376" i="4"/>
  <c r="X1376" i="4"/>
  <c r="AB1376" i="4"/>
  <c r="AQ1376" i="4"/>
  <c r="AR1376" i="4"/>
  <c r="AM1376" i="4"/>
  <c r="AN1376" i="4"/>
  <c r="AI1376" i="4"/>
  <c r="AJ1376" i="4"/>
  <c r="AF1376" i="4"/>
  <c r="AE1376" i="4"/>
  <c r="AD1376" i="4"/>
  <c r="AC1376" i="4"/>
  <c r="W1376" i="4"/>
  <c r="AV1376" i="4"/>
  <c r="R1376" i="4"/>
  <c r="P1376" i="4"/>
  <c r="BG1375" i="4"/>
  <c r="BC1375" i="4"/>
  <c r="X1375" i="4"/>
  <c r="AQ1375" i="4"/>
  <c r="AR1375" i="4"/>
  <c r="AM1375" i="4"/>
  <c r="AN1375" i="4"/>
  <c r="AI1375" i="4"/>
  <c r="AJ1375" i="4"/>
  <c r="AF1375" i="4"/>
  <c r="AE1375" i="4"/>
  <c r="AD1375" i="4"/>
  <c r="AB1375" i="4"/>
  <c r="AC1375" i="4"/>
  <c r="W1375" i="4"/>
  <c r="AV1375" i="4"/>
  <c r="R1375" i="4"/>
  <c r="P1375" i="4"/>
  <c r="BG1374" i="4"/>
  <c r="BC1374" i="4"/>
  <c r="X1374" i="4"/>
  <c r="AB1374" i="4"/>
  <c r="AQ1374" i="4"/>
  <c r="AR1374" i="4"/>
  <c r="AM1374" i="4"/>
  <c r="AN1374" i="4"/>
  <c r="AI1374" i="4"/>
  <c r="AJ1374" i="4"/>
  <c r="AF1374" i="4"/>
  <c r="AE1374" i="4"/>
  <c r="AD1374" i="4"/>
  <c r="AC1374" i="4"/>
  <c r="W1374" i="4"/>
  <c r="AV1374" i="4"/>
  <c r="R1374" i="4"/>
  <c r="P1374" i="4"/>
  <c r="BG1373" i="4"/>
  <c r="BC1373" i="4"/>
  <c r="X1373" i="4"/>
  <c r="AQ1373" i="4"/>
  <c r="AR1373" i="4"/>
  <c r="AM1373" i="4"/>
  <c r="AN1373" i="4"/>
  <c r="AI1373" i="4"/>
  <c r="AJ1373" i="4"/>
  <c r="AF1373" i="4"/>
  <c r="AE1373" i="4"/>
  <c r="AD1373" i="4"/>
  <c r="AB1373" i="4"/>
  <c r="AC1373" i="4"/>
  <c r="W1373" i="4"/>
  <c r="AV1373" i="4"/>
  <c r="R1373" i="4"/>
  <c r="P1373" i="4"/>
  <c r="BG1372" i="4"/>
  <c r="BC1372" i="4"/>
  <c r="X1372" i="4"/>
  <c r="AB1372" i="4"/>
  <c r="AC1372" i="4"/>
  <c r="AQ1372" i="4"/>
  <c r="AR1372" i="4"/>
  <c r="AM1372" i="4"/>
  <c r="AN1372" i="4"/>
  <c r="AI1372" i="4"/>
  <c r="AJ1372" i="4"/>
  <c r="AF1372" i="4"/>
  <c r="AE1372" i="4"/>
  <c r="AD1372" i="4"/>
  <c r="W1372" i="4"/>
  <c r="AV1372" i="4"/>
  <c r="R1372" i="4"/>
  <c r="P1372" i="4"/>
  <c r="BG1371" i="4"/>
  <c r="BC1371" i="4"/>
  <c r="X1371" i="4"/>
  <c r="AQ1371" i="4"/>
  <c r="AR1371" i="4"/>
  <c r="AM1371" i="4"/>
  <c r="AN1371" i="4"/>
  <c r="AI1371" i="4"/>
  <c r="AJ1371" i="4"/>
  <c r="AF1371" i="4"/>
  <c r="AE1371" i="4"/>
  <c r="AD1371" i="4"/>
  <c r="AB1371" i="4"/>
  <c r="AC1371" i="4"/>
  <c r="W1371" i="4"/>
  <c r="AV1371" i="4"/>
  <c r="R1371" i="4"/>
  <c r="P1371" i="4"/>
  <c r="BG1370" i="4"/>
  <c r="BC1370" i="4"/>
  <c r="X1370" i="4"/>
  <c r="AB1370" i="4"/>
  <c r="AC1370" i="4"/>
  <c r="AQ1370" i="4"/>
  <c r="AR1370" i="4"/>
  <c r="AM1370" i="4"/>
  <c r="AN1370" i="4"/>
  <c r="AI1370" i="4"/>
  <c r="AJ1370" i="4"/>
  <c r="AF1370" i="4"/>
  <c r="AE1370" i="4"/>
  <c r="AD1370" i="4"/>
  <c r="W1370" i="4"/>
  <c r="AV1370" i="4"/>
  <c r="R1370" i="4"/>
  <c r="P1370" i="4"/>
  <c r="BG1369" i="4"/>
  <c r="BC1369" i="4"/>
  <c r="X1369" i="4"/>
  <c r="AQ1369" i="4"/>
  <c r="AR1369" i="4"/>
  <c r="AM1369" i="4"/>
  <c r="AN1369" i="4"/>
  <c r="AI1369" i="4"/>
  <c r="AJ1369" i="4"/>
  <c r="AF1369" i="4"/>
  <c r="AE1369" i="4"/>
  <c r="AD1369" i="4"/>
  <c r="AB1369" i="4"/>
  <c r="AC1369" i="4"/>
  <c r="W1369" i="4"/>
  <c r="AV1369" i="4"/>
  <c r="R1369" i="4"/>
  <c r="P1369" i="4"/>
  <c r="BG1368" i="4"/>
  <c r="BC1368" i="4"/>
  <c r="X1368" i="4"/>
  <c r="AB1368" i="4"/>
  <c r="AQ1368" i="4"/>
  <c r="AR1368" i="4"/>
  <c r="AM1368" i="4"/>
  <c r="AN1368" i="4"/>
  <c r="AI1368" i="4"/>
  <c r="AJ1368" i="4"/>
  <c r="AF1368" i="4"/>
  <c r="AE1368" i="4"/>
  <c r="AD1368" i="4"/>
  <c r="AC1368" i="4"/>
  <c r="W1368" i="4"/>
  <c r="AV1368" i="4"/>
  <c r="R1368" i="4"/>
  <c r="P1368" i="4"/>
  <c r="BG1367" i="4"/>
  <c r="BC1367" i="4"/>
  <c r="X1367" i="4"/>
  <c r="AQ1367" i="4"/>
  <c r="AR1367" i="4"/>
  <c r="AM1367" i="4"/>
  <c r="AN1367" i="4"/>
  <c r="AI1367" i="4"/>
  <c r="AJ1367" i="4"/>
  <c r="AF1367" i="4"/>
  <c r="AE1367" i="4"/>
  <c r="AD1367" i="4"/>
  <c r="AB1367" i="4"/>
  <c r="AC1367" i="4"/>
  <c r="W1367" i="4"/>
  <c r="AV1367" i="4"/>
  <c r="R1367" i="4"/>
  <c r="P1367" i="4"/>
  <c r="BG1366" i="4"/>
  <c r="BC1366" i="4"/>
  <c r="X1366" i="4"/>
  <c r="AB1366" i="4"/>
  <c r="AQ1366" i="4"/>
  <c r="AR1366" i="4"/>
  <c r="AM1366" i="4"/>
  <c r="AN1366" i="4"/>
  <c r="AI1366" i="4"/>
  <c r="AJ1366" i="4"/>
  <c r="AF1366" i="4"/>
  <c r="AE1366" i="4"/>
  <c r="AD1366" i="4"/>
  <c r="AC1366" i="4"/>
  <c r="W1366" i="4"/>
  <c r="AV1366" i="4"/>
  <c r="R1366" i="4"/>
  <c r="P1366" i="4"/>
  <c r="BG1365" i="4"/>
  <c r="BC1365" i="4"/>
  <c r="X1365" i="4"/>
  <c r="AQ1365" i="4"/>
  <c r="AR1365" i="4"/>
  <c r="AM1365" i="4"/>
  <c r="AN1365" i="4"/>
  <c r="AI1365" i="4"/>
  <c r="AJ1365" i="4"/>
  <c r="AF1365" i="4"/>
  <c r="AE1365" i="4"/>
  <c r="AD1365" i="4"/>
  <c r="AB1365" i="4"/>
  <c r="AC1365" i="4"/>
  <c r="W1365" i="4"/>
  <c r="AV1365" i="4"/>
  <c r="R1365" i="4"/>
  <c r="P1365" i="4"/>
  <c r="BG1364" i="4"/>
  <c r="BC1364" i="4"/>
  <c r="X1364" i="4"/>
  <c r="AB1364" i="4"/>
  <c r="AC1364" i="4"/>
  <c r="AQ1364" i="4"/>
  <c r="AR1364" i="4"/>
  <c r="AM1364" i="4"/>
  <c r="AN1364" i="4"/>
  <c r="AI1364" i="4"/>
  <c r="AJ1364" i="4"/>
  <c r="AF1364" i="4"/>
  <c r="AE1364" i="4"/>
  <c r="AD1364" i="4"/>
  <c r="W1364" i="4"/>
  <c r="AV1364" i="4"/>
  <c r="R1364" i="4"/>
  <c r="P1364" i="4"/>
  <c r="BG1363" i="4"/>
  <c r="BC1363" i="4"/>
  <c r="P1363" i="4"/>
  <c r="AK1363" i="4"/>
  <c r="X1363" i="4"/>
  <c r="AI1363" i="4"/>
  <c r="AJ1363" i="4"/>
  <c r="AG1363" i="4"/>
  <c r="AF1363" i="4"/>
  <c r="AE1363" i="4"/>
  <c r="AD1363" i="4"/>
  <c r="W1363" i="4"/>
  <c r="AV1363" i="4"/>
  <c r="R1363" i="4"/>
  <c r="AO1363" i="4"/>
  <c r="BG1362" i="4"/>
  <c r="BC1362" i="4"/>
  <c r="X1362" i="4"/>
  <c r="P1362" i="4"/>
  <c r="AO1362" i="4"/>
  <c r="AK1362" i="4"/>
  <c r="AI1362" i="4"/>
  <c r="AJ1362" i="4"/>
  <c r="AG1362" i="4"/>
  <c r="AF1362" i="4"/>
  <c r="AE1362" i="4"/>
  <c r="AD1362" i="4"/>
  <c r="AB1362" i="4"/>
  <c r="AC1362" i="4"/>
  <c r="W1362" i="4"/>
  <c r="AV1362" i="4"/>
  <c r="R1362" i="4"/>
  <c r="Z1362" i="4"/>
  <c r="AA1362" i="4"/>
  <c r="BG1361" i="4"/>
  <c r="BC1361" i="4"/>
  <c r="P1361" i="4"/>
  <c r="AG1361" i="4"/>
  <c r="AO1361" i="4"/>
  <c r="X1361" i="4"/>
  <c r="AM1361" i="4"/>
  <c r="AN1361" i="4"/>
  <c r="AK1361" i="4"/>
  <c r="AF1361" i="4"/>
  <c r="AE1361" i="4"/>
  <c r="AD1361" i="4"/>
  <c r="AB1361" i="4"/>
  <c r="AC1361" i="4"/>
  <c r="W1361" i="4"/>
  <c r="AV1361" i="4"/>
  <c r="R1361" i="4"/>
  <c r="Z1361" i="4"/>
  <c r="BG1360" i="4"/>
  <c r="BC1360" i="4"/>
  <c r="P1360" i="4"/>
  <c r="AO1360" i="4"/>
  <c r="AK1360" i="4"/>
  <c r="AG1360" i="4"/>
  <c r="AF1360" i="4"/>
  <c r="AE1360" i="4"/>
  <c r="AD1360" i="4"/>
  <c r="X1360" i="4"/>
  <c r="W1360" i="4"/>
  <c r="AV1360" i="4"/>
  <c r="R1360" i="4"/>
  <c r="Z1360" i="4"/>
  <c r="AS1360" i="4"/>
  <c r="BG1359" i="4"/>
  <c r="BC1359" i="4"/>
  <c r="X1359" i="4"/>
  <c r="P1359" i="4"/>
  <c r="AK1359" i="4"/>
  <c r="AF1359" i="4"/>
  <c r="AE1359" i="4"/>
  <c r="AD1359" i="4"/>
  <c r="AB1359" i="4"/>
  <c r="AC1359" i="4"/>
  <c r="W1359" i="4"/>
  <c r="AV1359" i="4"/>
  <c r="R1359" i="4"/>
  <c r="BG1358" i="4"/>
  <c r="BC1358" i="4"/>
  <c r="X1358" i="4"/>
  <c r="AI1358" i="4"/>
  <c r="AJ1358" i="4"/>
  <c r="AF1358" i="4"/>
  <c r="AE1358" i="4"/>
  <c r="AD1358" i="4"/>
  <c r="AB1358" i="4"/>
  <c r="AC1358" i="4"/>
  <c r="W1358" i="4"/>
  <c r="AV1358" i="4"/>
  <c r="R1358" i="4"/>
  <c r="P1358" i="4"/>
  <c r="BG1357" i="4"/>
  <c r="BC1357" i="4"/>
  <c r="P1357" i="4"/>
  <c r="AO1357" i="4"/>
  <c r="X1357" i="4"/>
  <c r="AI1357" i="4"/>
  <c r="AJ1357" i="4"/>
  <c r="AF1357" i="4"/>
  <c r="AE1357" i="4"/>
  <c r="AD1357" i="4"/>
  <c r="AB1357" i="4"/>
  <c r="AC1357" i="4"/>
  <c r="W1357" i="4"/>
  <c r="AV1357" i="4"/>
  <c r="R1357" i="4"/>
  <c r="AG1357" i="4"/>
  <c r="BG1356" i="4"/>
  <c r="BC1356" i="4"/>
  <c r="X1356" i="4"/>
  <c r="AB1356" i="4"/>
  <c r="AC1356" i="4"/>
  <c r="AI1356" i="4"/>
  <c r="AJ1356" i="4"/>
  <c r="AF1356" i="4"/>
  <c r="AE1356" i="4"/>
  <c r="AD1356" i="4"/>
  <c r="W1356" i="4"/>
  <c r="AV1356" i="4"/>
  <c r="R1356" i="4"/>
  <c r="P1356" i="4"/>
  <c r="BG1355" i="4"/>
  <c r="BC1355" i="4"/>
  <c r="P1355" i="4"/>
  <c r="AO1355" i="4"/>
  <c r="AK1355" i="4"/>
  <c r="X1355" i="4"/>
  <c r="AI1355" i="4"/>
  <c r="AJ1355" i="4"/>
  <c r="AF1355" i="4"/>
  <c r="AE1355" i="4"/>
  <c r="AD1355" i="4"/>
  <c r="AB1355" i="4"/>
  <c r="AC1355" i="4"/>
  <c r="W1355" i="4"/>
  <c r="AV1355" i="4"/>
  <c r="R1355" i="4"/>
  <c r="AG1355" i="4"/>
  <c r="BG1354" i="4"/>
  <c r="BC1354" i="4"/>
  <c r="X1354" i="4"/>
  <c r="AF1354" i="4"/>
  <c r="AE1354" i="4"/>
  <c r="AD1354" i="4"/>
  <c r="AB1354" i="4"/>
  <c r="AC1354" i="4"/>
  <c r="W1354" i="4"/>
  <c r="AV1354" i="4"/>
  <c r="R1354" i="4"/>
  <c r="P1354" i="4"/>
  <c r="BG1353" i="4"/>
  <c r="BC1353" i="4"/>
  <c r="X1353" i="4"/>
  <c r="AF1353" i="4"/>
  <c r="AE1353" i="4"/>
  <c r="AD1353" i="4"/>
  <c r="W1353" i="4"/>
  <c r="AV1353" i="4"/>
  <c r="R1353" i="4"/>
  <c r="P1353" i="4"/>
  <c r="BG1352" i="4"/>
  <c r="BC1352" i="4"/>
  <c r="X1352" i="4"/>
  <c r="AF1352" i="4"/>
  <c r="AE1352" i="4"/>
  <c r="AD1352" i="4"/>
  <c r="W1352" i="4"/>
  <c r="AV1352" i="4"/>
  <c r="R1352" i="4"/>
  <c r="P1352" i="4"/>
  <c r="BG1351" i="4"/>
  <c r="BC1351" i="4"/>
  <c r="X1351" i="4"/>
  <c r="AF1351" i="4"/>
  <c r="AE1351" i="4"/>
  <c r="AD1351" i="4"/>
  <c r="AB1351" i="4"/>
  <c r="AC1351" i="4"/>
  <c r="W1351" i="4"/>
  <c r="AV1351" i="4"/>
  <c r="R1351" i="4"/>
  <c r="P1351" i="4"/>
  <c r="BG1350" i="4"/>
  <c r="BC1350" i="4"/>
  <c r="X1350" i="4"/>
  <c r="AF1350" i="4"/>
  <c r="AE1350" i="4"/>
  <c r="AD1350" i="4"/>
  <c r="AB1350" i="4"/>
  <c r="AC1350" i="4"/>
  <c r="W1350" i="4"/>
  <c r="AV1350" i="4"/>
  <c r="R1350" i="4"/>
  <c r="P1350" i="4"/>
  <c r="BG1349" i="4"/>
  <c r="BC1349" i="4"/>
  <c r="X1349" i="4"/>
  <c r="AF1349" i="4"/>
  <c r="AE1349" i="4"/>
  <c r="AD1349" i="4"/>
  <c r="W1349" i="4"/>
  <c r="AV1349" i="4"/>
  <c r="R1349" i="4"/>
  <c r="P1349" i="4"/>
  <c r="BG1348" i="4"/>
  <c r="BC1348" i="4"/>
  <c r="X1348" i="4"/>
  <c r="AF1348" i="4"/>
  <c r="AE1348" i="4"/>
  <c r="AD1348" i="4"/>
  <c r="W1348" i="4"/>
  <c r="AV1348" i="4"/>
  <c r="R1348" i="4"/>
  <c r="P1348" i="4"/>
  <c r="BG1347" i="4"/>
  <c r="BC1347" i="4"/>
  <c r="X1347" i="4"/>
  <c r="AF1347" i="4"/>
  <c r="AE1347" i="4"/>
  <c r="AD1347" i="4"/>
  <c r="AB1347" i="4"/>
  <c r="AC1347" i="4"/>
  <c r="W1347" i="4"/>
  <c r="AV1347" i="4"/>
  <c r="R1347" i="4"/>
  <c r="P1347" i="4"/>
  <c r="BG1346" i="4"/>
  <c r="BC1346" i="4"/>
  <c r="X1346" i="4"/>
  <c r="AF1346" i="4"/>
  <c r="AE1346" i="4"/>
  <c r="AD1346" i="4"/>
  <c r="AB1346" i="4"/>
  <c r="AC1346" i="4"/>
  <c r="W1346" i="4"/>
  <c r="AV1346" i="4"/>
  <c r="R1346" i="4"/>
  <c r="P1346" i="4"/>
  <c r="BG1345" i="4"/>
  <c r="BC1345" i="4"/>
  <c r="X1345" i="4"/>
  <c r="AF1345" i="4"/>
  <c r="AE1345" i="4"/>
  <c r="AD1345" i="4"/>
  <c r="W1345" i="4"/>
  <c r="AV1345" i="4"/>
  <c r="R1345" i="4"/>
  <c r="P1345" i="4"/>
  <c r="BG1344" i="4"/>
  <c r="BC1344" i="4"/>
  <c r="X1344" i="4"/>
  <c r="AF1344" i="4"/>
  <c r="AE1344" i="4"/>
  <c r="AD1344" i="4"/>
  <c r="W1344" i="4"/>
  <c r="AV1344" i="4"/>
  <c r="R1344" i="4"/>
  <c r="P1344" i="4"/>
  <c r="BG1343" i="4"/>
  <c r="BC1343" i="4"/>
  <c r="X1343" i="4"/>
  <c r="AM1343" i="4"/>
  <c r="AN1343" i="4"/>
  <c r="AF1343" i="4"/>
  <c r="AE1343" i="4"/>
  <c r="AD1343" i="4"/>
  <c r="AB1343" i="4"/>
  <c r="AC1343" i="4"/>
  <c r="W1343" i="4"/>
  <c r="AV1343" i="4"/>
  <c r="R1343" i="4"/>
  <c r="P1343" i="4"/>
  <c r="BG1342" i="4"/>
  <c r="BC1342" i="4"/>
  <c r="X1342" i="4"/>
  <c r="AM1342" i="4"/>
  <c r="AN1342" i="4"/>
  <c r="AI1342" i="4"/>
  <c r="AJ1342" i="4"/>
  <c r="AF1342" i="4"/>
  <c r="AE1342" i="4"/>
  <c r="AD1342" i="4"/>
  <c r="W1342" i="4"/>
  <c r="AV1342" i="4"/>
  <c r="R1342" i="4"/>
  <c r="P1342" i="4"/>
  <c r="BG1341" i="4"/>
  <c r="BC1341" i="4"/>
  <c r="X1341" i="4"/>
  <c r="AF1341" i="4"/>
  <c r="AE1341" i="4"/>
  <c r="AD1341" i="4"/>
  <c r="AB1341" i="4"/>
  <c r="AC1341" i="4"/>
  <c r="W1341" i="4"/>
  <c r="AV1341" i="4"/>
  <c r="R1341" i="4"/>
  <c r="P1341" i="4"/>
  <c r="BG1340" i="4"/>
  <c r="BC1340" i="4"/>
  <c r="X1340" i="4"/>
  <c r="AM1340" i="4"/>
  <c r="AN1340" i="4"/>
  <c r="AQ1340" i="4"/>
  <c r="AR1340" i="4"/>
  <c r="AI1340" i="4"/>
  <c r="AJ1340" i="4"/>
  <c r="AF1340" i="4"/>
  <c r="AE1340" i="4"/>
  <c r="AD1340" i="4"/>
  <c r="AB1340" i="4"/>
  <c r="AC1340" i="4"/>
  <c r="W1340" i="4"/>
  <c r="AV1340" i="4"/>
  <c r="R1340" i="4"/>
  <c r="P1340" i="4"/>
  <c r="BG1339" i="4"/>
  <c r="BC1339" i="4"/>
  <c r="X1339" i="4"/>
  <c r="AF1339" i="4"/>
  <c r="AE1339" i="4"/>
  <c r="AD1339" i="4"/>
  <c r="AB1339" i="4"/>
  <c r="AC1339" i="4"/>
  <c r="W1339" i="4"/>
  <c r="AV1339" i="4"/>
  <c r="R1339" i="4"/>
  <c r="P1339" i="4"/>
  <c r="BG1338" i="4"/>
  <c r="BC1338" i="4"/>
  <c r="X1338" i="4"/>
  <c r="AM1338" i="4"/>
  <c r="AQ1338" i="4"/>
  <c r="AR1338" i="4"/>
  <c r="AN1338" i="4"/>
  <c r="AI1338" i="4"/>
  <c r="AJ1338" i="4"/>
  <c r="AF1338" i="4"/>
  <c r="AE1338" i="4"/>
  <c r="AD1338" i="4"/>
  <c r="AB1338" i="4"/>
  <c r="AC1338" i="4"/>
  <c r="W1338" i="4"/>
  <c r="AV1338" i="4"/>
  <c r="R1338" i="4"/>
  <c r="P1338" i="4"/>
  <c r="BG1337" i="4"/>
  <c r="BC1337" i="4"/>
  <c r="X1337" i="4"/>
  <c r="AM1337" i="4"/>
  <c r="AN1337" i="4"/>
  <c r="AF1337" i="4"/>
  <c r="AE1337" i="4"/>
  <c r="AD1337" i="4"/>
  <c r="AB1337" i="4"/>
  <c r="AC1337" i="4"/>
  <c r="W1337" i="4"/>
  <c r="AV1337" i="4"/>
  <c r="R1337" i="4"/>
  <c r="P1337" i="4"/>
  <c r="BG1336" i="4"/>
  <c r="BC1336" i="4"/>
  <c r="X1336" i="4"/>
  <c r="AQ1336" i="4"/>
  <c r="AR1336" i="4"/>
  <c r="AM1336" i="4"/>
  <c r="AN1336" i="4"/>
  <c r="AF1336" i="4"/>
  <c r="AE1336" i="4"/>
  <c r="AD1336" i="4"/>
  <c r="W1336" i="4"/>
  <c r="AV1336" i="4"/>
  <c r="R1336" i="4"/>
  <c r="P1336" i="4"/>
  <c r="BG1335" i="4"/>
  <c r="BC1335" i="4"/>
  <c r="X1335" i="4"/>
  <c r="AB1335" i="4"/>
  <c r="AC1335" i="4"/>
  <c r="AQ1335" i="4"/>
  <c r="AR1335" i="4"/>
  <c r="AI1335" i="4"/>
  <c r="AJ1335" i="4"/>
  <c r="AF1335" i="4"/>
  <c r="AE1335" i="4"/>
  <c r="AD1335" i="4"/>
  <c r="W1335" i="4"/>
  <c r="AV1335" i="4"/>
  <c r="R1335" i="4"/>
  <c r="P1335" i="4"/>
  <c r="BG1334" i="4"/>
  <c r="BC1334" i="4"/>
  <c r="X1334" i="4"/>
  <c r="AM1334" i="4"/>
  <c r="AN1334" i="4"/>
  <c r="P1334" i="4"/>
  <c r="AK1334" i="4"/>
  <c r="AF1334" i="4"/>
  <c r="AE1334" i="4"/>
  <c r="AD1334" i="4"/>
  <c r="W1334" i="4"/>
  <c r="AV1334" i="4"/>
  <c r="R1334" i="4"/>
  <c r="AO1334" i="4"/>
  <c r="BG1333" i="4"/>
  <c r="BC1333" i="4"/>
  <c r="X1333" i="4"/>
  <c r="AM1333" i="4"/>
  <c r="AN1333" i="4"/>
  <c r="P1333" i="4"/>
  <c r="AK1333" i="4"/>
  <c r="AF1333" i="4"/>
  <c r="AE1333" i="4"/>
  <c r="AD1333" i="4"/>
  <c r="W1333" i="4"/>
  <c r="AV1333" i="4"/>
  <c r="R1333" i="4"/>
  <c r="AO1333" i="4"/>
  <c r="BG1332" i="4"/>
  <c r="BC1332" i="4"/>
  <c r="X1332" i="4"/>
  <c r="AM1332" i="4"/>
  <c r="AN1332" i="4"/>
  <c r="P1332" i="4"/>
  <c r="AK1332" i="4"/>
  <c r="AF1332" i="4"/>
  <c r="AE1332" i="4"/>
  <c r="AD1332" i="4"/>
  <c r="W1332" i="4"/>
  <c r="AV1332" i="4"/>
  <c r="R1332" i="4"/>
  <c r="AO1332" i="4"/>
  <c r="BG1331" i="4"/>
  <c r="BC1331" i="4"/>
  <c r="X1331" i="4"/>
  <c r="AM1331" i="4"/>
  <c r="AN1331" i="4"/>
  <c r="P1331" i="4"/>
  <c r="AK1331" i="4"/>
  <c r="AF1331" i="4"/>
  <c r="AE1331" i="4"/>
  <c r="AD1331" i="4"/>
  <c r="W1331" i="4"/>
  <c r="AV1331" i="4"/>
  <c r="R1331" i="4"/>
  <c r="AO1331" i="4"/>
  <c r="BG1330" i="4"/>
  <c r="BC1330" i="4"/>
  <c r="X1330" i="4"/>
  <c r="AM1330" i="4"/>
  <c r="AN1330" i="4"/>
  <c r="P1330" i="4"/>
  <c r="AK1330" i="4"/>
  <c r="AF1330" i="4"/>
  <c r="AE1330" i="4"/>
  <c r="AD1330" i="4"/>
  <c r="W1330" i="4"/>
  <c r="AV1330" i="4"/>
  <c r="R1330" i="4"/>
  <c r="AO1330" i="4"/>
  <c r="BG1329" i="4"/>
  <c r="BC1329" i="4"/>
  <c r="P1329" i="4"/>
  <c r="AO1329" i="4"/>
  <c r="AK1329" i="4"/>
  <c r="AG1329" i="4"/>
  <c r="Z1329" i="4"/>
  <c r="AS1329" i="4"/>
  <c r="AF1329" i="4"/>
  <c r="AE1329" i="4"/>
  <c r="AD1329" i="4"/>
  <c r="X1329" i="4"/>
  <c r="W1329" i="4"/>
  <c r="AV1329" i="4"/>
  <c r="R1329" i="4"/>
  <c r="BG1328" i="4"/>
  <c r="BC1328" i="4"/>
  <c r="X1328" i="4"/>
  <c r="AQ1328" i="4"/>
  <c r="AR1328" i="4"/>
  <c r="P1328" i="4"/>
  <c r="AO1328" i="4"/>
  <c r="AK1328" i="4"/>
  <c r="AI1328" i="4"/>
  <c r="AJ1328" i="4"/>
  <c r="AG1328" i="4"/>
  <c r="AS1328" i="4"/>
  <c r="AF1328" i="4"/>
  <c r="AE1328" i="4"/>
  <c r="AD1328" i="4"/>
  <c r="AB1328" i="4"/>
  <c r="AC1328" i="4"/>
  <c r="W1328" i="4"/>
  <c r="AV1328" i="4"/>
  <c r="R1328" i="4"/>
  <c r="Z1328" i="4"/>
  <c r="BG1327" i="4"/>
  <c r="BC1327" i="4"/>
  <c r="P1327" i="4"/>
  <c r="AG1327" i="4"/>
  <c r="AS1327" i="4"/>
  <c r="Z1327" i="4"/>
  <c r="AK1327" i="4"/>
  <c r="AO1327" i="4"/>
  <c r="AF1327" i="4"/>
  <c r="AE1327" i="4"/>
  <c r="AD1327" i="4"/>
  <c r="X1327" i="4"/>
  <c r="W1327" i="4"/>
  <c r="AV1327" i="4"/>
  <c r="R1327" i="4"/>
  <c r="BG1326" i="4"/>
  <c r="BC1326" i="4"/>
  <c r="X1326" i="4"/>
  <c r="AQ1326" i="4"/>
  <c r="AR1326" i="4"/>
  <c r="P1326" i="4"/>
  <c r="AO1326" i="4"/>
  <c r="AK1326" i="4"/>
  <c r="AI1326" i="4"/>
  <c r="AJ1326" i="4"/>
  <c r="AG1326" i="4"/>
  <c r="AF1326" i="4"/>
  <c r="AE1326" i="4"/>
  <c r="AD1326" i="4"/>
  <c r="W1326" i="4"/>
  <c r="AV1326" i="4"/>
  <c r="R1326" i="4"/>
  <c r="Z1326" i="4"/>
  <c r="AS1326" i="4"/>
  <c r="BG1325" i="4"/>
  <c r="BC1325" i="4"/>
  <c r="P1325" i="4"/>
  <c r="AG1325" i="4"/>
  <c r="AS1325" i="4"/>
  <c r="Z1325" i="4"/>
  <c r="AK1325" i="4"/>
  <c r="AO1325" i="4"/>
  <c r="AF1325" i="4"/>
  <c r="AE1325" i="4"/>
  <c r="AD1325" i="4"/>
  <c r="X1325" i="4"/>
  <c r="W1325" i="4"/>
  <c r="AV1325" i="4"/>
  <c r="R1325" i="4"/>
  <c r="BG1324" i="4"/>
  <c r="BC1324" i="4"/>
  <c r="X1324" i="4"/>
  <c r="AQ1324" i="4"/>
  <c r="AR1324" i="4"/>
  <c r="P1324" i="4"/>
  <c r="AO1324" i="4"/>
  <c r="AK1324" i="4"/>
  <c r="AI1324" i="4"/>
  <c r="AJ1324" i="4"/>
  <c r="AG1324" i="4"/>
  <c r="AS1324" i="4"/>
  <c r="AF1324" i="4"/>
  <c r="AE1324" i="4"/>
  <c r="AD1324" i="4"/>
  <c r="AB1324" i="4"/>
  <c r="AC1324" i="4"/>
  <c r="W1324" i="4"/>
  <c r="AV1324" i="4"/>
  <c r="R1324" i="4"/>
  <c r="Z1324" i="4"/>
  <c r="BG1323" i="4"/>
  <c r="BC1323" i="4"/>
  <c r="P1323" i="4"/>
  <c r="AG1323" i="4"/>
  <c r="AS1323" i="4"/>
  <c r="Z1323" i="4"/>
  <c r="AK1323" i="4"/>
  <c r="AO1323" i="4"/>
  <c r="AF1323" i="4"/>
  <c r="AE1323" i="4"/>
  <c r="AD1323" i="4"/>
  <c r="X1323" i="4"/>
  <c r="W1323" i="4"/>
  <c r="AV1323" i="4"/>
  <c r="R1323" i="4"/>
  <c r="BG1322" i="4"/>
  <c r="BC1322" i="4"/>
  <c r="X1322" i="4"/>
  <c r="AQ1322" i="4"/>
  <c r="AR1322" i="4"/>
  <c r="P1322" i="4"/>
  <c r="AO1322" i="4"/>
  <c r="AK1322" i="4"/>
  <c r="AI1322" i="4"/>
  <c r="AJ1322" i="4"/>
  <c r="AG1322" i="4"/>
  <c r="AF1322" i="4"/>
  <c r="AE1322" i="4"/>
  <c r="AD1322" i="4"/>
  <c r="W1322" i="4"/>
  <c r="AV1322" i="4"/>
  <c r="R1322" i="4"/>
  <c r="Z1322" i="4"/>
  <c r="AS1322" i="4"/>
  <c r="BG1321" i="4"/>
  <c r="BC1321" i="4"/>
  <c r="P1321" i="4"/>
  <c r="AG1321" i="4"/>
  <c r="AS1321" i="4"/>
  <c r="Z1321" i="4"/>
  <c r="AK1321" i="4"/>
  <c r="AO1321" i="4"/>
  <c r="AF1321" i="4"/>
  <c r="AE1321" i="4"/>
  <c r="AD1321" i="4"/>
  <c r="X1321" i="4"/>
  <c r="W1321" i="4"/>
  <c r="AV1321" i="4"/>
  <c r="R1321" i="4"/>
  <c r="BG1320" i="4"/>
  <c r="BC1320" i="4"/>
  <c r="X1320" i="4"/>
  <c r="AQ1320" i="4"/>
  <c r="AR1320" i="4"/>
  <c r="P1320" i="4"/>
  <c r="AO1320" i="4"/>
  <c r="AK1320" i="4"/>
  <c r="AI1320" i="4"/>
  <c r="AJ1320" i="4"/>
  <c r="AG1320" i="4"/>
  <c r="AS1320" i="4"/>
  <c r="AF1320" i="4"/>
  <c r="AE1320" i="4"/>
  <c r="AD1320" i="4"/>
  <c r="AB1320" i="4"/>
  <c r="AC1320" i="4"/>
  <c r="W1320" i="4"/>
  <c r="AV1320" i="4"/>
  <c r="R1320" i="4"/>
  <c r="Z1320" i="4"/>
  <c r="BG1319" i="4"/>
  <c r="BC1319" i="4"/>
  <c r="P1319" i="4"/>
  <c r="AK1319" i="4"/>
  <c r="AO1319" i="4"/>
  <c r="AG1319" i="4"/>
  <c r="AF1319" i="4"/>
  <c r="AE1319" i="4"/>
  <c r="AD1319" i="4"/>
  <c r="X1319" i="4"/>
  <c r="W1319" i="4"/>
  <c r="AV1319" i="4"/>
  <c r="R1319" i="4"/>
  <c r="Z1319" i="4"/>
  <c r="BG1318" i="4"/>
  <c r="BC1318" i="4"/>
  <c r="X1318" i="4"/>
  <c r="AQ1318" i="4"/>
  <c r="AR1318" i="4"/>
  <c r="P1318" i="4"/>
  <c r="AG1318" i="4"/>
  <c r="AM1318" i="4"/>
  <c r="AN1318" i="4"/>
  <c r="AK1318" i="4"/>
  <c r="AI1318" i="4"/>
  <c r="AJ1318" i="4"/>
  <c r="AF1318" i="4"/>
  <c r="AE1318" i="4"/>
  <c r="AD1318" i="4"/>
  <c r="AB1318" i="4"/>
  <c r="AC1318" i="4"/>
  <c r="W1318" i="4"/>
  <c r="AV1318" i="4"/>
  <c r="R1318" i="4"/>
  <c r="Z1318" i="4"/>
  <c r="BG1317" i="4"/>
  <c r="BC1317" i="4"/>
  <c r="P1317" i="4"/>
  <c r="AG1317" i="4"/>
  <c r="AK1317" i="4"/>
  <c r="AF1317" i="4"/>
  <c r="AE1317" i="4"/>
  <c r="AD1317" i="4"/>
  <c r="X1317" i="4"/>
  <c r="W1317" i="4"/>
  <c r="AV1317" i="4"/>
  <c r="R1317" i="4"/>
  <c r="BG1316" i="4"/>
  <c r="BC1316" i="4"/>
  <c r="X1316" i="4"/>
  <c r="AQ1316" i="4"/>
  <c r="AR1316" i="4"/>
  <c r="P1316" i="4"/>
  <c r="AO1316" i="4"/>
  <c r="AK1316" i="4"/>
  <c r="AI1316" i="4"/>
  <c r="AJ1316" i="4"/>
  <c r="AG1316" i="4"/>
  <c r="AF1316" i="4"/>
  <c r="AE1316" i="4"/>
  <c r="AD1316" i="4"/>
  <c r="W1316" i="4"/>
  <c r="AV1316" i="4"/>
  <c r="R1316" i="4"/>
  <c r="Z1316" i="4"/>
  <c r="AS1316" i="4"/>
  <c r="BG1315" i="4"/>
  <c r="BC1315" i="4"/>
  <c r="P1315" i="4"/>
  <c r="AO1315" i="4"/>
  <c r="AK1315" i="4"/>
  <c r="AG1315" i="4"/>
  <c r="AF1315" i="4"/>
  <c r="AE1315" i="4"/>
  <c r="AD1315" i="4"/>
  <c r="X1315" i="4"/>
  <c r="W1315" i="4"/>
  <c r="AV1315" i="4"/>
  <c r="R1315" i="4"/>
  <c r="Z1315" i="4"/>
  <c r="BG1314" i="4"/>
  <c r="BC1314" i="4"/>
  <c r="X1314" i="4"/>
  <c r="AB1314" i="4"/>
  <c r="AC1314" i="4"/>
  <c r="AQ1314" i="4"/>
  <c r="AR1314" i="4"/>
  <c r="P1314" i="4"/>
  <c r="AO1314" i="4"/>
  <c r="AM1314" i="4"/>
  <c r="AN1314" i="4"/>
  <c r="AK1314" i="4"/>
  <c r="AI1314" i="4"/>
  <c r="AJ1314" i="4"/>
  <c r="AF1314" i="4"/>
  <c r="AE1314" i="4"/>
  <c r="AD1314" i="4"/>
  <c r="W1314" i="4"/>
  <c r="AV1314" i="4"/>
  <c r="R1314" i="4"/>
  <c r="Z1314" i="4"/>
  <c r="BG1313" i="4"/>
  <c r="BC1313" i="4"/>
  <c r="P1313" i="4"/>
  <c r="AO1313" i="4"/>
  <c r="Z1313" i="4"/>
  <c r="AF1313" i="4"/>
  <c r="AE1313" i="4"/>
  <c r="AD1313" i="4"/>
  <c r="X1313" i="4"/>
  <c r="W1313" i="4"/>
  <c r="AV1313" i="4"/>
  <c r="R1313" i="4"/>
  <c r="BG1312" i="4"/>
  <c r="BC1312" i="4"/>
  <c r="X1312" i="4"/>
  <c r="AB1312" i="4"/>
  <c r="AC1312" i="4"/>
  <c r="AQ1312" i="4"/>
  <c r="AR1312" i="4"/>
  <c r="P1312" i="4"/>
  <c r="AG1312" i="4"/>
  <c r="AM1312" i="4"/>
  <c r="AN1312" i="4"/>
  <c r="AK1312" i="4"/>
  <c r="AI1312" i="4"/>
  <c r="AJ1312" i="4"/>
  <c r="AF1312" i="4"/>
  <c r="AE1312" i="4"/>
  <c r="AD1312" i="4"/>
  <c r="W1312" i="4"/>
  <c r="AV1312" i="4"/>
  <c r="R1312" i="4"/>
  <c r="Z1312" i="4"/>
  <c r="BG1311" i="4"/>
  <c r="BC1311" i="4"/>
  <c r="P1311" i="4"/>
  <c r="AK1311" i="4"/>
  <c r="AG1311" i="4"/>
  <c r="AO1311" i="4"/>
  <c r="AF1311" i="4"/>
  <c r="AE1311" i="4"/>
  <c r="AD1311" i="4"/>
  <c r="X1311" i="4"/>
  <c r="W1311" i="4"/>
  <c r="AV1311" i="4"/>
  <c r="R1311" i="4"/>
  <c r="BG1310" i="4"/>
  <c r="BC1310" i="4"/>
  <c r="X1310" i="4"/>
  <c r="AB1310" i="4"/>
  <c r="AC1310" i="4"/>
  <c r="AQ1310" i="4"/>
  <c r="AR1310" i="4"/>
  <c r="P1310" i="4"/>
  <c r="AO1310" i="4"/>
  <c r="AM1310" i="4"/>
  <c r="AN1310" i="4"/>
  <c r="AK1310" i="4"/>
  <c r="AI1310" i="4"/>
  <c r="AJ1310" i="4"/>
  <c r="AF1310" i="4"/>
  <c r="AE1310" i="4"/>
  <c r="AD1310" i="4"/>
  <c r="W1310" i="4"/>
  <c r="AV1310" i="4"/>
  <c r="R1310" i="4"/>
  <c r="Z1310" i="4"/>
  <c r="BG1309" i="4"/>
  <c r="BC1309" i="4"/>
  <c r="P1309" i="4"/>
  <c r="AO1309" i="4"/>
  <c r="AF1309" i="4"/>
  <c r="AE1309" i="4"/>
  <c r="AD1309" i="4"/>
  <c r="X1309" i="4"/>
  <c r="W1309" i="4"/>
  <c r="AV1309" i="4"/>
  <c r="R1309" i="4"/>
  <c r="BG1308" i="4"/>
  <c r="BC1308" i="4"/>
  <c r="X1308" i="4"/>
  <c r="AQ1308" i="4"/>
  <c r="AR1308" i="4"/>
  <c r="P1308" i="4"/>
  <c r="AO1308" i="4"/>
  <c r="AK1308" i="4"/>
  <c r="AI1308" i="4"/>
  <c r="AJ1308" i="4"/>
  <c r="AG1308" i="4"/>
  <c r="AS1308" i="4"/>
  <c r="AF1308" i="4"/>
  <c r="AE1308" i="4"/>
  <c r="AD1308" i="4"/>
  <c r="AB1308" i="4"/>
  <c r="AC1308" i="4"/>
  <c r="W1308" i="4"/>
  <c r="AV1308" i="4"/>
  <c r="R1308" i="4"/>
  <c r="Z1308" i="4"/>
  <c r="BG1307" i="4"/>
  <c r="BC1307" i="4"/>
  <c r="P1307" i="4"/>
  <c r="AG1307" i="4"/>
  <c r="AS1307" i="4"/>
  <c r="Z1307" i="4"/>
  <c r="AK1307" i="4"/>
  <c r="AO1307" i="4"/>
  <c r="AF1307" i="4"/>
  <c r="AE1307" i="4"/>
  <c r="AD1307" i="4"/>
  <c r="X1307" i="4"/>
  <c r="W1307" i="4"/>
  <c r="AV1307" i="4"/>
  <c r="R1307" i="4"/>
  <c r="BG1306" i="4"/>
  <c r="BC1306" i="4"/>
  <c r="P1306" i="4"/>
  <c r="AO1306" i="4"/>
  <c r="X1306" i="4"/>
  <c r="AM1306" i="4"/>
  <c r="AN1306" i="4"/>
  <c r="AF1306" i="4"/>
  <c r="AE1306" i="4"/>
  <c r="AD1306" i="4"/>
  <c r="AI1306" i="4"/>
  <c r="AJ1306" i="4"/>
  <c r="W1306" i="4"/>
  <c r="AV1306" i="4"/>
  <c r="R1306" i="4"/>
  <c r="BG1305" i="4"/>
  <c r="BC1305" i="4"/>
  <c r="X1305" i="4"/>
  <c r="AQ1305" i="4"/>
  <c r="AR1305" i="4"/>
  <c r="P1305" i="4"/>
  <c r="AK1305" i="4"/>
  <c r="AO1305" i="4"/>
  <c r="AI1305" i="4"/>
  <c r="AJ1305" i="4"/>
  <c r="AG1305" i="4"/>
  <c r="AF1305" i="4"/>
  <c r="AE1305" i="4"/>
  <c r="AD1305" i="4"/>
  <c r="AB1305" i="4"/>
  <c r="AC1305" i="4"/>
  <c r="AM1305" i="4"/>
  <c r="AN1305" i="4"/>
  <c r="W1305" i="4"/>
  <c r="AV1305" i="4"/>
  <c r="R1305" i="4"/>
  <c r="Z1305" i="4"/>
  <c r="AA1305" i="4"/>
  <c r="BG1304" i="4"/>
  <c r="BC1304" i="4"/>
  <c r="X1304" i="4"/>
  <c r="AM1304" i="4"/>
  <c r="AN1304" i="4"/>
  <c r="AQ1304" i="4"/>
  <c r="AR1304" i="4"/>
  <c r="P1304" i="4"/>
  <c r="AO1304" i="4"/>
  <c r="AP1304" i="4"/>
  <c r="AF1304" i="4"/>
  <c r="AE1304" i="4"/>
  <c r="AD1304" i="4"/>
  <c r="AB1304" i="4"/>
  <c r="AC1304" i="4"/>
  <c r="W1304" i="4"/>
  <c r="AV1304" i="4"/>
  <c r="R1304" i="4"/>
  <c r="BG1303" i="4"/>
  <c r="BC1303" i="4"/>
  <c r="P1303" i="4"/>
  <c r="AK1303" i="4"/>
  <c r="AO1303" i="4"/>
  <c r="AG1303" i="4"/>
  <c r="AF1303" i="4"/>
  <c r="AE1303" i="4"/>
  <c r="AD1303" i="4"/>
  <c r="X1303" i="4"/>
  <c r="AB1303" i="4"/>
  <c r="AC1303" i="4"/>
  <c r="W1303" i="4"/>
  <c r="AV1303" i="4"/>
  <c r="R1303" i="4"/>
  <c r="Z1303" i="4"/>
  <c r="AA1303" i="4"/>
  <c r="BG1302" i="4"/>
  <c r="BC1302" i="4"/>
  <c r="P1302" i="4"/>
  <c r="Z1302" i="4"/>
  <c r="X1302" i="4"/>
  <c r="AM1302" i="4"/>
  <c r="AN1302" i="4"/>
  <c r="AG1302" i="4"/>
  <c r="AF1302" i="4"/>
  <c r="AE1302" i="4"/>
  <c r="AD1302" i="4"/>
  <c r="AI1302" i="4"/>
  <c r="AJ1302" i="4"/>
  <c r="W1302" i="4"/>
  <c r="AV1302" i="4"/>
  <c r="R1302" i="4"/>
  <c r="BG1301" i="4"/>
  <c r="BC1301" i="4"/>
  <c r="P1301" i="4"/>
  <c r="AO1301" i="4"/>
  <c r="AG1301" i="4"/>
  <c r="AF1301" i="4"/>
  <c r="AE1301" i="4"/>
  <c r="AD1301" i="4"/>
  <c r="X1301" i="4"/>
  <c r="W1301" i="4"/>
  <c r="AV1301" i="4"/>
  <c r="R1301" i="4"/>
  <c r="BG1300" i="4"/>
  <c r="BC1300" i="4"/>
  <c r="X1300" i="4"/>
  <c r="AQ1300" i="4"/>
  <c r="AR1300" i="4"/>
  <c r="P1300" i="4"/>
  <c r="AO1300" i="4"/>
  <c r="AM1300" i="4"/>
  <c r="AN1300" i="4"/>
  <c r="AK1300" i="4"/>
  <c r="AF1300" i="4"/>
  <c r="AE1300" i="4"/>
  <c r="AD1300" i="4"/>
  <c r="AB1300" i="4"/>
  <c r="AC1300" i="4"/>
  <c r="AI1300" i="4"/>
  <c r="AJ1300" i="4"/>
  <c r="W1300" i="4"/>
  <c r="AV1300" i="4"/>
  <c r="R1300" i="4"/>
  <c r="Z1300" i="4"/>
  <c r="BG1299" i="4"/>
  <c r="BC1299" i="4"/>
  <c r="X1299" i="4"/>
  <c r="AI1299" i="4"/>
  <c r="AJ1299" i="4"/>
  <c r="AQ1299" i="4"/>
  <c r="AR1299" i="4"/>
  <c r="P1299" i="4"/>
  <c r="AO1299" i="4"/>
  <c r="AF1299" i="4"/>
  <c r="AE1299" i="4"/>
  <c r="AD1299" i="4"/>
  <c r="AB1299" i="4"/>
  <c r="AC1299" i="4"/>
  <c r="W1299" i="4"/>
  <c r="AV1299" i="4"/>
  <c r="R1299" i="4"/>
  <c r="Z1299" i="4"/>
  <c r="AA1299" i="4"/>
  <c r="BG1298" i="4"/>
  <c r="BC1298" i="4"/>
  <c r="P1298" i="4"/>
  <c r="AO1298" i="4"/>
  <c r="AF1298" i="4"/>
  <c r="AE1298" i="4"/>
  <c r="AD1298" i="4"/>
  <c r="X1298" i="4"/>
  <c r="W1298" i="4"/>
  <c r="AV1298" i="4"/>
  <c r="R1298" i="4"/>
  <c r="BG1297" i="4"/>
  <c r="BC1297" i="4"/>
  <c r="P1297" i="4"/>
  <c r="AG1297" i="4"/>
  <c r="AS1297" i="4"/>
  <c r="Z1297" i="4"/>
  <c r="AK1297" i="4"/>
  <c r="AO1297" i="4"/>
  <c r="X1297" i="4"/>
  <c r="AI1297" i="4"/>
  <c r="AJ1297" i="4"/>
  <c r="AF1297" i="4"/>
  <c r="AE1297" i="4"/>
  <c r="AD1297" i="4"/>
  <c r="W1297" i="4"/>
  <c r="AV1297" i="4"/>
  <c r="R1297" i="4"/>
  <c r="BG1296" i="4"/>
  <c r="BC1296" i="4"/>
  <c r="X1296" i="4"/>
  <c r="AQ1296" i="4"/>
  <c r="AR1296" i="4"/>
  <c r="P1296" i="4"/>
  <c r="AO1296" i="4"/>
  <c r="AK1296" i="4"/>
  <c r="AI1296" i="4"/>
  <c r="AJ1296" i="4"/>
  <c r="AG1296" i="4"/>
  <c r="AF1296" i="4"/>
  <c r="AE1296" i="4"/>
  <c r="AD1296" i="4"/>
  <c r="W1296" i="4"/>
  <c r="AV1296" i="4"/>
  <c r="R1296" i="4"/>
  <c r="Z1296" i="4"/>
  <c r="BG1295" i="4"/>
  <c r="BC1295" i="4"/>
  <c r="P1295" i="4"/>
  <c r="Z1295" i="4"/>
  <c r="X1295" i="4"/>
  <c r="AM1295" i="4"/>
  <c r="AN1295" i="4"/>
  <c r="AG1295" i="4"/>
  <c r="AF1295" i="4"/>
  <c r="AE1295" i="4"/>
  <c r="AD1295" i="4"/>
  <c r="AB1295" i="4"/>
  <c r="AC1295" i="4"/>
  <c r="W1295" i="4"/>
  <c r="AV1295" i="4"/>
  <c r="R1295" i="4"/>
  <c r="BG1294" i="4"/>
  <c r="BC1294" i="4"/>
  <c r="P1294" i="4"/>
  <c r="AO1294" i="4"/>
  <c r="AF1294" i="4"/>
  <c r="AE1294" i="4"/>
  <c r="AD1294" i="4"/>
  <c r="X1294" i="4"/>
  <c r="AM1294" i="4"/>
  <c r="AN1294" i="4"/>
  <c r="W1294" i="4"/>
  <c r="AV1294" i="4"/>
  <c r="R1294" i="4"/>
  <c r="BG1293" i="4"/>
  <c r="BC1293" i="4"/>
  <c r="P1293" i="4"/>
  <c r="Z1293" i="4"/>
  <c r="AG1293" i="4"/>
  <c r="AK1293" i="4"/>
  <c r="AS1293" i="4"/>
  <c r="AO1293" i="4"/>
  <c r="X1293" i="4"/>
  <c r="AI1293" i="4"/>
  <c r="AJ1293" i="4"/>
  <c r="AF1293" i="4"/>
  <c r="AE1293" i="4"/>
  <c r="AD1293" i="4"/>
  <c r="W1293" i="4"/>
  <c r="AV1293" i="4"/>
  <c r="R1293" i="4"/>
  <c r="BG1292" i="4"/>
  <c r="BC1292" i="4"/>
  <c r="X1292" i="4"/>
  <c r="AQ1292" i="4"/>
  <c r="AR1292" i="4"/>
  <c r="P1292" i="4"/>
  <c r="AO1292" i="4"/>
  <c r="AK1292" i="4"/>
  <c r="AI1292" i="4"/>
  <c r="AJ1292" i="4"/>
  <c r="AG1292" i="4"/>
  <c r="AF1292" i="4"/>
  <c r="AE1292" i="4"/>
  <c r="AD1292" i="4"/>
  <c r="AB1292" i="4"/>
  <c r="AC1292" i="4"/>
  <c r="W1292" i="4"/>
  <c r="AV1292" i="4"/>
  <c r="R1292" i="4"/>
  <c r="Z1292" i="4"/>
  <c r="BG1291" i="4"/>
  <c r="BC1291" i="4"/>
  <c r="P1291" i="4"/>
  <c r="AO1291" i="4"/>
  <c r="X1291" i="4"/>
  <c r="AM1291" i="4"/>
  <c r="AN1291" i="4"/>
  <c r="AF1291" i="4"/>
  <c r="AE1291" i="4"/>
  <c r="AD1291" i="4"/>
  <c r="AB1291" i="4"/>
  <c r="AC1291" i="4"/>
  <c r="W1291" i="4"/>
  <c r="AV1291" i="4"/>
  <c r="R1291" i="4"/>
  <c r="BG1290" i="4"/>
  <c r="BC1290" i="4"/>
  <c r="P1290" i="4"/>
  <c r="AO1290" i="4"/>
  <c r="X1290" i="4"/>
  <c r="AM1290" i="4"/>
  <c r="AN1290" i="4"/>
  <c r="AG1290" i="4"/>
  <c r="AF1290" i="4"/>
  <c r="AE1290" i="4"/>
  <c r="AD1290" i="4"/>
  <c r="W1290" i="4"/>
  <c r="AV1290" i="4"/>
  <c r="R1290" i="4"/>
  <c r="BG1289" i="4"/>
  <c r="BC1289" i="4"/>
  <c r="P1289" i="4"/>
  <c r="AK1289" i="4"/>
  <c r="AO1289" i="4"/>
  <c r="X1289" i="4"/>
  <c r="AI1289" i="4"/>
  <c r="AJ1289" i="4"/>
  <c r="AF1289" i="4"/>
  <c r="AE1289" i="4"/>
  <c r="AD1289" i="4"/>
  <c r="W1289" i="4"/>
  <c r="AV1289" i="4"/>
  <c r="R1289" i="4"/>
  <c r="Z1289" i="4"/>
  <c r="BG1288" i="4"/>
  <c r="BC1288" i="4"/>
  <c r="X1288" i="4"/>
  <c r="AB1288" i="4"/>
  <c r="AC1288" i="4"/>
  <c r="AQ1288" i="4"/>
  <c r="AR1288" i="4"/>
  <c r="P1288" i="4"/>
  <c r="AG1288" i="4"/>
  <c r="AM1288" i="4"/>
  <c r="AN1288" i="4"/>
  <c r="AK1288" i="4"/>
  <c r="AI1288" i="4"/>
  <c r="AJ1288" i="4"/>
  <c r="AF1288" i="4"/>
  <c r="AE1288" i="4"/>
  <c r="AD1288" i="4"/>
  <c r="W1288" i="4"/>
  <c r="AV1288" i="4"/>
  <c r="R1288" i="4"/>
  <c r="Z1288" i="4"/>
  <c r="BG1287" i="4"/>
  <c r="BC1287" i="4"/>
  <c r="P1287" i="4"/>
  <c r="AO1287" i="4"/>
  <c r="X1287" i="4"/>
  <c r="AM1287" i="4"/>
  <c r="AN1287" i="4"/>
  <c r="AK1287" i="4"/>
  <c r="AG1287" i="4"/>
  <c r="AF1287" i="4"/>
  <c r="AE1287" i="4"/>
  <c r="AD1287" i="4"/>
  <c r="AB1287" i="4"/>
  <c r="AC1287" i="4"/>
  <c r="W1287" i="4"/>
  <c r="AV1287" i="4"/>
  <c r="R1287" i="4"/>
  <c r="Z1287" i="4"/>
  <c r="BG1286" i="4"/>
  <c r="BC1286" i="4"/>
  <c r="P1286" i="4"/>
  <c r="AG1286" i="4"/>
  <c r="AO1286" i="4"/>
  <c r="X1286" i="4"/>
  <c r="AM1286" i="4"/>
  <c r="AN1286" i="4"/>
  <c r="AK1286" i="4"/>
  <c r="AF1286" i="4"/>
  <c r="AE1286" i="4"/>
  <c r="AD1286" i="4"/>
  <c r="W1286" i="4"/>
  <c r="AV1286" i="4"/>
  <c r="R1286" i="4"/>
  <c r="Z1286" i="4"/>
  <c r="AS1286" i="4"/>
  <c r="BG1285" i="4"/>
  <c r="BC1285" i="4"/>
  <c r="P1285" i="4"/>
  <c r="AO1285" i="4"/>
  <c r="AG1285" i="4"/>
  <c r="AF1285" i="4"/>
  <c r="AE1285" i="4"/>
  <c r="AD1285" i="4"/>
  <c r="X1285" i="4"/>
  <c r="W1285" i="4"/>
  <c r="AV1285" i="4"/>
  <c r="R1285" i="4"/>
  <c r="BG1284" i="4"/>
  <c r="BC1284" i="4"/>
  <c r="X1284" i="4"/>
  <c r="AM1284" i="4"/>
  <c r="AN1284" i="4"/>
  <c r="AQ1284" i="4"/>
  <c r="AR1284" i="4"/>
  <c r="P1284" i="4"/>
  <c r="AO1284" i="4"/>
  <c r="AI1284" i="4"/>
  <c r="AJ1284" i="4"/>
  <c r="AG1284" i="4"/>
  <c r="AH1284" i="4"/>
  <c r="AF1284" i="4"/>
  <c r="AE1284" i="4"/>
  <c r="AD1284" i="4"/>
  <c r="AB1284" i="4"/>
  <c r="AC1284" i="4"/>
  <c r="W1284" i="4"/>
  <c r="AV1284" i="4"/>
  <c r="R1284" i="4"/>
  <c r="Z1284" i="4"/>
  <c r="AA1284" i="4"/>
  <c r="BG1283" i="4"/>
  <c r="BC1283" i="4"/>
  <c r="P1283" i="4"/>
  <c r="AO1283" i="4"/>
  <c r="X1283" i="4"/>
  <c r="AM1283" i="4"/>
  <c r="AN1283" i="4"/>
  <c r="AF1283" i="4"/>
  <c r="AE1283" i="4"/>
  <c r="AD1283" i="4"/>
  <c r="AB1283" i="4"/>
  <c r="AC1283" i="4"/>
  <c r="W1283" i="4"/>
  <c r="AV1283" i="4"/>
  <c r="R1283" i="4"/>
  <c r="BG1282" i="4"/>
  <c r="BC1282" i="4"/>
  <c r="P1282" i="4"/>
  <c r="AG1282" i="4"/>
  <c r="AS1282" i="4"/>
  <c r="Z1282" i="4"/>
  <c r="AK1282" i="4"/>
  <c r="AO1282" i="4"/>
  <c r="AF1282" i="4"/>
  <c r="AE1282" i="4"/>
  <c r="AD1282" i="4"/>
  <c r="X1282" i="4"/>
  <c r="W1282" i="4"/>
  <c r="AV1282" i="4"/>
  <c r="R1282" i="4"/>
  <c r="BG1281" i="4"/>
  <c r="BC1281" i="4"/>
  <c r="P1281" i="4"/>
  <c r="AK1281" i="4"/>
  <c r="AG1281" i="4"/>
  <c r="AO1281" i="4"/>
  <c r="AF1281" i="4"/>
  <c r="AE1281" i="4"/>
  <c r="AD1281" i="4"/>
  <c r="X1281" i="4"/>
  <c r="W1281" i="4"/>
  <c r="AV1281" i="4"/>
  <c r="R1281" i="4"/>
  <c r="BG1280" i="4"/>
  <c r="BC1280" i="4"/>
  <c r="X1280" i="4"/>
  <c r="AQ1280" i="4"/>
  <c r="AR1280" i="4"/>
  <c r="P1280" i="4"/>
  <c r="AM1280" i="4"/>
  <c r="AN1280" i="4"/>
  <c r="AI1280" i="4"/>
  <c r="AJ1280" i="4"/>
  <c r="AG1280" i="4"/>
  <c r="AH1280" i="4"/>
  <c r="AF1280" i="4"/>
  <c r="AE1280" i="4"/>
  <c r="AD1280" i="4"/>
  <c r="AB1280" i="4"/>
  <c r="AC1280" i="4"/>
  <c r="W1280" i="4"/>
  <c r="AV1280" i="4"/>
  <c r="R1280" i="4"/>
  <c r="BG1279" i="4"/>
  <c r="BC1279" i="4"/>
  <c r="P1279" i="4"/>
  <c r="Z1279" i="4"/>
  <c r="X1279" i="4"/>
  <c r="AM1279" i="4"/>
  <c r="AN1279" i="4"/>
  <c r="AG1279" i="4"/>
  <c r="AF1279" i="4"/>
  <c r="AE1279" i="4"/>
  <c r="AD1279" i="4"/>
  <c r="W1279" i="4"/>
  <c r="AV1279" i="4"/>
  <c r="R1279" i="4"/>
  <c r="BG1278" i="4"/>
  <c r="BC1278" i="4"/>
  <c r="P1278" i="4"/>
  <c r="AO1278" i="4"/>
  <c r="AK1278" i="4"/>
  <c r="X1278" i="4"/>
  <c r="AM1278" i="4"/>
  <c r="AN1278" i="4"/>
  <c r="AL1278" i="4"/>
  <c r="AG1278" i="4"/>
  <c r="AF1278" i="4"/>
  <c r="AE1278" i="4"/>
  <c r="AD1278" i="4"/>
  <c r="W1278" i="4"/>
  <c r="AV1278" i="4"/>
  <c r="R1278" i="4"/>
  <c r="Z1278" i="4"/>
  <c r="BG1277" i="4"/>
  <c r="BC1277" i="4"/>
  <c r="P1277" i="4"/>
  <c r="Z1277" i="4"/>
  <c r="AK1277" i="4"/>
  <c r="AG1277" i="4"/>
  <c r="X1277" i="4"/>
  <c r="AI1277" i="4"/>
  <c r="AJ1277" i="4"/>
  <c r="AF1277" i="4"/>
  <c r="AE1277" i="4"/>
  <c r="AD1277" i="4"/>
  <c r="W1277" i="4"/>
  <c r="AV1277" i="4"/>
  <c r="R1277" i="4"/>
  <c r="BG1276" i="4"/>
  <c r="BC1276" i="4"/>
  <c r="X1276" i="4"/>
  <c r="AQ1276" i="4"/>
  <c r="AR1276" i="4"/>
  <c r="P1276" i="4"/>
  <c r="AM1276" i="4"/>
  <c r="AN1276" i="4"/>
  <c r="AI1276" i="4"/>
  <c r="AJ1276" i="4"/>
  <c r="AF1276" i="4"/>
  <c r="AE1276" i="4"/>
  <c r="AD1276" i="4"/>
  <c r="AB1276" i="4"/>
  <c r="AC1276" i="4"/>
  <c r="W1276" i="4"/>
  <c r="AV1276" i="4"/>
  <c r="R1276" i="4"/>
  <c r="Z1276" i="4"/>
  <c r="BG1275" i="4"/>
  <c r="BC1275" i="4"/>
  <c r="P1275" i="4"/>
  <c r="AG1275" i="4"/>
  <c r="AO1275" i="4"/>
  <c r="X1275" i="4"/>
  <c r="AM1275" i="4"/>
  <c r="AN1275" i="4"/>
  <c r="AK1275" i="4"/>
  <c r="AF1275" i="4"/>
  <c r="AE1275" i="4"/>
  <c r="AD1275" i="4"/>
  <c r="AB1275" i="4"/>
  <c r="AC1275" i="4"/>
  <c r="W1275" i="4"/>
  <c r="AV1275" i="4"/>
  <c r="R1275" i="4"/>
  <c r="Z1275" i="4"/>
  <c r="BG1274" i="4"/>
  <c r="BC1274" i="4"/>
  <c r="P1274" i="4"/>
  <c r="AO1274" i="4"/>
  <c r="X1274" i="4"/>
  <c r="AM1274" i="4"/>
  <c r="AN1274" i="4"/>
  <c r="AK1274" i="4"/>
  <c r="AG1274" i="4"/>
  <c r="AS1274" i="4"/>
  <c r="AF1274" i="4"/>
  <c r="AE1274" i="4"/>
  <c r="AD1274" i="4"/>
  <c r="W1274" i="4"/>
  <c r="AV1274" i="4"/>
  <c r="R1274" i="4"/>
  <c r="Z1274" i="4"/>
  <c r="BG1273" i="4"/>
  <c r="BC1273" i="4"/>
  <c r="P1273" i="4"/>
  <c r="AK1273" i="4"/>
  <c r="AO1273" i="4"/>
  <c r="X1273" i="4"/>
  <c r="AI1273" i="4"/>
  <c r="AJ1273" i="4"/>
  <c r="AG1273" i="4"/>
  <c r="AF1273" i="4"/>
  <c r="AE1273" i="4"/>
  <c r="AD1273" i="4"/>
  <c r="W1273" i="4"/>
  <c r="AV1273" i="4"/>
  <c r="R1273" i="4"/>
  <c r="Z1273" i="4"/>
  <c r="BG1272" i="4"/>
  <c r="BC1272" i="4"/>
  <c r="X1272" i="4"/>
  <c r="AQ1272" i="4"/>
  <c r="AR1272" i="4"/>
  <c r="P1272" i="4"/>
  <c r="Z1272" i="4"/>
  <c r="AM1272" i="4"/>
  <c r="AN1272" i="4"/>
  <c r="AI1272" i="4"/>
  <c r="AJ1272" i="4"/>
  <c r="AF1272" i="4"/>
  <c r="AE1272" i="4"/>
  <c r="AD1272" i="4"/>
  <c r="AB1272" i="4"/>
  <c r="AC1272" i="4"/>
  <c r="W1272" i="4"/>
  <c r="AV1272" i="4"/>
  <c r="R1272" i="4"/>
  <c r="BG1271" i="4"/>
  <c r="BC1271" i="4"/>
  <c r="P1271" i="4"/>
  <c r="AO1271" i="4"/>
  <c r="X1271" i="4"/>
  <c r="AM1271" i="4"/>
  <c r="AN1271" i="4"/>
  <c r="AK1271" i="4"/>
  <c r="AG1271" i="4"/>
  <c r="AF1271" i="4"/>
  <c r="AE1271" i="4"/>
  <c r="AD1271" i="4"/>
  <c r="AB1271" i="4"/>
  <c r="AC1271" i="4"/>
  <c r="W1271" i="4"/>
  <c r="AV1271" i="4"/>
  <c r="R1271" i="4"/>
  <c r="Z1271" i="4"/>
  <c r="BG1270" i="4"/>
  <c r="BC1270" i="4"/>
  <c r="P1270" i="4"/>
  <c r="AK1270" i="4"/>
  <c r="AO1270" i="4"/>
  <c r="AG1270" i="4"/>
  <c r="AF1270" i="4"/>
  <c r="AE1270" i="4"/>
  <c r="AD1270" i="4"/>
  <c r="X1270" i="4"/>
  <c r="AM1270" i="4"/>
  <c r="AN1270" i="4"/>
  <c r="W1270" i="4"/>
  <c r="AV1270" i="4"/>
  <c r="R1270" i="4"/>
  <c r="Z1270" i="4"/>
  <c r="AS1270" i="4"/>
  <c r="BG1269" i="4"/>
  <c r="BC1269" i="4"/>
  <c r="X1269" i="4"/>
  <c r="AQ1269" i="4"/>
  <c r="AR1269" i="4"/>
  <c r="P1269" i="4"/>
  <c r="AK1269" i="4"/>
  <c r="AO1269" i="4"/>
  <c r="AS1269" i="4"/>
  <c r="Z1269" i="4"/>
  <c r="AG1269" i="4"/>
  <c r="AF1269" i="4"/>
  <c r="AE1269" i="4"/>
  <c r="AD1269" i="4"/>
  <c r="W1269" i="4"/>
  <c r="AV1269" i="4"/>
  <c r="R1269" i="4"/>
  <c r="BG1268" i="4"/>
  <c r="BC1268" i="4"/>
  <c r="X1268" i="4"/>
  <c r="AQ1268" i="4"/>
  <c r="AR1268" i="4"/>
  <c r="P1268" i="4"/>
  <c r="AM1268" i="4"/>
  <c r="AN1268" i="4"/>
  <c r="AI1268" i="4"/>
  <c r="AJ1268" i="4"/>
  <c r="AG1268" i="4"/>
  <c r="AH1268" i="4"/>
  <c r="AF1268" i="4"/>
  <c r="AE1268" i="4"/>
  <c r="AD1268" i="4"/>
  <c r="AB1268" i="4"/>
  <c r="AC1268" i="4"/>
  <c r="W1268" i="4"/>
  <c r="AV1268" i="4"/>
  <c r="R1268" i="4"/>
  <c r="Z1268" i="4"/>
  <c r="AA1268" i="4"/>
  <c r="BG1267" i="4"/>
  <c r="BC1267" i="4"/>
  <c r="P1267" i="4"/>
  <c r="X1267" i="4"/>
  <c r="AM1267" i="4"/>
  <c r="AN1267" i="4"/>
  <c r="AF1267" i="4"/>
  <c r="AE1267" i="4"/>
  <c r="AD1267" i="4"/>
  <c r="W1267" i="4"/>
  <c r="AV1267" i="4"/>
  <c r="R1267" i="4"/>
  <c r="BG1266" i="4"/>
  <c r="BC1266" i="4"/>
  <c r="P1266" i="4"/>
  <c r="AO1266" i="4"/>
  <c r="AK1266" i="4"/>
  <c r="AG1266" i="4"/>
  <c r="AF1266" i="4"/>
  <c r="AE1266" i="4"/>
  <c r="AD1266" i="4"/>
  <c r="X1266" i="4"/>
  <c r="W1266" i="4"/>
  <c r="AV1266" i="4"/>
  <c r="R1266" i="4"/>
  <c r="Z1266" i="4"/>
  <c r="AS1266" i="4"/>
  <c r="BG1265" i="4"/>
  <c r="BC1265" i="4"/>
  <c r="P1265" i="4"/>
  <c r="Z1265" i="4"/>
  <c r="AG1265" i="4"/>
  <c r="AK1265" i="4"/>
  <c r="AO1265" i="4"/>
  <c r="X1265" i="4"/>
  <c r="AI1265" i="4"/>
  <c r="AJ1265" i="4"/>
  <c r="AF1265" i="4"/>
  <c r="AE1265" i="4"/>
  <c r="AD1265" i="4"/>
  <c r="W1265" i="4"/>
  <c r="AV1265" i="4"/>
  <c r="R1265" i="4"/>
  <c r="BG1264" i="4"/>
  <c r="BC1264" i="4"/>
  <c r="X1264" i="4"/>
  <c r="AQ1264" i="4"/>
  <c r="AR1264" i="4"/>
  <c r="P1264" i="4"/>
  <c r="AO1264" i="4"/>
  <c r="AM1264" i="4"/>
  <c r="AN1264" i="4"/>
  <c r="AI1264" i="4"/>
  <c r="AJ1264" i="4"/>
  <c r="AF1264" i="4"/>
  <c r="AE1264" i="4"/>
  <c r="AD1264" i="4"/>
  <c r="AB1264" i="4"/>
  <c r="AC1264" i="4"/>
  <c r="W1264" i="4"/>
  <c r="AV1264" i="4"/>
  <c r="R1264" i="4"/>
  <c r="BG1263" i="4"/>
  <c r="BC1263" i="4"/>
  <c r="X1263" i="4"/>
  <c r="AQ1263" i="4"/>
  <c r="AR1263" i="4"/>
  <c r="P1263" i="4"/>
  <c r="AO1263" i="4"/>
  <c r="AI1263" i="4"/>
  <c r="AJ1263" i="4"/>
  <c r="AG1263" i="4"/>
  <c r="AF1263" i="4"/>
  <c r="AE1263" i="4"/>
  <c r="AD1263" i="4"/>
  <c r="AB1263" i="4"/>
  <c r="AC1263" i="4"/>
  <c r="W1263" i="4"/>
  <c r="AV1263" i="4"/>
  <c r="R1263" i="4"/>
  <c r="BG1262" i="4"/>
  <c r="BC1262" i="4"/>
  <c r="P1262" i="4"/>
  <c r="AO1262" i="4"/>
  <c r="AK1262" i="4"/>
  <c r="AG1262" i="4"/>
  <c r="AF1262" i="4"/>
  <c r="AE1262" i="4"/>
  <c r="AD1262" i="4"/>
  <c r="X1262" i="4"/>
  <c r="W1262" i="4"/>
  <c r="AV1262" i="4"/>
  <c r="R1262" i="4"/>
  <c r="Z1262" i="4"/>
  <c r="BG1261" i="4"/>
  <c r="BC1261" i="4"/>
  <c r="P1261" i="4"/>
  <c r="AO1261" i="4"/>
  <c r="AK1261" i="4"/>
  <c r="X1261" i="4"/>
  <c r="AI1261" i="4"/>
  <c r="AJ1261" i="4"/>
  <c r="AG1261" i="4"/>
  <c r="AF1261" i="4"/>
  <c r="AE1261" i="4"/>
  <c r="AD1261" i="4"/>
  <c r="W1261" i="4"/>
  <c r="AV1261" i="4"/>
  <c r="R1261" i="4"/>
  <c r="BG1260" i="4"/>
  <c r="BC1260" i="4"/>
  <c r="X1260" i="4"/>
  <c r="AI1260" i="4"/>
  <c r="AJ1260" i="4"/>
  <c r="AQ1260" i="4"/>
  <c r="AR1260" i="4"/>
  <c r="P1260" i="4"/>
  <c r="AO1260" i="4"/>
  <c r="AM1260" i="4"/>
  <c r="AN1260" i="4"/>
  <c r="AK1260" i="4"/>
  <c r="AF1260" i="4"/>
  <c r="AE1260" i="4"/>
  <c r="AD1260" i="4"/>
  <c r="AB1260" i="4"/>
  <c r="AC1260" i="4"/>
  <c r="W1260" i="4"/>
  <c r="AV1260" i="4"/>
  <c r="R1260" i="4"/>
  <c r="Z1260" i="4"/>
  <c r="AA1260" i="4"/>
  <c r="BG1259" i="4"/>
  <c r="BC1259" i="4"/>
  <c r="X1259" i="4"/>
  <c r="AQ1259" i="4"/>
  <c r="AR1259" i="4"/>
  <c r="P1259" i="4"/>
  <c r="AO1259" i="4"/>
  <c r="AK1259" i="4"/>
  <c r="AG1259" i="4"/>
  <c r="AF1259" i="4"/>
  <c r="AE1259" i="4"/>
  <c r="AD1259" i="4"/>
  <c r="AI1259" i="4"/>
  <c r="AJ1259" i="4"/>
  <c r="W1259" i="4"/>
  <c r="AV1259" i="4"/>
  <c r="R1259" i="4"/>
  <c r="Z1259" i="4"/>
  <c r="BG1258" i="4"/>
  <c r="BC1258" i="4"/>
  <c r="P1258" i="4"/>
  <c r="AO1258" i="4"/>
  <c r="X1258" i="4"/>
  <c r="AI1258" i="4"/>
  <c r="AJ1258" i="4"/>
  <c r="AF1258" i="4"/>
  <c r="AE1258" i="4"/>
  <c r="AD1258" i="4"/>
  <c r="W1258" i="4"/>
  <c r="AV1258" i="4"/>
  <c r="R1258" i="4"/>
  <c r="BG1257" i="4"/>
  <c r="BC1257" i="4"/>
  <c r="P1257" i="4"/>
  <c r="AK1257" i="4"/>
  <c r="AO1257" i="4"/>
  <c r="AF1257" i="4"/>
  <c r="AE1257" i="4"/>
  <c r="AD1257" i="4"/>
  <c r="X1257" i="4"/>
  <c r="W1257" i="4"/>
  <c r="AV1257" i="4"/>
  <c r="R1257" i="4"/>
  <c r="BG1256" i="4"/>
  <c r="BC1256" i="4"/>
  <c r="X1256" i="4"/>
  <c r="AQ1256" i="4"/>
  <c r="AR1256" i="4"/>
  <c r="P1256" i="4"/>
  <c r="AO1256" i="4"/>
  <c r="AM1256" i="4"/>
  <c r="AN1256" i="4"/>
  <c r="AK1256" i="4"/>
  <c r="AI1256" i="4"/>
  <c r="AJ1256" i="4"/>
  <c r="AF1256" i="4"/>
  <c r="AE1256" i="4"/>
  <c r="AD1256" i="4"/>
  <c r="AB1256" i="4"/>
  <c r="AC1256" i="4"/>
  <c r="W1256" i="4"/>
  <c r="AV1256" i="4"/>
  <c r="R1256" i="4"/>
  <c r="BG1255" i="4"/>
  <c r="BC1255" i="4"/>
  <c r="X1255" i="4"/>
  <c r="AQ1255" i="4"/>
  <c r="AR1255" i="4"/>
  <c r="P1255" i="4"/>
  <c r="AO1255" i="4"/>
  <c r="AK1255" i="4"/>
  <c r="AI1255" i="4"/>
  <c r="AJ1255" i="4"/>
  <c r="AF1255" i="4"/>
  <c r="AE1255" i="4"/>
  <c r="AD1255" i="4"/>
  <c r="AB1255" i="4"/>
  <c r="AC1255" i="4"/>
  <c r="W1255" i="4"/>
  <c r="AV1255" i="4"/>
  <c r="R1255" i="4"/>
  <c r="Z1255" i="4"/>
  <c r="BG1254" i="4"/>
  <c r="BC1254" i="4"/>
  <c r="P1254" i="4"/>
  <c r="AG1254" i="4"/>
  <c r="AF1254" i="4"/>
  <c r="AE1254" i="4"/>
  <c r="AD1254" i="4"/>
  <c r="X1254" i="4"/>
  <c r="AB1254" i="4"/>
  <c r="AC1254" i="4"/>
  <c r="W1254" i="4"/>
  <c r="AV1254" i="4"/>
  <c r="R1254" i="4"/>
  <c r="BG1253" i="4"/>
  <c r="BC1253" i="4"/>
  <c r="P1253" i="4"/>
  <c r="AG1253" i="4"/>
  <c r="AF1253" i="4"/>
  <c r="AE1253" i="4"/>
  <c r="AD1253" i="4"/>
  <c r="X1253" i="4"/>
  <c r="AB1253" i="4"/>
  <c r="AC1253" i="4"/>
  <c r="W1253" i="4"/>
  <c r="AV1253" i="4"/>
  <c r="R1253" i="4"/>
  <c r="BG1252" i="4"/>
  <c r="BC1252" i="4"/>
  <c r="P1252" i="4"/>
  <c r="AO1252" i="4"/>
  <c r="AK1252" i="4"/>
  <c r="AG1252" i="4"/>
  <c r="AF1252" i="4"/>
  <c r="AE1252" i="4"/>
  <c r="AD1252" i="4"/>
  <c r="X1252" i="4"/>
  <c r="W1252" i="4"/>
  <c r="AV1252" i="4"/>
  <c r="R1252" i="4"/>
  <c r="Z1252" i="4"/>
  <c r="BG1251" i="4"/>
  <c r="BC1251" i="4"/>
  <c r="P1251" i="4"/>
  <c r="AK1251" i="4"/>
  <c r="AO1251" i="4"/>
  <c r="AG1251" i="4"/>
  <c r="AF1251" i="4"/>
  <c r="AE1251" i="4"/>
  <c r="AD1251" i="4"/>
  <c r="X1251" i="4"/>
  <c r="AB1251" i="4"/>
  <c r="AC1251" i="4"/>
  <c r="W1251" i="4"/>
  <c r="AV1251" i="4"/>
  <c r="R1251" i="4"/>
  <c r="Z1251" i="4"/>
  <c r="AA1251" i="4"/>
  <c r="BG1250" i="4"/>
  <c r="BC1250" i="4"/>
  <c r="P1250" i="4"/>
  <c r="AG1250" i="4"/>
  <c r="AF1250" i="4"/>
  <c r="AE1250" i="4"/>
  <c r="AD1250" i="4"/>
  <c r="X1250" i="4"/>
  <c r="AB1250" i="4"/>
  <c r="AC1250" i="4"/>
  <c r="W1250" i="4"/>
  <c r="AV1250" i="4"/>
  <c r="R1250" i="4"/>
  <c r="BG1249" i="4"/>
  <c r="BC1249" i="4"/>
  <c r="P1249" i="4"/>
  <c r="AO1249" i="4"/>
  <c r="AK1249" i="4"/>
  <c r="AG1249" i="4"/>
  <c r="AF1249" i="4"/>
  <c r="AE1249" i="4"/>
  <c r="AD1249" i="4"/>
  <c r="X1249" i="4"/>
  <c r="AB1249" i="4"/>
  <c r="AC1249" i="4"/>
  <c r="W1249" i="4"/>
  <c r="AV1249" i="4"/>
  <c r="R1249" i="4"/>
  <c r="Z1249" i="4"/>
  <c r="AA1249" i="4"/>
  <c r="BG1248" i="4"/>
  <c r="BC1248" i="4"/>
  <c r="P1248" i="4"/>
  <c r="AO1248" i="4"/>
  <c r="AK1248" i="4"/>
  <c r="AF1248" i="4"/>
  <c r="AE1248" i="4"/>
  <c r="AD1248" i="4"/>
  <c r="X1248" i="4"/>
  <c r="W1248" i="4"/>
  <c r="AV1248" i="4"/>
  <c r="R1248" i="4"/>
  <c r="BG1247" i="4"/>
  <c r="BC1247" i="4"/>
  <c r="P1247" i="4"/>
  <c r="AG1247" i="4"/>
  <c r="AF1247" i="4"/>
  <c r="AE1247" i="4"/>
  <c r="AD1247" i="4"/>
  <c r="X1247" i="4"/>
  <c r="AB1247" i="4"/>
  <c r="AC1247" i="4"/>
  <c r="W1247" i="4"/>
  <c r="AV1247" i="4"/>
  <c r="R1247" i="4"/>
  <c r="BG1246" i="4"/>
  <c r="BC1246" i="4"/>
  <c r="P1246" i="4"/>
  <c r="AO1246" i="4"/>
  <c r="AK1246" i="4"/>
  <c r="AG1246" i="4"/>
  <c r="AF1246" i="4"/>
  <c r="AE1246" i="4"/>
  <c r="AD1246" i="4"/>
  <c r="X1246" i="4"/>
  <c r="AB1246" i="4"/>
  <c r="W1246" i="4"/>
  <c r="AV1246" i="4"/>
  <c r="R1246" i="4"/>
  <c r="Z1246" i="4"/>
  <c r="BG1245" i="4"/>
  <c r="BC1245" i="4"/>
  <c r="P1245" i="4"/>
  <c r="AG1245" i="4"/>
  <c r="AO1245" i="4"/>
  <c r="AK1245" i="4"/>
  <c r="AF1245" i="4"/>
  <c r="AE1245" i="4"/>
  <c r="AD1245" i="4"/>
  <c r="X1245" i="4"/>
  <c r="AB1245" i="4"/>
  <c r="AC1245" i="4"/>
  <c r="W1245" i="4"/>
  <c r="AV1245" i="4"/>
  <c r="R1245" i="4"/>
  <c r="Z1245" i="4"/>
  <c r="AA1245" i="4"/>
  <c r="BG1244" i="4"/>
  <c r="BC1244" i="4"/>
  <c r="P1244" i="4"/>
  <c r="AK1244" i="4"/>
  <c r="AO1244" i="4"/>
  <c r="AG1244" i="4"/>
  <c r="AF1244" i="4"/>
  <c r="AE1244" i="4"/>
  <c r="AD1244" i="4"/>
  <c r="X1244" i="4"/>
  <c r="W1244" i="4"/>
  <c r="AV1244" i="4"/>
  <c r="R1244" i="4"/>
  <c r="Z1244" i="4"/>
  <c r="BG1243" i="4"/>
  <c r="BC1243" i="4"/>
  <c r="P1243" i="4"/>
  <c r="AO1243" i="4"/>
  <c r="AK1243" i="4"/>
  <c r="AG1243" i="4"/>
  <c r="AF1243" i="4"/>
  <c r="AE1243" i="4"/>
  <c r="AD1243" i="4"/>
  <c r="X1243" i="4"/>
  <c r="AB1243" i="4"/>
  <c r="AC1243" i="4"/>
  <c r="W1243" i="4"/>
  <c r="AV1243" i="4"/>
  <c r="R1243" i="4"/>
  <c r="Z1243" i="4"/>
  <c r="BG1242" i="4"/>
  <c r="BC1242" i="4"/>
  <c r="P1242" i="4"/>
  <c r="AO1242" i="4"/>
  <c r="AK1242" i="4"/>
  <c r="AG1242" i="4"/>
  <c r="AF1242" i="4"/>
  <c r="AE1242" i="4"/>
  <c r="AD1242" i="4"/>
  <c r="X1242" i="4"/>
  <c r="AB1242" i="4"/>
  <c r="AC1242" i="4"/>
  <c r="W1242" i="4"/>
  <c r="AV1242" i="4"/>
  <c r="R1242" i="4"/>
  <c r="Z1242" i="4"/>
  <c r="AA1242" i="4"/>
  <c r="BG1241" i="4"/>
  <c r="BC1241" i="4"/>
  <c r="P1241" i="4"/>
  <c r="AO1241" i="4"/>
  <c r="AK1241" i="4"/>
  <c r="AF1241" i="4"/>
  <c r="AE1241" i="4"/>
  <c r="AD1241" i="4"/>
  <c r="X1241" i="4"/>
  <c r="AB1241" i="4"/>
  <c r="AC1241" i="4"/>
  <c r="W1241" i="4"/>
  <c r="AV1241" i="4"/>
  <c r="R1241" i="4"/>
  <c r="BG1240" i="4"/>
  <c r="BC1240" i="4"/>
  <c r="P1240" i="4"/>
  <c r="AK1240" i="4"/>
  <c r="AO1240" i="4"/>
  <c r="AG1240" i="4"/>
  <c r="AF1240" i="4"/>
  <c r="AE1240" i="4"/>
  <c r="AD1240" i="4"/>
  <c r="X1240" i="4"/>
  <c r="W1240" i="4"/>
  <c r="AV1240" i="4"/>
  <c r="R1240" i="4"/>
  <c r="Z1240" i="4"/>
  <c r="BG1239" i="4"/>
  <c r="BC1239" i="4"/>
  <c r="P1239" i="4"/>
  <c r="AO1239" i="4"/>
  <c r="AK1239" i="4"/>
  <c r="AG1239" i="4"/>
  <c r="AF1239" i="4"/>
  <c r="AE1239" i="4"/>
  <c r="AD1239" i="4"/>
  <c r="X1239" i="4"/>
  <c r="AB1239" i="4"/>
  <c r="AC1239" i="4"/>
  <c r="W1239" i="4"/>
  <c r="AV1239" i="4"/>
  <c r="R1239" i="4"/>
  <c r="Z1239" i="4"/>
  <c r="AA1239" i="4"/>
  <c r="BG1238" i="4"/>
  <c r="BC1238" i="4"/>
  <c r="P1238" i="4"/>
  <c r="AO1238" i="4"/>
  <c r="AK1238" i="4"/>
  <c r="AF1238" i="4"/>
  <c r="AE1238" i="4"/>
  <c r="AD1238" i="4"/>
  <c r="X1238" i="4"/>
  <c r="AB1238" i="4"/>
  <c r="AC1238" i="4"/>
  <c r="W1238" i="4"/>
  <c r="AV1238" i="4"/>
  <c r="R1238" i="4"/>
  <c r="BG1237" i="4"/>
  <c r="BC1237" i="4"/>
  <c r="P1237" i="4"/>
  <c r="AO1237" i="4"/>
  <c r="AK1237" i="4"/>
  <c r="AG1237" i="4"/>
  <c r="AF1237" i="4"/>
  <c r="AE1237" i="4"/>
  <c r="AD1237" i="4"/>
  <c r="X1237" i="4"/>
  <c r="AB1237" i="4"/>
  <c r="AC1237" i="4"/>
  <c r="W1237" i="4"/>
  <c r="AV1237" i="4"/>
  <c r="R1237" i="4"/>
  <c r="Z1237" i="4"/>
  <c r="AA1237" i="4"/>
  <c r="BG1236" i="4"/>
  <c r="BC1236" i="4"/>
  <c r="P1236" i="4"/>
  <c r="AG1236" i="4"/>
  <c r="AF1236" i="4"/>
  <c r="AE1236" i="4"/>
  <c r="AD1236" i="4"/>
  <c r="X1236" i="4"/>
  <c r="W1236" i="4"/>
  <c r="AV1236" i="4"/>
  <c r="R1236" i="4"/>
  <c r="BG1235" i="4"/>
  <c r="BC1235" i="4"/>
  <c r="P1235" i="4"/>
  <c r="AO1235" i="4"/>
  <c r="AK1235" i="4"/>
  <c r="AF1235" i="4"/>
  <c r="AE1235" i="4"/>
  <c r="AD1235" i="4"/>
  <c r="X1235" i="4"/>
  <c r="AB1235" i="4"/>
  <c r="AC1235" i="4"/>
  <c r="W1235" i="4"/>
  <c r="AV1235" i="4"/>
  <c r="R1235" i="4"/>
  <c r="BG1234" i="4"/>
  <c r="BC1234" i="4"/>
  <c r="P1234" i="4"/>
  <c r="AO1234" i="4"/>
  <c r="AK1234" i="4"/>
  <c r="AF1234" i="4"/>
  <c r="AE1234" i="4"/>
  <c r="AD1234" i="4"/>
  <c r="X1234" i="4"/>
  <c r="AB1234" i="4"/>
  <c r="AC1234" i="4"/>
  <c r="W1234" i="4"/>
  <c r="AV1234" i="4"/>
  <c r="R1234" i="4"/>
  <c r="BG1233" i="4"/>
  <c r="BC1233" i="4"/>
  <c r="P1233" i="4"/>
  <c r="AO1233" i="4"/>
  <c r="AK1233" i="4"/>
  <c r="AG1233" i="4"/>
  <c r="AF1233" i="4"/>
  <c r="AE1233" i="4"/>
  <c r="AD1233" i="4"/>
  <c r="X1233" i="4"/>
  <c r="AB1233" i="4"/>
  <c r="AC1233" i="4"/>
  <c r="W1233" i="4"/>
  <c r="AV1233" i="4"/>
  <c r="R1233" i="4"/>
  <c r="Z1233" i="4"/>
  <c r="AA1233" i="4"/>
  <c r="BG1232" i="4"/>
  <c r="BC1232" i="4"/>
  <c r="P1232" i="4"/>
  <c r="AG1232" i="4"/>
  <c r="AF1232" i="4"/>
  <c r="AE1232" i="4"/>
  <c r="AD1232" i="4"/>
  <c r="X1232" i="4"/>
  <c r="W1232" i="4"/>
  <c r="AV1232" i="4"/>
  <c r="R1232" i="4"/>
  <c r="BG1231" i="4"/>
  <c r="BC1231" i="4"/>
  <c r="P1231" i="4"/>
  <c r="AO1231" i="4"/>
  <c r="AK1231" i="4"/>
  <c r="AF1231" i="4"/>
  <c r="AE1231" i="4"/>
  <c r="AD1231" i="4"/>
  <c r="X1231" i="4"/>
  <c r="AB1231" i="4"/>
  <c r="AC1231" i="4"/>
  <c r="W1231" i="4"/>
  <c r="AV1231" i="4"/>
  <c r="R1231" i="4"/>
  <c r="BG1230" i="4"/>
  <c r="BC1230" i="4"/>
  <c r="P1230" i="4"/>
  <c r="AO1230" i="4"/>
  <c r="AK1230" i="4"/>
  <c r="AG1230" i="4"/>
  <c r="AF1230" i="4"/>
  <c r="AE1230" i="4"/>
  <c r="AD1230" i="4"/>
  <c r="X1230" i="4"/>
  <c r="AB1230" i="4"/>
  <c r="AC1230" i="4"/>
  <c r="W1230" i="4"/>
  <c r="AV1230" i="4"/>
  <c r="R1230" i="4"/>
  <c r="Z1230" i="4"/>
  <c r="AA1230" i="4"/>
  <c r="BG1229" i="4"/>
  <c r="BC1229" i="4"/>
  <c r="P1229" i="4"/>
  <c r="AG1229" i="4"/>
  <c r="AF1229" i="4"/>
  <c r="AE1229" i="4"/>
  <c r="AD1229" i="4"/>
  <c r="X1229" i="4"/>
  <c r="AB1229" i="4"/>
  <c r="AC1229" i="4"/>
  <c r="W1229" i="4"/>
  <c r="AV1229" i="4"/>
  <c r="R1229" i="4"/>
  <c r="BG1228" i="4"/>
  <c r="BC1228" i="4"/>
  <c r="P1228" i="4"/>
  <c r="AK1228" i="4"/>
  <c r="AO1228" i="4"/>
  <c r="AG1228" i="4"/>
  <c r="AF1228" i="4"/>
  <c r="AE1228" i="4"/>
  <c r="AD1228" i="4"/>
  <c r="X1228" i="4"/>
  <c r="W1228" i="4"/>
  <c r="AV1228" i="4"/>
  <c r="R1228" i="4"/>
  <c r="Z1228" i="4"/>
  <c r="BG1227" i="4"/>
  <c r="BC1227" i="4"/>
  <c r="P1227" i="4"/>
  <c r="AO1227" i="4"/>
  <c r="AK1227" i="4"/>
  <c r="AG1227" i="4"/>
  <c r="AF1227" i="4"/>
  <c r="AE1227" i="4"/>
  <c r="AD1227" i="4"/>
  <c r="X1227" i="4"/>
  <c r="AB1227" i="4"/>
  <c r="AC1227" i="4"/>
  <c r="W1227" i="4"/>
  <c r="AV1227" i="4"/>
  <c r="R1227" i="4"/>
  <c r="Z1227" i="4"/>
  <c r="BG1226" i="4"/>
  <c r="BC1226" i="4"/>
  <c r="P1226" i="4"/>
  <c r="AO1226" i="4"/>
  <c r="AK1226" i="4"/>
  <c r="AG1226" i="4"/>
  <c r="AF1226" i="4"/>
  <c r="AE1226" i="4"/>
  <c r="AD1226" i="4"/>
  <c r="X1226" i="4"/>
  <c r="AB1226" i="4"/>
  <c r="AC1226" i="4"/>
  <c r="W1226" i="4"/>
  <c r="AV1226" i="4"/>
  <c r="R1226" i="4"/>
  <c r="Z1226" i="4"/>
  <c r="AA1226" i="4"/>
  <c r="BG1225" i="4"/>
  <c r="BC1225" i="4"/>
  <c r="P1225" i="4"/>
  <c r="AG1225" i="4"/>
  <c r="AF1225" i="4"/>
  <c r="AE1225" i="4"/>
  <c r="AD1225" i="4"/>
  <c r="X1225" i="4"/>
  <c r="AB1225" i="4"/>
  <c r="AC1225" i="4"/>
  <c r="W1225" i="4"/>
  <c r="AV1225" i="4"/>
  <c r="R1225" i="4"/>
  <c r="BG1224" i="4"/>
  <c r="BC1224" i="4"/>
  <c r="P1224" i="4"/>
  <c r="AO1224" i="4"/>
  <c r="AK1224" i="4"/>
  <c r="AG1224" i="4"/>
  <c r="AF1224" i="4"/>
  <c r="AE1224" i="4"/>
  <c r="AD1224" i="4"/>
  <c r="X1224" i="4"/>
  <c r="W1224" i="4"/>
  <c r="AV1224" i="4"/>
  <c r="R1224" i="4"/>
  <c r="Z1224" i="4"/>
  <c r="BG1223" i="4"/>
  <c r="BC1223" i="4"/>
  <c r="P1223" i="4"/>
  <c r="AK1223" i="4"/>
  <c r="AO1223" i="4"/>
  <c r="AG1223" i="4"/>
  <c r="AF1223" i="4"/>
  <c r="AE1223" i="4"/>
  <c r="AD1223" i="4"/>
  <c r="X1223" i="4"/>
  <c r="AB1223" i="4"/>
  <c r="AC1223" i="4"/>
  <c r="W1223" i="4"/>
  <c r="AV1223" i="4"/>
  <c r="R1223" i="4"/>
  <c r="Z1223" i="4"/>
  <c r="AA1223" i="4"/>
  <c r="BG1222" i="4"/>
  <c r="BC1222" i="4"/>
  <c r="P1222" i="4"/>
  <c r="AG1222" i="4"/>
  <c r="AF1222" i="4"/>
  <c r="AE1222" i="4"/>
  <c r="AD1222" i="4"/>
  <c r="X1222" i="4"/>
  <c r="AB1222" i="4"/>
  <c r="AC1222" i="4"/>
  <c r="W1222" i="4"/>
  <c r="AV1222" i="4"/>
  <c r="R1222" i="4"/>
  <c r="BG1221" i="4"/>
  <c r="BC1221" i="4"/>
  <c r="P1221" i="4"/>
  <c r="AO1221" i="4"/>
  <c r="AK1221" i="4"/>
  <c r="AG1221" i="4"/>
  <c r="AF1221" i="4"/>
  <c r="AE1221" i="4"/>
  <c r="AD1221" i="4"/>
  <c r="X1221" i="4"/>
  <c r="AB1221" i="4"/>
  <c r="AC1221" i="4"/>
  <c r="W1221" i="4"/>
  <c r="AV1221" i="4"/>
  <c r="R1221" i="4"/>
  <c r="Z1221" i="4"/>
  <c r="AA1221" i="4"/>
  <c r="BG1220" i="4"/>
  <c r="BC1220" i="4"/>
  <c r="P1220" i="4"/>
  <c r="AO1220" i="4"/>
  <c r="AK1220" i="4"/>
  <c r="AF1220" i="4"/>
  <c r="AE1220" i="4"/>
  <c r="AD1220" i="4"/>
  <c r="X1220" i="4"/>
  <c r="W1220" i="4"/>
  <c r="AV1220" i="4"/>
  <c r="R1220" i="4"/>
  <c r="BG1219" i="4"/>
  <c r="BC1219" i="4"/>
  <c r="P1219" i="4"/>
  <c r="AG1219" i="4"/>
  <c r="AF1219" i="4"/>
  <c r="AE1219" i="4"/>
  <c r="AD1219" i="4"/>
  <c r="X1219" i="4"/>
  <c r="AB1219" i="4"/>
  <c r="AC1219" i="4"/>
  <c r="W1219" i="4"/>
  <c r="AV1219" i="4"/>
  <c r="R1219" i="4"/>
  <c r="BG1218" i="4"/>
  <c r="BC1218" i="4"/>
  <c r="P1218" i="4"/>
  <c r="AO1218" i="4"/>
  <c r="AK1218" i="4"/>
  <c r="AG1218" i="4"/>
  <c r="AF1218" i="4"/>
  <c r="AE1218" i="4"/>
  <c r="AD1218" i="4"/>
  <c r="X1218" i="4"/>
  <c r="AB1218" i="4"/>
  <c r="AC1218" i="4"/>
  <c r="W1218" i="4"/>
  <c r="AV1218" i="4"/>
  <c r="R1218" i="4"/>
  <c r="Z1218" i="4"/>
  <c r="AA1218" i="4"/>
  <c r="BG1217" i="4"/>
  <c r="BC1217" i="4"/>
  <c r="P1217" i="4"/>
  <c r="AO1217" i="4"/>
  <c r="AK1217" i="4"/>
  <c r="AF1217" i="4"/>
  <c r="AE1217" i="4"/>
  <c r="AD1217" i="4"/>
  <c r="X1217" i="4"/>
  <c r="AB1217" i="4"/>
  <c r="AC1217" i="4"/>
  <c r="W1217" i="4"/>
  <c r="AV1217" i="4"/>
  <c r="R1217" i="4"/>
  <c r="BG1216" i="4"/>
  <c r="BC1216" i="4"/>
  <c r="P1216" i="4"/>
  <c r="AK1216" i="4"/>
  <c r="AO1216" i="4"/>
  <c r="AG1216" i="4"/>
  <c r="AF1216" i="4"/>
  <c r="AE1216" i="4"/>
  <c r="AD1216" i="4"/>
  <c r="X1216" i="4"/>
  <c r="W1216" i="4"/>
  <c r="AV1216" i="4"/>
  <c r="R1216" i="4"/>
  <c r="Z1216" i="4"/>
  <c r="BG1215" i="4"/>
  <c r="BC1215" i="4"/>
  <c r="P1215" i="4"/>
  <c r="AO1215" i="4"/>
  <c r="AK1215" i="4"/>
  <c r="AG1215" i="4"/>
  <c r="AF1215" i="4"/>
  <c r="AE1215" i="4"/>
  <c r="AD1215" i="4"/>
  <c r="X1215" i="4"/>
  <c r="W1215" i="4"/>
  <c r="AV1215" i="4"/>
  <c r="R1215" i="4"/>
  <c r="Z1215" i="4"/>
  <c r="AS1215" i="4"/>
  <c r="BG1214" i="4"/>
  <c r="BC1214" i="4"/>
  <c r="P1214" i="4"/>
  <c r="AK1214" i="4"/>
  <c r="AO1214" i="4"/>
  <c r="X1214" i="4"/>
  <c r="AM1214" i="4"/>
  <c r="AN1214" i="4"/>
  <c r="AF1214" i="4"/>
  <c r="AE1214" i="4"/>
  <c r="AD1214" i="4"/>
  <c r="W1214" i="4"/>
  <c r="AV1214" i="4"/>
  <c r="R1214" i="4"/>
  <c r="BG1213" i="4"/>
  <c r="BC1213" i="4"/>
  <c r="X1213" i="4"/>
  <c r="AI1213" i="4"/>
  <c r="AJ1213" i="4"/>
  <c r="AQ1213" i="4"/>
  <c r="AR1213" i="4"/>
  <c r="P1213" i="4"/>
  <c r="AO1213" i="4"/>
  <c r="AM1213" i="4"/>
  <c r="AN1213" i="4"/>
  <c r="AK1213" i="4"/>
  <c r="AF1213" i="4"/>
  <c r="AE1213" i="4"/>
  <c r="AD1213" i="4"/>
  <c r="AB1213" i="4"/>
  <c r="AC1213" i="4"/>
  <c r="W1213" i="4"/>
  <c r="AV1213" i="4"/>
  <c r="R1213" i="4"/>
  <c r="Z1213" i="4"/>
  <c r="AA1213" i="4"/>
  <c r="BG1212" i="4"/>
  <c r="BC1212" i="4"/>
  <c r="X1212" i="4"/>
  <c r="AQ1212" i="4"/>
  <c r="AR1212" i="4"/>
  <c r="P1212" i="4"/>
  <c r="AO1212" i="4"/>
  <c r="AK1212" i="4"/>
  <c r="AG1212" i="4"/>
  <c r="AF1212" i="4"/>
  <c r="AE1212" i="4"/>
  <c r="AD1212" i="4"/>
  <c r="AB1212" i="4"/>
  <c r="AC1212" i="4"/>
  <c r="AI1212" i="4"/>
  <c r="AJ1212" i="4"/>
  <c r="W1212" i="4"/>
  <c r="AV1212" i="4"/>
  <c r="R1212" i="4"/>
  <c r="Z1212" i="4"/>
  <c r="BG1211" i="4"/>
  <c r="BC1211" i="4"/>
  <c r="P1211" i="4"/>
  <c r="AO1211" i="4"/>
  <c r="AK1211" i="4"/>
  <c r="AF1211" i="4"/>
  <c r="AE1211" i="4"/>
  <c r="AD1211" i="4"/>
  <c r="X1211" i="4"/>
  <c r="W1211" i="4"/>
  <c r="AV1211" i="4"/>
  <c r="R1211" i="4"/>
  <c r="BG1210" i="4"/>
  <c r="BC1210" i="4"/>
  <c r="P1210" i="4"/>
  <c r="AK1210" i="4"/>
  <c r="AO1210" i="4"/>
  <c r="X1210" i="4"/>
  <c r="AM1210" i="4"/>
  <c r="AN1210" i="4"/>
  <c r="AF1210" i="4"/>
  <c r="AE1210" i="4"/>
  <c r="AD1210" i="4"/>
  <c r="W1210" i="4"/>
  <c r="AV1210" i="4"/>
  <c r="R1210" i="4"/>
  <c r="BG1209" i="4"/>
  <c r="BC1209" i="4"/>
  <c r="X1209" i="4"/>
  <c r="AQ1209" i="4"/>
  <c r="AR1209" i="4"/>
  <c r="P1209" i="4"/>
  <c r="AO1209" i="4"/>
  <c r="AM1209" i="4"/>
  <c r="AN1209" i="4"/>
  <c r="AK1209" i="4"/>
  <c r="AL1209" i="4"/>
  <c r="AG1209" i="4"/>
  <c r="AF1209" i="4"/>
  <c r="AE1209" i="4"/>
  <c r="AD1209" i="4"/>
  <c r="AB1209" i="4"/>
  <c r="AC1209" i="4"/>
  <c r="AI1209" i="4"/>
  <c r="AJ1209" i="4"/>
  <c r="W1209" i="4"/>
  <c r="AV1209" i="4"/>
  <c r="R1209" i="4"/>
  <c r="BG1208" i="4"/>
  <c r="BC1208" i="4"/>
  <c r="X1208" i="4"/>
  <c r="AB1208" i="4"/>
  <c r="AC1208" i="4"/>
  <c r="AQ1208" i="4"/>
  <c r="AR1208" i="4"/>
  <c r="P1208" i="4"/>
  <c r="AO1208" i="4"/>
  <c r="AK1208" i="4"/>
  <c r="AF1208" i="4"/>
  <c r="AE1208" i="4"/>
  <c r="AD1208" i="4"/>
  <c r="AI1208" i="4"/>
  <c r="AJ1208" i="4"/>
  <c r="W1208" i="4"/>
  <c r="AV1208" i="4"/>
  <c r="R1208" i="4"/>
  <c r="Z1208" i="4"/>
  <c r="BG1207" i="4"/>
  <c r="BC1207" i="4"/>
  <c r="P1207" i="4"/>
  <c r="AK1207" i="4"/>
  <c r="AO1207" i="4"/>
  <c r="AG1207" i="4"/>
  <c r="AF1207" i="4"/>
  <c r="AE1207" i="4"/>
  <c r="AD1207" i="4"/>
  <c r="X1207" i="4"/>
  <c r="W1207" i="4"/>
  <c r="AV1207" i="4"/>
  <c r="R1207" i="4"/>
  <c r="Z1207" i="4"/>
  <c r="BG1206" i="4"/>
  <c r="BC1206" i="4"/>
  <c r="P1206" i="4"/>
  <c r="Z1206" i="4"/>
  <c r="AG1206" i="4"/>
  <c r="AK1206" i="4"/>
  <c r="AS1206" i="4"/>
  <c r="AO1206" i="4"/>
  <c r="X1206" i="4"/>
  <c r="AM1206" i="4"/>
  <c r="AN1206" i="4"/>
  <c r="AI1206" i="4"/>
  <c r="AJ1206" i="4"/>
  <c r="AF1206" i="4"/>
  <c r="AE1206" i="4"/>
  <c r="AD1206" i="4"/>
  <c r="W1206" i="4"/>
  <c r="AV1206" i="4"/>
  <c r="R1206" i="4"/>
  <c r="BG1205" i="4"/>
  <c r="BC1205" i="4"/>
  <c r="X1205" i="4"/>
  <c r="AQ1205" i="4"/>
  <c r="AR1205" i="4"/>
  <c r="P1205" i="4"/>
  <c r="AO1205" i="4"/>
  <c r="AK1205" i="4"/>
  <c r="AG1205" i="4"/>
  <c r="AF1205" i="4"/>
  <c r="AE1205" i="4"/>
  <c r="AD1205" i="4"/>
  <c r="AB1205" i="4"/>
  <c r="AC1205" i="4"/>
  <c r="W1205" i="4"/>
  <c r="AV1205" i="4"/>
  <c r="R1205" i="4"/>
  <c r="Z1205" i="4"/>
  <c r="AA1205" i="4"/>
  <c r="BG1204" i="4"/>
  <c r="BC1204" i="4"/>
  <c r="X1204" i="4"/>
  <c r="AB1204" i="4"/>
  <c r="AC1204" i="4"/>
  <c r="AQ1204" i="4"/>
  <c r="AR1204" i="4"/>
  <c r="P1204" i="4"/>
  <c r="AO1204" i="4"/>
  <c r="AK1204" i="4"/>
  <c r="AF1204" i="4"/>
  <c r="AE1204" i="4"/>
  <c r="AD1204" i="4"/>
  <c r="AI1204" i="4"/>
  <c r="AJ1204" i="4"/>
  <c r="W1204" i="4"/>
  <c r="AV1204" i="4"/>
  <c r="R1204" i="4"/>
  <c r="Z1204" i="4"/>
  <c r="BG1203" i="4"/>
  <c r="BC1203" i="4"/>
  <c r="P1203" i="4"/>
  <c r="AK1203" i="4"/>
  <c r="AO1203" i="4"/>
  <c r="AG1203" i="4"/>
  <c r="AF1203" i="4"/>
  <c r="AE1203" i="4"/>
  <c r="AD1203" i="4"/>
  <c r="X1203" i="4"/>
  <c r="W1203" i="4"/>
  <c r="AV1203" i="4"/>
  <c r="R1203" i="4"/>
  <c r="Z1203" i="4"/>
  <c r="BG1202" i="4"/>
  <c r="BC1202" i="4"/>
  <c r="P1202" i="4"/>
  <c r="Z1202" i="4"/>
  <c r="AG1202" i="4"/>
  <c r="AK1202" i="4"/>
  <c r="AS1202" i="4"/>
  <c r="AO1202" i="4"/>
  <c r="X1202" i="4"/>
  <c r="AM1202" i="4"/>
  <c r="AN1202" i="4"/>
  <c r="AI1202" i="4"/>
  <c r="AJ1202" i="4"/>
  <c r="AF1202" i="4"/>
  <c r="AE1202" i="4"/>
  <c r="AD1202" i="4"/>
  <c r="W1202" i="4"/>
  <c r="AV1202" i="4"/>
  <c r="R1202" i="4"/>
  <c r="BG1201" i="4"/>
  <c r="BC1201" i="4"/>
  <c r="X1201" i="4"/>
  <c r="AI1201" i="4"/>
  <c r="AJ1201" i="4"/>
  <c r="P1201" i="4"/>
  <c r="AG1201" i="4"/>
  <c r="AO1201" i="4"/>
  <c r="AK1201" i="4"/>
  <c r="AF1201" i="4"/>
  <c r="AE1201" i="4"/>
  <c r="AD1201" i="4"/>
  <c r="W1201" i="4"/>
  <c r="AV1201" i="4"/>
  <c r="R1201" i="4"/>
  <c r="Z1201" i="4"/>
  <c r="BG1200" i="4"/>
  <c r="BC1200" i="4"/>
  <c r="X1200" i="4"/>
  <c r="AQ1200" i="4"/>
  <c r="AR1200" i="4"/>
  <c r="P1200" i="4"/>
  <c r="AK1200" i="4"/>
  <c r="AO1200" i="4"/>
  <c r="AG1200" i="4"/>
  <c r="AF1200" i="4"/>
  <c r="AE1200" i="4"/>
  <c r="AD1200" i="4"/>
  <c r="AI1200" i="4"/>
  <c r="AJ1200" i="4"/>
  <c r="W1200" i="4"/>
  <c r="AV1200" i="4"/>
  <c r="R1200" i="4"/>
  <c r="BG1199" i="4"/>
  <c r="BC1199" i="4"/>
  <c r="P1199" i="4"/>
  <c r="AG1199" i="4"/>
  <c r="AF1199" i="4"/>
  <c r="AE1199" i="4"/>
  <c r="AD1199" i="4"/>
  <c r="X1199" i="4"/>
  <c r="W1199" i="4"/>
  <c r="AV1199" i="4"/>
  <c r="R1199" i="4"/>
  <c r="BG1198" i="4"/>
  <c r="BC1198" i="4"/>
  <c r="P1198" i="4"/>
  <c r="Z1198" i="4"/>
  <c r="AG1198" i="4"/>
  <c r="AO1198" i="4"/>
  <c r="X1198" i="4"/>
  <c r="AI1198" i="4"/>
  <c r="AJ1198" i="4"/>
  <c r="AF1198" i="4"/>
  <c r="AE1198" i="4"/>
  <c r="AD1198" i="4"/>
  <c r="W1198" i="4"/>
  <c r="AV1198" i="4"/>
  <c r="R1198" i="4"/>
  <c r="BG1197" i="4"/>
  <c r="BC1197" i="4"/>
  <c r="X1197" i="4"/>
  <c r="AQ1197" i="4"/>
  <c r="AR1197" i="4"/>
  <c r="P1197" i="4"/>
  <c r="AO1197" i="4"/>
  <c r="AM1197" i="4"/>
  <c r="AN1197" i="4"/>
  <c r="AK1197" i="4"/>
  <c r="AF1197" i="4"/>
  <c r="AE1197" i="4"/>
  <c r="AD1197" i="4"/>
  <c r="AB1197" i="4"/>
  <c r="AC1197" i="4"/>
  <c r="AI1197" i="4"/>
  <c r="AJ1197" i="4"/>
  <c r="W1197" i="4"/>
  <c r="AV1197" i="4"/>
  <c r="R1197" i="4"/>
  <c r="Z1197" i="4"/>
  <c r="AA1197" i="4"/>
  <c r="BG1196" i="4"/>
  <c r="BC1196" i="4"/>
  <c r="X1196" i="4"/>
  <c r="AQ1196" i="4"/>
  <c r="AR1196" i="4"/>
  <c r="P1196" i="4"/>
  <c r="AK1196" i="4"/>
  <c r="AO1196" i="4"/>
  <c r="AG1196" i="4"/>
  <c r="AF1196" i="4"/>
  <c r="AE1196" i="4"/>
  <c r="AD1196" i="4"/>
  <c r="AI1196" i="4"/>
  <c r="AJ1196" i="4"/>
  <c r="W1196" i="4"/>
  <c r="AV1196" i="4"/>
  <c r="R1196" i="4"/>
  <c r="BG1195" i="4"/>
  <c r="BC1195" i="4"/>
  <c r="P1195" i="4"/>
  <c r="AG1195" i="4"/>
  <c r="AF1195" i="4"/>
  <c r="AE1195" i="4"/>
  <c r="AD1195" i="4"/>
  <c r="X1195" i="4"/>
  <c r="W1195" i="4"/>
  <c r="AV1195" i="4"/>
  <c r="R1195" i="4"/>
  <c r="BG1194" i="4"/>
  <c r="BC1194" i="4"/>
  <c r="P1194" i="4"/>
  <c r="Z1194" i="4"/>
  <c r="AG1194" i="4"/>
  <c r="AO1194" i="4"/>
  <c r="X1194" i="4"/>
  <c r="AI1194" i="4"/>
  <c r="AJ1194" i="4"/>
  <c r="AF1194" i="4"/>
  <c r="AE1194" i="4"/>
  <c r="AD1194" i="4"/>
  <c r="W1194" i="4"/>
  <c r="AV1194" i="4"/>
  <c r="R1194" i="4"/>
  <c r="BG1193" i="4"/>
  <c r="BC1193" i="4"/>
  <c r="X1193" i="4"/>
  <c r="AQ1193" i="4"/>
  <c r="AR1193" i="4"/>
  <c r="P1193" i="4"/>
  <c r="AO1193" i="4"/>
  <c r="AM1193" i="4"/>
  <c r="AN1193" i="4"/>
  <c r="AK1193" i="4"/>
  <c r="AF1193" i="4"/>
  <c r="AE1193" i="4"/>
  <c r="AD1193" i="4"/>
  <c r="AB1193" i="4"/>
  <c r="AC1193" i="4"/>
  <c r="AI1193" i="4"/>
  <c r="AJ1193" i="4"/>
  <c r="W1193" i="4"/>
  <c r="AV1193" i="4"/>
  <c r="R1193" i="4"/>
  <c r="BG1192" i="4"/>
  <c r="BC1192" i="4"/>
  <c r="X1192" i="4"/>
  <c r="AQ1192" i="4"/>
  <c r="AR1192" i="4"/>
  <c r="P1192" i="4"/>
  <c r="AF1192" i="4"/>
  <c r="AE1192" i="4"/>
  <c r="AD1192" i="4"/>
  <c r="AB1192" i="4"/>
  <c r="AC1192" i="4"/>
  <c r="AI1192" i="4"/>
  <c r="AJ1192" i="4"/>
  <c r="W1192" i="4"/>
  <c r="AV1192" i="4"/>
  <c r="R1192" i="4"/>
  <c r="BG1191" i="4"/>
  <c r="BC1191" i="4"/>
  <c r="P1191" i="4"/>
  <c r="AO1191" i="4"/>
  <c r="AK1191" i="4"/>
  <c r="AG1191" i="4"/>
  <c r="AF1191" i="4"/>
  <c r="AE1191" i="4"/>
  <c r="AD1191" i="4"/>
  <c r="X1191" i="4"/>
  <c r="W1191" i="4"/>
  <c r="AV1191" i="4"/>
  <c r="R1191" i="4"/>
  <c r="Z1191" i="4"/>
  <c r="BG1190" i="4"/>
  <c r="BC1190" i="4"/>
  <c r="P1190" i="4"/>
  <c r="AG1190" i="4"/>
  <c r="Z1190" i="4"/>
  <c r="AS1190" i="4"/>
  <c r="AK1190" i="4"/>
  <c r="AO1190" i="4"/>
  <c r="X1190" i="4"/>
  <c r="AM1190" i="4"/>
  <c r="AN1190" i="4"/>
  <c r="AI1190" i="4"/>
  <c r="AJ1190" i="4"/>
  <c r="AF1190" i="4"/>
  <c r="AE1190" i="4"/>
  <c r="AD1190" i="4"/>
  <c r="W1190" i="4"/>
  <c r="AV1190" i="4"/>
  <c r="R1190" i="4"/>
  <c r="BG1189" i="4"/>
  <c r="BC1189" i="4"/>
  <c r="X1189" i="4"/>
  <c r="AQ1189" i="4"/>
  <c r="AR1189" i="4"/>
  <c r="P1189" i="4"/>
  <c r="AO1189" i="4"/>
  <c r="AK1189" i="4"/>
  <c r="AG1189" i="4"/>
  <c r="AF1189" i="4"/>
  <c r="AE1189" i="4"/>
  <c r="AD1189" i="4"/>
  <c r="AB1189" i="4"/>
  <c r="AC1189" i="4"/>
  <c r="AI1189" i="4"/>
  <c r="AJ1189" i="4"/>
  <c r="W1189" i="4"/>
  <c r="AV1189" i="4"/>
  <c r="R1189" i="4"/>
  <c r="Z1189" i="4"/>
  <c r="AA1189" i="4"/>
  <c r="BG1188" i="4"/>
  <c r="BC1188" i="4"/>
  <c r="X1188" i="4"/>
  <c r="AQ1188" i="4"/>
  <c r="AR1188" i="4"/>
  <c r="P1188" i="4"/>
  <c r="AF1188" i="4"/>
  <c r="AE1188" i="4"/>
  <c r="AD1188" i="4"/>
  <c r="AB1188" i="4"/>
  <c r="AC1188" i="4"/>
  <c r="AI1188" i="4"/>
  <c r="AJ1188" i="4"/>
  <c r="W1188" i="4"/>
  <c r="AV1188" i="4"/>
  <c r="R1188" i="4"/>
  <c r="BG1187" i="4"/>
  <c r="BC1187" i="4"/>
  <c r="P1187" i="4"/>
  <c r="AO1187" i="4"/>
  <c r="AK1187" i="4"/>
  <c r="AG1187" i="4"/>
  <c r="AF1187" i="4"/>
  <c r="AE1187" i="4"/>
  <c r="AD1187" i="4"/>
  <c r="X1187" i="4"/>
  <c r="W1187" i="4"/>
  <c r="AV1187" i="4"/>
  <c r="R1187" i="4"/>
  <c r="Z1187" i="4"/>
  <c r="BG1186" i="4"/>
  <c r="BC1186" i="4"/>
  <c r="P1186" i="4"/>
  <c r="AG1186" i="4"/>
  <c r="Z1186" i="4"/>
  <c r="AS1186" i="4"/>
  <c r="AK1186" i="4"/>
  <c r="AO1186" i="4"/>
  <c r="X1186" i="4"/>
  <c r="AM1186" i="4"/>
  <c r="AN1186" i="4"/>
  <c r="AI1186" i="4"/>
  <c r="AJ1186" i="4"/>
  <c r="AF1186" i="4"/>
  <c r="AE1186" i="4"/>
  <c r="AD1186" i="4"/>
  <c r="W1186" i="4"/>
  <c r="AV1186" i="4"/>
  <c r="R1186" i="4"/>
  <c r="BG1185" i="4"/>
  <c r="BC1185" i="4"/>
  <c r="X1185" i="4"/>
  <c r="AQ1185" i="4"/>
  <c r="AR1185" i="4"/>
  <c r="P1185" i="4"/>
  <c r="AO1185" i="4"/>
  <c r="AK1185" i="4"/>
  <c r="AG1185" i="4"/>
  <c r="AF1185" i="4"/>
  <c r="AE1185" i="4"/>
  <c r="AD1185" i="4"/>
  <c r="W1185" i="4"/>
  <c r="AV1185" i="4"/>
  <c r="R1185" i="4"/>
  <c r="Z1185" i="4"/>
  <c r="BG1184" i="4"/>
  <c r="BC1184" i="4"/>
  <c r="X1184" i="4"/>
  <c r="AQ1184" i="4"/>
  <c r="AR1184" i="4"/>
  <c r="P1184" i="4"/>
  <c r="AK1184" i="4"/>
  <c r="AO1184" i="4"/>
  <c r="AG1184" i="4"/>
  <c r="AF1184" i="4"/>
  <c r="AE1184" i="4"/>
  <c r="AD1184" i="4"/>
  <c r="AB1184" i="4"/>
  <c r="AC1184" i="4"/>
  <c r="AI1184" i="4"/>
  <c r="AJ1184" i="4"/>
  <c r="W1184" i="4"/>
  <c r="AV1184" i="4"/>
  <c r="R1184" i="4"/>
  <c r="BG1183" i="4"/>
  <c r="BC1183" i="4"/>
  <c r="P1183" i="4"/>
  <c r="AO1183" i="4"/>
  <c r="AK1183" i="4"/>
  <c r="AF1183" i="4"/>
  <c r="AE1183" i="4"/>
  <c r="AD1183" i="4"/>
  <c r="X1183" i="4"/>
  <c r="W1183" i="4"/>
  <c r="AV1183" i="4"/>
  <c r="R1183" i="4"/>
  <c r="BG1182" i="4"/>
  <c r="BC1182" i="4"/>
  <c r="P1182" i="4"/>
  <c r="AO1182" i="4"/>
  <c r="X1182" i="4"/>
  <c r="AM1182" i="4"/>
  <c r="AN1182" i="4"/>
  <c r="AF1182" i="4"/>
  <c r="AE1182" i="4"/>
  <c r="AD1182" i="4"/>
  <c r="W1182" i="4"/>
  <c r="AV1182" i="4"/>
  <c r="R1182" i="4"/>
  <c r="BG1181" i="4"/>
  <c r="BC1181" i="4"/>
  <c r="X1181" i="4"/>
  <c r="AQ1181" i="4"/>
  <c r="AR1181" i="4"/>
  <c r="P1181" i="4"/>
  <c r="AO1181" i="4"/>
  <c r="AM1181" i="4"/>
  <c r="AN1181" i="4"/>
  <c r="AK1181" i="4"/>
  <c r="AF1181" i="4"/>
  <c r="AE1181" i="4"/>
  <c r="AD1181" i="4"/>
  <c r="AB1181" i="4"/>
  <c r="AC1181" i="4"/>
  <c r="AI1181" i="4"/>
  <c r="AJ1181" i="4"/>
  <c r="W1181" i="4"/>
  <c r="AV1181" i="4"/>
  <c r="R1181" i="4"/>
  <c r="Z1181" i="4"/>
  <c r="AA1181" i="4"/>
  <c r="BG1180" i="4"/>
  <c r="BC1180" i="4"/>
  <c r="X1180" i="4"/>
  <c r="AQ1180" i="4"/>
  <c r="AR1180" i="4"/>
  <c r="P1180" i="4"/>
  <c r="AK1180" i="4"/>
  <c r="AO1180" i="4"/>
  <c r="AG1180" i="4"/>
  <c r="AF1180" i="4"/>
  <c r="AE1180" i="4"/>
  <c r="AD1180" i="4"/>
  <c r="AB1180" i="4"/>
  <c r="AC1180" i="4"/>
  <c r="AI1180" i="4"/>
  <c r="AJ1180" i="4"/>
  <c r="W1180" i="4"/>
  <c r="AV1180" i="4"/>
  <c r="R1180" i="4"/>
  <c r="BG1179" i="4"/>
  <c r="BC1179" i="4"/>
  <c r="P1179" i="4"/>
  <c r="AO1179" i="4"/>
  <c r="AK1179" i="4"/>
  <c r="AF1179" i="4"/>
  <c r="AE1179" i="4"/>
  <c r="AD1179" i="4"/>
  <c r="X1179" i="4"/>
  <c r="W1179" i="4"/>
  <c r="AV1179" i="4"/>
  <c r="R1179" i="4"/>
  <c r="BG1178" i="4"/>
  <c r="BC1178" i="4"/>
  <c r="P1178" i="4"/>
  <c r="X1178" i="4"/>
  <c r="AM1178" i="4"/>
  <c r="AN1178" i="4"/>
  <c r="AF1178" i="4"/>
  <c r="AE1178" i="4"/>
  <c r="AD1178" i="4"/>
  <c r="W1178" i="4"/>
  <c r="AV1178" i="4"/>
  <c r="R1178" i="4"/>
  <c r="BG1177" i="4"/>
  <c r="BC1177" i="4"/>
  <c r="X1177" i="4"/>
  <c r="AQ1177" i="4"/>
  <c r="AR1177" i="4"/>
  <c r="P1177" i="4"/>
  <c r="AO1177" i="4"/>
  <c r="AM1177" i="4"/>
  <c r="AN1177" i="4"/>
  <c r="AK1177" i="4"/>
  <c r="AL1177" i="4"/>
  <c r="AG1177" i="4"/>
  <c r="AF1177" i="4"/>
  <c r="AE1177" i="4"/>
  <c r="AD1177" i="4"/>
  <c r="AB1177" i="4"/>
  <c r="AC1177" i="4"/>
  <c r="AI1177" i="4"/>
  <c r="AJ1177" i="4"/>
  <c r="W1177" i="4"/>
  <c r="AV1177" i="4"/>
  <c r="R1177" i="4"/>
  <c r="BG1176" i="4"/>
  <c r="BC1176" i="4"/>
  <c r="X1176" i="4"/>
  <c r="AQ1176" i="4"/>
  <c r="AR1176" i="4"/>
  <c r="P1176" i="4"/>
  <c r="AO1176" i="4"/>
  <c r="AK1176" i="4"/>
  <c r="AF1176" i="4"/>
  <c r="AE1176" i="4"/>
  <c r="AD1176" i="4"/>
  <c r="AB1176" i="4"/>
  <c r="AC1176" i="4"/>
  <c r="AI1176" i="4"/>
  <c r="AJ1176" i="4"/>
  <c r="W1176" i="4"/>
  <c r="AV1176" i="4"/>
  <c r="R1176" i="4"/>
  <c r="Z1176" i="4"/>
  <c r="BG1175" i="4"/>
  <c r="BC1175" i="4"/>
  <c r="P1175" i="4"/>
  <c r="AO1175" i="4"/>
  <c r="AK1175" i="4"/>
  <c r="AG1175" i="4"/>
  <c r="AF1175" i="4"/>
  <c r="AE1175" i="4"/>
  <c r="AD1175" i="4"/>
  <c r="X1175" i="4"/>
  <c r="W1175" i="4"/>
  <c r="AV1175" i="4"/>
  <c r="R1175" i="4"/>
  <c r="Z1175" i="4"/>
  <c r="BG1174" i="4"/>
  <c r="BC1174" i="4"/>
  <c r="P1174" i="4"/>
  <c r="AG1174" i="4"/>
  <c r="Z1174" i="4"/>
  <c r="AK1174" i="4"/>
  <c r="AO1174" i="4"/>
  <c r="X1174" i="4"/>
  <c r="AM1174" i="4"/>
  <c r="AN1174" i="4"/>
  <c r="AI1174" i="4"/>
  <c r="AJ1174" i="4"/>
  <c r="AF1174" i="4"/>
  <c r="AE1174" i="4"/>
  <c r="AD1174" i="4"/>
  <c r="W1174" i="4"/>
  <c r="AV1174" i="4"/>
  <c r="R1174" i="4"/>
  <c r="BG1173" i="4"/>
  <c r="BC1173" i="4"/>
  <c r="X1173" i="4"/>
  <c r="P1173" i="4"/>
  <c r="AO1173" i="4"/>
  <c r="AK1173" i="4"/>
  <c r="AG1173" i="4"/>
  <c r="AF1173" i="4"/>
  <c r="AE1173" i="4"/>
  <c r="AD1173" i="4"/>
  <c r="AB1173" i="4"/>
  <c r="AC1173" i="4"/>
  <c r="W1173" i="4"/>
  <c r="AV1173" i="4"/>
  <c r="R1173" i="4"/>
  <c r="Z1173" i="4"/>
  <c r="AA1173" i="4"/>
  <c r="BG1172" i="4"/>
  <c r="BC1172" i="4"/>
  <c r="X1172" i="4"/>
  <c r="AQ1172" i="4"/>
  <c r="AR1172" i="4"/>
  <c r="P1172" i="4"/>
  <c r="AO1172" i="4"/>
  <c r="AK1172" i="4"/>
  <c r="AF1172" i="4"/>
  <c r="AE1172" i="4"/>
  <c r="AD1172" i="4"/>
  <c r="AB1172" i="4"/>
  <c r="AC1172" i="4"/>
  <c r="AI1172" i="4"/>
  <c r="AJ1172" i="4"/>
  <c r="W1172" i="4"/>
  <c r="AV1172" i="4"/>
  <c r="R1172" i="4"/>
  <c r="Z1172" i="4"/>
  <c r="BG1171" i="4"/>
  <c r="BC1171" i="4"/>
  <c r="P1171" i="4"/>
  <c r="AK1171" i="4"/>
  <c r="AO1171" i="4"/>
  <c r="AG1171" i="4"/>
  <c r="AF1171" i="4"/>
  <c r="AE1171" i="4"/>
  <c r="AD1171" i="4"/>
  <c r="X1171" i="4"/>
  <c r="W1171" i="4"/>
  <c r="AV1171" i="4"/>
  <c r="R1171" i="4"/>
  <c r="Z1171" i="4"/>
  <c r="BG1170" i="4"/>
  <c r="BC1170" i="4"/>
  <c r="P1170" i="4"/>
  <c r="Z1170" i="4"/>
  <c r="AG1170" i="4"/>
  <c r="AK1170" i="4"/>
  <c r="AS1170" i="4"/>
  <c r="AO1170" i="4"/>
  <c r="X1170" i="4"/>
  <c r="AM1170" i="4"/>
  <c r="AN1170" i="4"/>
  <c r="AI1170" i="4"/>
  <c r="AJ1170" i="4"/>
  <c r="AF1170" i="4"/>
  <c r="AE1170" i="4"/>
  <c r="AD1170" i="4"/>
  <c r="W1170" i="4"/>
  <c r="AV1170" i="4"/>
  <c r="R1170" i="4"/>
  <c r="BG1169" i="4"/>
  <c r="BC1169" i="4"/>
  <c r="X1169" i="4"/>
  <c r="P1169" i="4"/>
  <c r="AG1169" i="4"/>
  <c r="AO1169" i="4"/>
  <c r="AK1169" i="4"/>
  <c r="AF1169" i="4"/>
  <c r="AE1169" i="4"/>
  <c r="AD1169" i="4"/>
  <c r="W1169" i="4"/>
  <c r="AV1169" i="4"/>
  <c r="R1169" i="4"/>
  <c r="Z1169" i="4"/>
  <c r="BG1168" i="4"/>
  <c r="BC1168" i="4"/>
  <c r="X1168" i="4"/>
  <c r="AI1168" i="4"/>
  <c r="AJ1168" i="4"/>
  <c r="P1168" i="4"/>
  <c r="AK1168" i="4"/>
  <c r="AO1168" i="4"/>
  <c r="AG1168" i="4"/>
  <c r="AF1168" i="4"/>
  <c r="AE1168" i="4"/>
  <c r="AD1168" i="4"/>
  <c r="W1168" i="4"/>
  <c r="AV1168" i="4"/>
  <c r="R1168" i="4"/>
  <c r="BG1167" i="4"/>
  <c r="BC1167" i="4"/>
  <c r="P1167" i="4"/>
  <c r="AF1167" i="4"/>
  <c r="AE1167" i="4"/>
  <c r="AD1167" i="4"/>
  <c r="X1167" i="4"/>
  <c r="W1167" i="4"/>
  <c r="AV1167" i="4"/>
  <c r="R1167" i="4"/>
  <c r="BG1166" i="4"/>
  <c r="BC1166" i="4"/>
  <c r="P1166" i="4"/>
  <c r="AO1166" i="4"/>
  <c r="AK1166" i="4"/>
  <c r="AG1166" i="4"/>
  <c r="AF1166" i="4"/>
  <c r="AE1166" i="4"/>
  <c r="AD1166" i="4"/>
  <c r="X1166" i="4"/>
  <c r="W1166" i="4"/>
  <c r="AV1166" i="4"/>
  <c r="R1166" i="4"/>
  <c r="BG1165" i="4"/>
  <c r="BC1165" i="4"/>
  <c r="P1165" i="4"/>
  <c r="Z1165" i="4"/>
  <c r="AG1165" i="4"/>
  <c r="AK1165" i="4"/>
  <c r="AS1165" i="4"/>
  <c r="AO1165" i="4"/>
  <c r="AF1165" i="4"/>
  <c r="AE1165" i="4"/>
  <c r="AD1165" i="4"/>
  <c r="X1165" i="4"/>
  <c r="W1165" i="4"/>
  <c r="AV1165" i="4"/>
  <c r="R1165" i="4"/>
  <c r="BG1164" i="4"/>
  <c r="BC1164" i="4"/>
  <c r="P1164" i="4"/>
  <c r="AO1164" i="4"/>
  <c r="AF1164" i="4"/>
  <c r="AE1164" i="4"/>
  <c r="AD1164" i="4"/>
  <c r="X1164" i="4"/>
  <c r="W1164" i="4"/>
  <c r="AV1164" i="4"/>
  <c r="R1164" i="4"/>
  <c r="BG1163" i="4"/>
  <c r="BC1163" i="4"/>
  <c r="P1163" i="4"/>
  <c r="AK1163" i="4"/>
  <c r="AO1163" i="4"/>
  <c r="Z1163" i="4"/>
  <c r="AG1163" i="4"/>
  <c r="AS1163" i="4"/>
  <c r="AF1163" i="4"/>
  <c r="AE1163" i="4"/>
  <c r="AD1163" i="4"/>
  <c r="X1163" i="4"/>
  <c r="W1163" i="4"/>
  <c r="AV1163" i="4"/>
  <c r="R1163" i="4"/>
  <c r="BG1162" i="4"/>
  <c r="BC1162" i="4"/>
  <c r="P1162" i="4"/>
  <c r="AO1162" i="4"/>
  <c r="AK1162" i="4"/>
  <c r="AG1162" i="4"/>
  <c r="AF1162" i="4"/>
  <c r="AE1162" i="4"/>
  <c r="AD1162" i="4"/>
  <c r="X1162" i="4"/>
  <c r="W1162" i="4"/>
  <c r="AV1162" i="4"/>
  <c r="R1162" i="4"/>
  <c r="BG1161" i="4"/>
  <c r="BC1161" i="4"/>
  <c r="P1161" i="4"/>
  <c r="Z1161" i="4"/>
  <c r="AG1161" i="4"/>
  <c r="AK1161" i="4"/>
  <c r="AS1161" i="4"/>
  <c r="AO1161" i="4"/>
  <c r="AF1161" i="4"/>
  <c r="AE1161" i="4"/>
  <c r="AD1161" i="4"/>
  <c r="X1161" i="4"/>
  <c r="W1161" i="4"/>
  <c r="AV1161" i="4"/>
  <c r="R1161" i="4"/>
  <c r="BG1160" i="4"/>
  <c r="BC1160" i="4"/>
  <c r="P1160" i="4"/>
  <c r="AG1160" i="4"/>
  <c r="AF1160" i="4"/>
  <c r="AE1160" i="4"/>
  <c r="AD1160" i="4"/>
  <c r="X1160" i="4"/>
  <c r="W1160" i="4"/>
  <c r="AV1160" i="4"/>
  <c r="R1160" i="4"/>
  <c r="BG1159" i="4"/>
  <c r="BC1159" i="4"/>
  <c r="P1159" i="4"/>
  <c r="AK1159" i="4"/>
  <c r="AO1159" i="4"/>
  <c r="Z1159" i="4"/>
  <c r="AS1159" i="4"/>
  <c r="AG1159" i="4"/>
  <c r="AF1159" i="4"/>
  <c r="AE1159" i="4"/>
  <c r="AD1159" i="4"/>
  <c r="X1159" i="4"/>
  <c r="W1159" i="4"/>
  <c r="AV1159" i="4"/>
  <c r="R1159" i="4"/>
  <c r="BG1158" i="4"/>
  <c r="BC1158" i="4"/>
  <c r="P1158" i="4"/>
  <c r="AG1158" i="4"/>
  <c r="AF1158" i="4"/>
  <c r="AE1158" i="4"/>
  <c r="AD1158" i="4"/>
  <c r="X1158" i="4"/>
  <c r="W1158" i="4"/>
  <c r="AV1158" i="4"/>
  <c r="R1158" i="4"/>
  <c r="BG1157" i="4"/>
  <c r="BC1157" i="4"/>
  <c r="P1157" i="4"/>
  <c r="Z1157" i="4"/>
  <c r="AG1157" i="4"/>
  <c r="AK1157" i="4"/>
  <c r="AO1157" i="4"/>
  <c r="AS1157" i="4"/>
  <c r="AF1157" i="4"/>
  <c r="AE1157" i="4"/>
  <c r="AD1157" i="4"/>
  <c r="X1157" i="4"/>
  <c r="W1157" i="4"/>
  <c r="AV1157" i="4"/>
  <c r="R1157" i="4"/>
  <c r="BG1156" i="4"/>
  <c r="BC1156" i="4"/>
  <c r="P1156" i="4"/>
  <c r="AK1156" i="4"/>
  <c r="AG1156" i="4"/>
  <c r="AF1156" i="4"/>
  <c r="AE1156" i="4"/>
  <c r="AD1156" i="4"/>
  <c r="X1156" i="4"/>
  <c r="W1156" i="4"/>
  <c r="AV1156" i="4"/>
  <c r="R1156" i="4"/>
  <c r="BG1155" i="4"/>
  <c r="BC1155" i="4"/>
  <c r="P1155" i="4"/>
  <c r="AK1155" i="4"/>
  <c r="AO1155" i="4"/>
  <c r="Z1155" i="4"/>
  <c r="AS1155" i="4"/>
  <c r="AG1155" i="4"/>
  <c r="AF1155" i="4"/>
  <c r="AE1155" i="4"/>
  <c r="AD1155" i="4"/>
  <c r="X1155" i="4"/>
  <c r="W1155" i="4"/>
  <c r="AV1155" i="4"/>
  <c r="R1155" i="4"/>
  <c r="BG1154" i="4"/>
  <c r="BC1154" i="4"/>
  <c r="P1154" i="4"/>
  <c r="AG1154" i="4"/>
  <c r="AF1154" i="4"/>
  <c r="AE1154" i="4"/>
  <c r="AD1154" i="4"/>
  <c r="X1154" i="4"/>
  <c r="W1154" i="4"/>
  <c r="AV1154" i="4"/>
  <c r="R1154" i="4"/>
  <c r="BG1153" i="4"/>
  <c r="BC1153" i="4"/>
  <c r="P1153" i="4"/>
  <c r="Z1153" i="4"/>
  <c r="AG1153" i="4"/>
  <c r="AK1153" i="4"/>
  <c r="AO1153" i="4"/>
  <c r="AS1153" i="4"/>
  <c r="AF1153" i="4"/>
  <c r="AE1153" i="4"/>
  <c r="AD1153" i="4"/>
  <c r="X1153" i="4"/>
  <c r="W1153" i="4"/>
  <c r="AV1153" i="4"/>
  <c r="R1153" i="4"/>
  <c r="BG1152" i="4"/>
  <c r="BC1152" i="4"/>
  <c r="P1152" i="4"/>
  <c r="AK1152" i="4"/>
  <c r="AF1152" i="4"/>
  <c r="AE1152" i="4"/>
  <c r="AD1152" i="4"/>
  <c r="X1152" i="4"/>
  <c r="W1152" i="4"/>
  <c r="AV1152" i="4"/>
  <c r="R1152" i="4"/>
  <c r="Z1152" i="4"/>
  <c r="BG1151" i="4"/>
  <c r="BC1151" i="4"/>
  <c r="X1151" i="4"/>
  <c r="AQ1151" i="4"/>
  <c r="AR1151" i="4"/>
  <c r="P1151" i="4"/>
  <c r="AO1151" i="4"/>
  <c r="AK1151" i="4"/>
  <c r="AG1151" i="4"/>
  <c r="AS1151" i="4"/>
  <c r="AF1151" i="4"/>
  <c r="AE1151" i="4"/>
  <c r="AD1151" i="4"/>
  <c r="AB1151" i="4"/>
  <c r="AC1151" i="4"/>
  <c r="W1151" i="4"/>
  <c r="AV1151" i="4"/>
  <c r="R1151" i="4"/>
  <c r="Z1151" i="4"/>
  <c r="BG1150" i="4"/>
  <c r="BC1150" i="4"/>
  <c r="P1150" i="4"/>
  <c r="AO1150" i="4"/>
  <c r="AK1150" i="4"/>
  <c r="AG1150" i="4"/>
  <c r="AF1150" i="4"/>
  <c r="AE1150" i="4"/>
  <c r="AD1150" i="4"/>
  <c r="X1150" i="4"/>
  <c r="W1150" i="4"/>
  <c r="AV1150" i="4"/>
  <c r="R1150" i="4"/>
  <c r="Z1150" i="4"/>
  <c r="BG1149" i="4"/>
  <c r="BC1149" i="4"/>
  <c r="P1149" i="4"/>
  <c r="AG1149" i="4"/>
  <c r="X1149" i="4"/>
  <c r="AM1149" i="4"/>
  <c r="AN1149" i="4"/>
  <c r="AF1149" i="4"/>
  <c r="AE1149" i="4"/>
  <c r="AD1149" i="4"/>
  <c r="AI1149" i="4"/>
  <c r="AJ1149" i="4"/>
  <c r="W1149" i="4"/>
  <c r="AV1149" i="4"/>
  <c r="R1149" i="4"/>
  <c r="BG1148" i="4"/>
  <c r="BC1148" i="4"/>
  <c r="X1148" i="4"/>
  <c r="AQ1148" i="4"/>
  <c r="AR1148" i="4"/>
  <c r="P1148" i="4"/>
  <c r="AK1148" i="4"/>
  <c r="AI1148" i="4"/>
  <c r="AJ1148" i="4"/>
  <c r="AF1148" i="4"/>
  <c r="AE1148" i="4"/>
  <c r="AD1148" i="4"/>
  <c r="AB1148" i="4"/>
  <c r="AC1148" i="4"/>
  <c r="AM1148" i="4"/>
  <c r="AN1148" i="4"/>
  <c r="W1148" i="4"/>
  <c r="AV1148" i="4"/>
  <c r="R1148" i="4"/>
  <c r="BG1147" i="4"/>
  <c r="BC1147" i="4"/>
  <c r="X1147" i="4"/>
  <c r="AQ1147" i="4"/>
  <c r="AR1147" i="4"/>
  <c r="P1147" i="4"/>
  <c r="AO1147" i="4"/>
  <c r="AM1147" i="4"/>
  <c r="AN1147" i="4"/>
  <c r="AK1147" i="4"/>
  <c r="AI1147" i="4"/>
  <c r="AJ1147" i="4"/>
  <c r="AF1147" i="4"/>
  <c r="AE1147" i="4"/>
  <c r="AD1147" i="4"/>
  <c r="AB1147" i="4"/>
  <c r="AC1147" i="4"/>
  <c r="W1147" i="4"/>
  <c r="AV1147" i="4"/>
  <c r="R1147" i="4"/>
  <c r="BG1146" i="4"/>
  <c r="BC1146" i="4"/>
  <c r="P1146" i="4"/>
  <c r="AO1146" i="4"/>
  <c r="AK1146" i="4"/>
  <c r="AG1146" i="4"/>
  <c r="AF1146" i="4"/>
  <c r="AE1146" i="4"/>
  <c r="AD1146" i="4"/>
  <c r="X1146" i="4"/>
  <c r="AB1146" i="4"/>
  <c r="AC1146" i="4"/>
  <c r="W1146" i="4"/>
  <c r="AV1146" i="4"/>
  <c r="R1146" i="4"/>
  <c r="Z1146" i="4"/>
  <c r="BG1145" i="4"/>
  <c r="BC1145" i="4"/>
  <c r="P1145" i="4"/>
  <c r="AO1145" i="4"/>
  <c r="X1145" i="4"/>
  <c r="AM1145" i="4"/>
  <c r="AN1145" i="4"/>
  <c r="AI1145" i="4"/>
  <c r="AJ1145" i="4"/>
  <c r="AG1145" i="4"/>
  <c r="AF1145" i="4"/>
  <c r="AE1145" i="4"/>
  <c r="AD1145" i="4"/>
  <c r="W1145" i="4"/>
  <c r="AV1145" i="4"/>
  <c r="R1145" i="4"/>
  <c r="BG1144" i="4"/>
  <c r="BC1144" i="4"/>
  <c r="X1144" i="4"/>
  <c r="AI1144" i="4"/>
  <c r="AJ1144" i="4"/>
  <c r="AQ1144" i="4"/>
  <c r="AR1144" i="4"/>
  <c r="P1144" i="4"/>
  <c r="AO1144" i="4"/>
  <c r="AK1144" i="4"/>
  <c r="AG1144" i="4"/>
  <c r="AF1144" i="4"/>
  <c r="AE1144" i="4"/>
  <c r="AD1144" i="4"/>
  <c r="W1144" i="4"/>
  <c r="AV1144" i="4"/>
  <c r="R1144" i="4"/>
  <c r="Z1144" i="4"/>
  <c r="BG1143" i="4"/>
  <c r="BC1143" i="4"/>
  <c r="X1143" i="4"/>
  <c r="AQ1143" i="4"/>
  <c r="AR1143" i="4"/>
  <c r="P1143" i="4"/>
  <c r="AO1143" i="4"/>
  <c r="AK1143" i="4"/>
  <c r="AF1143" i="4"/>
  <c r="AE1143" i="4"/>
  <c r="AD1143" i="4"/>
  <c r="AB1143" i="4"/>
  <c r="AC1143" i="4"/>
  <c r="AI1143" i="4"/>
  <c r="AJ1143" i="4"/>
  <c r="W1143" i="4"/>
  <c r="AV1143" i="4"/>
  <c r="R1143" i="4"/>
  <c r="Z1143" i="4"/>
  <c r="BG1142" i="4"/>
  <c r="BC1142" i="4"/>
  <c r="P1142" i="4"/>
  <c r="AK1142" i="4"/>
  <c r="AO1142" i="4"/>
  <c r="AF1142" i="4"/>
  <c r="AE1142" i="4"/>
  <c r="AD1142" i="4"/>
  <c r="X1142" i="4"/>
  <c r="W1142" i="4"/>
  <c r="AV1142" i="4"/>
  <c r="R1142" i="4"/>
  <c r="BG1141" i="4"/>
  <c r="BC1141" i="4"/>
  <c r="P1141" i="4"/>
  <c r="AO1141" i="4"/>
  <c r="X1141" i="4"/>
  <c r="AM1141" i="4"/>
  <c r="AN1141" i="4"/>
  <c r="AG1141" i="4"/>
  <c r="AF1141" i="4"/>
  <c r="AE1141" i="4"/>
  <c r="AD1141" i="4"/>
  <c r="AI1141" i="4"/>
  <c r="AJ1141" i="4"/>
  <c r="W1141" i="4"/>
  <c r="AV1141" i="4"/>
  <c r="R1141" i="4"/>
  <c r="Z1141" i="4"/>
  <c r="BG1140" i="4"/>
  <c r="BC1140" i="4"/>
  <c r="P1140" i="4"/>
  <c r="AK1140" i="4"/>
  <c r="AO1140" i="4"/>
  <c r="AF1140" i="4"/>
  <c r="AE1140" i="4"/>
  <c r="AD1140" i="4"/>
  <c r="X1140" i="4"/>
  <c r="AM1140" i="4"/>
  <c r="AN1140" i="4"/>
  <c r="AB1140" i="4"/>
  <c r="AC1140" i="4"/>
  <c r="W1140" i="4"/>
  <c r="AV1140" i="4"/>
  <c r="R1140" i="4"/>
  <c r="BG1139" i="4"/>
  <c r="BC1139" i="4"/>
  <c r="X1139" i="4"/>
  <c r="AQ1139" i="4"/>
  <c r="AR1139" i="4"/>
  <c r="P1139" i="4"/>
  <c r="AO1139" i="4"/>
  <c r="AM1139" i="4"/>
  <c r="AN1139" i="4"/>
  <c r="AK1139" i="4"/>
  <c r="AI1139" i="4"/>
  <c r="AJ1139" i="4"/>
  <c r="AF1139" i="4"/>
  <c r="AE1139" i="4"/>
  <c r="AD1139" i="4"/>
  <c r="AB1139" i="4"/>
  <c r="AC1139" i="4"/>
  <c r="W1139" i="4"/>
  <c r="AV1139" i="4"/>
  <c r="R1139" i="4"/>
  <c r="BG1138" i="4"/>
  <c r="BC1138" i="4"/>
  <c r="P1138" i="4"/>
  <c r="Z1138" i="4"/>
  <c r="AG1138" i="4"/>
  <c r="AS1138" i="4"/>
  <c r="AK1138" i="4"/>
  <c r="AO1138" i="4"/>
  <c r="X1138" i="4"/>
  <c r="AQ1138" i="4"/>
  <c r="AR1138" i="4"/>
  <c r="AF1138" i="4"/>
  <c r="AE1138" i="4"/>
  <c r="AD1138" i="4"/>
  <c r="AB1138" i="4"/>
  <c r="AC1138" i="4"/>
  <c r="W1138" i="4"/>
  <c r="AV1138" i="4"/>
  <c r="R1138" i="4"/>
  <c r="BG1137" i="4"/>
  <c r="BC1137" i="4"/>
  <c r="P1137" i="4"/>
  <c r="AO1137" i="4"/>
  <c r="X1137" i="4"/>
  <c r="AM1137" i="4"/>
  <c r="AN1137" i="4"/>
  <c r="AI1137" i="4"/>
  <c r="AJ1137" i="4"/>
  <c r="AG1137" i="4"/>
  <c r="AF1137" i="4"/>
  <c r="AE1137" i="4"/>
  <c r="AD1137" i="4"/>
  <c r="W1137" i="4"/>
  <c r="AV1137" i="4"/>
  <c r="R1137" i="4"/>
  <c r="Z1137" i="4"/>
  <c r="BG1136" i="4"/>
  <c r="BC1136" i="4"/>
  <c r="X1136" i="4"/>
  <c r="AQ1136" i="4"/>
  <c r="AR1136" i="4"/>
  <c r="P1136" i="4"/>
  <c r="AK1136" i="4"/>
  <c r="AO1136" i="4"/>
  <c r="AG1136" i="4"/>
  <c r="AF1136" i="4"/>
  <c r="AE1136" i="4"/>
  <c r="AD1136" i="4"/>
  <c r="W1136" i="4"/>
  <c r="AV1136" i="4"/>
  <c r="R1136" i="4"/>
  <c r="Z1136" i="4"/>
  <c r="BG1135" i="4"/>
  <c r="BC1135" i="4"/>
  <c r="X1135" i="4"/>
  <c r="AQ1135" i="4"/>
  <c r="AR1135" i="4"/>
  <c r="P1135" i="4"/>
  <c r="AO1135" i="4"/>
  <c r="AM1135" i="4"/>
  <c r="AN1135" i="4"/>
  <c r="AK1135" i="4"/>
  <c r="AF1135" i="4"/>
  <c r="AE1135" i="4"/>
  <c r="AD1135" i="4"/>
  <c r="AB1135" i="4"/>
  <c r="AC1135" i="4"/>
  <c r="AI1135" i="4"/>
  <c r="AJ1135" i="4"/>
  <c r="W1135" i="4"/>
  <c r="AV1135" i="4"/>
  <c r="R1135" i="4"/>
  <c r="Z1135" i="4"/>
  <c r="BG1134" i="4"/>
  <c r="BC1134" i="4"/>
  <c r="P1134" i="4"/>
  <c r="AO1134" i="4"/>
  <c r="AK1134" i="4"/>
  <c r="AG1134" i="4"/>
  <c r="AF1134" i="4"/>
  <c r="AE1134" i="4"/>
  <c r="AD1134" i="4"/>
  <c r="X1134" i="4"/>
  <c r="AB1134" i="4"/>
  <c r="AC1134" i="4"/>
  <c r="W1134" i="4"/>
  <c r="AV1134" i="4"/>
  <c r="R1134" i="4"/>
  <c r="Z1134" i="4"/>
  <c r="AS1134" i="4"/>
  <c r="BG1133" i="4"/>
  <c r="BC1133" i="4"/>
  <c r="P1133" i="4"/>
  <c r="AO1133" i="4"/>
  <c r="X1133" i="4"/>
  <c r="AM1133" i="4"/>
  <c r="AN1133" i="4"/>
  <c r="AI1133" i="4"/>
  <c r="AJ1133" i="4"/>
  <c r="AG1133" i="4"/>
  <c r="AF1133" i="4"/>
  <c r="AE1133" i="4"/>
  <c r="AD1133" i="4"/>
  <c r="W1133" i="4"/>
  <c r="AV1133" i="4"/>
  <c r="R1133" i="4"/>
  <c r="BG1132" i="4"/>
  <c r="BC1132" i="4"/>
  <c r="P1132" i="4"/>
  <c r="Z1132" i="4"/>
  <c r="AA1132" i="4"/>
  <c r="AO1132" i="4"/>
  <c r="X1132" i="4"/>
  <c r="AM1132" i="4"/>
  <c r="AN1132" i="4"/>
  <c r="AK1132" i="4"/>
  <c r="AI1132" i="4"/>
  <c r="AJ1132" i="4"/>
  <c r="AG1132" i="4"/>
  <c r="AF1132" i="4"/>
  <c r="AE1132" i="4"/>
  <c r="AD1132" i="4"/>
  <c r="AB1132" i="4"/>
  <c r="AC1132" i="4"/>
  <c r="AQ1132" i="4"/>
  <c r="AR1132" i="4"/>
  <c r="W1132" i="4"/>
  <c r="AV1132" i="4"/>
  <c r="R1132" i="4"/>
  <c r="BG1131" i="4"/>
  <c r="BC1131" i="4"/>
  <c r="X1131" i="4"/>
  <c r="AQ1131" i="4"/>
  <c r="AR1131" i="4"/>
  <c r="P1131" i="4"/>
  <c r="AO1131" i="4"/>
  <c r="AM1131" i="4"/>
  <c r="AN1131" i="4"/>
  <c r="AK1131" i="4"/>
  <c r="AL1131" i="4"/>
  <c r="AG1131" i="4"/>
  <c r="AF1131" i="4"/>
  <c r="AE1131" i="4"/>
  <c r="AD1131" i="4"/>
  <c r="AB1131" i="4"/>
  <c r="AC1131" i="4"/>
  <c r="AI1131" i="4"/>
  <c r="AJ1131" i="4"/>
  <c r="W1131" i="4"/>
  <c r="AV1131" i="4"/>
  <c r="R1131" i="4"/>
  <c r="BG1130" i="4"/>
  <c r="BC1130" i="4"/>
  <c r="P1130" i="4"/>
  <c r="AO1130" i="4"/>
  <c r="AK1130" i="4"/>
  <c r="X1130" i="4"/>
  <c r="AI1130" i="4"/>
  <c r="AJ1130" i="4"/>
  <c r="AG1130" i="4"/>
  <c r="AF1130" i="4"/>
  <c r="AE1130" i="4"/>
  <c r="AD1130" i="4"/>
  <c r="W1130" i="4"/>
  <c r="AV1130" i="4"/>
  <c r="R1130" i="4"/>
  <c r="BG1129" i="4"/>
  <c r="BC1129" i="4"/>
  <c r="P1129" i="4"/>
  <c r="AO1129" i="4"/>
  <c r="AK1129" i="4"/>
  <c r="AG1129" i="4"/>
  <c r="AF1129" i="4"/>
  <c r="AE1129" i="4"/>
  <c r="AD1129" i="4"/>
  <c r="X1129" i="4"/>
  <c r="W1129" i="4"/>
  <c r="AV1129" i="4"/>
  <c r="R1129" i="4"/>
  <c r="Z1129" i="4"/>
  <c r="BG1128" i="4"/>
  <c r="BC1128" i="4"/>
  <c r="X1128" i="4"/>
  <c r="AQ1128" i="4"/>
  <c r="AR1128" i="4"/>
  <c r="P1128" i="4"/>
  <c r="AK1128" i="4"/>
  <c r="AO1128" i="4"/>
  <c r="AF1128" i="4"/>
  <c r="AE1128" i="4"/>
  <c r="AD1128" i="4"/>
  <c r="W1128" i="4"/>
  <c r="AV1128" i="4"/>
  <c r="R1128" i="4"/>
  <c r="BG1127" i="4"/>
  <c r="BC1127" i="4"/>
  <c r="X1127" i="4"/>
  <c r="AQ1127" i="4"/>
  <c r="AR1127" i="4"/>
  <c r="P1127" i="4"/>
  <c r="AO1127" i="4"/>
  <c r="AK1127" i="4"/>
  <c r="AG1127" i="4"/>
  <c r="AF1127" i="4"/>
  <c r="AE1127" i="4"/>
  <c r="AD1127" i="4"/>
  <c r="AB1127" i="4"/>
  <c r="AC1127" i="4"/>
  <c r="W1127" i="4"/>
  <c r="AV1127" i="4"/>
  <c r="R1127" i="4"/>
  <c r="Z1127" i="4"/>
  <c r="BG1126" i="4"/>
  <c r="BC1126" i="4"/>
  <c r="P1126" i="4"/>
  <c r="AO1126" i="4"/>
  <c r="AK1126" i="4"/>
  <c r="AG1126" i="4"/>
  <c r="AF1126" i="4"/>
  <c r="AE1126" i="4"/>
  <c r="AD1126" i="4"/>
  <c r="X1126" i="4"/>
  <c r="AB1126" i="4"/>
  <c r="AC1126" i="4"/>
  <c r="AQ1126" i="4"/>
  <c r="AR1126" i="4"/>
  <c r="W1126" i="4"/>
  <c r="AV1126" i="4"/>
  <c r="R1126" i="4"/>
  <c r="Z1126" i="4"/>
  <c r="AS1126" i="4"/>
  <c r="BG1125" i="4"/>
  <c r="BC1125" i="4"/>
  <c r="P1125" i="4"/>
  <c r="AO1125" i="4"/>
  <c r="AK1125" i="4"/>
  <c r="X1125" i="4"/>
  <c r="AI1125" i="4"/>
  <c r="AJ1125" i="4"/>
  <c r="AG1125" i="4"/>
  <c r="AF1125" i="4"/>
  <c r="AE1125" i="4"/>
  <c r="AD1125" i="4"/>
  <c r="W1125" i="4"/>
  <c r="AV1125" i="4"/>
  <c r="R1125" i="4"/>
  <c r="BG1124" i="4"/>
  <c r="BC1124" i="4"/>
  <c r="P1124" i="4"/>
  <c r="AO1124" i="4"/>
  <c r="X1124" i="4"/>
  <c r="AK1124" i="4"/>
  <c r="AG1124" i="4"/>
  <c r="AF1124" i="4"/>
  <c r="AE1124" i="4"/>
  <c r="AD1124" i="4"/>
  <c r="W1124" i="4"/>
  <c r="AV1124" i="4"/>
  <c r="R1124" i="4"/>
  <c r="Z1124" i="4"/>
  <c r="BG1123" i="4"/>
  <c r="BC1123" i="4"/>
  <c r="X1123" i="4"/>
  <c r="AQ1123" i="4"/>
  <c r="AR1123" i="4"/>
  <c r="P1123" i="4"/>
  <c r="AI1123" i="4"/>
  <c r="AJ1123" i="4"/>
  <c r="AF1123" i="4"/>
  <c r="AE1123" i="4"/>
  <c r="AD1123" i="4"/>
  <c r="AB1123" i="4"/>
  <c r="AC1123" i="4"/>
  <c r="W1123" i="4"/>
  <c r="AV1123" i="4"/>
  <c r="R1123" i="4"/>
  <c r="BG1122" i="4"/>
  <c r="BC1122" i="4"/>
  <c r="P1122" i="4"/>
  <c r="AO1122" i="4"/>
  <c r="AK1122" i="4"/>
  <c r="X1122" i="4"/>
  <c r="AI1122" i="4"/>
  <c r="AJ1122" i="4"/>
  <c r="AG1122" i="4"/>
  <c r="AF1122" i="4"/>
  <c r="AE1122" i="4"/>
  <c r="AD1122" i="4"/>
  <c r="AM1122" i="4"/>
  <c r="AN1122" i="4"/>
  <c r="W1122" i="4"/>
  <c r="AV1122" i="4"/>
  <c r="R1122" i="4"/>
  <c r="Z1122" i="4"/>
  <c r="BG1121" i="4"/>
  <c r="BC1121" i="4"/>
  <c r="P1121" i="4"/>
  <c r="AF1121" i="4"/>
  <c r="AE1121" i="4"/>
  <c r="AD1121" i="4"/>
  <c r="X1121" i="4"/>
  <c r="W1121" i="4"/>
  <c r="AV1121" i="4"/>
  <c r="R1121" i="4"/>
  <c r="BG1120" i="4"/>
  <c r="BC1120" i="4"/>
  <c r="P1120" i="4"/>
  <c r="AG1120" i="4"/>
  <c r="AO1120" i="4"/>
  <c r="AK1120" i="4"/>
  <c r="AF1120" i="4"/>
  <c r="AE1120" i="4"/>
  <c r="AD1120" i="4"/>
  <c r="X1120" i="4"/>
  <c r="W1120" i="4"/>
  <c r="AV1120" i="4"/>
  <c r="R1120" i="4"/>
  <c r="BG1119" i="4"/>
  <c r="BC1119" i="4"/>
  <c r="X1119" i="4"/>
  <c r="AQ1119" i="4"/>
  <c r="AR1119" i="4"/>
  <c r="P1119" i="4"/>
  <c r="AF1119" i="4"/>
  <c r="AE1119" i="4"/>
  <c r="AD1119" i="4"/>
  <c r="AB1119" i="4"/>
  <c r="AC1119" i="4"/>
  <c r="W1119" i="4"/>
  <c r="AV1119" i="4"/>
  <c r="R1119" i="4"/>
  <c r="BG1118" i="4"/>
  <c r="BC1118" i="4"/>
  <c r="X1118" i="4"/>
  <c r="AQ1118" i="4"/>
  <c r="AR1118" i="4"/>
  <c r="P1118" i="4"/>
  <c r="AK1118" i="4"/>
  <c r="AO1118" i="4"/>
  <c r="AF1118" i="4"/>
  <c r="AE1118" i="4"/>
  <c r="AD1118" i="4"/>
  <c r="W1118" i="4"/>
  <c r="AV1118" i="4"/>
  <c r="R1118" i="4"/>
  <c r="BG1117" i="4"/>
  <c r="BC1117" i="4"/>
  <c r="P1117" i="4"/>
  <c r="AO1117" i="4"/>
  <c r="X1117" i="4"/>
  <c r="AM1117" i="4"/>
  <c r="AN1117" i="4"/>
  <c r="AI1117" i="4"/>
  <c r="AJ1117" i="4"/>
  <c r="AG1117" i="4"/>
  <c r="AF1117" i="4"/>
  <c r="AE1117" i="4"/>
  <c r="AD1117" i="4"/>
  <c r="W1117" i="4"/>
  <c r="AV1117" i="4"/>
  <c r="R1117" i="4"/>
  <c r="Z1117" i="4"/>
  <c r="BG1116" i="4"/>
  <c r="BC1116" i="4"/>
  <c r="P1116" i="4"/>
  <c r="AG1116" i="4"/>
  <c r="X1116" i="4"/>
  <c r="AM1116" i="4"/>
  <c r="AN1116" i="4"/>
  <c r="AI1116" i="4"/>
  <c r="AJ1116" i="4"/>
  <c r="AF1116" i="4"/>
  <c r="AE1116" i="4"/>
  <c r="AD1116" i="4"/>
  <c r="AB1116" i="4"/>
  <c r="AC1116" i="4"/>
  <c r="AQ1116" i="4"/>
  <c r="AR1116" i="4"/>
  <c r="W1116" i="4"/>
  <c r="AV1116" i="4"/>
  <c r="R1116" i="4"/>
  <c r="Z1116" i="4"/>
  <c r="AA1116" i="4"/>
  <c r="BG1115" i="4"/>
  <c r="BC1115" i="4"/>
  <c r="X1115" i="4"/>
  <c r="AI1115" i="4"/>
  <c r="P1115" i="4"/>
  <c r="AO1115" i="4"/>
  <c r="AM1115" i="4"/>
  <c r="AN1115" i="4"/>
  <c r="AL1115" i="4"/>
  <c r="AK1115" i="4"/>
  <c r="AG1115" i="4"/>
  <c r="AF1115" i="4"/>
  <c r="AE1115" i="4"/>
  <c r="AD1115" i="4"/>
  <c r="AJ1115" i="4"/>
  <c r="W1115" i="4"/>
  <c r="AV1115" i="4"/>
  <c r="R1115" i="4"/>
  <c r="Z1115" i="4"/>
  <c r="BG1114" i="4"/>
  <c r="BC1114" i="4"/>
  <c r="P1114" i="4"/>
  <c r="AO1114" i="4"/>
  <c r="AK1114" i="4"/>
  <c r="X1114" i="4"/>
  <c r="AI1114" i="4"/>
  <c r="AJ1114" i="4"/>
  <c r="AG1114" i="4"/>
  <c r="AF1114" i="4"/>
  <c r="AE1114" i="4"/>
  <c r="AD1114" i="4"/>
  <c r="AB1114" i="4"/>
  <c r="AC1114" i="4"/>
  <c r="W1114" i="4"/>
  <c r="AV1114" i="4"/>
  <c r="R1114" i="4"/>
  <c r="Z1114" i="4"/>
  <c r="AA1114" i="4"/>
  <c r="BG1113" i="4"/>
  <c r="BC1113" i="4"/>
  <c r="P1113" i="4"/>
  <c r="AK1113" i="4"/>
  <c r="X1113" i="4"/>
  <c r="AM1113" i="4"/>
  <c r="AN1113" i="4"/>
  <c r="AF1113" i="4"/>
  <c r="AE1113" i="4"/>
  <c r="AD1113" i="4"/>
  <c r="W1113" i="4"/>
  <c r="AV1113" i="4"/>
  <c r="R1113" i="4"/>
  <c r="BG1112" i="4"/>
  <c r="BC1112" i="4"/>
  <c r="X1112" i="4"/>
  <c r="AM1112" i="4"/>
  <c r="AQ1112" i="4"/>
  <c r="AR1112" i="4"/>
  <c r="P1112" i="4"/>
  <c r="AG1112" i="4"/>
  <c r="AO1112" i="4"/>
  <c r="AK1112" i="4"/>
  <c r="AF1112" i="4"/>
  <c r="AE1112" i="4"/>
  <c r="AD1112" i="4"/>
  <c r="AN1112" i="4"/>
  <c r="W1112" i="4"/>
  <c r="AV1112" i="4"/>
  <c r="R1112" i="4"/>
  <c r="Z1112" i="4"/>
  <c r="AS1112" i="4"/>
  <c r="BG1111" i="4"/>
  <c r="BC1111" i="4"/>
  <c r="X1111" i="4"/>
  <c r="AI1111" i="4"/>
  <c r="AJ1111" i="4"/>
  <c r="AQ1111" i="4"/>
  <c r="AR1111" i="4"/>
  <c r="P1111" i="4"/>
  <c r="AO1111" i="4"/>
  <c r="AK1111" i="4"/>
  <c r="AG1111" i="4"/>
  <c r="AF1111" i="4"/>
  <c r="AE1111" i="4"/>
  <c r="AD1111" i="4"/>
  <c r="W1111" i="4"/>
  <c r="AV1111" i="4"/>
  <c r="R1111" i="4"/>
  <c r="Z1111" i="4"/>
  <c r="BG1110" i="4"/>
  <c r="BC1110" i="4"/>
  <c r="X1110" i="4"/>
  <c r="P1110" i="4"/>
  <c r="AK1110" i="4"/>
  <c r="AS1110" i="4"/>
  <c r="AO1110" i="4"/>
  <c r="AG1110" i="4"/>
  <c r="AF1110" i="4"/>
  <c r="AE1110" i="4"/>
  <c r="AD1110" i="4"/>
  <c r="W1110" i="4"/>
  <c r="AV1110" i="4"/>
  <c r="R1110" i="4"/>
  <c r="Z1110" i="4"/>
  <c r="BG1109" i="4"/>
  <c r="BC1109" i="4"/>
  <c r="P1109" i="4"/>
  <c r="AK1109" i="4"/>
  <c r="AO1109" i="4"/>
  <c r="AF1109" i="4"/>
  <c r="AE1109" i="4"/>
  <c r="AD1109" i="4"/>
  <c r="X1109" i="4"/>
  <c r="W1109" i="4"/>
  <c r="AV1109" i="4"/>
  <c r="R1109" i="4"/>
  <c r="BG1108" i="4"/>
  <c r="BC1108" i="4"/>
  <c r="P1108" i="4"/>
  <c r="AO1108" i="4"/>
  <c r="X1108" i="4"/>
  <c r="AQ1108" i="4"/>
  <c r="AR1108" i="4"/>
  <c r="AK1108" i="4"/>
  <c r="AG1108" i="4"/>
  <c r="AF1108" i="4"/>
  <c r="AE1108" i="4"/>
  <c r="AD1108" i="4"/>
  <c r="W1108" i="4"/>
  <c r="AV1108" i="4"/>
  <c r="R1108" i="4"/>
  <c r="Z1108" i="4"/>
  <c r="BG1107" i="4"/>
  <c r="BC1107" i="4"/>
  <c r="P1107" i="4"/>
  <c r="AG1107" i="4"/>
  <c r="Z1107" i="4"/>
  <c r="AS1107" i="4"/>
  <c r="AK1107" i="4"/>
  <c r="AO1107" i="4"/>
  <c r="AF1107" i="4"/>
  <c r="AE1107" i="4"/>
  <c r="AD1107" i="4"/>
  <c r="X1107" i="4"/>
  <c r="AB1107" i="4"/>
  <c r="AC1107" i="4"/>
  <c r="AM1107" i="4"/>
  <c r="AN1107" i="4"/>
  <c r="W1107" i="4"/>
  <c r="AV1107" i="4"/>
  <c r="R1107" i="4"/>
  <c r="AA1107" i="4"/>
  <c r="BG1106" i="4"/>
  <c r="BC1106" i="4"/>
  <c r="X1106" i="4"/>
  <c r="AI1106" i="4"/>
  <c r="AQ1106" i="4"/>
  <c r="AR1106" i="4"/>
  <c r="P1106" i="4"/>
  <c r="AO1106" i="4"/>
  <c r="AM1106" i="4"/>
  <c r="AN1106" i="4"/>
  <c r="AK1106" i="4"/>
  <c r="AG1106" i="4"/>
  <c r="AF1106" i="4"/>
  <c r="AE1106" i="4"/>
  <c r="AD1106" i="4"/>
  <c r="AJ1106" i="4"/>
  <c r="W1106" i="4"/>
  <c r="AV1106" i="4"/>
  <c r="R1106" i="4"/>
  <c r="Z1106" i="4"/>
  <c r="BG1105" i="4"/>
  <c r="BC1105" i="4"/>
  <c r="P1105" i="4"/>
  <c r="AO1105" i="4"/>
  <c r="AK1105" i="4"/>
  <c r="AG1105" i="4"/>
  <c r="AF1105" i="4"/>
  <c r="AE1105" i="4"/>
  <c r="AD1105" i="4"/>
  <c r="X1105" i="4"/>
  <c r="AB1105" i="4"/>
  <c r="AC1105" i="4"/>
  <c r="AM1105" i="4"/>
  <c r="AN1105" i="4"/>
  <c r="W1105" i="4"/>
  <c r="AV1105" i="4"/>
  <c r="R1105" i="4"/>
  <c r="Z1105" i="4"/>
  <c r="AA1105" i="4"/>
  <c r="BG1104" i="4"/>
  <c r="BC1104" i="4"/>
  <c r="P1104" i="4"/>
  <c r="AO1104" i="4"/>
  <c r="X1104" i="4"/>
  <c r="AM1104" i="4"/>
  <c r="AN1104" i="4"/>
  <c r="AF1104" i="4"/>
  <c r="AE1104" i="4"/>
  <c r="AD1104" i="4"/>
  <c r="AQ1104" i="4"/>
  <c r="AR1104" i="4"/>
  <c r="W1104" i="4"/>
  <c r="AV1104" i="4"/>
  <c r="R1104" i="4"/>
  <c r="Z1104" i="4"/>
  <c r="BG1103" i="4"/>
  <c r="BC1103" i="4"/>
  <c r="X1103" i="4"/>
  <c r="AI1103" i="4"/>
  <c r="AJ1103" i="4"/>
  <c r="P1103" i="4"/>
  <c r="AO1103" i="4"/>
  <c r="AF1103" i="4"/>
  <c r="AE1103" i="4"/>
  <c r="AD1103" i="4"/>
  <c r="W1103" i="4"/>
  <c r="AV1103" i="4"/>
  <c r="R1103" i="4"/>
  <c r="Z1103" i="4"/>
  <c r="BG1102" i="4"/>
  <c r="BC1102" i="4"/>
  <c r="X1102" i="4"/>
  <c r="AQ1102" i="4"/>
  <c r="AR1102" i="4"/>
  <c r="P1102" i="4"/>
  <c r="AO1102" i="4"/>
  <c r="AM1102" i="4"/>
  <c r="AN1102" i="4"/>
  <c r="AK1102" i="4"/>
  <c r="AF1102" i="4"/>
  <c r="AE1102" i="4"/>
  <c r="AD1102" i="4"/>
  <c r="AB1102" i="4"/>
  <c r="AC1102" i="4"/>
  <c r="AI1102" i="4"/>
  <c r="AJ1102" i="4"/>
  <c r="W1102" i="4"/>
  <c r="AV1102" i="4"/>
  <c r="R1102" i="4"/>
  <c r="Z1102" i="4"/>
  <c r="BG1101" i="4"/>
  <c r="BC1101" i="4"/>
  <c r="P1101" i="4"/>
  <c r="AK1101" i="4"/>
  <c r="AO1101" i="4"/>
  <c r="AG1101" i="4"/>
  <c r="AF1101" i="4"/>
  <c r="AE1101" i="4"/>
  <c r="AD1101" i="4"/>
  <c r="X1101" i="4"/>
  <c r="W1101" i="4"/>
  <c r="AV1101" i="4"/>
  <c r="R1101" i="4"/>
  <c r="Z1101" i="4"/>
  <c r="BG1100" i="4"/>
  <c r="BC1100" i="4"/>
  <c r="P1100" i="4"/>
  <c r="AO1100" i="4"/>
  <c r="X1100" i="4"/>
  <c r="AM1100" i="4"/>
  <c r="AN1100" i="4"/>
  <c r="AK1100" i="4"/>
  <c r="AG1100" i="4"/>
  <c r="AF1100" i="4"/>
  <c r="AE1100" i="4"/>
  <c r="AD1100" i="4"/>
  <c r="AQ1100" i="4"/>
  <c r="AR1100" i="4"/>
  <c r="W1100" i="4"/>
  <c r="AV1100" i="4"/>
  <c r="R1100" i="4"/>
  <c r="Z1100" i="4"/>
  <c r="BG1099" i="4"/>
  <c r="BC1099" i="4"/>
  <c r="P1099" i="4"/>
  <c r="AG1099" i="4"/>
  <c r="AS1099" i="4"/>
  <c r="Z1099" i="4"/>
  <c r="AK1099" i="4"/>
  <c r="AO1099" i="4"/>
  <c r="AF1099" i="4"/>
  <c r="AE1099" i="4"/>
  <c r="AD1099" i="4"/>
  <c r="X1099" i="4"/>
  <c r="AB1099" i="4"/>
  <c r="W1099" i="4"/>
  <c r="AV1099" i="4"/>
  <c r="R1099" i="4"/>
  <c r="BG1098" i="4"/>
  <c r="BC1098" i="4"/>
  <c r="X1098" i="4"/>
  <c r="AB1098" i="4"/>
  <c r="AC1098" i="4"/>
  <c r="AQ1098" i="4"/>
  <c r="AR1098" i="4"/>
  <c r="AM1098" i="4"/>
  <c r="AN1098" i="4"/>
  <c r="AI1098" i="4"/>
  <c r="AJ1098" i="4"/>
  <c r="AF1098" i="4"/>
  <c r="AE1098" i="4"/>
  <c r="AD1098" i="4"/>
  <c r="W1098" i="4"/>
  <c r="AV1098" i="4"/>
  <c r="R1098" i="4"/>
  <c r="P1098" i="4"/>
  <c r="BG1097" i="4"/>
  <c r="BC1097" i="4"/>
  <c r="X1097" i="4"/>
  <c r="AQ1097" i="4"/>
  <c r="AR1097" i="4"/>
  <c r="AM1097" i="4"/>
  <c r="AN1097" i="4"/>
  <c r="AI1097" i="4"/>
  <c r="AJ1097" i="4"/>
  <c r="AF1097" i="4"/>
  <c r="AE1097" i="4"/>
  <c r="AD1097" i="4"/>
  <c r="AB1097" i="4"/>
  <c r="AC1097" i="4"/>
  <c r="W1097" i="4"/>
  <c r="AV1097" i="4"/>
  <c r="R1097" i="4"/>
  <c r="P1097" i="4"/>
  <c r="BG1096" i="4"/>
  <c r="BC1096" i="4"/>
  <c r="X1096" i="4"/>
  <c r="AB1096" i="4"/>
  <c r="AC1096" i="4"/>
  <c r="AQ1096" i="4"/>
  <c r="AR1096" i="4"/>
  <c r="AM1096" i="4"/>
  <c r="AN1096" i="4"/>
  <c r="AI1096" i="4"/>
  <c r="AJ1096" i="4"/>
  <c r="AF1096" i="4"/>
  <c r="AE1096" i="4"/>
  <c r="AD1096" i="4"/>
  <c r="W1096" i="4"/>
  <c r="AV1096" i="4"/>
  <c r="R1096" i="4"/>
  <c r="P1096" i="4"/>
  <c r="BG1095" i="4"/>
  <c r="BC1095" i="4"/>
  <c r="X1095" i="4"/>
  <c r="AQ1095" i="4"/>
  <c r="AR1095" i="4"/>
  <c r="AM1095" i="4"/>
  <c r="AN1095" i="4"/>
  <c r="AI1095" i="4"/>
  <c r="AJ1095" i="4"/>
  <c r="AF1095" i="4"/>
  <c r="AE1095" i="4"/>
  <c r="AD1095" i="4"/>
  <c r="AB1095" i="4"/>
  <c r="AC1095" i="4"/>
  <c r="W1095" i="4"/>
  <c r="AV1095" i="4"/>
  <c r="R1095" i="4"/>
  <c r="P1095" i="4"/>
  <c r="BG1094" i="4"/>
  <c r="BC1094" i="4"/>
  <c r="X1094" i="4"/>
  <c r="AB1094" i="4"/>
  <c r="AC1094" i="4"/>
  <c r="AQ1094" i="4"/>
  <c r="AR1094" i="4"/>
  <c r="AM1094" i="4"/>
  <c r="AN1094" i="4"/>
  <c r="AI1094" i="4"/>
  <c r="AJ1094" i="4"/>
  <c r="AF1094" i="4"/>
  <c r="AE1094" i="4"/>
  <c r="AD1094" i="4"/>
  <c r="W1094" i="4"/>
  <c r="AV1094" i="4"/>
  <c r="R1094" i="4"/>
  <c r="P1094" i="4"/>
  <c r="BG1093" i="4"/>
  <c r="BC1093" i="4"/>
  <c r="X1093" i="4"/>
  <c r="AQ1093" i="4"/>
  <c r="AR1093" i="4"/>
  <c r="AM1093" i="4"/>
  <c r="AN1093" i="4"/>
  <c r="AI1093" i="4"/>
  <c r="AJ1093" i="4"/>
  <c r="AF1093" i="4"/>
  <c r="AE1093" i="4"/>
  <c r="AD1093" i="4"/>
  <c r="AB1093" i="4"/>
  <c r="AC1093" i="4"/>
  <c r="W1093" i="4"/>
  <c r="AV1093" i="4"/>
  <c r="R1093" i="4"/>
  <c r="P1093" i="4"/>
  <c r="BG1092" i="4"/>
  <c r="BC1092" i="4"/>
  <c r="X1092" i="4"/>
  <c r="AB1092" i="4"/>
  <c r="AC1092" i="4"/>
  <c r="AQ1092" i="4"/>
  <c r="AR1092" i="4"/>
  <c r="AM1092" i="4"/>
  <c r="AN1092" i="4"/>
  <c r="AI1092" i="4"/>
  <c r="AJ1092" i="4"/>
  <c r="AF1092" i="4"/>
  <c r="AE1092" i="4"/>
  <c r="AD1092" i="4"/>
  <c r="W1092" i="4"/>
  <c r="AV1092" i="4"/>
  <c r="R1092" i="4"/>
  <c r="P1092" i="4"/>
  <c r="BG1091" i="4"/>
  <c r="BC1091" i="4"/>
  <c r="X1091" i="4"/>
  <c r="AQ1091" i="4"/>
  <c r="AR1091" i="4"/>
  <c r="AM1091" i="4"/>
  <c r="AN1091" i="4"/>
  <c r="AI1091" i="4"/>
  <c r="AJ1091" i="4"/>
  <c r="AF1091" i="4"/>
  <c r="AE1091" i="4"/>
  <c r="AD1091" i="4"/>
  <c r="AB1091" i="4"/>
  <c r="AC1091" i="4"/>
  <c r="W1091" i="4"/>
  <c r="AV1091" i="4"/>
  <c r="R1091" i="4"/>
  <c r="P1091" i="4"/>
  <c r="BG1090" i="4"/>
  <c r="BC1090" i="4"/>
  <c r="X1090" i="4"/>
  <c r="AB1090" i="4"/>
  <c r="AC1090" i="4"/>
  <c r="AQ1090" i="4"/>
  <c r="AR1090" i="4"/>
  <c r="AM1090" i="4"/>
  <c r="AN1090" i="4"/>
  <c r="AI1090" i="4"/>
  <c r="AJ1090" i="4"/>
  <c r="AF1090" i="4"/>
  <c r="AE1090" i="4"/>
  <c r="AD1090" i="4"/>
  <c r="W1090" i="4"/>
  <c r="AV1090" i="4"/>
  <c r="R1090" i="4"/>
  <c r="P1090" i="4"/>
  <c r="BG1089" i="4"/>
  <c r="BC1089" i="4"/>
  <c r="X1089" i="4"/>
  <c r="AQ1089" i="4"/>
  <c r="AR1089" i="4"/>
  <c r="AM1089" i="4"/>
  <c r="AN1089" i="4"/>
  <c r="AI1089" i="4"/>
  <c r="AJ1089" i="4"/>
  <c r="AF1089" i="4"/>
  <c r="AE1089" i="4"/>
  <c r="AD1089" i="4"/>
  <c r="AB1089" i="4"/>
  <c r="AC1089" i="4"/>
  <c r="W1089" i="4"/>
  <c r="AV1089" i="4"/>
  <c r="R1089" i="4"/>
  <c r="P1089" i="4"/>
  <c r="BG1088" i="4"/>
  <c r="BC1088" i="4"/>
  <c r="X1088" i="4"/>
  <c r="AB1088" i="4"/>
  <c r="AC1088" i="4"/>
  <c r="AQ1088" i="4"/>
  <c r="AR1088" i="4"/>
  <c r="AM1088" i="4"/>
  <c r="AN1088" i="4"/>
  <c r="AI1088" i="4"/>
  <c r="AJ1088" i="4"/>
  <c r="AF1088" i="4"/>
  <c r="AE1088" i="4"/>
  <c r="AD1088" i="4"/>
  <c r="W1088" i="4"/>
  <c r="AV1088" i="4"/>
  <c r="R1088" i="4"/>
  <c r="P1088" i="4"/>
  <c r="BG1087" i="4"/>
  <c r="BC1087" i="4"/>
  <c r="X1087" i="4"/>
  <c r="AQ1087" i="4"/>
  <c r="AR1087" i="4"/>
  <c r="AM1087" i="4"/>
  <c r="AN1087" i="4"/>
  <c r="AI1087" i="4"/>
  <c r="AJ1087" i="4"/>
  <c r="AF1087" i="4"/>
  <c r="AE1087" i="4"/>
  <c r="AD1087" i="4"/>
  <c r="AB1087" i="4"/>
  <c r="AC1087" i="4"/>
  <c r="W1087" i="4"/>
  <c r="AV1087" i="4"/>
  <c r="R1087" i="4"/>
  <c r="P1087" i="4"/>
  <c r="BG1086" i="4"/>
  <c r="BC1086" i="4"/>
  <c r="X1086" i="4"/>
  <c r="AB1086" i="4"/>
  <c r="AC1086" i="4"/>
  <c r="AQ1086" i="4"/>
  <c r="AR1086" i="4"/>
  <c r="AM1086" i="4"/>
  <c r="AN1086" i="4"/>
  <c r="AI1086" i="4"/>
  <c r="AJ1086" i="4"/>
  <c r="AF1086" i="4"/>
  <c r="AE1086" i="4"/>
  <c r="AD1086" i="4"/>
  <c r="W1086" i="4"/>
  <c r="AV1086" i="4"/>
  <c r="R1086" i="4"/>
  <c r="P1086" i="4"/>
  <c r="BG1085" i="4"/>
  <c r="BC1085" i="4"/>
  <c r="X1085" i="4"/>
  <c r="AQ1085" i="4"/>
  <c r="AR1085" i="4"/>
  <c r="AM1085" i="4"/>
  <c r="AN1085" i="4"/>
  <c r="AI1085" i="4"/>
  <c r="AJ1085" i="4"/>
  <c r="AF1085" i="4"/>
  <c r="AE1085" i="4"/>
  <c r="AD1085" i="4"/>
  <c r="AB1085" i="4"/>
  <c r="AC1085" i="4"/>
  <c r="W1085" i="4"/>
  <c r="AV1085" i="4"/>
  <c r="R1085" i="4"/>
  <c r="P1085" i="4"/>
  <c r="BG1084" i="4"/>
  <c r="BC1084" i="4"/>
  <c r="X1084" i="4"/>
  <c r="AB1084" i="4"/>
  <c r="AC1084" i="4"/>
  <c r="AQ1084" i="4"/>
  <c r="AR1084" i="4"/>
  <c r="AM1084" i="4"/>
  <c r="AN1084" i="4"/>
  <c r="AI1084" i="4"/>
  <c r="AJ1084" i="4"/>
  <c r="AF1084" i="4"/>
  <c r="AE1084" i="4"/>
  <c r="AD1084" i="4"/>
  <c r="W1084" i="4"/>
  <c r="AV1084" i="4"/>
  <c r="R1084" i="4"/>
  <c r="P1084" i="4"/>
  <c r="BG1083" i="4"/>
  <c r="BC1083" i="4"/>
  <c r="X1083" i="4"/>
  <c r="AQ1083" i="4"/>
  <c r="AR1083" i="4"/>
  <c r="AM1083" i="4"/>
  <c r="AN1083" i="4"/>
  <c r="AI1083" i="4"/>
  <c r="AJ1083" i="4"/>
  <c r="AF1083" i="4"/>
  <c r="AE1083" i="4"/>
  <c r="AD1083" i="4"/>
  <c r="AB1083" i="4"/>
  <c r="AC1083" i="4"/>
  <c r="W1083" i="4"/>
  <c r="AV1083" i="4"/>
  <c r="R1083" i="4"/>
  <c r="P1083" i="4"/>
  <c r="BG1082" i="4"/>
  <c r="BC1082" i="4"/>
  <c r="X1082" i="4"/>
  <c r="AB1082" i="4"/>
  <c r="AC1082" i="4"/>
  <c r="AQ1082" i="4"/>
  <c r="AR1082" i="4"/>
  <c r="AM1082" i="4"/>
  <c r="AN1082" i="4"/>
  <c r="AI1082" i="4"/>
  <c r="AJ1082" i="4"/>
  <c r="AF1082" i="4"/>
  <c r="AE1082" i="4"/>
  <c r="AD1082" i="4"/>
  <c r="W1082" i="4"/>
  <c r="AV1082" i="4"/>
  <c r="R1082" i="4"/>
  <c r="P1082" i="4"/>
  <c r="BG1081" i="4"/>
  <c r="BC1081" i="4"/>
  <c r="X1081" i="4"/>
  <c r="AQ1081" i="4"/>
  <c r="AR1081" i="4"/>
  <c r="AM1081" i="4"/>
  <c r="AN1081" i="4"/>
  <c r="AI1081" i="4"/>
  <c r="AJ1081" i="4"/>
  <c r="AF1081" i="4"/>
  <c r="AE1081" i="4"/>
  <c r="AD1081" i="4"/>
  <c r="AB1081" i="4"/>
  <c r="AC1081" i="4"/>
  <c r="W1081" i="4"/>
  <c r="AV1081" i="4"/>
  <c r="R1081" i="4"/>
  <c r="P1081" i="4"/>
  <c r="BG1080" i="4"/>
  <c r="BC1080" i="4"/>
  <c r="X1080" i="4"/>
  <c r="AB1080" i="4"/>
  <c r="AC1080" i="4"/>
  <c r="AQ1080" i="4"/>
  <c r="AR1080" i="4"/>
  <c r="AM1080" i="4"/>
  <c r="AN1080" i="4"/>
  <c r="AI1080" i="4"/>
  <c r="AJ1080" i="4"/>
  <c r="AF1080" i="4"/>
  <c r="AE1080" i="4"/>
  <c r="AD1080" i="4"/>
  <c r="W1080" i="4"/>
  <c r="AV1080" i="4"/>
  <c r="R1080" i="4"/>
  <c r="P1080" i="4"/>
  <c r="BG1079" i="4"/>
  <c r="BC1079" i="4"/>
  <c r="X1079" i="4"/>
  <c r="AQ1079" i="4"/>
  <c r="AR1079" i="4"/>
  <c r="AM1079" i="4"/>
  <c r="AN1079" i="4"/>
  <c r="AI1079" i="4"/>
  <c r="AJ1079" i="4"/>
  <c r="AF1079" i="4"/>
  <c r="AE1079" i="4"/>
  <c r="AD1079" i="4"/>
  <c r="AB1079" i="4"/>
  <c r="AC1079" i="4"/>
  <c r="W1079" i="4"/>
  <c r="AV1079" i="4"/>
  <c r="R1079" i="4"/>
  <c r="P1079" i="4"/>
  <c r="BG1078" i="4"/>
  <c r="BC1078" i="4"/>
  <c r="X1078" i="4"/>
  <c r="AB1078" i="4"/>
  <c r="AC1078" i="4"/>
  <c r="AQ1078" i="4"/>
  <c r="AR1078" i="4"/>
  <c r="AM1078" i="4"/>
  <c r="AN1078" i="4"/>
  <c r="AI1078" i="4"/>
  <c r="AJ1078" i="4"/>
  <c r="AF1078" i="4"/>
  <c r="AE1078" i="4"/>
  <c r="AD1078" i="4"/>
  <c r="W1078" i="4"/>
  <c r="AV1078" i="4"/>
  <c r="R1078" i="4"/>
  <c r="P1078" i="4"/>
  <c r="BG1077" i="4"/>
  <c r="BC1077" i="4"/>
  <c r="X1077" i="4"/>
  <c r="AQ1077" i="4"/>
  <c r="AR1077" i="4"/>
  <c r="AM1077" i="4"/>
  <c r="AN1077" i="4"/>
  <c r="AI1077" i="4"/>
  <c r="AJ1077" i="4"/>
  <c r="AF1077" i="4"/>
  <c r="AE1077" i="4"/>
  <c r="AD1077" i="4"/>
  <c r="AB1077" i="4"/>
  <c r="AC1077" i="4"/>
  <c r="W1077" i="4"/>
  <c r="AV1077" i="4"/>
  <c r="R1077" i="4"/>
  <c r="P1077" i="4"/>
  <c r="BG1076" i="4"/>
  <c r="BC1076" i="4"/>
  <c r="X1076" i="4"/>
  <c r="AB1076" i="4"/>
  <c r="AC1076" i="4"/>
  <c r="AQ1076" i="4"/>
  <c r="AR1076" i="4"/>
  <c r="AM1076" i="4"/>
  <c r="AN1076" i="4"/>
  <c r="AI1076" i="4"/>
  <c r="AJ1076" i="4"/>
  <c r="AF1076" i="4"/>
  <c r="AE1076" i="4"/>
  <c r="AD1076" i="4"/>
  <c r="W1076" i="4"/>
  <c r="AV1076" i="4"/>
  <c r="R1076" i="4"/>
  <c r="P1076" i="4"/>
  <c r="BG1075" i="4"/>
  <c r="BC1075" i="4"/>
  <c r="X1075" i="4"/>
  <c r="AQ1075" i="4"/>
  <c r="AR1075" i="4"/>
  <c r="AM1075" i="4"/>
  <c r="AN1075" i="4"/>
  <c r="AI1075" i="4"/>
  <c r="AJ1075" i="4"/>
  <c r="AF1075" i="4"/>
  <c r="AE1075" i="4"/>
  <c r="AD1075" i="4"/>
  <c r="AB1075" i="4"/>
  <c r="AC1075" i="4"/>
  <c r="W1075" i="4"/>
  <c r="AV1075" i="4"/>
  <c r="R1075" i="4"/>
  <c r="P1075" i="4"/>
  <c r="BG1074" i="4"/>
  <c r="BC1074" i="4"/>
  <c r="X1074" i="4"/>
  <c r="AB1074" i="4"/>
  <c r="AC1074" i="4"/>
  <c r="AQ1074" i="4"/>
  <c r="AR1074" i="4"/>
  <c r="AM1074" i="4"/>
  <c r="AN1074" i="4"/>
  <c r="AI1074" i="4"/>
  <c r="AJ1074" i="4"/>
  <c r="AF1074" i="4"/>
  <c r="AE1074" i="4"/>
  <c r="AD1074" i="4"/>
  <c r="W1074" i="4"/>
  <c r="AV1074" i="4"/>
  <c r="R1074" i="4"/>
  <c r="P1074" i="4"/>
  <c r="BG1073" i="4"/>
  <c r="BC1073" i="4"/>
  <c r="X1073" i="4"/>
  <c r="AQ1073" i="4"/>
  <c r="AR1073" i="4"/>
  <c r="AM1073" i="4"/>
  <c r="AN1073" i="4"/>
  <c r="AI1073" i="4"/>
  <c r="AJ1073" i="4"/>
  <c r="AF1073" i="4"/>
  <c r="AE1073" i="4"/>
  <c r="AD1073" i="4"/>
  <c r="AB1073" i="4"/>
  <c r="AC1073" i="4"/>
  <c r="W1073" i="4"/>
  <c r="AV1073" i="4"/>
  <c r="R1073" i="4"/>
  <c r="P1073" i="4"/>
  <c r="BG1072" i="4"/>
  <c r="BC1072" i="4"/>
  <c r="X1072" i="4"/>
  <c r="AB1072" i="4"/>
  <c r="AC1072" i="4"/>
  <c r="AQ1072" i="4"/>
  <c r="AR1072" i="4"/>
  <c r="AM1072" i="4"/>
  <c r="AN1072" i="4"/>
  <c r="AI1072" i="4"/>
  <c r="AJ1072" i="4"/>
  <c r="AF1072" i="4"/>
  <c r="AE1072" i="4"/>
  <c r="AD1072" i="4"/>
  <c r="W1072" i="4"/>
  <c r="AV1072" i="4"/>
  <c r="R1072" i="4"/>
  <c r="P1072" i="4"/>
  <c r="BG1071" i="4"/>
  <c r="BC1071" i="4"/>
  <c r="X1071" i="4"/>
  <c r="AQ1071" i="4"/>
  <c r="AR1071" i="4"/>
  <c r="AM1071" i="4"/>
  <c r="AN1071" i="4"/>
  <c r="AI1071" i="4"/>
  <c r="AJ1071" i="4"/>
  <c r="AF1071" i="4"/>
  <c r="AE1071" i="4"/>
  <c r="AD1071" i="4"/>
  <c r="AB1071" i="4"/>
  <c r="AC1071" i="4"/>
  <c r="W1071" i="4"/>
  <c r="AV1071" i="4"/>
  <c r="R1071" i="4"/>
  <c r="P1071" i="4"/>
  <c r="BG1070" i="4"/>
  <c r="BC1070" i="4"/>
  <c r="X1070" i="4"/>
  <c r="AB1070" i="4"/>
  <c r="AC1070" i="4"/>
  <c r="AQ1070" i="4"/>
  <c r="AR1070" i="4"/>
  <c r="AM1070" i="4"/>
  <c r="AN1070" i="4"/>
  <c r="AI1070" i="4"/>
  <c r="AJ1070" i="4"/>
  <c r="AF1070" i="4"/>
  <c r="AE1070" i="4"/>
  <c r="AD1070" i="4"/>
  <c r="W1070" i="4"/>
  <c r="AV1070" i="4"/>
  <c r="R1070" i="4"/>
  <c r="P1070" i="4"/>
  <c r="BG1069" i="4"/>
  <c r="BC1069" i="4"/>
  <c r="X1069" i="4"/>
  <c r="AQ1069" i="4"/>
  <c r="AR1069" i="4"/>
  <c r="AM1069" i="4"/>
  <c r="AN1069" i="4"/>
  <c r="AI1069" i="4"/>
  <c r="AJ1069" i="4"/>
  <c r="AF1069" i="4"/>
  <c r="AE1069" i="4"/>
  <c r="AD1069" i="4"/>
  <c r="AB1069" i="4"/>
  <c r="AC1069" i="4"/>
  <c r="W1069" i="4"/>
  <c r="AV1069" i="4"/>
  <c r="R1069" i="4"/>
  <c r="P1069" i="4"/>
  <c r="BG1068" i="4"/>
  <c r="BC1068" i="4"/>
  <c r="X1068" i="4"/>
  <c r="AB1068" i="4"/>
  <c r="AC1068" i="4"/>
  <c r="AQ1068" i="4"/>
  <c r="AR1068" i="4"/>
  <c r="AM1068" i="4"/>
  <c r="AN1068" i="4"/>
  <c r="AI1068" i="4"/>
  <c r="AJ1068" i="4"/>
  <c r="AF1068" i="4"/>
  <c r="AE1068" i="4"/>
  <c r="AD1068" i="4"/>
  <c r="W1068" i="4"/>
  <c r="AV1068" i="4"/>
  <c r="R1068" i="4"/>
  <c r="P1068" i="4"/>
  <c r="BG1067" i="4"/>
  <c r="BC1067" i="4"/>
  <c r="X1067" i="4"/>
  <c r="AQ1067" i="4"/>
  <c r="AR1067" i="4"/>
  <c r="AM1067" i="4"/>
  <c r="AN1067" i="4"/>
  <c r="AI1067" i="4"/>
  <c r="AJ1067" i="4"/>
  <c r="AF1067" i="4"/>
  <c r="AE1067" i="4"/>
  <c r="AD1067" i="4"/>
  <c r="AB1067" i="4"/>
  <c r="AC1067" i="4"/>
  <c r="W1067" i="4"/>
  <c r="AV1067" i="4"/>
  <c r="R1067" i="4"/>
  <c r="P1067" i="4"/>
  <c r="BG1066" i="4"/>
  <c r="BC1066" i="4"/>
  <c r="X1066" i="4"/>
  <c r="AB1066" i="4"/>
  <c r="AC1066" i="4"/>
  <c r="AQ1066" i="4"/>
  <c r="AR1066" i="4"/>
  <c r="AM1066" i="4"/>
  <c r="AN1066" i="4"/>
  <c r="AI1066" i="4"/>
  <c r="AJ1066" i="4"/>
  <c r="AF1066" i="4"/>
  <c r="AE1066" i="4"/>
  <c r="AD1066" i="4"/>
  <c r="W1066" i="4"/>
  <c r="AV1066" i="4"/>
  <c r="R1066" i="4"/>
  <c r="P1066" i="4"/>
  <c r="BG1065" i="4"/>
  <c r="BC1065" i="4"/>
  <c r="X1065" i="4"/>
  <c r="AQ1065" i="4"/>
  <c r="AR1065" i="4"/>
  <c r="AM1065" i="4"/>
  <c r="AN1065" i="4"/>
  <c r="AI1065" i="4"/>
  <c r="AJ1065" i="4"/>
  <c r="AF1065" i="4"/>
  <c r="AE1065" i="4"/>
  <c r="AD1065" i="4"/>
  <c r="AB1065" i="4"/>
  <c r="AC1065" i="4"/>
  <c r="W1065" i="4"/>
  <c r="AV1065" i="4"/>
  <c r="R1065" i="4"/>
  <c r="P1065" i="4"/>
  <c r="BG1064" i="4"/>
  <c r="BC1064" i="4"/>
  <c r="X1064" i="4"/>
  <c r="AB1064" i="4"/>
  <c r="AC1064" i="4"/>
  <c r="AQ1064" i="4"/>
  <c r="AR1064" i="4"/>
  <c r="AM1064" i="4"/>
  <c r="AN1064" i="4"/>
  <c r="AI1064" i="4"/>
  <c r="AJ1064" i="4"/>
  <c r="AF1064" i="4"/>
  <c r="AE1064" i="4"/>
  <c r="AD1064" i="4"/>
  <c r="W1064" i="4"/>
  <c r="AV1064" i="4"/>
  <c r="R1064" i="4"/>
  <c r="P1064" i="4"/>
  <c r="BG1063" i="4"/>
  <c r="BC1063" i="4"/>
  <c r="X1063" i="4"/>
  <c r="AQ1063" i="4"/>
  <c r="AR1063" i="4"/>
  <c r="AM1063" i="4"/>
  <c r="AN1063" i="4"/>
  <c r="AI1063" i="4"/>
  <c r="AJ1063" i="4"/>
  <c r="AF1063" i="4"/>
  <c r="AE1063" i="4"/>
  <c r="AD1063" i="4"/>
  <c r="AB1063" i="4"/>
  <c r="AC1063" i="4"/>
  <c r="W1063" i="4"/>
  <c r="AV1063" i="4"/>
  <c r="R1063" i="4"/>
  <c r="P1063" i="4"/>
  <c r="BG1062" i="4"/>
  <c r="BC1062" i="4"/>
  <c r="X1062" i="4"/>
  <c r="AB1062" i="4"/>
  <c r="AC1062" i="4"/>
  <c r="AQ1062" i="4"/>
  <c r="AR1062" i="4"/>
  <c r="AM1062" i="4"/>
  <c r="AN1062" i="4"/>
  <c r="AI1062" i="4"/>
  <c r="AJ1062" i="4"/>
  <c r="AF1062" i="4"/>
  <c r="AE1062" i="4"/>
  <c r="AD1062" i="4"/>
  <c r="W1062" i="4"/>
  <c r="AV1062" i="4"/>
  <c r="R1062" i="4"/>
  <c r="P1062" i="4"/>
  <c r="BG1061" i="4"/>
  <c r="BC1061" i="4"/>
  <c r="X1061" i="4"/>
  <c r="AQ1061" i="4"/>
  <c r="AR1061" i="4"/>
  <c r="AM1061" i="4"/>
  <c r="AN1061" i="4"/>
  <c r="AI1061" i="4"/>
  <c r="AJ1061" i="4"/>
  <c r="AF1061" i="4"/>
  <c r="AE1061" i="4"/>
  <c r="AD1061" i="4"/>
  <c r="AB1061" i="4"/>
  <c r="AC1061" i="4"/>
  <c r="W1061" i="4"/>
  <c r="AV1061" i="4"/>
  <c r="R1061" i="4"/>
  <c r="P1061" i="4"/>
  <c r="BG1060" i="4"/>
  <c r="BC1060" i="4"/>
  <c r="X1060" i="4"/>
  <c r="AB1060" i="4"/>
  <c r="AC1060" i="4"/>
  <c r="AQ1060" i="4"/>
  <c r="AR1060" i="4"/>
  <c r="AM1060" i="4"/>
  <c r="AN1060" i="4"/>
  <c r="AI1060" i="4"/>
  <c r="AJ1060" i="4"/>
  <c r="AF1060" i="4"/>
  <c r="AE1060" i="4"/>
  <c r="AD1060" i="4"/>
  <c r="W1060" i="4"/>
  <c r="AV1060" i="4"/>
  <c r="R1060" i="4"/>
  <c r="P1060" i="4"/>
  <c r="BG1059" i="4"/>
  <c r="BC1059" i="4"/>
  <c r="X1059" i="4"/>
  <c r="AQ1059" i="4"/>
  <c r="AR1059" i="4"/>
  <c r="AM1059" i="4"/>
  <c r="AN1059" i="4"/>
  <c r="AI1059" i="4"/>
  <c r="AJ1059" i="4"/>
  <c r="AF1059" i="4"/>
  <c r="AE1059" i="4"/>
  <c r="AD1059" i="4"/>
  <c r="AB1059" i="4"/>
  <c r="AC1059" i="4"/>
  <c r="W1059" i="4"/>
  <c r="AV1059" i="4"/>
  <c r="R1059" i="4"/>
  <c r="P1059" i="4"/>
  <c r="BG1058" i="4"/>
  <c r="BC1058" i="4"/>
  <c r="X1058" i="4"/>
  <c r="AB1058" i="4"/>
  <c r="AC1058" i="4"/>
  <c r="AQ1058" i="4"/>
  <c r="AR1058" i="4"/>
  <c r="AM1058" i="4"/>
  <c r="AN1058" i="4"/>
  <c r="AI1058" i="4"/>
  <c r="AJ1058" i="4"/>
  <c r="AF1058" i="4"/>
  <c r="AE1058" i="4"/>
  <c r="AD1058" i="4"/>
  <c r="W1058" i="4"/>
  <c r="AV1058" i="4"/>
  <c r="R1058" i="4"/>
  <c r="P1058" i="4"/>
  <c r="BG1057" i="4"/>
  <c r="BC1057" i="4"/>
  <c r="X1057" i="4"/>
  <c r="AQ1057" i="4"/>
  <c r="AR1057" i="4"/>
  <c r="AM1057" i="4"/>
  <c r="AN1057" i="4"/>
  <c r="AI1057" i="4"/>
  <c r="AJ1057" i="4"/>
  <c r="AF1057" i="4"/>
  <c r="AE1057" i="4"/>
  <c r="AD1057" i="4"/>
  <c r="AB1057" i="4"/>
  <c r="AC1057" i="4"/>
  <c r="W1057" i="4"/>
  <c r="AV1057" i="4"/>
  <c r="R1057" i="4"/>
  <c r="P1057" i="4"/>
  <c r="BG1056" i="4"/>
  <c r="BC1056" i="4"/>
  <c r="X1056" i="4"/>
  <c r="AB1056" i="4"/>
  <c r="AC1056" i="4"/>
  <c r="AQ1056" i="4"/>
  <c r="AR1056" i="4"/>
  <c r="AM1056" i="4"/>
  <c r="AN1056" i="4"/>
  <c r="AI1056" i="4"/>
  <c r="AJ1056" i="4"/>
  <c r="AF1056" i="4"/>
  <c r="AE1056" i="4"/>
  <c r="AD1056" i="4"/>
  <c r="W1056" i="4"/>
  <c r="AV1056" i="4"/>
  <c r="R1056" i="4"/>
  <c r="P1056" i="4"/>
  <c r="BG1055" i="4"/>
  <c r="BC1055" i="4"/>
  <c r="X1055" i="4"/>
  <c r="AQ1055" i="4"/>
  <c r="AR1055" i="4"/>
  <c r="AM1055" i="4"/>
  <c r="AN1055" i="4"/>
  <c r="AI1055" i="4"/>
  <c r="AJ1055" i="4"/>
  <c r="AF1055" i="4"/>
  <c r="AE1055" i="4"/>
  <c r="AD1055" i="4"/>
  <c r="AB1055" i="4"/>
  <c r="AC1055" i="4"/>
  <c r="W1055" i="4"/>
  <c r="AV1055" i="4"/>
  <c r="R1055" i="4"/>
  <c r="P1055" i="4"/>
  <c r="BG1054" i="4"/>
  <c r="BC1054" i="4"/>
  <c r="X1054" i="4"/>
  <c r="AB1054" i="4"/>
  <c r="AC1054" i="4"/>
  <c r="AQ1054" i="4"/>
  <c r="AR1054" i="4"/>
  <c r="AM1054" i="4"/>
  <c r="AN1054" i="4"/>
  <c r="AI1054" i="4"/>
  <c r="AJ1054" i="4"/>
  <c r="AF1054" i="4"/>
  <c r="AE1054" i="4"/>
  <c r="AD1054" i="4"/>
  <c r="W1054" i="4"/>
  <c r="AV1054" i="4"/>
  <c r="R1054" i="4"/>
  <c r="P1054" i="4"/>
  <c r="BG1053" i="4"/>
  <c r="BC1053" i="4"/>
  <c r="X1053" i="4"/>
  <c r="AQ1053" i="4"/>
  <c r="AR1053" i="4"/>
  <c r="AM1053" i="4"/>
  <c r="AN1053" i="4"/>
  <c r="AI1053" i="4"/>
  <c r="AJ1053" i="4"/>
  <c r="AF1053" i="4"/>
  <c r="AE1053" i="4"/>
  <c r="AD1053" i="4"/>
  <c r="AB1053" i="4"/>
  <c r="AC1053" i="4"/>
  <c r="W1053" i="4"/>
  <c r="AV1053" i="4"/>
  <c r="R1053" i="4"/>
  <c r="P1053" i="4"/>
  <c r="BG1052" i="4"/>
  <c r="BC1052" i="4"/>
  <c r="X1052" i="4"/>
  <c r="AB1052" i="4"/>
  <c r="AC1052" i="4"/>
  <c r="AQ1052" i="4"/>
  <c r="AR1052" i="4"/>
  <c r="AM1052" i="4"/>
  <c r="AN1052" i="4"/>
  <c r="AI1052" i="4"/>
  <c r="AJ1052" i="4"/>
  <c r="AF1052" i="4"/>
  <c r="AE1052" i="4"/>
  <c r="AD1052" i="4"/>
  <c r="W1052" i="4"/>
  <c r="AV1052" i="4"/>
  <c r="R1052" i="4"/>
  <c r="P1052" i="4"/>
  <c r="BG1051" i="4"/>
  <c r="BC1051" i="4"/>
  <c r="X1051" i="4"/>
  <c r="AQ1051" i="4"/>
  <c r="AR1051" i="4"/>
  <c r="AM1051" i="4"/>
  <c r="AN1051" i="4"/>
  <c r="AI1051" i="4"/>
  <c r="AJ1051" i="4"/>
  <c r="AF1051" i="4"/>
  <c r="AE1051" i="4"/>
  <c r="AD1051" i="4"/>
  <c r="AB1051" i="4"/>
  <c r="AC1051" i="4"/>
  <c r="W1051" i="4"/>
  <c r="AV1051" i="4"/>
  <c r="R1051" i="4"/>
  <c r="P1051" i="4"/>
  <c r="BG1050" i="4"/>
  <c r="BC1050" i="4"/>
  <c r="X1050" i="4"/>
  <c r="AB1050" i="4"/>
  <c r="AC1050" i="4"/>
  <c r="AQ1050" i="4"/>
  <c r="AR1050" i="4"/>
  <c r="AM1050" i="4"/>
  <c r="AN1050" i="4"/>
  <c r="AI1050" i="4"/>
  <c r="AJ1050" i="4"/>
  <c r="AF1050" i="4"/>
  <c r="AE1050" i="4"/>
  <c r="AD1050" i="4"/>
  <c r="W1050" i="4"/>
  <c r="AV1050" i="4"/>
  <c r="R1050" i="4"/>
  <c r="P1050" i="4"/>
  <c r="BG1049" i="4"/>
  <c r="BC1049" i="4"/>
  <c r="X1049" i="4"/>
  <c r="AQ1049" i="4"/>
  <c r="AR1049" i="4"/>
  <c r="AM1049" i="4"/>
  <c r="AN1049" i="4"/>
  <c r="AI1049" i="4"/>
  <c r="AJ1049" i="4"/>
  <c r="AF1049" i="4"/>
  <c r="AE1049" i="4"/>
  <c r="AD1049" i="4"/>
  <c r="AB1049" i="4"/>
  <c r="AC1049" i="4"/>
  <c r="W1049" i="4"/>
  <c r="AV1049" i="4"/>
  <c r="R1049" i="4"/>
  <c r="P1049" i="4"/>
  <c r="BG1048" i="4"/>
  <c r="BC1048" i="4"/>
  <c r="X1048" i="4"/>
  <c r="AB1048" i="4"/>
  <c r="AC1048" i="4"/>
  <c r="AQ1048" i="4"/>
  <c r="AR1048" i="4"/>
  <c r="AM1048" i="4"/>
  <c r="AN1048" i="4"/>
  <c r="AI1048" i="4"/>
  <c r="AJ1048" i="4"/>
  <c r="AF1048" i="4"/>
  <c r="AE1048" i="4"/>
  <c r="AD1048" i="4"/>
  <c r="W1048" i="4"/>
  <c r="AV1048" i="4"/>
  <c r="R1048" i="4"/>
  <c r="P1048" i="4"/>
  <c r="BG1047" i="4"/>
  <c r="BC1047" i="4"/>
  <c r="X1047" i="4"/>
  <c r="AQ1047" i="4"/>
  <c r="AR1047" i="4"/>
  <c r="AM1047" i="4"/>
  <c r="AN1047" i="4"/>
  <c r="AI1047" i="4"/>
  <c r="AJ1047" i="4"/>
  <c r="AF1047" i="4"/>
  <c r="AE1047" i="4"/>
  <c r="AD1047" i="4"/>
  <c r="AB1047" i="4"/>
  <c r="AC1047" i="4"/>
  <c r="W1047" i="4"/>
  <c r="AV1047" i="4"/>
  <c r="R1047" i="4"/>
  <c r="P1047" i="4"/>
  <c r="BG1046" i="4"/>
  <c r="BC1046" i="4"/>
  <c r="X1046" i="4"/>
  <c r="AB1046" i="4"/>
  <c r="AC1046" i="4"/>
  <c r="AQ1046" i="4"/>
  <c r="AR1046" i="4"/>
  <c r="AM1046" i="4"/>
  <c r="AN1046" i="4"/>
  <c r="AI1046" i="4"/>
  <c r="AJ1046" i="4"/>
  <c r="AF1046" i="4"/>
  <c r="AE1046" i="4"/>
  <c r="AD1046" i="4"/>
  <c r="W1046" i="4"/>
  <c r="AV1046" i="4"/>
  <c r="R1046" i="4"/>
  <c r="P1046" i="4"/>
  <c r="BG1045" i="4"/>
  <c r="BC1045" i="4"/>
  <c r="X1045" i="4"/>
  <c r="AQ1045" i="4"/>
  <c r="AR1045" i="4"/>
  <c r="AM1045" i="4"/>
  <c r="AN1045" i="4"/>
  <c r="AI1045" i="4"/>
  <c r="AJ1045" i="4"/>
  <c r="AF1045" i="4"/>
  <c r="AE1045" i="4"/>
  <c r="AD1045" i="4"/>
  <c r="AB1045" i="4"/>
  <c r="AC1045" i="4"/>
  <c r="W1045" i="4"/>
  <c r="AV1045" i="4"/>
  <c r="R1045" i="4"/>
  <c r="P1045" i="4"/>
  <c r="BG1044" i="4"/>
  <c r="BC1044" i="4"/>
  <c r="X1044" i="4"/>
  <c r="AB1044" i="4"/>
  <c r="AC1044" i="4"/>
  <c r="AQ1044" i="4"/>
  <c r="AR1044" i="4"/>
  <c r="AM1044" i="4"/>
  <c r="AN1044" i="4"/>
  <c r="AI1044" i="4"/>
  <c r="AJ1044" i="4"/>
  <c r="AF1044" i="4"/>
  <c r="AE1044" i="4"/>
  <c r="AD1044" i="4"/>
  <c r="W1044" i="4"/>
  <c r="AV1044" i="4"/>
  <c r="R1044" i="4"/>
  <c r="P1044" i="4"/>
  <c r="BG1043" i="4"/>
  <c r="BC1043" i="4"/>
  <c r="X1043" i="4"/>
  <c r="AQ1043" i="4"/>
  <c r="AR1043" i="4"/>
  <c r="AM1043" i="4"/>
  <c r="AN1043" i="4"/>
  <c r="AI1043" i="4"/>
  <c r="AJ1043" i="4"/>
  <c r="AF1043" i="4"/>
  <c r="AE1043" i="4"/>
  <c r="AD1043" i="4"/>
  <c r="AB1043" i="4"/>
  <c r="AC1043" i="4"/>
  <c r="W1043" i="4"/>
  <c r="AV1043" i="4"/>
  <c r="R1043" i="4"/>
  <c r="P1043" i="4"/>
  <c r="BG1042" i="4"/>
  <c r="BC1042" i="4"/>
  <c r="X1042" i="4"/>
  <c r="AB1042" i="4"/>
  <c r="AQ1042" i="4"/>
  <c r="AR1042" i="4"/>
  <c r="AM1042" i="4"/>
  <c r="AN1042" i="4"/>
  <c r="AI1042" i="4"/>
  <c r="AJ1042" i="4"/>
  <c r="AF1042" i="4"/>
  <c r="AE1042" i="4"/>
  <c r="AD1042" i="4"/>
  <c r="AC1042" i="4"/>
  <c r="W1042" i="4"/>
  <c r="AV1042" i="4"/>
  <c r="R1042" i="4"/>
  <c r="P1042" i="4"/>
  <c r="BG1041" i="4"/>
  <c r="BC1041" i="4"/>
  <c r="X1041" i="4"/>
  <c r="AQ1041" i="4"/>
  <c r="AR1041" i="4"/>
  <c r="AM1041" i="4"/>
  <c r="AN1041" i="4"/>
  <c r="AI1041" i="4"/>
  <c r="AJ1041" i="4"/>
  <c r="AF1041" i="4"/>
  <c r="AE1041" i="4"/>
  <c r="AD1041" i="4"/>
  <c r="AB1041" i="4"/>
  <c r="AC1041" i="4"/>
  <c r="W1041" i="4"/>
  <c r="AV1041" i="4"/>
  <c r="R1041" i="4"/>
  <c r="P1041" i="4"/>
  <c r="BG1040" i="4"/>
  <c r="BC1040" i="4"/>
  <c r="X1040" i="4"/>
  <c r="AB1040" i="4"/>
  <c r="AC1040" i="4"/>
  <c r="AQ1040" i="4"/>
  <c r="AR1040" i="4"/>
  <c r="AM1040" i="4"/>
  <c r="AN1040" i="4"/>
  <c r="AI1040" i="4"/>
  <c r="AJ1040" i="4"/>
  <c r="AF1040" i="4"/>
  <c r="AE1040" i="4"/>
  <c r="AD1040" i="4"/>
  <c r="W1040" i="4"/>
  <c r="AV1040" i="4"/>
  <c r="R1040" i="4"/>
  <c r="P1040" i="4"/>
  <c r="BG1039" i="4"/>
  <c r="BC1039" i="4"/>
  <c r="X1039" i="4"/>
  <c r="AQ1039" i="4"/>
  <c r="AR1039" i="4"/>
  <c r="AM1039" i="4"/>
  <c r="AN1039" i="4"/>
  <c r="AI1039" i="4"/>
  <c r="AJ1039" i="4"/>
  <c r="AF1039" i="4"/>
  <c r="AE1039" i="4"/>
  <c r="AD1039" i="4"/>
  <c r="AB1039" i="4"/>
  <c r="AC1039" i="4"/>
  <c r="W1039" i="4"/>
  <c r="AV1039" i="4"/>
  <c r="R1039" i="4"/>
  <c r="P1039" i="4"/>
  <c r="BG1038" i="4"/>
  <c r="BC1038" i="4"/>
  <c r="X1038" i="4"/>
  <c r="AB1038" i="4"/>
  <c r="AQ1038" i="4"/>
  <c r="AR1038" i="4"/>
  <c r="AM1038" i="4"/>
  <c r="AN1038" i="4"/>
  <c r="AI1038" i="4"/>
  <c r="AJ1038" i="4"/>
  <c r="AF1038" i="4"/>
  <c r="AE1038" i="4"/>
  <c r="AD1038" i="4"/>
  <c r="AC1038" i="4"/>
  <c r="W1038" i="4"/>
  <c r="AV1038" i="4"/>
  <c r="R1038" i="4"/>
  <c r="P1038" i="4"/>
  <c r="BG1037" i="4"/>
  <c r="BC1037" i="4"/>
  <c r="X1037" i="4"/>
  <c r="AQ1037" i="4"/>
  <c r="AR1037" i="4"/>
  <c r="AM1037" i="4"/>
  <c r="AN1037" i="4"/>
  <c r="AI1037" i="4"/>
  <c r="AJ1037" i="4"/>
  <c r="AF1037" i="4"/>
  <c r="AE1037" i="4"/>
  <c r="AD1037" i="4"/>
  <c r="AB1037" i="4"/>
  <c r="AC1037" i="4"/>
  <c r="W1037" i="4"/>
  <c r="AV1037" i="4"/>
  <c r="R1037" i="4"/>
  <c r="P1037" i="4"/>
  <c r="BG1036" i="4"/>
  <c r="BC1036" i="4"/>
  <c r="X1036" i="4"/>
  <c r="AB1036" i="4"/>
  <c r="AC1036" i="4"/>
  <c r="AQ1036" i="4"/>
  <c r="AR1036" i="4"/>
  <c r="AM1036" i="4"/>
  <c r="AN1036" i="4"/>
  <c r="AI1036" i="4"/>
  <c r="AJ1036" i="4"/>
  <c r="AF1036" i="4"/>
  <c r="AE1036" i="4"/>
  <c r="AD1036" i="4"/>
  <c r="W1036" i="4"/>
  <c r="AV1036" i="4"/>
  <c r="R1036" i="4"/>
  <c r="P1036" i="4"/>
  <c r="BG1035" i="4"/>
  <c r="BC1035" i="4"/>
  <c r="X1035" i="4"/>
  <c r="AQ1035" i="4"/>
  <c r="AR1035" i="4"/>
  <c r="AM1035" i="4"/>
  <c r="AN1035" i="4"/>
  <c r="AI1035" i="4"/>
  <c r="AJ1035" i="4"/>
  <c r="AF1035" i="4"/>
  <c r="AE1035" i="4"/>
  <c r="AD1035" i="4"/>
  <c r="AB1035" i="4"/>
  <c r="AC1035" i="4"/>
  <c r="W1035" i="4"/>
  <c r="AV1035" i="4"/>
  <c r="R1035" i="4"/>
  <c r="P1035" i="4"/>
  <c r="BG1034" i="4"/>
  <c r="BC1034" i="4"/>
  <c r="X1034" i="4"/>
  <c r="AB1034" i="4"/>
  <c r="AQ1034" i="4"/>
  <c r="AR1034" i="4"/>
  <c r="AM1034" i="4"/>
  <c r="AN1034" i="4"/>
  <c r="AI1034" i="4"/>
  <c r="AJ1034" i="4"/>
  <c r="AF1034" i="4"/>
  <c r="AE1034" i="4"/>
  <c r="AD1034" i="4"/>
  <c r="AC1034" i="4"/>
  <c r="W1034" i="4"/>
  <c r="AV1034" i="4"/>
  <c r="R1034" i="4"/>
  <c r="P1034" i="4"/>
  <c r="BG1033" i="4"/>
  <c r="BC1033" i="4"/>
  <c r="X1033" i="4"/>
  <c r="AQ1033" i="4"/>
  <c r="AR1033" i="4"/>
  <c r="AM1033" i="4"/>
  <c r="AN1033" i="4"/>
  <c r="AI1033" i="4"/>
  <c r="AJ1033" i="4"/>
  <c r="AF1033" i="4"/>
  <c r="AE1033" i="4"/>
  <c r="AD1033" i="4"/>
  <c r="AB1033" i="4"/>
  <c r="AC1033" i="4"/>
  <c r="W1033" i="4"/>
  <c r="AV1033" i="4"/>
  <c r="R1033" i="4"/>
  <c r="P1033" i="4"/>
  <c r="BG1032" i="4"/>
  <c r="BC1032" i="4"/>
  <c r="X1032" i="4"/>
  <c r="AB1032" i="4"/>
  <c r="AC1032" i="4"/>
  <c r="AQ1032" i="4"/>
  <c r="AR1032" i="4"/>
  <c r="AM1032" i="4"/>
  <c r="AN1032" i="4"/>
  <c r="AI1032" i="4"/>
  <c r="AJ1032" i="4"/>
  <c r="AF1032" i="4"/>
  <c r="AE1032" i="4"/>
  <c r="AD1032" i="4"/>
  <c r="W1032" i="4"/>
  <c r="AV1032" i="4"/>
  <c r="R1032" i="4"/>
  <c r="P1032" i="4"/>
  <c r="BG1031" i="4"/>
  <c r="BC1031" i="4"/>
  <c r="X1031" i="4"/>
  <c r="AQ1031" i="4"/>
  <c r="AR1031" i="4"/>
  <c r="AM1031" i="4"/>
  <c r="AN1031" i="4"/>
  <c r="AI1031" i="4"/>
  <c r="AJ1031" i="4"/>
  <c r="AF1031" i="4"/>
  <c r="AE1031" i="4"/>
  <c r="AD1031" i="4"/>
  <c r="AB1031" i="4"/>
  <c r="AC1031" i="4"/>
  <c r="W1031" i="4"/>
  <c r="AV1031" i="4"/>
  <c r="R1031" i="4"/>
  <c r="P1031" i="4"/>
  <c r="BG1030" i="4"/>
  <c r="BC1030" i="4"/>
  <c r="X1030" i="4"/>
  <c r="AB1030" i="4"/>
  <c r="AQ1030" i="4"/>
  <c r="AR1030" i="4"/>
  <c r="AM1030" i="4"/>
  <c r="AN1030" i="4"/>
  <c r="AI1030" i="4"/>
  <c r="AJ1030" i="4"/>
  <c r="AF1030" i="4"/>
  <c r="AE1030" i="4"/>
  <c r="AD1030" i="4"/>
  <c r="AC1030" i="4"/>
  <c r="W1030" i="4"/>
  <c r="AV1030" i="4"/>
  <c r="R1030" i="4"/>
  <c r="P1030" i="4"/>
  <c r="BG1029" i="4"/>
  <c r="BC1029" i="4"/>
  <c r="X1029" i="4"/>
  <c r="AQ1029" i="4"/>
  <c r="AR1029" i="4"/>
  <c r="AM1029" i="4"/>
  <c r="AN1029" i="4"/>
  <c r="AI1029" i="4"/>
  <c r="AJ1029" i="4"/>
  <c r="AF1029" i="4"/>
  <c r="AE1029" i="4"/>
  <c r="AD1029" i="4"/>
  <c r="AB1029" i="4"/>
  <c r="AC1029" i="4"/>
  <c r="W1029" i="4"/>
  <c r="AV1029" i="4"/>
  <c r="R1029" i="4"/>
  <c r="P1029" i="4"/>
  <c r="BG1028" i="4"/>
  <c r="BC1028" i="4"/>
  <c r="X1028" i="4"/>
  <c r="AB1028" i="4"/>
  <c r="AC1028" i="4"/>
  <c r="AQ1028" i="4"/>
  <c r="AR1028" i="4"/>
  <c r="AM1028" i="4"/>
  <c r="AN1028" i="4"/>
  <c r="AI1028" i="4"/>
  <c r="AJ1028" i="4"/>
  <c r="AF1028" i="4"/>
  <c r="AE1028" i="4"/>
  <c r="AD1028" i="4"/>
  <c r="W1028" i="4"/>
  <c r="AV1028" i="4"/>
  <c r="R1028" i="4"/>
  <c r="P1028" i="4"/>
  <c r="BG1027" i="4"/>
  <c r="BC1027" i="4"/>
  <c r="X1027" i="4"/>
  <c r="AQ1027" i="4"/>
  <c r="AR1027" i="4"/>
  <c r="AM1027" i="4"/>
  <c r="AN1027" i="4"/>
  <c r="AI1027" i="4"/>
  <c r="AJ1027" i="4"/>
  <c r="AF1027" i="4"/>
  <c r="AE1027" i="4"/>
  <c r="AD1027" i="4"/>
  <c r="AB1027" i="4"/>
  <c r="AC1027" i="4"/>
  <c r="W1027" i="4"/>
  <c r="AV1027" i="4"/>
  <c r="R1027" i="4"/>
  <c r="P1027" i="4"/>
  <c r="BG1026" i="4"/>
  <c r="BC1026" i="4"/>
  <c r="X1026" i="4"/>
  <c r="AB1026" i="4"/>
  <c r="AQ1026" i="4"/>
  <c r="AR1026" i="4"/>
  <c r="AM1026" i="4"/>
  <c r="AN1026" i="4"/>
  <c r="AI1026" i="4"/>
  <c r="AJ1026" i="4"/>
  <c r="AF1026" i="4"/>
  <c r="AE1026" i="4"/>
  <c r="AD1026" i="4"/>
  <c r="AC1026" i="4"/>
  <c r="W1026" i="4"/>
  <c r="AV1026" i="4"/>
  <c r="R1026" i="4"/>
  <c r="P1026" i="4"/>
  <c r="BG1025" i="4"/>
  <c r="BC1025" i="4"/>
  <c r="X1025" i="4"/>
  <c r="AQ1025" i="4"/>
  <c r="AR1025" i="4"/>
  <c r="AM1025" i="4"/>
  <c r="AN1025" i="4"/>
  <c r="AI1025" i="4"/>
  <c r="AJ1025" i="4"/>
  <c r="AF1025" i="4"/>
  <c r="AE1025" i="4"/>
  <c r="AD1025" i="4"/>
  <c r="AB1025" i="4"/>
  <c r="AC1025" i="4"/>
  <c r="W1025" i="4"/>
  <c r="AV1025" i="4"/>
  <c r="R1025" i="4"/>
  <c r="P1025" i="4"/>
  <c r="BG1024" i="4"/>
  <c r="BC1024" i="4"/>
  <c r="X1024" i="4"/>
  <c r="AB1024" i="4"/>
  <c r="AC1024" i="4"/>
  <c r="AQ1024" i="4"/>
  <c r="AR1024" i="4"/>
  <c r="AM1024" i="4"/>
  <c r="AN1024" i="4"/>
  <c r="AI1024" i="4"/>
  <c r="AJ1024" i="4"/>
  <c r="AF1024" i="4"/>
  <c r="AE1024" i="4"/>
  <c r="AD1024" i="4"/>
  <c r="W1024" i="4"/>
  <c r="AV1024" i="4"/>
  <c r="R1024" i="4"/>
  <c r="P1024" i="4"/>
  <c r="BG1023" i="4"/>
  <c r="BC1023" i="4"/>
  <c r="X1023" i="4"/>
  <c r="AQ1023" i="4"/>
  <c r="AR1023" i="4"/>
  <c r="AM1023" i="4"/>
  <c r="AN1023" i="4"/>
  <c r="AI1023" i="4"/>
  <c r="AJ1023" i="4"/>
  <c r="AF1023" i="4"/>
  <c r="AE1023" i="4"/>
  <c r="AD1023" i="4"/>
  <c r="AB1023" i="4"/>
  <c r="AC1023" i="4"/>
  <c r="W1023" i="4"/>
  <c r="AV1023" i="4"/>
  <c r="R1023" i="4"/>
  <c r="P1023" i="4"/>
  <c r="BG1022" i="4"/>
  <c r="BC1022" i="4"/>
  <c r="X1022" i="4"/>
  <c r="AB1022" i="4"/>
  <c r="AQ1022" i="4"/>
  <c r="AR1022" i="4"/>
  <c r="AM1022" i="4"/>
  <c r="AN1022" i="4"/>
  <c r="AI1022" i="4"/>
  <c r="AJ1022" i="4"/>
  <c r="AF1022" i="4"/>
  <c r="AE1022" i="4"/>
  <c r="AD1022" i="4"/>
  <c r="AC1022" i="4"/>
  <c r="W1022" i="4"/>
  <c r="AV1022" i="4"/>
  <c r="R1022" i="4"/>
  <c r="P1022" i="4"/>
  <c r="BG1021" i="4"/>
  <c r="BC1021" i="4"/>
  <c r="X1021" i="4"/>
  <c r="AQ1021" i="4"/>
  <c r="AR1021" i="4"/>
  <c r="AM1021" i="4"/>
  <c r="AN1021" i="4"/>
  <c r="AI1021" i="4"/>
  <c r="AJ1021" i="4"/>
  <c r="AF1021" i="4"/>
  <c r="AE1021" i="4"/>
  <c r="AD1021" i="4"/>
  <c r="AB1021" i="4"/>
  <c r="AC1021" i="4"/>
  <c r="W1021" i="4"/>
  <c r="AV1021" i="4"/>
  <c r="R1021" i="4"/>
  <c r="P1021" i="4"/>
  <c r="BG1020" i="4"/>
  <c r="BC1020" i="4"/>
  <c r="X1020" i="4"/>
  <c r="AB1020" i="4"/>
  <c r="AC1020" i="4"/>
  <c r="AQ1020" i="4"/>
  <c r="AR1020" i="4"/>
  <c r="AM1020" i="4"/>
  <c r="AN1020" i="4"/>
  <c r="AI1020" i="4"/>
  <c r="AJ1020" i="4"/>
  <c r="AF1020" i="4"/>
  <c r="AE1020" i="4"/>
  <c r="AD1020" i="4"/>
  <c r="W1020" i="4"/>
  <c r="AV1020" i="4"/>
  <c r="R1020" i="4"/>
  <c r="P1020" i="4"/>
  <c r="BG1019" i="4"/>
  <c r="BC1019" i="4"/>
  <c r="X1019" i="4"/>
  <c r="AQ1019" i="4"/>
  <c r="AR1019" i="4"/>
  <c r="AM1019" i="4"/>
  <c r="AN1019" i="4"/>
  <c r="AI1019" i="4"/>
  <c r="AJ1019" i="4"/>
  <c r="AF1019" i="4"/>
  <c r="AE1019" i="4"/>
  <c r="AD1019" i="4"/>
  <c r="AB1019" i="4"/>
  <c r="AC1019" i="4"/>
  <c r="W1019" i="4"/>
  <c r="AV1019" i="4"/>
  <c r="R1019" i="4"/>
  <c r="P1019" i="4"/>
  <c r="BG1018" i="4"/>
  <c r="BC1018" i="4"/>
  <c r="X1018" i="4"/>
  <c r="AB1018" i="4"/>
  <c r="AQ1018" i="4"/>
  <c r="AR1018" i="4"/>
  <c r="AM1018" i="4"/>
  <c r="AN1018" i="4"/>
  <c r="AI1018" i="4"/>
  <c r="AJ1018" i="4"/>
  <c r="AF1018" i="4"/>
  <c r="AE1018" i="4"/>
  <c r="AD1018" i="4"/>
  <c r="AC1018" i="4"/>
  <c r="W1018" i="4"/>
  <c r="AV1018" i="4"/>
  <c r="R1018" i="4"/>
  <c r="P1018" i="4"/>
  <c r="BG1017" i="4"/>
  <c r="BC1017" i="4"/>
  <c r="X1017" i="4"/>
  <c r="AQ1017" i="4"/>
  <c r="AR1017" i="4"/>
  <c r="AM1017" i="4"/>
  <c r="AN1017" i="4"/>
  <c r="AI1017" i="4"/>
  <c r="AJ1017" i="4"/>
  <c r="AF1017" i="4"/>
  <c r="AE1017" i="4"/>
  <c r="AD1017" i="4"/>
  <c r="AB1017" i="4"/>
  <c r="AC1017" i="4"/>
  <c r="W1017" i="4"/>
  <c r="AV1017" i="4"/>
  <c r="R1017" i="4"/>
  <c r="P1017" i="4"/>
  <c r="BG1016" i="4"/>
  <c r="BC1016" i="4"/>
  <c r="X1016" i="4"/>
  <c r="AB1016" i="4"/>
  <c r="AC1016" i="4"/>
  <c r="AQ1016" i="4"/>
  <c r="AR1016" i="4"/>
  <c r="AM1016" i="4"/>
  <c r="AN1016" i="4"/>
  <c r="AI1016" i="4"/>
  <c r="AJ1016" i="4"/>
  <c r="AF1016" i="4"/>
  <c r="AE1016" i="4"/>
  <c r="AD1016" i="4"/>
  <c r="W1016" i="4"/>
  <c r="AV1016" i="4"/>
  <c r="R1016" i="4"/>
  <c r="P1016" i="4"/>
  <c r="BG1015" i="4"/>
  <c r="BC1015" i="4"/>
  <c r="X1015" i="4"/>
  <c r="AQ1015" i="4"/>
  <c r="AR1015" i="4"/>
  <c r="AM1015" i="4"/>
  <c r="AN1015" i="4"/>
  <c r="AI1015" i="4"/>
  <c r="AJ1015" i="4"/>
  <c r="AF1015" i="4"/>
  <c r="AE1015" i="4"/>
  <c r="AD1015" i="4"/>
  <c r="AB1015" i="4"/>
  <c r="AC1015" i="4"/>
  <c r="W1015" i="4"/>
  <c r="AV1015" i="4"/>
  <c r="R1015" i="4"/>
  <c r="P1015" i="4"/>
  <c r="BG1014" i="4"/>
  <c r="BC1014" i="4"/>
  <c r="X1014" i="4"/>
  <c r="AB1014" i="4"/>
  <c r="AQ1014" i="4"/>
  <c r="AR1014" i="4"/>
  <c r="AM1014" i="4"/>
  <c r="AN1014" i="4"/>
  <c r="AI1014" i="4"/>
  <c r="AJ1014" i="4"/>
  <c r="AF1014" i="4"/>
  <c r="AE1014" i="4"/>
  <c r="AD1014" i="4"/>
  <c r="AC1014" i="4"/>
  <c r="W1014" i="4"/>
  <c r="AV1014" i="4"/>
  <c r="R1014" i="4"/>
  <c r="P1014" i="4"/>
  <c r="BG1013" i="4"/>
  <c r="BC1013" i="4"/>
  <c r="X1013" i="4"/>
  <c r="AQ1013" i="4"/>
  <c r="AR1013" i="4"/>
  <c r="AM1013" i="4"/>
  <c r="AN1013" i="4"/>
  <c r="AI1013" i="4"/>
  <c r="AJ1013" i="4"/>
  <c r="AF1013" i="4"/>
  <c r="AE1013" i="4"/>
  <c r="AD1013" i="4"/>
  <c r="AB1013" i="4"/>
  <c r="AC1013" i="4"/>
  <c r="W1013" i="4"/>
  <c r="AV1013" i="4"/>
  <c r="R1013" i="4"/>
  <c r="P1013" i="4"/>
  <c r="BG1012" i="4"/>
  <c r="BC1012" i="4"/>
  <c r="X1012" i="4"/>
  <c r="AB1012" i="4"/>
  <c r="AC1012" i="4"/>
  <c r="AQ1012" i="4"/>
  <c r="AR1012" i="4"/>
  <c r="AM1012" i="4"/>
  <c r="AN1012" i="4"/>
  <c r="AI1012" i="4"/>
  <c r="AJ1012" i="4"/>
  <c r="AF1012" i="4"/>
  <c r="AE1012" i="4"/>
  <c r="AD1012" i="4"/>
  <c r="W1012" i="4"/>
  <c r="AV1012" i="4"/>
  <c r="R1012" i="4"/>
  <c r="P1012" i="4"/>
  <c r="BG1011" i="4"/>
  <c r="BC1011" i="4"/>
  <c r="X1011" i="4"/>
  <c r="AQ1011" i="4"/>
  <c r="AR1011" i="4"/>
  <c r="AM1011" i="4"/>
  <c r="AN1011" i="4"/>
  <c r="AI1011" i="4"/>
  <c r="AJ1011" i="4"/>
  <c r="AF1011" i="4"/>
  <c r="AE1011" i="4"/>
  <c r="AD1011" i="4"/>
  <c r="AB1011" i="4"/>
  <c r="AC1011" i="4"/>
  <c r="W1011" i="4"/>
  <c r="AV1011" i="4"/>
  <c r="R1011" i="4"/>
  <c r="P1011" i="4"/>
  <c r="BG1010" i="4"/>
  <c r="BC1010" i="4"/>
  <c r="X1010" i="4"/>
  <c r="AB1010" i="4"/>
  <c r="AQ1010" i="4"/>
  <c r="AR1010" i="4"/>
  <c r="AM1010" i="4"/>
  <c r="AN1010" i="4"/>
  <c r="AI1010" i="4"/>
  <c r="AJ1010" i="4"/>
  <c r="AF1010" i="4"/>
  <c r="AE1010" i="4"/>
  <c r="AD1010" i="4"/>
  <c r="AC1010" i="4"/>
  <c r="W1010" i="4"/>
  <c r="AV1010" i="4"/>
  <c r="R1010" i="4"/>
  <c r="P1010" i="4"/>
  <c r="BG1009" i="4"/>
  <c r="BC1009" i="4"/>
  <c r="X1009" i="4"/>
  <c r="AQ1009" i="4"/>
  <c r="AR1009" i="4"/>
  <c r="AM1009" i="4"/>
  <c r="AN1009" i="4"/>
  <c r="AI1009" i="4"/>
  <c r="AJ1009" i="4"/>
  <c r="AF1009" i="4"/>
  <c r="AE1009" i="4"/>
  <c r="AD1009" i="4"/>
  <c r="AB1009" i="4"/>
  <c r="AC1009" i="4"/>
  <c r="W1009" i="4"/>
  <c r="AV1009" i="4"/>
  <c r="R1009" i="4"/>
  <c r="P1009" i="4"/>
  <c r="BG1008" i="4"/>
  <c r="BC1008" i="4"/>
  <c r="X1008" i="4"/>
  <c r="AB1008" i="4"/>
  <c r="AC1008" i="4"/>
  <c r="AQ1008" i="4"/>
  <c r="AR1008" i="4"/>
  <c r="AM1008" i="4"/>
  <c r="AN1008" i="4"/>
  <c r="AI1008" i="4"/>
  <c r="AJ1008" i="4"/>
  <c r="AF1008" i="4"/>
  <c r="AE1008" i="4"/>
  <c r="AD1008" i="4"/>
  <c r="W1008" i="4"/>
  <c r="AV1008" i="4"/>
  <c r="R1008" i="4"/>
  <c r="P1008" i="4"/>
  <c r="BG1007" i="4"/>
  <c r="BC1007" i="4"/>
  <c r="X1007" i="4"/>
  <c r="AQ1007" i="4"/>
  <c r="AR1007" i="4"/>
  <c r="AM1007" i="4"/>
  <c r="AN1007" i="4"/>
  <c r="AI1007" i="4"/>
  <c r="AJ1007" i="4"/>
  <c r="AF1007" i="4"/>
  <c r="AE1007" i="4"/>
  <c r="AD1007" i="4"/>
  <c r="AB1007" i="4"/>
  <c r="AC1007" i="4"/>
  <c r="W1007" i="4"/>
  <c r="AV1007" i="4"/>
  <c r="R1007" i="4"/>
  <c r="P1007" i="4"/>
  <c r="BG1006" i="4"/>
  <c r="BC1006" i="4"/>
  <c r="X1006" i="4"/>
  <c r="AB1006" i="4"/>
  <c r="AQ1006" i="4"/>
  <c r="AR1006" i="4"/>
  <c r="AM1006" i="4"/>
  <c r="AN1006" i="4"/>
  <c r="AI1006" i="4"/>
  <c r="AJ1006" i="4"/>
  <c r="AF1006" i="4"/>
  <c r="AE1006" i="4"/>
  <c r="AD1006" i="4"/>
  <c r="AC1006" i="4"/>
  <c r="W1006" i="4"/>
  <c r="AV1006" i="4"/>
  <c r="R1006" i="4"/>
  <c r="P1006" i="4"/>
  <c r="BG1005" i="4"/>
  <c r="BC1005" i="4"/>
  <c r="X1005" i="4"/>
  <c r="AQ1005" i="4"/>
  <c r="AR1005" i="4"/>
  <c r="AM1005" i="4"/>
  <c r="AN1005" i="4"/>
  <c r="AI1005" i="4"/>
  <c r="AJ1005" i="4"/>
  <c r="AF1005" i="4"/>
  <c r="AE1005" i="4"/>
  <c r="AD1005" i="4"/>
  <c r="AB1005" i="4"/>
  <c r="AC1005" i="4"/>
  <c r="W1005" i="4"/>
  <c r="AV1005" i="4"/>
  <c r="R1005" i="4"/>
  <c r="P1005" i="4"/>
  <c r="BG1004" i="4"/>
  <c r="BC1004" i="4"/>
  <c r="X1004" i="4"/>
  <c r="AB1004" i="4"/>
  <c r="AC1004" i="4"/>
  <c r="AQ1004" i="4"/>
  <c r="AR1004" i="4"/>
  <c r="AM1004" i="4"/>
  <c r="AN1004" i="4"/>
  <c r="AI1004" i="4"/>
  <c r="AJ1004" i="4"/>
  <c r="AF1004" i="4"/>
  <c r="AE1004" i="4"/>
  <c r="AD1004" i="4"/>
  <c r="W1004" i="4"/>
  <c r="AV1004" i="4"/>
  <c r="R1004" i="4"/>
  <c r="P1004" i="4"/>
  <c r="BG1003" i="4"/>
  <c r="BC1003" i="4"/>
  <c r="X1003" i="4"/>
  <c r="AQ1003" i="4"/>
  <c r="AR1003" i="4"/>
  <c r="AM1003" i="4"/>
  <c r="AN1003" i="4"/>
  <c r="AI1003" i="4"/>
  <c r="AJ1003" i="4"/>
  <c r="AF1003" i="4"/>
  <c r="AE1003" i="4"/>
  <c r="AD1003" i="4"/>
  <c r="AB1003" i="4"/>
  <c r="AC1003" i="4"/>
  <c r="W1003" i="4"/>
  <c r="AV1003" i="4"/>
  <c r="R1003" i="4"/>
  <c r="P1003" i="4"/>
  <c r="BG1002" i="4"/>
  <c r="BC1002" i="4"/>
  <c r="X1002" i="4"/>
  <c r="AB1002" i="4"/>
  <c r="AQ1002" i="4"/>
  <c r="AR1002" i="4"/>
  <c r="AM1002" i="4"/>
  <c r="AN1002" i="4"/>
  <c r="AI1002" i="4"/>
  <c r="AJ1002" i="4"/>
  <c r="AF1002" i="4"/>
  <c r="AE1002" i="4"/>
  <c r="AD1002" i="4"/>
  <c r="AC1002" i="4"/>
  <c r="W1002" i="4"/>
  <c r="AV1002" i="4"/>
  <c r="R1002" i="4"/>
  <c r="P1002" i="4"/>
  <c r="BG1001" i="4"/>
  <c r="BC1001" i="4"/>
  <c r="X1001" i="4"/>
  <c r="AQ1001" i="4"/>
  <c r="AR1001" i="4"/>
  <c r="AM1001" i="4"/>
  <c r="AN1001" i="4"/>
  <c r="AI1001" i="4"/>
  <c r="AJ1001" i="4"/>
  <c r="AF1001" i="4"/>
  <c r="AE1001" i="4"/>
  <c r="AD1001" i="4"/>
  <c r="AB1001" i="4"/>
  <c r="AC1001" i="4"/>
  <c r="W1001" i="4"/>
  <c r="AV1001" i="4"/>
  <c r="R1001" i="4"/>
  <c r="P1001" i="4"/>
  <c r="BG1000" i="4"/>
  <c r="BC1000" i="4"/>
  <c r="X1000" i="4"/>
  <c r="AB1000" i="4"/>
  <c r="AC1000" i="4"/>
  <c r="AQ1000" i="4"/>
  <c r="AR1000" i="4"/>
  <c r="AM1000" i="4"/>
  <c r="AN1000" i="4"/>
  <c r="AI1000" i="4"/>
  <c r="AJ1000" i="4"/>
  <c r="AF1000" i="4"/>
  <c r="AE1000" i="4"/>
  <c r="AD1000" i="4"/>
  <c r="W1000" i="4"/>
  <c r="AV1000" i="4"/>
  <c r="R1000" i="4"/>
  <c r="P1000" i="4"/>
  <c r="BG999" i="4"/>
  <c r="BC999" i="4"/>
  <c r="X999" i="4"/>
  <c r="AQ999" i="4"/>
  <c r="AR999" i="4"/>
  <c r="AM999" i="4"/>
  <c r="AN999" i="4"/>
  <c r="AI999" i="4"/>
  <c r="AJ999" i="4"/>
  <c r="AF999" i="4"/>
  <c r="AE999" i="4"/>
  <c r="AD999" i="4"/>
  <c r="AB999" i="4"/>
  <c r="AC999" i="4"/>
  <c r="W999" i="4"/>
  <c r="AV999" i="4"/>
  <c r="R999" i="4"/>
  <c r="P999" i="4"/>
  <c r="BG998" i="4"/>
  <c r="BC998" i="4"/>
  <c r="X998" i="4"/>
  <c r="AB998" i="4"/>
  <c r="AQ998" i="4"/>
  <c r="AR998" i="4"/>
  <c r="AM998" i="4"/>
  <c r="AN998" i="4"/>
  <c r="AI998" i="4"/>
  <c r="AJ998" i="4"/>
  <c r="AF998" i="4"/>
  <c r="AE998" i="4"/>
  <c r="AD998" i="4"/>
  <c r="AC998" i="4"/>
  <c r="W998" i="4"/>
  <c r="AV998" i="4"/>
  <c r="R998" i="4"/>
  <c r="P998" i="4"/>
  <c r="BG997" i="4"/>
  <c r="BC997" i="4"/>
  <c r="X997" i="4"/>
  <c r="AQ997" i="4"/>
  <c r="AR997" i="4"/>
  <c r="AM997" i="4"/>
  <c r="AN997" i="4"/>
  <c r="AI997" i="4"/>
  <c r="AJ997" i="4"/>
  <c r="AF997" i="4"/>
  <c r="AE997" i="4"/>
  <c r="AD997" i="4"/>
  <c r="AB997" i="4"/>
  <c r="AC997" i="4"/>
  <c r="W997" i="4"/>
  <c r="AV997" i="4"/>
  <c r="R997" i="4"/>
  <c r="P997" i="4"/>
  <c r="BG996" i="4"/>
  <c r="BC996" i="4"/>
  <c r="X996" i="4"/>
  <c r="AB996" i="4"/>
  <c r="AC996" i="4"/>
  <c r="AQ996" i="4"/>
  <c r="AR996" i="4"/>
  <c r="AM996" i="4"/>
  <c r="AN996" i="4"/>
  <c r="AI996" i="4"/>
  <c r="AJ996" i="4"/>
  <c r="AF996" i="4"/>
  <c r="AE996" i="4"/>
  <c r="AD996" i="4"/>
  <c r="W996" i="4"/>
  <c r="AV996" i="4"/>
  <c r="R996" i="4"/>
  <c r="P996" i="4"/>
  <c r="BG995" i="4"/>
  <c r="BC995" i="4"/>
  <c r="X995" i="4"/>
  <c r="AQ995" i="4"/>
  <c r="AR995" i="4"/>
  <c r="AM995" i="4"/>
  <c r="AN995" i="4"/>
  <c r="AI995" i="4"/>
  <c r="AJ995" i="4"/>
  <c r="AF995" i="4"/>
  <c r="AE995" i="4"/>
  <c r="AD995" i="4"/>
  <c r="AB995" i="4"/>
  <c r="AC995" i="4"/>
  <c r="W995" i="4"/>
  <c r="AV995" i="4"/>
  <c r="R995" i="4"/>
  <c r="P995" i="4"/>
  <c r="BG994" i="4"/>
  <c r="BC994" i="4"/>
  <c r="X994" i="4"/>
  <c r="AB994" i="4"/>
  <c r="AQ994" i="4"/>
  <c r="AR994" i="4"/>
  <c r="AM994" i="4"/>
  <c r="AN994" i="4"/>
  <c r="AI994" i="4"/>
  <c r="AJ994" i="4"/>
  <c r="AF994" i="4"/>
  <c r="AE994" i="4"/>
  <c r="AD994" i="4"/>
  <c r="AC994" i="4"/>
  <c r="W994" i="4"/>
  <c r="AV994" i="4"/>
  <c r="R994" i="4"/>
  <c r="P994" i="4"/>
  <c r="BG993" i="4"/>
  <c r="BC993" i="4"/>
  <c r="X993" i="4"/>
  <c r="AQ993" i="4"/>
  <c r="AR993" i="4"/>
  <c r="AM993" i="4"/>
  <c r="AN993" i="4"/>
  <c r="AI993" i="4"/>
  <c r="AJ993" i="4"/>
  <c r="AF993" i="4"/>
  <c r="AE993" i="4"/>
  <c r="AD993" i="4"/>
  <c r="AB993" i="4"/>
  <c r="AC993" i="4"/>
  <c r="W993" i="4"/>
  <c r="AV993" i="4"/>
  <c r="R993" i="4"/>
  <c r="P993" i="4"/>
  <c r="BG992" i="4"/>
  <c r="BC992" i="4"/>
  <c r="X992" i="4"/>
  <c r="AB992" i="4"/>
  <c r="AC992" i="4"/>
  <c r="AQ992" i="4"/>
  <c r="AR992" i="4"/>
  <c r="AM992" i="4"/>
  <c r="AN992" i="4"/>
  <c r="AI992" i="4"/>
  <c r="AJ992" i="4"/>
  <c r="AF992" i="4"/>
  <c r="AE992" i="4"/>
  <c r="AD992" i="4"/>
  <c r="W992" i="4"/>
  <c r="AV992" i="4"/>
  <c r="R992" i="4"/>
  <c r="P992" i="4"/>
  <c r="BG991" i="4"/>
  <c r="BC991" i="4"/>
  <c r="X991" i="4"/>
  <c r="AQ991" i="4"/>
  <c r="AR991" i="4"/>
  <c r="AM991" i="4"/>
  <c r="AN991" i="4"/>
  <c r="AI991" i="4"/>
  <c r="AJ991" i="4"/>
  <c r="AF991" i="4"/>
  <c r="AE991" i="4"/>
  <c r="AD991" i="4"/>
  <c r="AB991" i="4"/>
  <c r="AC991" i="4"/>
  <c r="W991" i="4"/>
  <c r="AV991" i="4"/>
  <c r="R991" i="4"/>
  <c r="P991" i="4"/>
  <c r="BG990" i="4"/>
  <c r="BC990" i="4"/>
  <c r="X990" i="4"/>
  <c r="AB990" i="4"/>
  <c r="AQ990" i="4"/>
  <c r="AR990" i="4"/>
  <c r="AM990" i="4"/>
  <c r="AN990" i="4"/>
  <c r="AI990" i="4"/>
  <c r="AJ990" i="4"/>
  <c r="AF990" i="4"/>
  <c r="AE990" i="4"/>
  <c r="AD990" i="4"/>
  <c r="AC990" i="4"/>
  <c r="W990" i="4"/>
  <c r="AV990" i="4"/>
  <c r="R990" i="4"/>
  <c r="P990" i="4"/>
  <c r="BG989" i="4"/>
  <c r="BC989" i="4"/>
  <c r="X989" i="4"/>
  <c r="AQ989" i="4"/>
  <c r="AR989" i="4"/>
  <c r="AM989" i="4"/>
  <c r="AN989" i="4"/>
  <c r="AI989" i="4"/>
  <c r="AJ989" i="4"/>
  <c r="AF989" i="4"/>
  <c r="AE989" i="4"/>
  <c r="AD989" i="4"/>
  <c r="AB989" i="4"/>
  <c r="AC989" i="4"/>
  <c r="W989" i="4"/>
  <c r="AV989" i="4"/>
  <c r="R989" i="4"/>
  <c r="P989" i="4"/>
  <c r="BG988" i="4"/>
  <c r="BC988" i="4"/>
  <c r="X988" i="4"/>
  <c r="AB988" i="4"/>
  <c r="AC988" i="4"/>
  <c r="AQ988" i="4"/>
  <c r="AR988" i="4"/>
  <c r="AM988" i="4"/>
  <c r="AN988" i="4"/>
  <c r="AI988" i="4"/>
  <c r="AJ988" i="4"/>
  <c r="AF988" i="4"/>
  <c r="AE988" i="4"/>
  <c r="AD988" i="4"/>
  <c r="W988" i="4"/>
  <c r="AV988" i="4"/>
  <c r="R988" i="4"/>
  <c r="P988" i="4"/>
  <c r="BG987" i="4"/>
  <c r="BC987" i="4"/>
  <c r="X987" i="4"/>
  <c r="AQ987" i="4"/>
  <c r="AR987" i="4"/>
  <c r="AM987" i="4"/>
  <c r="AN987" i="4"/>
  <c r="AI987" i="4"/>
  <c r="AJ987" i="4"/>
  <c r="AF987" i="4"/>
  <c r="AE987" i="4"/>
  <c r="AD987" i="4"/>
  <c r="AB987" i="4"/>
  <c r="AC987" i="4"/>
  <c r="W987" i="4"/>
  <c r="AV987" i="4"/>
  <c r="R987" i="4"/>
  <c r="P987" i="4"/>
  <c r="BG986" i="4"/>
  <c r="BC986" i="4"/>
  <c r="X986" i="4"/>
  <c r="AB986" i="4"/>
  <c r="AQ986" i="4"/>
  <c r="AR986" i="4"/>
  <c r="AM986" i="4"/>
  <c r="AN986" i="4"/>
  <c r="AI986" i="4"/>
  <c r="AJ986" i="4"/>
  <c r="AF986" i="4"/>
  <c r="AE986" i="4"/>
  <c r="AD986" i="4"/>
  <c r="AC986" i="4"/>
  <c r="W986" i="4"/>
  <c r="AV986" i="4"/>
  <c r="R986" i="4"/>
  <c r="P986" i="4"/>
  <c r="BG985" i="4"/>
  <c r="BC985" i="4"/>
  <c r="X985" i="4"/>
  <c r="AQ985" i="4"/>
  <c r="AR985" i="4"/>
  <c r="AM985" i="4"/>
  <c r="AN985" i="4"/>
  <c r="AI985" i="4"/>
  <c r="AJ985" i="4"/>
  <c r="AF985" i="4"/>
  <c r="AE985" i="4"/>
  <c r="AD985" i="4"/>
  <c r="AB985" i="4"/>
  <c r="AC985" i="4"/>
  <c r="W985" i="4"/>
  <c r="AV985" i="4"/>
  <c r="R985" i="4"/>
  <c r="P985" i="4"/>
  <c r="BG984" i="4"/>
  <c r="BC984" i="4"/>
  <c r="X984" i="4"/>
  <c r="AB984" i="4"/>
  <c r="AC984" i="4"/>
  <c r="AQ984" i="4"/>
  <c r="AR984" i="4"/>
  <c r="AM984" i="4"/>
  <c r="AN984" i="4"/>
  <c r="AI984" i="4"/>
  <c r="AJ984" i="4"/>
  <c r="AF984" i="4"/>
  <c r="AE984" i="4"/>
  <c r="AD984" i="4"/>
  <c r="W984" i="4"/>
  <c r="AV984" i="4"/>
  <c r="R984" i="4"/>
  <c r="P984" i="4"/>
  <c r="BG983" i="4"/>
  <c r="BC983" i="4"/>
  <c r="X983" i="4"/>
  <c r="AQ983" i="4"/>
  <c r="AR983" i="4"/>
  <c r="AM983" i="4"/>
  <c r="AN983" i="4"/>
  <c r="AI983" i="4"/>
  <c r="AJ983" i="4"/>
  <c r="AF983" i="4"/>
  <c r="AE983" i="4"/>
  <c r="AD983" i="4"/>
  <c r="AB983" i="4"/>
  <c r="AC983" i="4"/>
  <c r="W983" i="4"/>
  <c r="AV983" i="4"/>
  <c r="R983" i="4"/>
  <c r="P983" i="4"/>
  <c r="BG982" i="4"/>
  <c r="BC982" i="4"/>
  <c r="X982" i="4"/>
  <c r="AB982" i="4"/>
  <c r="AQ982" i="4"/>
  <c r="AR982" i="4"/>
  <c r="AM982" i="4"/>
  <c r="AN982" i="4"/>
  <c r="AI982" i="4"/>
  <c r="AJ982" i="4"/>
  <c r="AF982" i="4"/>
  <c r="AE982" i="4"/>
  <c r="AD982" i="4"/>
  <c r="AC982" i="4"/>
  <c r="W982" i="4"/>
  <c r="AV982" i="4"/>
  <c r="R982" i="4"/>
  <c r="P982" i="4"/>
  <c r="BG981" i="4"/>
  <c r="BC981" i="4"/>
  <c r="X981" i="4"/>
  <c r="AQ981" i="4"/>
  <c r="AR981" i="4"/>
  <c r="AM981" i="4"/>
  <c r="AN981" i="4"/>
  <c r="AI981" i="4"/>
  <c r="AJ981" i="4"/>
  <c r="AF981" i="4"/>
  <c r="AE981" i="4"/>
  <c r="AD981" i="4"/>
  <c r="AB981" i="4"/>
  <c r="AC981" i="4"/>
  <c r="W981" i="4"/>
  <c r="AV981" i="4"/>
  <c r="R981" i="4"/>
  <c r="P981" i="4"/>
  <c r="BG980" i="4"/>
  <c r="BC980" i="4"/>
  <c r="X980" i="4"/>
  <c r="AB980" i="4"/>
  <c r="AC980" i="4"/>
  <c r="AQ980" i="4"/>
  <c r="AR980" i="4"/>
  <c r="AM980" i="4"/>
  <c r="AN980" i="4"/>
  <c r="AI980" i="4"/>
  <c r="AJ980" i="4"/>
  <c r="AF980" i="4"/>
  <c r="AE980" i="4"/>
  <c r="AD980" i="4"/>
  <c r="W980" i="4"/>
  <c r="AV980" i="4"/>
  <c r="R980" i="4"/>
  <c r="P980" i="4"/>
  <c r="BG979" i="4"/>
  <c r="BC979" i="4"/>
  <c r="X979" i="4"/>
  <c r="AQ979" i="4"/>
  <c r="AR979" i="4"/>
  <c r="AM979" i="4"/>
  <c r="AN979" i="4"/>
  <c r="AI979" i="4"/>
  <c r="AJ979" i="4"/>
  <c r="AF979" i="4"/>
  <c r="AE979" i="4"/>
  <c r="AD979" i="4"/>
  <c r="AB979" i="4"/>
  <c r="AC979" i="4"/>
  <c r="W979" i="4"/>
  <c r="AV979" i="4"/>
  <c r="R979" i="4"/>
  <c r="P979" i="4"/>
  <c r="BG978" i="4"/>
  <c r="BC978" i="4"/>
  <c r="X978" i="4"/>
  <c r="AB978" i="4"/>
  <c r="AQ978" i="4"/>
  <c r="AR978" i="4"/>
  <c r="AM978" i="4"/>
  <c r="AN978" i="4"/>
  <c r="AI978" i="4"/>
  <c r="AJ978" i="4"/>
  <c r="AF978" i="4"/>
  <c r="AE978" i="4"/>
  <c r="AD978" i="4"/>
  <c r="AC978" i="4"/>
  <c r="W978" i="4"/>
  <c r="AV978" i="4"/>
  <c r="R978" i="4"/>
  <c r="P978" i="4"/>
  <c r="BG977" i="4"/>
  <c r="BC977" i="4"/>
  <c r="X977" i="4"/>
  <c r="AQ977" i="4"/>
  <c r="AR977" i="4"/>
  <c r="AM977" i="4"/>
  <c r="AN977" i="4"/>
  <c r="AI977" i="4"/>
  <c r="AJ977" i="4"/>
  <c r="AF977" i="4"/>
  <c r="AE977" i="4"/>
  <c r="AD977" i="4"/>
  <c r="AB977" i="4"/>
  <c r="AC977" i="4"/>
  <c r="W977" i="4"/>
  <c r="AV977" i="4"/>
  <c r="R977" i="4"/>
  <c r="P977" i="4"/>
  <c r="BG976" i="4"/>
  <c r="BC976" i="4"/>
  <c r="X976" i="4"/>
  <c r="AB976" i="4"/>
  <c r="AC976" i="4"/>
  <c r="AQ976" i="4"/>
  <c r="AR976" i="4"/>
  <c r="AM976" i="4"/>
  <c r="AN976" i="4"/>
  <c r="AI976" i="4"/>
  <c r="AJ976" i="4"/>
  <c r="AF976" i="4"/>
  <c r="AE976" i="4"/>
  <c r="AD976" i="4"/>
  <c r="W976" i="4"/>
  <c r="AV976" i="4"/>
  <c r="R976" i="4"/>
  <c r="P976" i="4"/>
  <c r="BG975" i="4"/>
  <c r="BC975" i="4"/>
  <c r="X975" i="4"/>
  <c r="AQ975" i="4"/>
  <c r="AR975" i="4"/>
  <c r="AM975" i="4"/>
  <c r="AN975" i="4"/>
  <c r="AI975" i="4"/>
  <c r="AJ975" i="4"/>
  <c r="AF975" i="4"/>
  <c r="AE975" i="4"/>
  <c r="AD975" i="4"/>
  <c r="AB975" i="4"/>
  <c r="AC975" i="4"/>
  <c r="W975" i="4"/>
  <c r="AV975" i="4"/>
  <c r="R975" i="4"/>
  <c r="P975" i="4"/>
  <c r="BG974" i="4"/>
  <c r="BC974" i="4"/>
  <c r="X974" i="4"/>
  <c r="AB974" i="4"/>
  <c r="AQ974" i="4"/>
  <c r="AR974" i="4"/>
  <c r="AM974" i="4"/>
  <c r="AN974" i="4"/>
  <c r="AI974" i="4"/>
  <c r="AJ974" i="4"/>
  <c r="AF974" i="4"/>
  <c r="AE974" i="4"/>
  <c r="AD974" i="4"/>
  <c r="AC974" i="4"/>
  <c r="W974" i="4"/>
  <c r="AV974" i="4"/>
  <c r="R974" i="4"/>
  <c r="P974" i="4"/>
  <c r="BG973" i="4"/>
  <c r="BC973" i="4"/>
  <c r="X973" i="4"/>
  <c r="AQ973" i="4"/>
  <c r="AR973" i="4"/>
  <c r="AM973" i="4"/>
  <c r="AN973" i="4"/>
  <c r="AI973" i="4"/>
  <c r="AJ973" i="4"/>
  <c r="AF973" i="4"/>
  <c r="AE973" i="4"/>
  <c r="AD973" i="4"/>
  <c r="AB973" i="4"/>
  <c r="AC973" i="4"/>
  <c r="W973" i="4"/>
  <c r="AV973" i="4"/>
  <c r="R973" i="4"/>
  <c r="P973" i="4"/>
  <c r="BG972" i="4"/>
  <c r="BC972" i="4"/>
  <c r="X972" i="4"/>
  <c r="AB972" i="4"/>
  <c r="AC972" i="4"/>
  <c r="AQ972" i="4"/>
  <c r="AR972" i="4"/>
  <c r="AM972" i="4"/>
  <c r="AN972" i="4"/>
  <c r="AI972" i="4"/>
  <c r="AJ972" i="4"/>
  <c r="AF972" i="4"/>
  <c r="AE972" i="4"/>
  <c r="AD972" i="4"/>
  <c r="W972" i="4"/>
  <c r="AV972" i="4"/>
  <c r="R972" i="4"/>
  <c r="P972" i="4"/>
  <c r="BG971" i="4"/>
  <c r="BC971" i="4"/>
  <c r="X971" i="4"/>
  <c r="AQ971" i="4"/>
  <c r="AR971" i="4"/>
  <c r="AM971" i="4"/>
  <c r="AN971" i="4"/>
  <c r="AI971" i="4"/>
  <c r="AJ971" i="4"/>
  <c r="AF971" i="4"/>
  <c r="AE971" i="4"/>
  <c r="AD971" i="4"/>
  <c r="AB971" i="4"/>
  <c r="AC971" i="4"/>
  <c r="W971" i="4"/>
  <c r="AV971" i="4"/>
  <c r="R971" i="4"/>
  <c r="P971" i="4"/>
  <c r="BG970" i="4"/>
  <c r="BC970" i="4"/>
  <c r="X970" i="4"/>
  <c r="AB970" i="4"/>
  <c r="AQ970" i="4"/>
  <c r="AR970" i="4"/>
  <c r="AM970" i="4"/>
  <c r="AN970" i="4"/>
  <c r="AI970" i="4"/>
  <c r="AJ970" i="4"/>
  <c r="AF970" i="4"/>
  <c r="AE970" i="4"/>
  <c r="AD970" i="4"/>
  <c r="AC970" i="4"/>
  <c r="W970" i="4"/>
  <c r="AV970" i="4"/>
  <c r="R970" i="4"/>
  <c r="P970" i="4"/>
  <c r="BG969" i="4"/>
  <c r="BC969" i="4"/>
  <c r="X969" i="4"/>
  <c r="AQ969" i="4"/>
  <c r="AR969" i="4"/>
  <c r="AM969" i="4"/>
  <c r="AN969" i="4"/>
  <c r="AI969" i="4"/>
  <c r="AJ969" i="4"/>
  <c r="AF969" i="4"/>
  <c r="AE969" i="4"/>
  <c r="AD969" i="4"/>
  <c r="AB969" i="4"/>
  <c r="AC969" i="4"/>
  <c r="W969" i="4"/>
  <c r="AV969" i="4"/>
  <c r="R969" i="4"/>
  <c r="P969" i="4"/>
  <c r="BG968" i="4"/>
  <c r="BC968" i="4"/>
  <c r="X968" i="4"/>
  <c r="AB968" i="4"/>
  <c r="AC968" i="4"/>
  <c r="AQ968" i="4"/>
  <c r="AR968" i="4"/>
  <c r="AM968" i="4"/>
  <c r="AN968" i="4"/>
  <c r="AI968" i="4"/>
  <c r="AJ968" i="4"/>
  <c r="AF968" i="4"/>
  <c r="AE968" i="4"/>
  <c r="AD968" i="4"/>
  <c r="W968" i="4"/>
  <c r="AV968" i="4"/>
  <c r="R968" i="4"/>
  <c r="P968" i="4"/>
  <c r="BG967" i="4"/>
  <c r="BC967" i="4"/>
  <c r="X967" i="4"/>
  <c r="AQ967" i="4"/>
  <c r="AR967" i="4"/>
  <c r="AM967" i="4"/>
  <c r="AN967" i="4"/>
  <c r="AI967" i="4"/>
  <c r="AJ967" i="4"/>
  <c r="AF967" i="4"/>
  <c r="AE967" i="4"/>
  <c r="AD967" i="4"/>
  <c r="AB967" i="4"/>
  <c r="AC967" i="4"/>
  <c r="W967" i="4"/>
  <c r="AV967" i="4"/>
  <c r="R967" i="4"/>
  <c r="P967" i="4"/>
  <c r="BG966" i="4"/>
  <c r="BC966" i="4"/>
  <c r="X966" i="4"/>
  <c r="AB966" i="4"/>
  <c r="AQ966" i="4"/>
  <c r="AR966" i="4"/>
  <c r="AM966" i="4"/>
  <c r="AN966" i="4"/>
  <c r="AI966" i="4"/>
  <c r="AJ966" i="4"/>
  <c r="AF966" i="4"/>
  <c r="AE966" i="4"/>
  <c r="AD966" i="4"/>
  <c r="AC966" i="4"/>
  <c r="W966" i="4"/>
  <c r="AV966" i="4"/>
  <c r="R966" i="4"/>
  <c r="P966" i="4"/>
  <c r="BG965" i="4"/>
  <c r="BC965" i="4"/>
  <c r="X965" i="4"/>
  <c r="AQ965" i="4"/>
  <c r="AR965" i="4"/>
  <c r="AM965" i="4"/>
  <c r="AN965" i="4"/>
  <c r="AI965" i="4"/>
  <c r="AJ965" i="4"/>
  <c r="AF965" i="4"/>
  <c r="AE965" i="4"/>
  <c r="AD965" i="4"/>
  <c r="AB965" i="4"/>
  <c r="AC965" i="4"/>
  <c r="W965" i="4"/>
  <c r="AV965" i="4"/>
  <c r="R965" i="4"/>
  <c r="P965" i="4"/>
  <c r="BG964" i="4"/>
  <c r="BC964" i="4"/>
  <c r="X964" i="4"/>
  <c r="AB964" i="4"/>
  <c r="AC964" i="4"/>
  <c r="AQ964" i="4"/>
  <c r="AR964" i="4"/>
  <c r="AM964" i="4"/>
  <c r="AN964" i="4"/>
  <c r="AI964" i="4"/>
  <c r="AJ964" i="4"/>
  <c r="AF964" i="4"/>
  <c r="AE964" i="4"/>
  <c r="AD964" i="4"/>
  <c r="W964" i="4"/>
  <c r="AV964" i="4"/>
  <c r="R964" i="4"/>
  <c r="P964" i="4"/>
  <c r="BG963" i="4"/>
  <c r="BC963" i="4"/>
  <c r="X963" i="4"/>
  <c r="AQ963" i="4"/>
  <c r="AR963" i="4"/>
  <c r="AM963" i="4"/>
  <c r="AN963" i="4"/>
  <c r="AI963" i="4"/>
  <c r="AJ963" i="4"/>
  <c r="AF963" i="4"/>
  <c r="AE963" i="4"/>
  <c r="AD963" i="4"/>
  <c r="AB963" i="4"/>
  <c r="AC963" i="4"/>
  <c r="W963" i="4"/>
  <c r="AV963" i="4"/>
  <c r="R963" i="4"/>
  <c r="P963" i="4"/>
  <c r="BG962" i="4"/>
  <c r="BC962" i="4"/>
  <c r="X962" i="4"/>
  <c r="AB962" i="4"/>
  <c r="AQ962" i="4"/>
  <c r="AR962" i="4"/>
  <c r="AM962" i="4"/>
  <c r="AN962" i="4"/>
  <c r="AI962" i="4"/>
  <c r="AJ962" i="4"/>
  <c r="AF962" i="4"/>
  <c r="AE962" i="4"/>
  <c r="AD962" i="4"/>
  <c r="AC962" i="4"/>
  <c r="W962" i="4"/>
  <c r="AV962" i="4"/>
  <c r="R962" i="4"/>
  <c r="P962" i="4"/>
  <c r="BG961" i="4"/>
  <c r="BC961" i="4"/>
  <c r="X961" i="4"/>
  <c r="AQ961" i="4"/>
  <c r="AR961" i="4"/>
  <c r="AM961" i="4"/>
  <c r="AN961" i="4"/>
  <c r="AI961" i="4"/>
  <c r="AJ961" i="4"/>
  <c r="AF961" i="4"/>
  <c r="AE961" i="4"/>
  <c r="AD961" i="4"/>
  <c r="AB961" i="4"/>
  <c r="AC961" i="4"/>
  <c r="W961" i="4"/>
  <c r="AV961" i="4"/>
  <c r="R961" i="4"/>
  <c r="P961" i="4"/>
  <c r="BG960" i="4"/>
  <c r="BC960" i="4"/>
  <c r="X960" i="4"/>
  <c r="AB960" i="4"/>
  <c r="AC960" i="4"/>
  <c r="AQ960" i="4"/>
  <c r="AR960" i="4"/>
  <c r="AM960" i="4"/>
  <c r="AN960" i="4"/>
  <c r="AI960" i="4"/>
  <c r="AJ960" i="4"/>
  <c r="AF960" i="4"/>
  <c r="AE960" i="4"/>
  <c r="AD960" i="4"/>
  <c r="W960" i="4"/>
  <c r="AV960" i="4"/>
  <c r="R960" i="4"/>
  <c r="P960" i="4"/>
  <c r="BG959" i="4"/>
  <c r="BC959" i="4"/>
  <c r="X959" i="4"/>
  <c r="AQ959" i="4"/>
  <c r="AR959" i="4"/>
  <c r="AM959" i="4"/>
  <c r="AN959" i="4"/>
  <c r="AI959" i="4"/>
  <c r="AJ959" i="4"/>
  <c r="AF959" i="4"/>
  <c r="AE959" i="4"/>
  <c r="AD959" i="4"/>
  <c r="AB959" i="4"/>
  <c r="AC959" i="4"/>
  <c r="W959" i="4"/>
  <c r="AV959" i="4"/>
  <c r="R959" i="4"/>
  <c r="P959" i="4"/>
  <c r="BG958" i="4"/>
  <c r="BC958" i="4"/>
  <c r="X958" i="4"/>
  <c r="AB958" i="4"/>
  <c r="AQ958" i="4"/>
  <c r="AR958" i="4"/>
  <c r="AM958" i="4"/>
  <c r="AN958" i="4"/>
  <c r="AI958" i="4"/>
  <c r="AJ958" i="4"/>
  <c r="AF958" i="4"/>
  <c r="AE958" i="4"/>
  <c r="AD958" i="4"/>
  <c r="AC958" i="4"/>
  <c r="W958" i="4"/>
  <c r="AV958" i="4"/>
  <c r="R958" i="4"/>
  <c r="P958" i="4"/>
  <c r="BG957" i="4"/>
  <c r="BC957" i="4"/>
  <c r="X957" i="4"/>
  <c r="AQ957" i="4"/>
  <c r="AR957" i="4"/>
  <c r="AM957" i="4"/>
  <c r="AN957" i="4"/>
  <c r="AI957" i="4"/>
  <c r="AJ957" i="4"/>
  <c r="AF957" i="4"/>
  <c r="AE957" i="4"/>
  <c r="AD957" i="4"/>
  <c r="AB957" i="4"/>
  <c r="AC957" i="4"/>
  <c r="W957" i="4"/>
  <c r="AV957" i="4"/>
  <c r="R957" i="4"/>
  <c r="P957" i="4"/>
  <c r="BG956" i="4"/>
  <c r="BC956" i="4"/>
  <c r="X956" i="4"/>
  <c r="AB956" i="4"/>
  <c r="AC956" i="4"/>
  <c r="AQ956" i="4"/>
  <c r="AR956" i="4"/>
  <c r="AM956" i="4"/>
  <c r="AN956" i="4"/>
  <c r="AI956" i="4"/>
  <c r="AJ956" i="4"/>
  <c r="AF956" i="4"/>
  <c r="AE956" i="4"/>
  <c r="AD956" i="4"/>
  <c r="W956" i="4"/>
  <c r="AV956" i="4"/>
  <c r="R956" i="4"/>
  <c r="P956" i="4"/>
  <c r="BG955" i="4"/>
  <c r="BC955" i="4"/>
  <c r="X955" i="4"/>
  <c r="AQ955" i="4"/>
  <c r="AR955" i="4"/>
  <c r="AM955" i="4"/>
  <c r="AN955" i="4"/>
  <c r="AI955" i="4"/>
  <c r="AJ955" i="4"/>
  <c r="AF955" i="4"/>
  <c r="AE955" i="4"/>
  <c r="AD955" i="4"/>
  <c r="AB955" i="4"/>
  <c r="AC955" i="4"/>
  <c r="W955" i="4"/>
  <c r="AV955" i="4"/>
  <c r="R955" i="4"/>
  <c r="P955" i="4"/>
  <c r="BG954" i="4"/>
  <c r="BC954" i="4"/>
  <c r="X954" i="4"/>
  <c r="AB954" i="4"/>
  <c r="AQ954" i="4"/>
  <c r="AR954" i="4"/>
  <c r="AM954" i="4"/>
  <c r="AN954" i="4"/>
  <c r="AI954" i="4"/>
  <c r="AJ954" i="4"/>
  <c r="AF954" i="4"/>
  <c r="AE954" i="4"/>
  <c r="AD954" i="4"/>
  <c r="AC954" i="4"/>
  <c r="W954" i="4"/>
  <c r="AV954" i="4"/>
  <c r="R954" i="4"/>
  <c r="P954" i="4"/>
  <c r="BG953" i="4"/>
  <c r="BC953" i="4"/>
  <c r="X953" i="4"/>
  <c r="AQ953" i="4"/>
  <c r="AR953" i="4"/>
  <c r="AM953" i="4"/>
  <c r="AN953" i="4"/>
  <c r="AI953" i="4"/>
  <c r="AJ953" i="4"/>
  <c r="AF953" i="4"/>
  <c r="AE953" i="4"/>
  <c r="AD953" i="4"/>
  <c r="AB953" i="4"/>
  <c r="AC953" i="4"/>
  <c r="W953" i="4"/>
  <c r="AV953" i="4"/>
  <c r="R953" i="4"/>
  <c r="P953" i="4"/>
  <c r="BG952" i="4"/>
  <c r="BC952" i="4"/>
  <c r="X952" i="4"/>
  <c r="AB952" i="4"/>
  <c r="AC952" i="4"/>
  <c r="AQ952" i="4"/>
  <c r="AR952" i="4"/>
  <c r="AM952" i="4"/>
  <c r="AN952" i="4"/>
  <c r="AI952" i="4"/>
  <c r="AJ952" i="4"/>
  <c r="AF952" i="4"/>
  <c r="AE952" i="4"/>
  <c r="AD952" i="4"/>
  <c r="W952" i="4"/>
  <c r="AV952" i="4"/>
  <c r="R952" i="4"/>
  <c r="P952" i="4"/>
  <c r="BG951" i="4"/>
  <c r="BC951" i="4"/>
  <c r="X951" i="4"/>
  <c r="AQ951" i="4"/>
  <c r="AR951" i="4"/>
  <c r="AM951" i="4"/>
  <c r="AN951" i="4"/>
  <c r="AI951" i="4"/>
  <c r="AJ951" i="4"/>
  <c r="AF951" i="4"/>
  <c r="AE951" i="4"/>
  <c r="AD951" i="4"/>
  <c r="AB951" i="4"/>
  <c r="AC951" i="4"/>
  <c r="W951" i="4"/>
  <c r="AV951" i="4"/>
  <c r="R951" i="4"/>
  <c r="P951" i="4"/>
  <c r="BG950" i="4"/>
  <c r="BC950" i="4"/>
  <c r="X950" i="4"/>
  <c r="AB950" i="4"/>
  <c r="AQ950" i="4"/>
  <c r="AR950" i="4"/>
  <c r="AI950" i="4"/>
  <c r="AJ950" i="4"/>
  <c r="AF950" i="4"/>
  <c r="AE950" i="4"/>
  <c r="AD950" i="4"/>
  <c r="AC950" i="4"/>
  <c r="W950" i="4"/>
  <c r="AV950" i="4"/>
  <c r="R950" i="4"/>
  <c r="P950" i="4"/>
  <c r="BG949" i="4"/>
  <c r="BC949" i="4"/>
  <c r="X949" i="4"/>
  <c r="AQ949" i="4"/>
  <c r="AR949" i="4"/>
  <c r="AM949" i="4"/>
  <c r="AN949" i="4"/>
  <c r="AI949" i="4"/>
  <c r="AJ949" i="4"/>
  <c r="AF949" i="4"/>
  <c r="AE949" i="4"/>
  <c r="AD949" i="4"/>
  <c r="AB949" i="4"/>
  <c r="AC949" i="4"/>
  <c r="W949" i="4"/>
  <c r="AV949" i="4"/>
  <c r="R949" i="4"/>
  <c r="P949" i="4"/>
  <c r="BG948" i="4"/>
  <c r="BC948" i="4"/>
  <c r="X948" i="4"/>
  <c r="AB948" i="4"/>
  <c r="AQ948" i="4"/>
  <c r="AR948" i="4"/>
  <c r="AI948" i="4"/>
  <c r="AJ948" i="4"/>
  <c r="AF948" i="4"/>
  <c r="AE948" i="4"/>
  <c r="AD948" i="4"/>
  <c r="AC948" i="4"/>
  <c r="W948" i="4"/>
  <c r="AV948" i="4"/>
  <c r="R948" i="4"/>
  <c r="P948" i="4"/>
  <c r="BG947" i="4"/>
  <c r="BC947" i="4"/>
  <c r="X947" i="4"/>
  <c r="AQ947" i="4"/>
  <c r="AR947" i="4"/>
  <c r="AM947" i="4"/>
  <c r="AN947" i="4"/>
  <c r="AI947" i="4"/>
  <c r="AJ947" i="4"/>
  <c r="AF947" i="4"/>
  <c r="AE947" i="4"/>
  <c r="AD947" i="4"/>
  <c r="AB947" i="4"/>
  <c r="AC947" i="4"/>
  <c r="W947" i="4"/>
  <c r="AV947" i="4"/>
  <c r="R947" i="4"/>
  <c r="P947" i="4"/>
  <c r="BG946" i="4"/>
  <c r="BC946" i="4"/>
  <c r="X946" i="4"/>
  <c r="AB946" i="4"/>
  <c r="AQ946" i="4"/>
  <c r="AR946" i="4"/>
  <c r="AI946" i="4"/>
  <c r="AJ946" i="4"/>
  <c r="AF946" i="4"/>
  <c r="AE946" i="4"/>
  <c r="AD946" i="4"/>
  <c r="AC946" i="4"/>
  <c r="W946" i="4"/>
  <c r="AV946" i="4"/>
  <c r="R946" i="4"/>
  <c r="P946" i="4"/>
  <c r="BG945" i="4"/>
  <c r="BC945" i="4"/>
  <c r="X945" i="4"/>
  <c r="AQ945" i="4"/>
  <c r="AR945" i="4"/>
  <c r="AM945" i="4"/>
  <c r="AN945" i="4"/>
  <c r="AI945" i="4"/>
  <c r="AJ945" i="4"/>
  <c r="AF945" i="4"/>
  <c r="AE945" i="4"/>
  <c r="AD945" i="4"/>
  <c r="AB945" i="4"/>
  <c r="AC945" i="4"/>
  <c r="W945" i="4"/>
  <c r="AV945" i="4"/>
  <c r="R945" i="4"/>
  <c r="P945" i="4"/>
  <c r="BG944" i="4"/>
  <c r="BC944" i="4"/>
  <c r="X944" i="4"/>
  <c r="AM944" i="4"/>
  <c r="AN944" i="4"/>
  <c r="AQ944" i="4"/>
  <c r="AR944" i="4"/>
  <c r="AI944" i="4"/>
  <c r="AJ944" i="4"/>
  <c r="AF944" i="4"/>
  <c r="AE944" i="4"/>
  <c r="AD944" i="4"/>
  <c r="AB944" i="4"/>
  <c r="AC944" i="4"/>
  <c r="W944" i="4"/>
  <c r="AV944" i="4"/>
  <c r="R944" i="4"/>
  <c r="P944" i="4"/>
  <c r="BG943" i="4"/>
  <c r="BC943" i="4"/>
  <c r="X943" i="4"/>
  <c r="AQ943" i="4"/>
  <c r="AR943" i="4"/>
  <c r="AF943" i="4"/>
  <c r="AE943" i="4"/>
  <c r="AD943" i="4"/>
  <c r="AB943" i="4"/>
  <c r="AC943" i="4"/>
  <c r="W943" i="4"/>
  <c r="AV943" i="4"/>
  <c r="R943" i="4"/>
  <c r="P943" i="4"/>
  <c r="BG942" i="4"/>
  <c r="BC942" i="4"/>
  <c r="X942" i="4"/>
  <c r="AM942" i="4"/>
  <c r="AN942" i="4"/>
  <c r="AF942" i="4"/>
  <c r="AE942" i="4"/>
  <c r="AD942" i="4"/>
  <c r="W942" i="4"/>
  <c r="AV942" i="4"/>
  <c r="R942" i="4"/>
  <c r="P942" i="4"/>
  <c r="BG941" i="4"/>
  <c r="BC941" i="4"/>
  <c r="X941" i="4"/>
  <c r="AQ941" i="4"/>
  <c r="AR941" i="4"/>
  <c r="AF941" i="4"/>
  <c r="AE941" i="4"/>
  <c r="AD941" i="4"/>
  <c r="AB941" i="4"/>
  <c r="AC941" i="4"/>
  <c r="W941" i="4"/>
  <c r="AV941" i="4"/>
  <c r="R941" i="4"/>
  <c r="P941" i="4"/>
  <c r="BG940" i="4"/>
  <c r="BC940" i="4"/>
  <c r="X940" i="4"/>
  <c r="AM940" i="4"/>
  <c r="AN940" i="4"/>
  <c r="AF940" i="4"/>
  <c r="AE940" i="4"/>
  <c r="AD940" i="4"/>
  <c r="W940" i="4"/>
  <c r="AV940" i="4"/>
  <c r="R940" i="4"/>
  <c r="P940" i="4"/>
  <c r="BG939" i="4"/>
  <c r="BC939" i="4"/>
  <c r="X939" i="4"/>
  <c r="AQ939" i="4"/>
  <c r="AR939" i="4"/>
  <c r="AF939" i="4"/>
  <c r="AE939" i="4"/>
  <c r="AD939" i="4"/>
  <c r="AB939" i="4"/>
  <c r="AC939" i="4"/>
  <c r="W939" i="4"/>
  <c r="AV939" i="4"/>
  <c r="R939" i="4"/>
  <c r="P939" i="4"/>
  <c r="BG938" i="4"/>
  <c r="BC938" i="4"/>
  <c r="X938" i="4"/>
  <c r="AM938" i="4"/>
  <c r="AN938" i="4"/>
  <c r="AF938" i="4"/>
  <c r="AE938" i="4"/>
  <c r="AD938" i="4"/>
  <c r="W938" i="4"/>
  <c r="AV938" i="4"/>
  <c r="R938" i="4"/>
  <c r="P938" i="4"/>
  <c r="BG937" i="4"/>
  <c r="BC937" i="4"/>
  <c r="X937" i="4"/>
  <c r="AQ937" i="4"/>
  <c r="AR937" i="4"/>
  <c r="AF937" i="4"/>
  <c r="AE937" i="4"/>
  <c r="AD937" i="4"/>
  <c r="AB937" i="4"/>
  <c r="AC937" i="4"/>
  <c r="W937" i="4"/>
  <c r="AV937" i="4"/>
  <c r="R937" i="4"/>
  <c r="P937" i="4"/>
  <c r="BG936" i="4"/>
  <c r="BC936" i="4"/>
  <c r="X936" i="4"/>
  <c r="AM936" i="4"/>
  <c r="AN936" i="4"/>
  <c r="AF936" i="4"/>
  <c r="AE936" i="4"/>
  <c r="AD936" i="4"/>
  <c r="W936" i="4"/>
  <c r="AV936" i="4"/>
  <c r="R936" i="4"/>
  <c r="P936" i="4"/>
  <c r="BG935" i="4"/>
  <c r="BC935" i="4"/>
  <c r="X935" i="4"/>
  <c r="AQ935" i="4"/>
  <c r="AR935" i="4"/>
  <c r="AF935" i="4"/>
  <c r="AE935" i="4"/>
  <c r="AD935" i="4"/>
  <c r="AB935" i="4"/>
  <c r="AC935" i="4"/>
  <c r="W935" i="4"/>
  <c r="AV935" i="4"/>
  <c r="R935" i="4"/>
  <c r="P935" i="4"/>
  <c r="BG934" i="4"/>
  <c r="BC934" i="4"/>
  <c r="X934" i="4"/>
  <c r="AM934" i="4"/>
  <c r="AN934" i="4"/>
  <c r="AF934" i="4"/>
  <c r="AE934" i="4"/>
  <c r="AD934" i="4"/>
  <c r="W934" i="4"/>
  <c r="AV934" i="4"/>
  <c r="R934" i="4"/>
  <c r="P934" i="4"/>
  <c r="BG933" i="4"/>
  <c r="BC933" i="4"/>
  <c r="X933" i="4"/>
  <c r="AQ933" i="4"/>
  <c r="AR933" i="4"/>
  <c r="AF933" i="4"/>
  <c r="AE933" i="4"/>
  <c r="AD933" i="4"/>
  <c r="AB933" i="4"/>
  <c r="AC933" i="4"/>
  <c r="W933" i="4"/>
  <c r="AV933" i="4"/>
  <c r="R933" i="4"/>
  <c r="P933" i="4"/>
  <c r="BG932" i="4"/>
  <c r="BC932" i="4"/>
  <c r="X932" i="4"/>
  <c r="AM932" i="4"/>
  <c r="AN932" i="4"/>
  <c r="AF932" i="4"/>
  <c r="AE932" i="4"/>
  <c r="AD932" i="4"/>
  <c r="W932" i="4"/>
  <c r="AV932" i="4"/>
  <c r="R932" i="4"/>
  <c r="P932" i="4"/>
  <c r="BG931" i="4"/>
  <c r="BC931" i="4"/>
  <c r="X931" i="4"/>
  <c r="AQ931" i="4"/>
  <c r="AR931" i="4"/>
  <c r="AF931" i="4"/>
  <c r="AE931" i="4"/>
  <c r="AD931" i="4"/>
  <c r="AB931" i="4"/>
  <c r="AC931" i="4"/>
  <c r="W931" i="4"/>
  <c r="AV931" i="4"/>
  <c r="R931" i="4"/>
  <c r="P931" i="4"/>
  <c r="BG930" i="4"/>
  <c r="BC930" i="4"/>
  <c r="X930" i="4"/>
  <c r="AM930" i="4"/>
  <c r="AN930" i="4"/>
  <c r="AF930" i="4"/>
  <c r="AE930" i="4"/>
  <c r="AD930" i="4"/>
  <c r="W930" i="4"/>
  <c r="AV930" i="4"/>
  <c r="R930" i="4"/>
  <c r="P930" i="4"/>
  <c r="BG929" i="4"/>
  <c r="BC929" i="4"/>
  <c r="X929" i="4"/>
  <c r="AQ929" i="4"/>
  <c r="AR929" i="4"/>
  <c r="AM929" i="4"/>
  <c r="AN929" i="4"/>
  <c r="AF929" i="4"/>
  <c r="AE929" i="4"/>
  <c r="AD929" i="4"/>
  <c r="AB929" i="4"/>
  <c r="AC929" i="4"/>
  <c r="W929" i="4"/>
  <c r="AV929" i="4"/>
  <c r="R929" i="4"/>
  <c r="P929" i="4"/>
  <c r="BG928" i="4"/>
  <c r="BC928" i="4"/>
  <c r="X928" i="4"/>
  <c r="AM928" i="4"/>
  <c r="AN928" i="4"/>
  <c r="AF928" i="4"/>
  <c r="AE928" i="4"/>
  <c r="AD928" i="4"/>
  <c r="W928" i="4"/>
  <c r="AV928" i="4"/>
  <c r="R928" i="4"/>
  <c r="P928" i="4"/>
  <c r="BG927" i="4"/>
  <c r="BC927" i="4"/>
  <c r="X927" i="4"/>
  <c r="AQ927" i="4"/>
  <c r="AR927" i="4"/>
  <c r="AM927" i="4"/>
  <c r="AN927" i="4"/>
  <c r="AF927" i="4"/>
  <c r="AE927" i="4"/>
  <c r="AD927" i="4"/>
  <c r="AB927" i="4"/>
  <c r="AC927" i="4"/>
  <c r="W927" i="4"/>
  <c r="AV927" i="4"/>
  <c r="R927" i="4"/>
  <c r="P927" i="4"/>
  <c r="BG926" i="4"/>
  <c r="BC926" i="4"/>
  <c r="X926" i="4"/>
  <c r="AM926" i="4"/>
  <c r="AN926" i="4"/>
  <c r="AF926" i="4"/>
  <c r="AE926" i="4"/>
  <c r="AD926" i="4"/>
  <c r="W926" i="4"/>
  <c r="AV926" i="4"/>
  <c r="R926" i="4"/>
  <c r="P926" i="4"/>
  <c r="BG925" i="4"/>
  <c r="BC925" i="4"/>
  <c r="X925" i="4"/>
  <c r="AQ925" i="4"/>
  <c r="AR925" i="4"/>
  <c r="AM925" i="4"/>
  <c r="AN925" i="4"/>
  <c r="AF925" i="4"/>
  <c r="AE925" i="4"/>
  <c r="AD925" i="4"/>
  <c r="AB925" i="4"/>
  <c r="AC925" i="4"/>
  <c r="W925" i="4"/>
  <c r="AV925" i="4"/>
  <c r="R925" i="4"/>
  <c r="P925" i="4"/>
  <c r="BG924" i="4"/>
  <c r="BC924" i="4"/>
  <c r="X924" i="4"/>
  <c r="AM924" i="4"/>
  <c r="AN924" i="4"/>
  <c r="AF924" i="4"/>
  <c r="AE924" i="4"/>
  <c r="AD924" i="4"/>
  <c r="W924" i="4"/>
  <c r="AV924" i="4"/>
  <c r="R924" i="4"/>
  <c r="P924" i="4"/>
  <c r="BG923" i="4"/>
  <c r="BC923" i="4"/>
  <c r="X923" i="4"/>
  <c r="AQ923" i="4"/>
  <c r="AR923" i="4"/>
  <c r="AM923" i="4"/>
  <c r="AN923" i="4"/>
  <c r="AI923" i="4"/>
  <c r="AJ923" i="4"/>
  <c r="AF923" i="4"/>
  <c r="AE923" i="4"/>
  <c r="AD923" i="4"/>
  <c r="AB923" i="4"/>
  <c r="AC923" i="4"/>
  <c r="W923" i="4"/>
  <c r="AV923" i="4"/>
  <c r="R923" i="4"/>
  <c r="P923" i="4"/>
  <c r="BG922" i="4"/>
  <c r="BC922" i="4"/>
  <c r="X922" i="4"/>
  <c r="AM922" i="4"/>
  <c r="AN922" i="4"/>
  <c r="AF922" i="4"/>
  <c r="AE922" i="4"/>
  <c r="AD922" i="4"/>
  <c r="W922" i="4"/>
  <c r="AV922" i="4"/>
  <c r="R922" i="4"/>
  <c r="P922" i="4"/>
  <c r="BG921" i="4"/>
  <c r="BC921" i="4"/>
  <c r="X921" i="4"/>
  <c r="AQ921" i="4"/>
  <c r="AR921" i="4"/>
  <c r="AM921" i="4"/>
  <c r="AN921" i="4"/>
  <c r="AI921" i="4"/>
  <c r="AJ921" i="4"/>
  <c r="AF921" i="4"/>
  <c r="AE921" i="4"/>
  <c r="AD921" i="4"/>
  <c r="AB921" i="4"/>
  <c r="AC921" i="4"/>
  <c r="W921" i="4"/>
  <c r="AV921" i="4"/>
  <c r="R921" i="4"/>
  <c r="P921" i="4"/>
  <c r="BG920" i="4"/>
  <c r="BC920" i="4"/>
  <c r="X920" i="4"/>
  <c r="AM920" i="4"/>
  <c r="AN920" i="4"/>
  <c r="AQ920" i="4"/>
  <c r="AR920" i="4"/>
  <c r="AI920" i="4"/>
  <c r="AJ920" i="4"/>
  <c r="AF920" i="4"/>
  <c r="AE920" i="4"/>
  <c r="AD920" i="4"/>
  <c r="W920" i="4"/>
  <c r="AV920" i="4"/>
  <c r="R920" i="4"/>
  <c r="P920" i="4"/>
  <c r="BG919" i="4"/>
  <c r="BC919" i="4"/>
  <c r="X919" i="4"/>
  <c r="AQ919" i="4"/>
  <c r="AR919" i="4"/>
  <c r="AM919" i="4"/>
  <c r="AN919" i="4"/>
  <c r="AI919" i="4"/>
  <c r="AJ919" i="4"/>
  <c r="AF919" i="4"/>
  <c r="AE919" i="4"/>
  <c r="AD919" i="4"/>
  <c r="AB919" i="4"/>
  <c r="AC919" i="4"/>
  <c r="W919" i="4"/>
  <c r="AV919" i="4"/>
  <c r="R919" i="4"/>
  <c r="P919" i="4"/>
  <c r="BG918" i="4"/>
  <c r="BC918" i="4"/>
  <c r="X918" i="4"/>
  <c r="AB918" i="4"/>
  <c r="AC918" i="4"/>
  <c r="AQ918" i="4"/>
  <c r="AR918" i="4"/>
  <c r="AM918" i="4"/>
  <c r="AN918" i="4"/>
  <c r="AI918" i="4"/>
  <c r="AJ918" i="4"/>
  <c r="AF918" i="4"/>
  <c r="AE918" i="4"/>
  <c r="AD918" i="4"/>
  <c r="W918" i="4"/>
  <c r="AV918" i="4"/>
  <c r="R918" i="4"/>
  <c r="P918" i="4"/>
  <c r="BG917" i="4"/>
  <c r="BC917" i="4"/>
  <c r="X917" i="4"/>
  <c r="AQ917" i="4"/>
  <c r="AR917" i="4"/>
  <c r="AM917" i="4"/>
  <c r="AN917" i="4"/>
  <c r="AI917" i="4"/>
  <c r="AJ917" i="4"/>
  <c r="AF917" i="4"/>
  <c r="AE917" i="4"/>
  <c r="AD917" i="4"/>
  <c r="AB917" i="4"/>
  <c r="AC917" i="4"/>
  <c r="W917" i="4"/>
  <c r="AV917" i="4"/>
  <c r="R917" i="4"/>
  <c r="P917" i="4"/>
  <c r="BG916" i="4"/>
  <c r="BC916" i="4"/>
  <c r="X916" i="4"/>
  <c r="AB916" i="4"/>
  <c r="AC916" i="4"/>
  <c r="AQ916" i="4"/>
  <c r="AR916" i="4"/>
  <c r="AM916" i="4"/>
  <c r="AN916" i="4"/>
  <c r="AI916" i="4"/>
  <c r="AJ916" i="4"/>
  <c r="AF916" i="4"/>
  <c r="AE916" i="4"/>
  <c r="AD916" i="4"/>
  <c r="W916" i="4"/>
  <c r="AV916" i="4"/>
  <c r="R916" i="4"/>
  <c r="P916" i="4"/>
  <c r="BG915" i="4"/>
  <c r="BC915" i="4"/>
  <c r="X915" i="4"/>
  <c r="AQ915" i="4"/>
  <c r="AR915" i="4"/>
  <c r="AM915" i="4"/>
  <c r="AN915" i="4"/>
  <c r="AI915" i="4"/>
  <c r="AJ915" i="4"/>
  <c r="AF915" i="4"/>
  <c r="AE915" i="4"/>
  <c r="AD915" i="4"/>
  <c r="AB915" i="4"/>
  <c r="AC915" i="4"/>
  <c r="W915" i="4"/>
  <c r="AV915" i="4"/>
  <c r="R915" i="4"/>
  <c r="P915" i="4"/>
  <c r="BG914" i="4"/>
  <c r="BC914" i="4"/>
  <c r="X914" i="4"/>
  <c r="AB914" i="4"/>
  <c r="AC914" i="4"/>
  <c r="AQ914" i="4"/>
  <c r="AR914" i="4"/>
  <c r="AM914" i="4"/>
  <c r="AN914" i="4"/>
  <c r="AI914" i="4"/>
  <c r="AJ914" i="4"/>
  <c r="AF914" i="4"/>
  <c r="AE914" i="4"/>
  <c r="AD914" i="4"/>
  <c r="W914" i="4"/>
  <c r="AV914" i="4"/>
  <c r="R914" i="4"/>
  <c r="P914" i="4"/>
  <c r="BG913" i="4"/>
  <c r="BC913" i="4"/>
  <c r="X913" i="4"/>
  <c r="AQ913" i="4"/>
  <c r="AR913" i="4"/>
  <c r="AM913" i="4"/>
  <c r="AN913" i="4"/>
  <c r="AI913" i="4"/>
  <c r="AJ913" i="4"/>
  <c r="AF913" i="4"/>
  <c r="AE913" i="4"/>
  <c r="AD913" i="4"/>
  <c r="AB913" i="4"/>
  <c r="AC913" i="4"/>
  <c r="W913" i="4"/>
  <c r="AV913" i="4"/>
  <c r="R913" i="4"/>
  <c r="P913" i="4"/>
  <c r="BG912" i="4"/>
  <c r="BC912" i="4"/>
  <c r="X912" i="4"/>
  <c r="AB912" i="4"/>
  <c r="AC912" i="4"/>
  <c r="AQ912" i="4"/>
  <c r="AR912" i="4"/>
  <c r="AM912" i="4"/>
  <c r="AN912" i="4"/>
  <c r="AI912" i="4"/>
  <c r="AJ912" i="4"/>
  <c r="AF912" i="4"/>
  <c r="AE912" i="4"/>
  <c r="AD912" i="4"/>
  <c r="W912" i="4"/>
  <c r="AV912" i="4"/>
  <c r="R912" i="4"/>
  <c r="P912" i="4"/>
  <c r="BG911" i="4"/>
  <c r="BC911" i="4"/>
  <c r="X911" i="4"/>
  <c r="AQ911" i="4"/>
  <c r="AR911" i="4"/>
  <c r="AM911" i="4"/>
  <c r="AN911" i="4"/>
  <c r="AI911" i="4"/>
  <c r="AJ911" i="4"/>
  <c r="AF911" i="4"/>
  <c r="AE911" i="4"/>
  <c r="AD911" i="4"/>
  <c r="AB911" i="4"/>
  <c r="AC911" i="4"/>
  <c r="W911" i="4"/>
  <c r="AV911" i="4"/>
  <c r="R911" i="4"/>
  <c r="P911" i="4"/>
  <c r="BG910" i="4"/>
  <c r="BC910" i="4"/>
  <c r="X910" i="4"/>
  <c r="AB910" i="4"/>
  <c r="AC910" i="4"/>
  <c r="AQ910" i="4"/>
  <c r="AR910" i="4"/>
  <c r="AM910" i="4"/>
  <c r="AN910" i="4"/>
  <c r="AI910" i="4"/>
  <c r="AJ910" i="4"/>
  <c r="AF910" i="4"/>
  <c r="AE910" i="4"/>
  <c r="AD910" i="4"/>
  <c r="W910" i="4"/>
  <c r="AV910" i="4"/>
  <c r="R910" i="4"/>
  <c r="P910" i="4"/>
  <c r="BG909" i="4"/>
  <c r="BC909" i="4"/>
  <c r="X909" i="4"/>
  <c r="AQ909" i="4"/>
  <c r="AR909" i="4"/>
  <c r="AM909" i="4"/>
  <c r="AN909" i="4"/>
  <c r="AI909" i="4"/>
  <c r="AJ909" i="4"/>
  <c r="AF909" i="4"/>
  <c r="AE909" i="4"/>
  <c r="AD909" i="4"/>
  <c r="AB909" i="4"/>
  <c r="AC909" i="4"/>
  <c r="W909" i="4"/>
  <c r="AV909" i="4"/>
  <c r="R909" i="4"/>
  <c r="P909" i="4"/>
  <c r="BG908" i="4"/>
  <c r="BC908" i="4"/>
  <c r="X908" i="4"/>
  <c r="AB908" i="4"/>
  <c r="AC908" i="4"/>
  <c r="AQ908" i="4"/>
  <c r="AR908" i="4"/>
  <c r="AM908" i="4"/>
  <c r="AN908" i="4"/>
  <c r="AI908" i="4"/>
  <c r="AJ908" i="4"/>
  <c r="AF908" i="4"/>
  <c r="AE908" i="4"/>
  <c r="AD908" i="4"/>
  <c r="W908" i="4"/>
  <c r="AV908" i="4"/>
  <c r="R908" i="4"/>
  <c r="P908" i="4"/>
  <c r="BG907" i="4"/>
  <c r="BC907" i="4"/>
  <c r="X907" i="4"/>
  <c r="AQ907" i="4"/>
  <c r="AR907" i="4"/>
  <c r="AM907" i="4"/>
  <c r="AN907" i="4"/>
  <c r="AI907" i="4"/>
  <c r="AJ907" i="4"/>
  <c r="AF907" i="4"/>
  <c r="AE907" i="4"/>
  <c r="AD907" i="4"/>
  <c r="AB907" i="4"/>
  <c r="AC907" i="4"/>
  <c r="W907" i="4"/>
  <c r="AV907" i="4"/>
  <c r="R907" i="4"/>
  <c r="P907" i="4"/>
  <c r="BG906" i="4"/>
  <c r="BC906" i="4"/>
  <c r="X906" i="4"/>
  <c r="AB906" i="4"/>
  <c r="AC906" i="4"/>
  <c r="AQ906" i="4"/>
  <c r="AR906" i="4"/>
  <c r="AM906" i="4"/>
  <c r="AN906" i="4"/>
  <c r="AI906" i="4"/>
  <c r="AJ906" i="4"/>
  <c r="AF906" i="4"/>
  <c r="AE906" i="4"/>
  <c r="AD906" i="4"/>
  <c r="W906" i="4"/>
  <c r="AV906" i="4"/>
  <c r="R906" i="4"/>
  <c r="P906" i="4"/>
  <c r="BG905" i="4"/>
  <c r="BC905" i="4"/>
  <c r="X905" i="4"/>
  <c r="AQ905" i="4"/>
  <c r="AR905" i="4"/>
  <c r="AM905" i="4"/>
  <c r="AN905" i="4"/>
  <c r="AI905" i="4"/>
  <c r="AJ905" i="4"/>
  <c r="AF905" i="4"/>
  <c r="AE905" i="4"/>
  <c r="AD905" i="4"/>
  <c r="AB905" i="4"/>
  <c r="AC905" i="4"/>
  <c r="W905" i="4"/>
  <c r="AV905" i="4"/>
  <c r="R905" i="4"/>
  <c r="P905" i="4"/>
  <c r="BG904" i="4"/>
  <c r="BC904" i="4"/>
  <c r="X904" i="4"/>
  <c r="AB904" i="4"/>
  <c r="AC904" i="4"/>
  <c r="AQ904" i="4"/>
  <c r="AR904" i="4"/>
  <c r="AM904" i="4"/>
  <c r="AN904" i="4"/>
  <c r="AI904" i="4"/>
  <c r="AJ904" i="4"/>
  <c r="AF904" i="4"/>
  <c r="AE904" i="4"/>
  <c r="AD904" i="4"/>
  <c r="W904" i="4"/>
  <c r="AV904" i="4"/>
  <c r="R904" i="4"/>
  <c r="P904" i="4"/>
  <c r="BG903" i="4"/>
  <c r="BC903" i="4"/>
  <c r="X903" i="4"/>
  <c r="AQ903" i="4"/>
  <c r="AR903" i="4"/>
  <c r="AM903" i="4"/>
  <c r="AN903" i="4"/>
  <c r="AI903" i="4"/>
  <c r="AJ903" i="4"/>
  <c r="AF903" i="4"/>
  <c r="AE903" i="4"/>
  <c r="AD903" i="4"/>
  <c r="AB903" i="4"/>
  <c r="AC903" i="4"/>
  <c r="W903" i="4"/>
  <c r="AV903" i="4"/>
  <c r="R903" i="4"/>
  <c r="P903" i="4"/>
  <c r="BG902" i="4"/>
  <c r="BC902" i="4"/>
  <c r="X902" i="4"/>
  <c r="AB902" i="4"/>
  <c r="AC902" i="4"/>
  <c r="AQ902" i="4"/>
  <c r="AR902" i="4"/>
  <c r="AM902" i="4"/>
  <c r="AN902" i="4"/>
  <c r="AI902" i="4"/>
  <c r="AJ902" i="4"/>
  <c r="AF902" i="4"/>
  <c r="AE902" i="4"/>
  <c r="AD902" i="4"/>
  <c r="W902" i="4"/>
  <c r="AV902" i="4"/>
  <c r="R902" i="4"/>
  <c r="P902" i="4"/>
  <c r="BG901" i="4"/>
  <c r="BC901" i="4"/>
  <c r="X901" i="4"/>
  <c r="AQ901" i="4"/>
  <c r="AR901" i="4"/>
  <c r="AM901" i="4"/>
  <c r="AN901" i="4"/>
  <c r="AI901" i="4"/>
  <c r="AJ901" i="4"/>
  <c r="AF901" i="4"/>
  <c r="AE901" i="4"/>
  <c r="AD901" i="4"/>
  <c r="AB901" i="4"/>
  <c r="AC901" i="4"/>
  <c r="W901" i="4"/>
  <c r="AV901" i="4"/>
  <c r="R901" i="4"/>
  <c r="P901" i="4"/>
  <c r="BG900" i="4"/>
  <c r="BC900" i="4"/>
  <c r="X900" i="4"/>
  <c r="AB900" i="4"/>
  <c r="AC900" i="4"/>
  <c r="AQ900" i="4"/>
  <c r="AR900" i="4"/>
  <c r="AM900" i="4"/>
  <c r="AN900" i="4"/>
  <c r="AI900" i="4"/>
  <c r="AJ900" i="4"/>
  <c r="AF900" i="4"/>
  <c r="AE900" i="4"/>
  <c r="AD900" i="4"/>
  <c r="W900" i="4"/>
  <c r="AV900" i="4"/>
  <c r="R900" i="4"/>
  <c r="P900" i="4"/>
  <c r="BG899" i="4"/>
  <c r="BC899" i="4"/>
  <c r="X899" i="4"/>
  <c r="AQ899" i="4"/>
  <c r="AR899" i="4"/>
  <c r="AM899" i="4"/>
  <c r="AN899" i="4"/>
  <c r="AI899" i="4"/>
  <c r="AJ899" i="4"/>
  <c r="AF899" i="4"/>
  <c r="AE899" i="4"/>
  <c r="AD899" i="4"/>
  <c r="AB899" i="4"/>
  <c r="AC899" i="4"/>
  <c r="W899" i="4"/>
  <c r="AV899" i="4"/>
  <c r="R899" i="4"/>
  <c r="P899" i="4"/>
  <c r="BG898" i="4"/>
  <c r="BC898" i="4"/>
  <c r="X898" i="4"/>
  <c r="AB898" i="4"/>
  <c r="AC898" i="4"/>
  <c r="AQ898" i="4"/>
  <c r="AR898" i="4"/>
  <c r="AM898" i="4"/>
  <c r="AN898" i="4"/>
  <c r="AI898" i="4"/>
  <c r="AJ898" i="4"/>
  <c r="AF898" i="4"/>
  <c r="AE898" i="4"/>
  <c r="AD898" i="4"/>
  <c r="W898" i="4"/>
  <c r="AV898" i="4"/>
  <c r="R898" i="4"/>
  <c r="P898" i="4"/>
  <c r="BG897" i="4"/>
  <c r="BC897" i="4"/>
  <c r="X897" i="4"/>
  <c r="AQ897" i="4"/>
  <c r="AR897" i="4"/>
  <c r="AM897" i="4"/>
  <c r="AN897" i="4"/>
  <c r="AI897" i="4"/>
  <c r="AJ897" i="4"/>
  <c r="AF897" i="4"/>
  <c r="AE897" i="4"/>
  <c r="AD897" i="4"/>
  <c r="AB897" i="4"/>
  <c r="AC897" i="4"/>
  <c r="W897" i="4"/>
  <c r="AV897" i="4"/>
  <c r="R897" i="4"/>
  <c r="P897" i="4"/>
  <c r="BG896" i="4"/>
  <c r="BC896" i="4"/>
  <c r="X896" i="4"/>
  <c r="AB896" i="4"/>
  <c r="AC896" i="4"/>
  <c r="AQ896" i="4"/>
  <c r="AR896" i="4"/>
  <c r="AM896" i="4"/>
  <c r="AN896" i="4"/>
  <c r="AI896" i="4"/>
  <c r="AJ896" i="4"/>
  <c r="AF896" i="4"/>
  <c r="AE896" i="4"/>
  <c r="AD896" i="4"/>
  <c r="W896" i="4"/>
  <c r="AV896" i="4"/>
  <c r="R896" i="4"/>
  <c r="P896" i="4"/>
  <c r="BG895" i="4"/>
  <c r="BC895" i="4"/>
  <c r="X895" i="4"/>
  <c r="AQ895" i="4"/>
  <c r="AR895" i="4"/>
  <c r="AM895" i="4"/>
  <c r="AN895" i="4"/>
  <c r="AI895" i="4"/>
  <c r="AJ895" i="4"/>
  <c r="AF895" i="4"/>
  <c r="AE895" i="4"/>
  <c r="AD895" i="4"/>
  <c r="AB895" i="4"/>
  <c r="AC895" i="4"/>
  <c r="W895" i="4"/>
  <c r="AV895" i="4"/>
  <c r="R895" i="4"/>
  <c r="P895" i="4"/>
  <c r="BG894" i="4"/>
  <c r="BC894" i="4"/>
  <c r="X894" i="4"/>
  <c r="AB894" i="4"/>
  <c r="AC894" i="4"/>
  <c r="AQ894" i="4"/>
  <c r="AR894" i="4"/>
  <c r="AM894" i="4"/>
  <c r="AN894" i="4"/>
  <c r="AI894" i="4"/>
  <c r="AJ894" i="4"/>
  <c r="AF894" i="4"/>
  <c r="AE894" i="4"/>
  <c r="AD894" i="4"/>
  <c r="W894" i="4"/>
  <c r="AV894" i="4"/>
  <c r="R894" i="4"/>
  <c r="P894" i="4"/>
  <c r="BG893" i="4"/>
  <c r="BC893" i="4"/>
  <c r="X893" i="4"/>
  <c r="AQ893" i="4"/>
  <c r="AR893" i="4"/>
  <c r="AM893" i="4"/>
  <c r="AN893" i="4"/>
  <c r="AI893" i="4"/>
  <c r="AJ893" i="4"/>
  <c r="AF893" i="4"/>
  <c r="AE893" i="4"/>
  <c r="AD893" i="4"/>
  <c r="AB893" i="4"/>
  <c r="AC893" i="4"/>
  <c r="W893" i="4"/>
  <c r="AV893" i="4"/>
  <c r="R893" i="4"/>
  <c r="P893" i="4"/>
  <c r="BG892" i="4"/>
  <c r="BC892" i="4"/>
  <c r="X892" i="4"/>
  <c r="AB892" i="4"/>
  <c r="AC892" i="4"/>
  <c r="AQ892" i="4"/>
  <c r="AR892" i="4"/>
  <c r="AM892" i="4"/>
  <c r="AN892" i="4"/>
  <c r="AI892" i="4"/>
  <c r="AJ892" i="4"/>
  <c r="AF892" i="4"/>
  <c r="AE892" i="4"/>
  <c r="AD892" i="4"/>
  <c r="W892" i="4"/>
  <c r="AV892" i="4"/>
  <c r="R892" i="4"/>
  <c r="P892" i="4"/>
  <c r="BG891" i="4"/>
  <c r="BC891" i="4"/>
  <c r="X891" i="4"/>
  <c r="AQ891" i="4"/>
  <c r="AR891" i="4"/>
  <c r="AM891" i="4"/>
  <c r="AN891" i="4"/>
  <c r="AI891" i="4"/>
  <c r="AJ891" i="4"/>
  <c r="AF891" i="4"/>
  <c r="AE891" i="4"/>
  <c r="AD891" i="4"/>
  <c r="AB891" i="4"/>
  <c r="AC891" i="4"/>
  <c r="W891" i="4"/>
  <c r="AV891" i="4"/>
  <c r="R891" i="4"/>
  <c r="P891" i="4"/>
  <c r="BG890" i="4"/>
  <c r="BC890" i="4"/>
  <c r="X890" i="4"/>
  <c r="AB890" i="4"/>
  <c r="AC890" i="4"/>
  <c r="AQ890" i="4"/>
  <c r="AR890" i="4"/>
  <c r="AM890" i="4"/>
  <c r="AN890" i="4"/>
  <c r="AI890" i="4"/>
  <c r="AJ890" i="4"/>
  <c r="AF890" i="4"/>
  <c r="AE890" i="4"/>
  <c r="AD890" i="4"/>
  <c r="W890" i="4"/>
  <c r="AV890" i="4"/>
  <c r="R890" i="4"/>
  <c r="P890" i="4"/>
  <c r="BG889" i="4"/>
  <c r="BC889" i="4"/>
  <c r="X889" i="4"/>
  <c r="AQ889" i="4"/>
  <c r="AR889" i="4"/>
  <c r="AM889" i="4"/>
  <c r="AN889" i="4"/>
  <c r="AI889" i="4"/>
  <c r="AJ889" i="4"/>
  <c r="AF889" i="4"/>
  <c r="AE889" i="4"/>
  <c r="AD889" i="4"/>
  <c r="AB889" i="4"/>
  <c r="AC889" i="4"/>
  <c r="W889" i="4"/>
  <c r="AV889" i="4"/>
  <c r="R889" i="4"/>
  <c r="P889" i="4"/>
  <c r="BG888" i="4"/>
  <c r="BC888" i="4"/>
  <c r="X888" i="4"/>
  <c r="AB888" i="4"/>
  <c r="AQ888" i="4"/>
  <c r="AR888" i="4"/>
  <c r="AM888" i="4"/>
  <c r="AN888" i="4"/>
  <c r="AI888" i="4"/>
  <c r="AJ888" i="4"/>
  <c r="AF888" i="4"/>
  <c r="AE888" i="4"/>
  <c r="AD888" i="4"/>
  <c r="AC888" i="4"/>
  <c r="W888" i="4"/>
  <c r="AV888" i="4"/>
  <c r="R888" i="4"/>
  <c r="P888" i="4"/>
  <c r="BG887" i="4"/>
  <c r="BC887" i="4"/>
  <c r="X887" i="4"/>
  <c r="AQ887" i="4"/>
  <c r="AR887" i="4"/>
  <c r="AM887" i="4"/>
  <c r="AN887" i="4"/>
  <c r="AI887" i="4"/>
  <c r="AJ887" i="4"/>
  <c r="AF887" i="4"/>
  <c r="AE887" i="4"/>
  <c r="AD887" i="4"/>
  <c r="AB887" i="4"/>
  <c r="AC887" i="4"/>
  <c r="W887" i="4"/>
  <c r="AV887" i="4"/>
  <c r="R887" i="4"/>
  <c r="P887" i="4"/>
  <c r="BG886" i="4"/>
  <c r="BC886" i="4"/>
  <c r="X886" i="4"/>
  <c r="AB886" i="4"/>
  <c r="AC886" i="4"/>
  <c r="AQ886" i="4"/>
  <c r="AR886" i="4"/>
  <c r="AM886" i="4"/>
  <c r="AN886" i="4"/>
  <c r="AI886" i="4"/>
  <c r="AJ886" i="4"/>
  <c r="AF886" i="4"/>
  <c r="AE886" i="4"/>
  <c r="AD886" i="4"/>
  <c r="W886" i="4"/>
  <c r="AV886" i="4"/>
  <c r="R886" i="4"/>
  <c r="P886" i="4"/>
  <c r="BG885" i="4"/>
  <c r="BC885" i="4"/>
  <c r="X885" i="4"/>
  <c r="AQ885" i="4"/>
  <c r="AR885" i="4"/>
  <c r="AM885" i="4"/>
  <c r="AN885" i="4"/>
  <c r="AI885" i="4"/>
  <c r="AJ885" i="4"/>
  <c r="AF885" i="4"/>
  <c r="AE885" i="4"/>
  <c r="AD885" i="4"/>
  <c r="AB885" i="4"/>
  <c r="AC885" i="4"/>
  <c r="W885" i="4"/>
  <c r="AV885" i="4"/>
  <c r="R885" i="4"/>
  <c r="P885" i="4"/>
  <c r="BG884" i="4"/>
  <c r="BC884" i="4"/>
  <c r="X884" i="4"/>
  <c r="AB884" i="4"/>
  <c r="AQ884" i="4"/>
  <c r="AR884" i="4"/>
  <c r="AM884" i="4"/>
  <c r="AN884" i="4"/>
  <c r="AI884" i="4"/>
  <c r="AJ884" i="4"/>
  <c r="AF884" i="4"/>
  <c r="AE884" i="4"/>
  <c r="AD884" i="4"/>
  <c r="AC884" i="4"/>
  <c r="W884" i="4"/>
  <c r="AV884" i="4"/>
  <c r="R884" i="4"/>
  <c r="P884" i="4"/>
  <c r="BG883" i="4"/>
  <c r="BC883" i="4"/>
  <c r="X883" i="4"/>
  <c r="AQ883" i="4"/>
  <c r="AR883" i="4"/>
  <c r="AM883" i="4"/>
  <c r="AN883" i="4"/>
  <c r="AI883" i="4"/>
  <c r="AJ883" i="4"/>
  <c r="AF883" i="4"/>
  <c r="AE883" i="4"/>
  <c r="AD883" i="4"/>
  <c r="AB883" i="4"/>
  <c r="AC883" i="4"/>
  <c r="W883" i="4"/>
  <c r="AV883" i="4"/>
  <c r="R883" i="4"/>
  <c r="P883" i="4"/>
  <c r="BG882" i="4"/>
  <c r="BC882" i="4"/>
  <c r="X882" i="4"/>
  <c r="AB882" i="4"/>
  <c r="AC882" i="4"/>
  <c r="AQ882" i="4"/>
  <c r="AR882" i="4"/>
  <c r="AM882" i="4"/>
  <c r="AN882" i="4"/>
  <c r="AI882" i="4"/>
  <c r="AJ882" i="4"/>
  <c r="AF882" i="4"/>
  <c r="AE882" i="4"/>
  <c r="AD882" i="4"/>
  <c r="W882" i="4"/>
  <c r="AV882" i="4"/>
  <c r="R882" i="4"/>
  <c r="P882" i="4"/>
  <c r="BG881" i="4"/>
  <c r="BC881" i="4"/>
  <c r="X881" i="4"/>
  <c r="AQ881" i="4"/>
  <c r="AR881" i="4"/>
  <c r="AM881" i="4"/>
  <c r="AN881" i="4"/>
  <c r="AI881" i="4"/>
  <c r="AJ881" i="4"/>
  <c r="AF881" i="4"/>
  <c r="AE881" i="4"/>
  <c r="AD881" i="4"/>
  <c r="AB881" i="4"/>
  <c r="AC881" i="4"/>
  <c r="W881" i="4"/>
  <c r="AV881" i="4"/>
  <c r="R881" i="4"/>
  <c r="P881" i="4"/>
  <c r="BG880" i="4"/>
  <c r="BC880" i="4"/>
  <c r="X880" i="4"/>
  <c r="AB880" i="4"/>
  <c r="AQ880" i="4"/>
  <c r="AR880" i="4"/>
  <c r="AM880" i="4"/>
  <c r="AN880" i="4"/>
  <c r="AI880" i="4"/>
  <c r="AJ880" i="4"/>
  <c r="AF880" i="4"/>
  <c r="AE880" i="4"/>
  <c r="AD880" i="4"/>
  <c r="AC880" i="4"/>
  <c r="W880" i="4"/>
  <c r="AV880" i="4"/>
  <c r="R880" i="4"/>
  <c r="P880" i="4"/>
  <c r="BG879" i="4"/>
  <c r="BC879" i="4"/>
  <c r="X879" i="4"/>
  <c r="AQ879" i="4"/>
  <c r="AR879" i="4"/>
  <c r="AM879" i="4"/>
  <c r="AN879" i="4"/>
  <c r="AI879" i="4"/>
  <c r="AJ879" i="4"/>
  <c r="AF879" i="4"/>
  <c r="AE879" i="4"/>
  <c r="AD879" i="4"/>
  <c r="AB879" i="4"/>
  <c r="AC879" i="4"/>
  <c r="W879" i="4"/>
  <c r="AV879" i="4"/>
  <c r="R879" i="4"/>
  <c r="P879" i="4"/>
  <c r="BG878" i="4"/>
  <c r="BC878" i="4"/>
  <c r="X878" i="4"/>
  <c r="AB878" i="4"/>
  <c r="AC878" i="4"/>
  <c r="AQ878" i="4"/>
  <c r="AR878" i="4"/>
  <c r="AM878" i="4"/>
  <c r="AN878" i="4"/>
  <c r="AI878" i="4"/>
  <c r="AJ878" i="4"/>
  <c r="AF878" i="4"/>
  <c r="AE878" i="4"/>
  <c r="AD878" i="4"/>
  <c r="W878" i="4"/>
  <c r="AV878" i="4"/>
  <c r="R878" i="4"/>
  <c r="P878" i="4"/>
  <c r="BG877" i="4"/>
  <c r="BC877" i="4"/>
  <c r="X877" i="4"/>
  <c r="AQ877" i="4"/>
  <c r="AR877" i="4"/>
  <c r="AM877" i="4"/>
  <c r="AN877" i="4"/>
  <c r="AI877" i="4"/>
  <c r="AJ877" i="4"/>
  <c r="AF877" i="4"/>
  <c r="AE877" i="4"/>
  <c r="AD877" i="4"/>
  <c r="AB877" i="4"/>
  <c r="AC877" i="4"/>
  <c r="W877" i="4"/>
  <c r="AV877" i="4"/>
  <c r="R877" i="4"/>
  <c r="P877" i="4"/>
  <c r="BG876" i="4"/>
  <c r="BC876" i="4"/>
  <c r="X876" i="4"/>
  <c r="AB876" i="4"/>
  <c r="AQ876" i="4"/>
  <c r="AR876" i="4"/>
  <c r="AM876" i="4"/>
  <c r="AN876" i="4"/>
  <c r="AI876" i="4"/>
  <c r="AJ876" i="4"/>
  <c r="AF876" i="4"/>
  <c r="AE876" i="4"/>
  <c r="AD876" i="4"/>
  <c r="AC876" i="4"/>
  <c r="W876" i="4"/>
  <c r="AV876" i="4"/>
  <c r="R876" i="4"/>
  <c r="P876" i="4"/>
  <c r="BG875" i="4"/>
  <c r="BC875" i="4"/>
  <c r="X875" i="4"/>
  <c r="AQ875" i="4"/>
  <c r="AR875" i="4"/>
  <c r="AM875" i="4"/>
  <c r="AN875" i="4"/>
  <c r="AI875" i="4"/>
  <c r="AJ875" i="4"/>
  <c r="AF875" i="4"/>
  <c r="AE875" i="4"/>
  <c r="AD875" i="4"/>
  <c r="AB875" i="4"/>
  <c r="AC875" i="4"/>
  <c r="W875" i="4"/>
  <c r="AV875" i="4"/>
  <c r="R875" i="4"/>
  <c r="P875" i="4"/>
  <c r="BG874" i="4"/>
  <c r="BC874" i="4"/>
  <c r="X874" i="4"/>
  <c r="AB874" i="4"/>
  <c r="AC874" i="4"/>
  <c r="AQ874" i="4"/>
  <c r="AR874" i="4"/>
  <c r="AM874" i="4"/>
  <c r="AN874" i="4"/>
  <c r="AI874" i="4"/>
  <c r="AJ874" i="4"/>
  <c r="AF874" i="4"/>
  <c r="AE874" i="4"/>
  <c r="AD874" i="4"/>
  <c r="W874" i="4"/>
  <c r="AV874" i="4"/>
  <c r="R874" i="4"/>
  <c r="P874" i="4"/>
  <c r="BG873" i="4"/>
  <c r="BC873" i="4"/>
  <c r="X873" i="4"/>
  <c r="AQ873" i="4"/>
  <c r="AR873" i="4"/>
  <c r="AM873" i="4"/>
  <c r="AN873" i="4"/>
  <c r="AI873" i="4"/>
  <c r="AJ873" i="4"/>
  <c r="AF873" i="4"/>
  <c r="AE873" i="4"/>
  <c r="AD873" i="4"/>
  <c r="AB873" i="4"/>
  <c r="AC873" i="4"/>
  <c r="W873" i="4"/>
  <c r="AV873" i="4"/>
  <c r="R873" i="4"/>
  <c r="P873" i="4"/>
  <c r="BG872" i="4"/>
  <c r="BC872" i="4"/>
  <c r="X872" i="4"/>
  <c r="AB872" i="4"/>
  <c r="AQ872" i="4"/>
  <c r="AR872" i="4"/>
  <c r="AM872" i="4"/>
  <c r="AN872" i="4"/>
  <c r="AI872" i="4"/>
  <c r="AJ872" i="4"/>
  <c r="AF872" i="4"/>
  <c r="AE872" i="4"/>
  <c r="AD872" i="4"/>
  <c r="AC872" i="4"/>
  <c r="W872" i="4"/>
  <c r="AV872" i="4"/>
  <c r="R872" i="4"/>
  <c r="P872" i="4"/>
  <c r="BG871" i="4"/>
  <c r="BC871" i="4"/>
  <c r="X871" i="4"/>
  <c r="AQ871" i="4"/>
  <c r="AR871" i="4"/>
  <c r="AM871" i="4"/>
  <c r="AN871" i="4"/>
  <c r="AI871" i="4"/>
  <c r="AJ871" i="4"/>
  <c r="AF871" i="4"/>
  <c r="AE871" i="4"/>
  <c r="AD871" i="4"/>
  <c r="AB871" i="4"/>
  <c r="AC871" i="4"/>
  <c r="W871" i="4"/>
  <c r="AV871" i="4"/>
  <c r="R871" i="4"/>
  <c r="P871" i="4"/>
  <c r="BG870" i="4"/>
  <c r="BC870" i="4"/>
  <c r="X870" i="4"/>
  <c r="AB870" i="4"/>
  <c r="AC870" i="4"/>
  <c r="AQ870" i="4"/>
  <c r="AR870" i="4"/>
  <c r="AM870" i="4"/>
  <c r="AN870" i="4"/>
  <c r="AI870" i="4"/>
  <c r="AJ870" i="4"/>
  <c r="AF870" i="4"/>
  <c r="AE870" i="4"/>
  <c r="AD870" i="4"/>
  <c r="W870" i="4"/>
  <c r="AV870" i="4"/>
  <c r="R870" i="4"/>
  <c r="P870" i="4"/>
  <c r="BG869" i="4"/>
  <c r="BC869" i="4"/>
  <c r="X869" i="4"/>
  <c r="AQ869" i="4"/>
  <c r="AR869" i="4"/>
  <c r="AM869" i="4"/>
  <c r="AN869" i="4"/>
  <c r="AI869" i="4"/>
  <c r="AJ869" i="4"/>
  <c r="AF869" i="4"/>
  <c r="AE869" i="4"/>
  <c r="AD869" i="4"/>
  <c r="AB869" i="4"/>
  <c r="AC869" i="4"/>
  <c r="W869" i="4"/>
  <c r="AV869" i="4"/>
  <c r="R869" i="4"/>
  <c r="P869" i="4"/>
  <c r="BG868" i="4"/>
  <c r="BC868" i="4"/>
  <c r="X868" i="4"/>
  <c r="AB868" i="4"/>
  <c r="AQ868" i="4"/>
  <c r="AR868" i="4"/>
  <c r="AM868" i="4"/>
  <c r="AN868" i="4"/>
  <c r="AI868" i="4"/>
  <c r="AJ868" i="4"/>
  <c r="AF868" i="4"/>
  <c r="AE868" i="4"/>
  <c r="AD868" i="4"/>
  <c r="AC868" i="4"/>
  <c r="W868" i="4"/>
  <c r="AV868" i="4"/>
  <c r="R868" i="4"/>
  <c r="P868" i="4"/>
  <c r="BG867" i="4"/>
  <c r="BC867" i="4"/>
  <c r="X867" i="4"/>
  <c r="AQ867" i="4"/>
  <c r="AR867" i="4"/>
  <c r="AM867" i="4"/>
  <c r="AN867" i="4"/>
  <c r="AI867" i="4"/>
  <c r="AJ867" i="4"/>
  <c r="AF867" i="4"/>
  <c r="AE867" i="4"/>
  <c r="AD867" i="4"/>
  <c r="AB867" i="4"/>
  <c r="AC867" i="4"/>
  <c r="W867" i="4"/>
  <c r="AV867" i="4"/>
  <c r="R867" i="4"/>
  <c r="P867" i="4"/>
  <c r="BG866" i="4"/>
  <c r="BC866" i="4"/>
  <c r="X866" i="4"/>
  <c r="AM866" i="4"/>
  <c r="AN866" i="4"/>
  <c r="P866" i="4"/>
  <c r="AG866" i="4"/>
  <c r="AI866" i="4"/>
  <c r="AJ866" i="4"/>
  <c r="AF866" i="4"/>
  <c r="AE866" i="4"/>
  <c r="AD866" i="4"/>
  <c r="W866" i="4"/>
  <c r="AV866" i="4"/>
  <c r="R866" i="4"/>
  <c r="BG865" i="4"/>
  <c r="BC865" i="4"/>
  <c r="P865" i="4"/>
  <c r="AF865" i="4"/>
  <c r="AE865" i="4"/>
  <c r="AD865" i="4"/>
  <c r="X865" i="4"/>
  <c r="W865" i="4"/>
  <c r="AV865" i="4"/>
  <c r="R865" i="4"/>
  <c r="BG864" i="4"/>
  <c r="BC864" i="4"/>
  <c r="X864" i="4"/>
  <c r="AI864" i="4"/>
  <c r="AJ864" i="4"/>
  <c r="P864" i="4"/>
  <c r="AO864" i="4"/>
  <c r="AK864" i="4"/>
  <c r="AG864" i="4"/>
  <c r="AF864" i="4"/>
  <c r="AE864" i="4"/>
  <c r="AD864" i="4"/>
  <c r="W864" i="4"/>
  <c r="AV864" i="4"/>
  <c r="R864" i="4"/>
  <c r="Z864" i="4"/>
  <c r="AS864" i="4"/>
  <c r="BG863" i="4"/>
  <c r="BC863" i="4"/>
  <c r="P863" i="4"/>
  <c r="AO863" i="4"/>
  <c r="AK863" i="4"/>
  <c r="AG863" i="4"/>
  <c r="AF863" i="4"/>
  <c r="AE863" i="4"/>
  <c r="AD863" i="4"/>
  <c r="X863" i="4"/>
  <c r="W863" i="4"/>
  <c r="AV863" i="4"/>
  <c r="R863" i="4"/>
  <c r="Z863" i="4"/>
  <c r="BG862" i="4"/>
  <c r="BC862" i="4"/>
  <c r="X862" i="4"/>
  <c r="AB862" i="4"/>
  <c r="AC862" i="4"/>
  <c r="AQ862" i="4"/>
  <c r="AR862" i="4"/>
  <c r="P862" i="4"/>
  <c r="AM862" i="4"/>
  <c r="AN862" i="4"/>
  <c r="AK862" i="4"/>
  <c r="AI862" i="4"/>
  <c r="AJ862" i="4"/>
  <c r="AF862" i="4"/>
  <c r="AE862" i="4"/>
  <c r="AD862" i="4"/>
  <c r="W862" i="4"/>
  <c r="AV862" i="4"/>
  <c r="R862" i="4"/>
  <c r="Z862" i="4"/>
  <c r="BG861" i="4"/>
  <c r="BC861" i="4"/>
  <c r="P861" i="4"/>
  <c r="AG861" i="4"/>
  <c r="AF861" i="4"/>
  <c r="AE861" i="4"/>
  <c r="AD861" i="4"/>
  <c r="X861" i="4"/>
  <c r="W861" i="4"/>
  <c r="AV861" i="4"/>
  <c r="R861" i="4"/>
  <c r="BG860" i="4"/>
  <c r="BC860" i="4"/>
  <c r="X860" i="4"/>
  <c r="AQ860" i="4"/>
  <c r="AR860" i="4"/>
  <c r="P860" i="4"/>
  <c r="AM860" i="4"/>
  <c r="AN860" i="4"/>
  <c r="AK860" i="4"/>
  <c r="AI860" i="4"/>
  <c r="AJ860" i="4"/>
  <c r="AF860" i="4"/>
  <c r="AE860" i="4"/>
  <c r="AD860" i="4"/>
  <c r="AB860" i="4"/>
  <c r="AC860" i="4"/>
  <c r="W860" i="4"/>
  <c r="AV860" i="4"/>
  <c r="R860" i="4"/>
  <c r="BG859" i="4"/>
  <c r="BC859" i="4"/>
  <c r="P859" i="4"/>
  <c r="AF859" i="4"/>
  <c r="AE859" i="4"/>
  <c r="AD859" i="4"/>
  <c r="X859" i="4"/>
  <c r="W859" i="4"/>
  <c r="AV859" i="4"/>
  <c r="R859" i="4"/>
  <c r="BG858" i="4"/>
  <c r="BC858" i="4"/>
  <c r="X858" i="4"/>
  <c r="AI858" i="4"/>
  <c r="AJ858" i="4"/>
  <c r="P858" i="4"/>
  <c r="AO858" i="4"/>
  <c r="AK858" i="4"/>
  <c r="AG858" i="4"/>
  <c r="AF858" i="4"/>
  <c r="AE858" i="4"/>
  <c r="AD858" i="4"/>
  <c r="W858" i="4"/>
  <c r="AV858" i="4"/>
  <c r="R858" i="4"/>
  <c r="Z858" i="4"/>
  <c r="AS858" i="4"/>
  <c r="BG857" i="4"/>
  <c r="BC857" i="4"/>
  <c r="P857" i="4"/>
  <c r="AO857" i="4"/>
  <c r="AK857" i="4"/>
  <c r="AG857" i="4"/>
  <c r="AF857" i="4"/>
  <c r="AE857" i="4"/>
  <c r="AD857" i="4"/>
  <c r="X857" i="4"/>
  <c r="W857" i="4"/>
  <c r="AV857" i="4"/>
  <c r="R857" i="4"/>
  <c r="Z857" i="4"/>
  <c r="BG856" i="4"/>
  <c r="BC856" i="4"/>
  <c r="X856" i="4"/>
  <c r="AB856" i="4"/>
  <c r="AC856" i="4"/>
  <c r="AQ856" i="4"/>
  <c r="AR856" i="4"/>
  <c r="P856" i="4"/>
  <c r="AG856" i="4"/>
  <c r="AM856" i="4"/>
  <c r="AN856" i="4"/>
  <c r="AK856" i="4"/>
  <c r="AI856" i="4"/>
  <c r="AJ856" i="4"/>
  <c r="AF856" i="4"/>
  <c r="AE856" i="4"/>
  <c r="AD856" i="4"/>
  <c r="W856" i="4"/>
  <c r="AV856" i="4"/>
  <c r="R856" i="4"/>
  <c r="Z856" i="4"/>
  <c r="BG855" i="4"/>
  <c r="BC855" i="4"/>
  <c r="P855" i="4"/>
  <c r="AG855" i="4"/>
  <c r="AF855" i="4"/>
  <c r="AE855" i="4"/>
  <c r="AD855" i="4"/>
  <c r="X855" i="4"/>
  <c r="W855" i="4"/>
  <c r="AV855" i="4"/>
  <c r="R855" i="4"/>
  <c r="BG854" i="4"/>
  <c r="BC854" i="4"/>
  <c r="X854" i="4"/>
  <c r="AQ854" i="4"/>
  <c r="AR854" i="4"/>
  <c r="P854" i="4"/>
  <c r="AO854" i="4"/>
  <c r="AK854" i="4"/>
  <c r="AI854" i="4"/>
  <c r="AJ854" i="4"/>
  <c r="AG854" i="4"/>
  <c r="AS854" i="4"/>
  <c r="AF854" i="4"/>
  <c r="AE854" i="4"/>
  <c r="AD854" i="4"/>
  <c r="AB854" i="4"/>
  <c r="AC854" i="4"/>
  <c r="W854" i="4"/>
  <c r="AV854" i="4"/>
  <c r="R854" i="4"/>
  <c r="Z854" i="4"/>
  <c r="BG853" i="4"/>
  <c r="BC853" i="4"/>
  <c r="P853" i="4"/>
  <c r="AG853" i="4"/>
  <c r="AS853" i="4"/>
  <c r="Z853" i="4"/>
  <c r="AK853" i="4"/>
  <c r="AO853" i="4"/>
  <c r="AF853" i="4"/>
  <c r="AE853" i="4"/>
  <c r="AD853" i="4"/>
  <c r="X853" i="4"/>
  <c r="W853" i="4"/>
  <c r="AV853" i="4"/>
  <c r="R853" i="4"/>
  <c r="BG852" i="4"/>
  <c r="BC852" i="4"/>
  <c r="X852" i="4"/>
  <c r="AQ852" i="4"/>
  <c r="AR852" i="4"/>
  <c r="P852" i="4"/>
  <c r="AO852" i="4"/>
  <c r="AK852" i="4"/>
  <c r="AI852" i="4"/>
  <c r="AJ852" i="4"/>
  <c r="AG852" i="4"/>
  <c r="AF852" i="4"/>
  <c r="AE852" i="4"/>
  <c r="AD852" i="4"/>
  <c r="W852" i="4"/>
  <c r="AV852" i="4"/>
  <c r="R852" i="4"/>
  <c r="Z852" i="4"/>
  <c r="AS852" i="4"/>
  <c r="BG851" i="4"/>
  <c r="BC851" i="4"/>
  <c r="P851" i="4"/>
  <c r="AK851" i="4"/>
  <c r="AO851" i="4"/>
  <c r="AG851" i="4"/>
  <c r="AF851" i="4"/>
  <c r="AE851" i="4"/>
  <c r="AD851" i="4"/>
  <c r="X851" i="4"/>
  <c r="W851" i="4"/>
  <c r="AV851" i="4"/>
  <c r="R851" i="4"/>
  <c r="Z851" i="4"/>
  <c r="BG850" i="4"/>
  <c r="BC850" i="4"/>
  <c r="X850" i="4"/>
  <c r="AQ850" i="4"/>
  <c r="AR850" i="4"/>
  <c r="P850" i="4"/>
  <c r="AG850" i="4"/>
  <c r="AM850" i="4"/>
  <c r="AN850" i="4"/>
  <c r="AK850" i="4"/>
  <c r="AI850" i="4"/>
  <c r="AJ850" i="4"/>
  <c r="AF850" i="4"/>
  <c r="AE850" i="4"/>
  <c r="AD850" i="4"/>
  <c r="AB850" i="4"/>
  <c r="AC850" i="4"/>
  <c r="W850" i="4"/>
  <c r="AV850" i="4"/>
  <c r="R850" i="4"/>
  <c r="Z850" i="4"/>
  <c r="BG849" i="4"/>
  <c r="BC849" i="4"/>
  <c r="P849" i="4"/>
  <c r="AG849" i="4"/>
  <c r="AF849" i="4"/>
  <c r="AE849" i="4"/>
  <c r="AD849" i="4"/>
  <c r="X849" i="4"/>
  <c r="W849" i="4"/>
  <c r="AV849" i="4"/>
  <c r="R849" i="4"/>
  <c r="BG848" i="4"/>
  <c r="BC848" i="4"/>
  <c r="X848" i="4"/>
  <c r="AQ848" i="4"/>
  <c r="AR848" i="4"/>
  <c r="P848" i="4"/>
  <c r="AO848" i="4"/>
  <c r="AK848" i="4"/>
  <c r="AI848" i="4"/>
  <c r="AJ848" i="4"/>
  <c r="AG848" i="4"/>
  <c r="AS848" i="4"/>
  <c r="AF848" i="4"/>
  <c r="AE848" i="4"/>
  <c r="AD848" i="4"/>
  <c r="AB848" i="4"/>
  <c r="AC848" i="4"/>
  <c r="W848" i="4"/>
  <c r="AV848" i="4"/>
  <c r="R848" i="4"/>
  <c r="Z848" i="4"/>
  <c r="BG847" i="4"/>
  <c r="BC847" i="4"/>
  <c r="P847" i="4"/>
  <c r="AO847" i="4"/>
  <c r="AK847" i="4"/>
  <c r="AG847" i="4"/>
  <c r="AF847" i="4"/>
  <c r="AE847" i="4"/>
  <c r="AD847" i="4"/>
  <c r="X847" i="4"/>
  <c r="W847" i="4"/>
  <c r="AV847" i="4"/>
  <c r="R847" i="4"/>
  <c r="Z847" i="4"/>
  <c r="BG846" i="4"/>
  <c r="BC846" i="4"/>
  <c r="X846" i="4"/>
  <c r="AB846" i="4"/>
  <c r="AC846" i="4"/>
  <c r="AQ846" i="4"/>
  <c r="AR846" i="4"/>
  <c r="P846" i="4"/>
  <c r="AO846" i="4"/>
  <c r="AM846" i="4"/>
  <c r="AN846" i="4"/>
  <c r="AK846" i="4"/>
  <c r="AI846" i="4"/>
  <c r="AJ846" i="4"/>
  <c r="AF846" i="4"/>
  <c r="AE846" i="4"/>
  <c r="AD846" i="4"/>
  <c r="W846" i="4"/>
  <c r="AV846" i="4"/>
  <c r="R846" i="4"/>
  <c r="Z846" i="4"/>
  <c r="BG845" i="4"/>
  <c r="BC845" i="4"/>
  <c r="P845" i="4"/>
  <c r="Z845" i="4"/>
  <c r="AG845" i="4"/>
  <c r="AO845" i="4"/>
  <c r="AF845" i="4"/>
  <c r="AE845" i="4"/>
  <c r="AD845" i="4"/>
  <c r="X845" i="4"/>
  <c r="W845" i="4"/>
  <c r="AV845" i="4"/>
  <c r="R845" i="4"/>
  <c r="BG844" i="4"/>
  <c r="BC844" i="4"/>
  <c r="X844" i="4"/>
  <c r="AB844" i="4"/>
  <c r="AC844" i="4"/>
  <c r="AQ844" i="4"/>
  <c r="AR844" i="4"/>
  <c r="P844" i="4"/>
  <c r="AG844" i="4"/>
  <c r="AM844" i="4"/>
  <c r="AN844" i="4"/>
  <c r="AK844" i="4"/>
  <c r="AI844" i="4"/>
  <c r="AJ844" i="4"/>
  <c r="AF844" i="4"/>
  <c r="AE844" i="4"/>
  <c r="AD844" i="4"/>
  <c r="W844" i="4"/>
  <c r="AV844" i="4"/>
  <c r="R844" i="4"/>
  <c r="Z844" i="4"/>
  <c r="BG843" i="4"/>
  <c r="BC843" i="4"/>
  <c r="P843" i="4"/>
  <c r="AG843" i="4"/>
  <c r="AF843" i="4"/>
  <c r="AE843" i="4"/>
  <c r="AD843" i="4"/>
  <c r="X843" i="4"/>
  <c r="W843" i="4"/>
  <c r="AV843" i="4"/>
  <c r="R843" i="4"/>
  <c r="BG842" i="4"/>
  <c r="BC842" i="4"/>
  <c r="X842" i="4"/>
  <c r="AQ842" i="4"/>
  <c r="AR842" i="4"/>
  <c r="P842" i="4"/>
  <c r="AO842" i="4"/>
  <c r="AK842" i="4"/>
  <c r="AI842" i="4"/>
  <c r="AJ842" i="4"/>
  <c r="AG842" i="4"/>
  <c r="AS842" i="4"/>
  <c r="AF842" i="4"/>
  <c r="AE842" i="4"/>
  <c r="AD842" i="4"/>
  <c r="AB842" i="4"/>
  <c r="AC842" i="4"/>
  <c r="W842" i="4"/>
  <c r="AV842" i="4"/>
  <c r="R842" i="4"/>
  <c r="Z842" i="4"/>
  <c r="BG841" i="4"/>
  <c r="BC841" i="4"/>
  <c r="P841" i="4"/>
  <c r="AK841" i="4"/>
  <c r="AO841" i="4"/>
  <c r="AG841" i="4"/>
  <c r="AF841" i="4"/>
  <c r="AE841" i="4"/>
  <c r="AD841" i="4"/>
  <c r="X841" i="4"/>
  <c r="W841" i="4"/>
  <c r="AV841" i="4"/>
  <c r="R841" i="4"/>
  <c r="Z841" i="4"/>
  <c r="BG840" i="4"/>
  <c r="BC840" i="4"/>
  <c r="X840" i="4"/>
  <c r="AQ840" i="4"/>
  <c r="AR840" i="4"/>
  <c r="P840" i="4"/>
  <c r="AO840" i="4"/>
  <c r="AM840" i="4"/>
  <c r="AN840" i="4"/>
  <c r="AK840" i="4"/>
  <c r="AI840" i="4"/>
  <c r="AJ840" i="4"/>
  <c r="AF840" i="4"/>
  <c r="AE840" i="4"/>
  <c r="AD840" i="4"/>
  <c r="AB840" i="4"/>
  <c r="AC840" i="4"/>
  <c r="W840" i="4"/>
  <c r="AV840" i="4"/>
  <c r="R840" i="4"/>
  <c r="Z840" i="4"/>
  <c r="BG839" i="4"/>
  <c r="BC839" i="4"/>
  <c r="P839" i="4"/>
  <c r="AO839" i="4"/>
  <c r="AK839" i="4"/>
  <c r="AF839" i="4"/>
  <c r="AE839" i="4"/>
  <c r="AD839" i="4"/>
  <c r="X839" i="4"/>
  <c r="W839" i="4"/>
  <c r="AV839" i="4"/>
  <c r="R839" i="4"/>
  <c r="BG838" i="4"/>
  <c r="BC838" i="4"/>
  <c r="X838" i="4"/>
  <c r="AQ838" i="4"/>
  <c r="AR838" i="4"/>
  <c r="P838" i="4"/>
  <c r="AO838" i="4"/>
  <c r="AK838" i="4"/>
  <c r="AI838" i="4"/>
  <c r="AJ838" i="4"/>
  <c r="AG838" i="4"/>
  <c r="AF838" i="4"/>
  <c r="AE838" i="4"/>
  <c r="AD838" i="4"/>
  <c r="W838" i="4"/>
  <c r="AV838" i="4"/>
  <c r="R838" i="4"/>
  <c r="Z838" i="4"/>
  <c r="AS838" i="4"/>
  <c r="BG837" i="4"/>
  <c r="BC837" i="4"/>
  <c r="P837" i="4"/>
  <c r="Z837" i="4"/>
  <c r="AG837" i="4"/>
  <c r="AK837" i="4"/>
  <c r="AO837" i="4"/>
  <c r="AS837" i="4"/>
  <c r="AF837" i="4"/>
  <c r="AE837" i="4"/>
  <c r="AD837" i="4"/>
  <c r="X837" i="4"/>
  <c r="W837" i="4"/>
  <c r="AV837" i="4"/>
  <c r="R837" i="4"/>
  <c r="BG836" i="4"/>
  <c r="BC836" i="4"/>
  <c r="X836" i="4"/>
  <c r="AQ836" i="4"/>
  <c r="AR836" i="4"/>
  <c r="P836" i="4"/>
  <c r="AO836" i="4"/>
  <c r="AK836" i="4"/>
  <c r="AI836" i="4"/>
  <c r="AJ836" i="4"/>
  <c r="AG836" i="4"/>
  <c r="AS836" i="4"/>
  <c r="AF836" i="4"/>
  <c r="AE836" i="4"/>
  <c r="AD836" i="4"/>
  <c r="AB836" i="4"/>
  <c r="AC836" i="4"/>
  <c r="W836" i="4"/>
  <c r="AV836" i="4"/>
  <c r="R836" i="4"/>
  <c r="Z836" i="4"/>
  <c r="BG835" i="4"/>
  <c r="BC835" i="4"/>
  <c r="P835" i="4"/>
  <c r="AK835" i="4"/>
  <c r="AO835" i="4"/>
  <c r="AG835" i="4"/>
  <c r="AF835" i="4"/>
  <c r="AE835" i="4"/>
  <c r="AD835" i="4"/>
  <c r="X835" i="4"/>
  <c r="W835" i="4"/>
  <c r="AV835" i="4"/>
  <c r="R835" i="4"/>
  <c r="Z835" i="4"/>
  <c r="BG834" i="4"/>
  <c r="BC834" i="4"/>
  <c r="X834" i="4"/>
  <c r="AQ834" i="4"/>
  <c r="AR834" i="4"/>
  <c r="P834" i="4"/>
  <c r="AO834" i="4"/>
  <c r="AM834" i="4"/>
  <c r="AN834" i="4"/>
  <c r="AK834" i="4"/>
  <c r="AI834" i="4"/>
  <c r="AJ834" i="4"/>
  <c r="AF834" i="4"/>
  <c r="AE834" i="4"/>
  <c r="AD834" i="4"/>
  <c r="AB834" i="4"/>
  <c r="AC834" i="4"/>
  <c r="W834" i="4"/>
  <c r="AV834" i="4"/>
  <c r="R834" i="4"/>
  <c r="Z834" i="4"/>
  <c r="BG833" i="4"/>
  <c r="BC833" i="4"/>
  <c r="P833" i="4"/>
  <c r="AO833" i="4"/>
  <c r="AK833" i="4"/>
  <c r="AF833" i="4"/>
  <c r="AE833" i="4"/>
  <c r="AD833" i="4"/>
  <c r="X833" i="4"/>
  <c r="W833" i="4"/>
  <c r="AV833" i="4"/>
  <c r="R833" i="4"/>
  <c r="BG832" i="4"/>
  <c r="BC832" i="4"/>
  <c r="X832" i="4"/>
  <c r="AQ832" i="4"/>
  <c r="AR832" i="4"/>
  <c r="P832" i="4"/>
  <c r="AO832" i="4"/>
  <c r="AK832" i="4"/>
  <c r="AI832" i="4"/>
  <c r="AJ832" i="4"/>
  <c r="AG832" i="4"/>
  <c r="AF832" i="4"/>
  <c r="AE832" i="4"/>
  <c r="AD832" i="4"/>
  <c r="W832" i="4"/>
  <c r="AV832" i="4"/>
  <c r="R832" i="4"/>
  <c r="Z832" i="4"/>
  <c r="AS832" i="4"/>
  <c r="BG831" i="4"/>
  <c r="BC831" i="4"/>
  <c r="P831" i="4"/>
  <c r="AO831" i="4"/>
  <c r="AK831" i="4"/>
  <c r="AG831" i="4"/>
  <c r="AF831" i="4"/>
  <c r="AE831" i="4"/>
  <c r="AD831" i="4"/>
  <c r="X831" i="4"/>
  <c r="W831" i="4"/>
  <c r="AV831" i="4"/>
  <c r="R831" i="4"/>
  <c r="Z831" i="4"/>
  <c r="BG830" i="4"/>
  <c r="BC830" i="4"/>
  <c r="X830" i="4"/>
  <c r="AB830" i="4"/>
  <c r="AC830" i="4"/>
  <c r="AQ830" i="4"/>
  <c r="AR830" i="4"/>
  <c r="P830" i="4"/>
  <c r="AG830" i="4"/>
  <c r="AM830" i="4"/>
  <c r="AN830" i="4"/>
  <c r="AK830" i="4"/>
  <c r="AI830" i="4"/>
  <c r="AJ830" i="4"/>
  <c r="AF830" i="4"/>
  <c r="AE830" i="4"/>
  <c r="AD830" i="4"/>
  <c r="W830" i="4"/>
  <c r="AV830" i="4"/>
  <c r="R830" i="4"/>
  <c r="Z830" i="4"/>
  <c r="BG829" i="4"/>
  <c r="BC829" i="4"/>
  <c r="P829" i="4"/>
  <c r="AK829" i="4"/>
  <c r="AO829" i="4"/>
  <c r="AF829" i="4"/>
  <c r="AE829" i="4"/>
  <c r="AD829" i="4"/>
  <c r="X829" i="4"/>
  <c r="W829" i="4"/>
  <c r="AV829" i="4"/>
  <c r="R829" i="4"/>
  <c r="BG828" i="4"/>
  <c r="BC828" i="4"/>
  <c r="X828" i="4"/>
  <c r="AQ828" i="4"/>
  <c r="AR828" i="4"/>
  <c r="P828" i="4"/>
  <c r="AO828" i="4"/>
  <c r="AM828" i="4"/>
  <c r="AN828" i="4"/>
  <c r="AK828" i="4"/>
  <c r="AI828" i="4"/>
  <c r="AJ828" i="4"/>
  <c r="AF828" i="4"/>
  <c r="AE828" i="4"/>
  <c r="AD828" i="4"/>
  <c r="AB828" i="4"/>
  <c r="AC828" i="4"/>
  <c r="W828" i="4"/>
  <c r="AV828" i="4"/>
  <c r="R828" i="4"/>
  <c r="Z828" i="4"/>
  <c r="BG827" i="4"/>
  <c r="BC827" i="4"/>
  <c r="P827" i="4"/>
  <c r="AO827" i="4"/>
  <c r="AK827" i="4"/>
  <c r="AF827" i="4"/>
  <c r="AE827" i="4"/>
  <c r="AD827" i="4"/>
  <c r="X827" i="4"/>
  <c r="AQ827" i="4"/>
  <c r="AR827" i="4"/>
  <c r="W827" i="4"/>
  <c r="AV827" i="4"/>
  <c r="R827" i="4"/>
  <c r="BG826" i="4"/>
  <c r="BC826" i="4"/>
  <c r="P826" i="4"/>
  <c r="AO826" i="4"/>
  <c r="AK826" i="4"/>
  <c r="AG826" i="4"/>
  <c r="AF826" i="4"/>
  <c r="AE826" i="4"/>
  <c r="AD826" i="4"/>
  <c r="X826" i="4"/>
  <c r="AB826" i="4"/>
  <c r="AC826" i="4"/>
  <c r="W826" i="4"/>
  <c r="AV826" i="4"/>
  <c r="R826" i="4"/>
  <c r="Z826" i="4"/>
  <c r="AA826" i="4"/>
  <c r="BG825" i="4"/>
  <c r="BC825" i="4"/>
  <c r="X825" i="4"/>
  <c r="AQ825" i="4"/>
  <c r="AR825" i="4"/>
  <c r="P825" i="4"/>
  <c r="AO825" i="4"/>
  <c r="AK825" i="4"/>
  <c r="AG825" i="4"/>
  <c r="AF825" i="4"/>
  <c r="AE825" i="4"/>
  <c r="AD825" i="4"/>
  <c r="AB825" i="4"/>
  <c r="AC825" i="4"/>
  <c r="W825" i="4"/>
  <c r="AV825" i="4"/>
  <c r="R825" i="4"/>
  <c r="Z825" i="4"/>
  <c r="AS825" i="4"/>
  <c r="BG824" i="4"/>
  <c r="BC824" i="4"/>
  <c r="P824" i="4"/>
  <c r="Z824" i="4"/>
  <c r="AG824" i="4"/>
  <c r="AO824" i="4"/>
  <c r="X824" i="4"/>
  <c r="AI824" i="4"/>
  <c r="AJ824" i="4"/>
  <c r="AF824" i="4"/>
  <c r="AE824" i="4"/>
  <c r="AD824" i="4"/>
  <c r="AB824" i="4"/>
  <c r="AC824" i="4"/>
  <c r="W824" i="4"/>
  <c r="AV824" i="4"/>
  <c r="R824" i="4"/>
  <c r="BG823" i="4"/>
  <c r="BC823" i="4"/>
  <c r="P823" i="4"/>
  <c r="AO823" i="4"/>
  <c r="X823" i="4"/>
  <c r="AM823" i="4"/>
  <c r="AN823" i="4"/>
  <c r="AG823" i="4"/>
  <c r="AF823" i="4"/>
  <c r="AE823" i="4"/>
  <c r="AD823" i="4"/>
  <c r="AI823" i="4"/>
  <c r="AJ823" i="4"/>
  <c r="W823" i="4"/>
  <c r="AV823" i="4"/>
  <c r="R823" i="4"/>
  <c r="BG822" i="4"/>
  <c r="BC822" i="4"/>
  <c r="P822" i="4"/>
  <c r="AK822" i="4"/>
  <c r="AO822" i="4"/>
  <c r="AG822" i="4"/>
  <c r="AF822" i="4"/>
  <c r="AE822" i="4"/>
  <c r="AD822" i="4"/>
  <c r="X822" i="4"/>
  <c r="AQ822" i="4"/>
  <c r="AR822" i="4"/>
  <c r="W822" i="4"/>
  <c r="AV822" i="4"/>
  <c r="R822" i="4"/>
  <c r="Z822" i="4"/>
  <c r="BG821" i="4"/>
  <c r="BC821" i="4"/>
  <c r="X821" i="4"/>
  <c r="AI821" i="4"/>
  <c r="AJ821" i="4"/>
  <c r="AQ821" i="4"/>
  <c r="AR821" i="4"/>
  <c r="P821" i="4"/>
  <c r="AO821" i="4"/>
  <c r="AM821" i="4"/>
  <c r="AN821" i="4"/>
  <c r="AK821" i="4"/>
  <c r="AF821" i="4"/>
  <c r="AE821" i="4"/>
  <c r="AD821" i="4"/>
  <c r="AB821" i="4"/>
  <c r="AC821" i="4"/>
  <c r="W821" i="4"/>
  <c r="AV821" i="4"/>
  <c r="R821" i="4"/>
  <c r="Z821" i="4"/>
  <c r="BG820" i="4"/>
  <c r="BC820" i="4"/>
  <c r="P820" i="4"/>
  <c r="AG820" i="4"/>
  <c r="AF820" i="4"/>
  <c r="AE820" i="4"/>
  <c r="AD820" i="4"/>
  <c r="X820" i="4"/>
  <c r="W820" i="4"/>
  <c r="AV820" i="4"/>
  <c r="R820" i="4"/>
  <c r="BG819" i="4"/>
  <c r="BC819" i="4"/>
  <c r="P819" i="4"/>
  <c r="AO819" i="4"/>
  <c r="X819" i="4"/>
  <c r="AM819" i="4"/>
  <c r="AN819" i="4"/>
  <c r="AG819" i="4"/>
  <c r="AF819" i="4"/>
  <c r="AE819" i="4"/>
  <c r="AD819" i="4"/>
  <c r="AI819" i="4"/>
  <c r="AJ819" i="4"/>
  <c r="W819" i="4"/>
  <c r="AV819" i="4"/>
  <c r="R819" i="4"/>
  <c r="BG818" i="4"/>
  <c r="BC818" i="4"/>
  <c r="X818" i="4"/>
  <c r="AQ818" i="4"/>
  <c r="AR818" i="4"/>
  <c r="P818" i="4"/>
  <c r="AO818" i="4"/>
  <c r="AK818" i="4"/>
  <c r="AG818" i="4"/>
  <c r="AF818" i="4"/>
  <c r="AE818" i="4"/>
  <c r="AD818" i="4"/>
  <c r="AB818" i="4"/>
  <c r="AC818" i="4"/>
  <c r="W818" i="4"/>
  <c r="AV818" i="4"/>
  <c r="R818" i="4"/>
  <c r="Z818" i="4"/>
  <c r="AA818" i="4"/>
  <c r="BG817" i="4"/>
  <c r="BC817" i="4"/>
  <c r="X817" i="4"/>
  <c r="AQ817" i="4"/>
  <c r="AR817" i="4"/>
  <c r="P817" i="4"/>
  <c r="AO817" i="4"/>
  <c r="AM817" i="4"/>
  <c r="AN817" i="4"/>
  <c r="AK817" i="4"/>
  <c r="AI817" i="4"/>
  <c r="AJ817" i="4"/>
  <c r="AF817" i="4"/>
  <c r="AE817" i="4"/>
  <c r="AD817" i="4"/>
  <c r="AB817" i="4"/>
  <c r="AC817" i="4"/>
  <c r="W817" i="4"/>
  <c r="AV817" i="4"/>
  <c r="R817" i="4"/>
  <c r="BG816" i="4"/>
  <c r="BC816" i="4"/>
  <c r="P816" i="4"/>
  <c r="Z816" i="4"/>
  <c r="AG816" i="4"/>
  <c r="AK816" i="4"/>
  <c r="AO816" i="4"/>
  <c r="AS816" i="4"/>
  <c r="AF816" i="4"/>
  <c r="AE816" i="4"/>
  <c r="AD816" i="4"/>
  <c r="X816" i="4"/>
  <c r="AM816" i="4"/>
  <c r="AN816" i="4"/>
  <c r="W816" i="4"/>
  <c r="AV816" i="4"/>
  <c r="R816" i="4"/>
  <c r="BG815" i="4"/>
  <c r="BC815" i="4"/>
  <c r="P815" i="4"/>
  <c r="AO815" i="4"/>
  <c r="X815" i="4"/>
  <c r="AM815" i="4"/>
  <c r="AN815" i="4"/>
  <c r="AK815" i="4"/>
  <c r="AI815" i="4"/>
  <c r="AJ815" i="4"/>
  <c r="AG815" i="4"/>
  <c r="AF815" i="4"/>
  <c r="AE815" i="4"/>
  <c r="AD815" i="4"/>
  <c r="W815" i="4"/>
  <c r="AV815" i="4"/>
  <c r="R815" i="4"/>
  <c r="Z815" i="4"/>
  <c r="AS815" i="4"/>
  <c r="BG814" i="4"/>
  <c r="BC814" i="4"/>
  <c r="X814" i="4"/>
  <c r="AQ814" i="4"/>
  <c r="AR814" i="4"/>
  <c r="P814" i="4"/>
  <c r="AK814" i="4"/>
  <c r="AO814" i="4"/>
  <c r="AI814" i="4"/>
  <c r="AJ814" i="4"/>
  <c r="AG814" i="4"/>
  <c r="AF814" i="4"/>
  <c r="AE814" i="4"/>
  <c r="AD814" i="4"/>
  <c r="W814" i="4"/>
  <c r="AV814" i="4"/>
  <c r="R814" i="4"/>
  <c r="Z814" i="4"/>
  <c r="BG813" i="4"/>
  <c r="BC813" i="4"/>
  <c r="X813" i="4"/>
  <c r="AI813" i="4"/>
  <c r="AJ813" i="4"/>
  <c r="P813" i="4"/>
  <c r="AO813" i="4"/>
  <c r="AK813" i="4"/>
  <c r="AG813" i="4"/>
  <c r="AF813" i="4"/>
  <c r="AE813" i="4"/>
  <c r="AD813" i="4"/>
  <c r="W813" i="4"/>
  <c r="AV813" i="4"/>
  <c r="R813" i="4"/>
  <c r="Z813" i="4"/>
  <c r="BG812" i="4"/>
  <c r="BC812" i="4"/>
  <c r="X812" i="4"/>
  <c r="AQ812" i="4"/>
  <c r="AR812" i="4"/>
  <c r="P812" i="4"/>
  <c r="AO812" i="4"/>
  <c r="AK812" i="4"/>
  <c r="AI812" i="4"/>
  <c r="AJ812" i="4"/>
  <c r="AF812" i="4"/>
  <c r="AE812" i="4"/>
  <c r="AD812" i="4"/>
  <c r="W812" i="4"/>
  <c r="AV812" i="4"/>
  <c r="R812" i="4"/>
  <c r="Z812" i="4"/>
  <c r="BG811" i="4"/>
  <c r="BC811" i="4"/>
  <c r="P811" i="4"/>
  <c r="AG811" i="4"/>
  <c r="AO811" i="4"/>
  <c r="X811" i="4"/>
  <c r="AM811" i="4"/>
  <c r="AN811" i="4"/>
  <c r="AK811" i="4"/>
  <c r="AF811" i="4"/>
  <c r="AE811" i="4"/>
  <c r="AD811" i="4"/>
  <c r="AI811" i="4"/>
  <c r="AJ811" i="4"/>
  <c r="W811" i="4"/>
  <c r="AV811" i="4"/>
  <c r="R811" i="4"/>
  <c r="Z811" i="4"/>
  <c r="BG810" i="4"/>
  <c r="BC810" i="4"/>
  <c r="P810" i="4"/>
  <c r="AO810" i="4"/>
  <c r="AK810" i="4"/>
  <c r="AG810" i="4"/>
  <c r="AF810" i="4"/>
  <c r="AE810" i="4"/>
  <c r="AD810" i="4"/>
  <c r="X810" i="4"/>
  <c r="AB810" i="4"/>
  <c r="AC810" i="4"/>
  <c r="W810" i="4"/>
  <c r="AV810" i="4"/>
  <c r="R810" i="4"/>
  <c r="Z810" i="4"/>
  <c r="AA810" i="4"/>
  <c r="BG809" i="4"/>
  <c r="BC809" i="4"/>
  <c r="X809" i="4"/>
  <c r="AQ809" i="4"/>
  <c r="AR809" i="4"/>
  <c r="P809" i="4"/>
  <c r="AO809" i="4"/>
  <c r="AK809" i="4"/>
  <c r="AG809" i="4"/>
  <c r="AF809" i="4"/>
  <c r="AE809" i="4"/>
  <c r="AD809" i="4"/>
  <c r="AB809" i="4"/>
  <c r="AC809" i="4"/>
  <c r="W809" i="4"/>
  <c r="AV809" i="4"/>
  <c r="R809" i="4"/>
  <c r="Z809" i="4"/>
  <c r="AS809" i="4"/>
  <c r="BG808" i="4"/>
  <c r="BC808" i="4"/>
  <c r="P808" i="4"/>
  <c r="Z808" i="4"/>
  <c r="AG808" i="4"/>
  <c r="AO808" i="4"/>
  <c r="X808" i="4"/>
  <c r="AI808" i="4"/>
  <c r="AJ808" i="4"/>
  <c r="AF808" i="4"/>
  <c r="AE808" i="4"/>
  <c r="AD808" i="4"/>
  <c r="AB808" i="4"/>
  <c r="AC808" i="4"/>
  <c r="W808" i="4"/>
  <c r="AV808" i="4"/>
  <c r="R808" i="4"/>
  <c r="BG807" i="4"/>
  <c r="BC807" i="4"/>
  <c r="P807" i="4"/>
  <c r="AO807" i="4"/>
  <c r="X807" i="4"/>
  <c r="AM807" i="4"/>
  <c r="AN807" i="4"/>
  <c r="AG807" i="4"/>
  <c r="AF807" i="4"/>
  <c r="AE807" i="4"/>
  <c r="AD807" i="4"/>
  <c r="AI807" i="4"/>
  <c r="AJ807" i="4"/>
  <c r="W807" i="4"/>
  <c r="AV807" i="4"/>
  <c r="R807" i="4"/>
  <c r="BG806" i="4"/>
  <c r="BC806" i="4"/>
  <c r="P806" i="4"/>
  <c r="AK806" i="4"/>
  <c r="AO806" i="4"/>
  <c r="AG806" i="4"/>
  <c r="AF806" i="4"/>
  <c r="AE806" i="4"/>
  <c r="AD806" i="4"/>
  <c r="X806" i="4"/>
  <c r="W806" i="4"/>
  <c r="AV806" i="4"/>
  <c r="R806" i="4"/>
  <c r="Z806" i="4"/>
  <c r="BG805" i="4"/>
  <c r="BC805" i="4"/>
  <c r="X805" i="4"/>
  <c r="AQ805" i="4"/>
  <c r="AR805" i="4"/>
  <c r="P805" i="4"/>
  <c r="AO805" i="4"/>
  <c r="AM805" i="4"/>
  <c r="AN805" i="4"/>
  <c r="AK805" i="4"/>
  <c r="AI805" i="4"/>
  <c r="AJ805" i="4"/>
  <c r="AF805" i="4"/>
  <c r="AE805" i="4"/>
  <c r="AD805" i="4"/>
  <c r="AB805" i="4"/>
  <c r="AC805" i="4"/>
  <c r="W805" i="4"/>
  <c r="AV805" i="4"/>
  <c r="R805" i="4"/>
  <c r="Z805" i="4"/>
  <c r="BG804" i="4"/>
  <c r="BC804" i="4"/>
  <c r="P804" i="4"/>
  <c r="AO804" i="4"/>
  <c r="AK804" i="4"/>
  <c r="AF804" i="4"/>
  <c r="AE804" i="4"/>
  <c r="AD804" i="4"/>
  <c r="X804" i="4"/>
  <c r="W804" i="4"/>
  <c r="AV804" i="4"/>
  <c r="R804" i="4"/>
  <c r="BG803" i="4"/>
  <c r="BC803" i="4"/>
  <c r="P803" i="4"/>
  <c r="Z803" i="4"/>
  <c r="X803" i="4"/>
  <c r="AM803" i="4"/>
  <c r="AN803" i="4"/>
  <c r="AF803" i="4"/>
  <c r="AE803" i="4"/>
  <c r="AD803" i="4"/>
  <c r="AI803" i="4"/>
  <c r="AJ803" i="4"/>
  <c r="W803" i="4"/>
  <c r="AV803" i="4"/>
  <c r="R803" i="4"/>
  <c r="BG802" i="4"/>
  <c r="BC802" i="4"/>
  <c r="P802" i="4"/>
  <c r="Z802" i="4"/>
  <c r="AG802" i="4"/>
  <c r="AO802" i="4"/>
  <c r="X802" i="4"/>
  <c r="AI802" i="4"/>
  <c r="AJ802" i="4"/>
  <c r="AF802" i="4"/>
  <c r="AE802" i="4"/>
  <c r="AD802" i="4"/>
  <c r="AB802" i="4"/>
  <c r="AC802" i="4"/>
  <c r="W802" i="4"/>
  <c r="AV802" i="4"/>
  <c r="R802" i="4"/>
  <c r="BG801" i="4"/>
  <c r="BC801" i="4"/>
  <c r="X801" i="4"/>
  <c r="AQ801" i="4"/>
  <c r="AR801" i="4"/>
  <c r="P801" i="4"/>
  <c r="AO801" i="4"/>
  <c r="AK801" i="4"/>
  <c r="AG801" i="4"/>
  <c r="AF801" i="4"/>
  <c r="AE801" i="4"/>
  <c r="AD801" i="4"/>
  <c r="AB801" i="4"/>
  <c r="AC801" i="4"/>
  <c r="AI801" i="4"/>
  <c r="AJ801" i="4"/>
  <c r="W801" i="4"/>
  <c r="AV801" i="4"/>
  <c r="R801" i="4"/>
  <c r="Z801" i="4"/>
  <c r="AS801" i="4"/>
  <c r="BG800" i="4"/>
  <c r="BC800" i="4"/>
  <c r="P800" i="4"/>
  <c r="AG800" i="4"/>
  <c r="AS800" i="4"/>
  <c r="Z800" i="4"/>
  <c r="AK800" i="4"/>
  <c r="AO800" i="4"/>
  <c r="AF800" i="4"/>
  <c r="AE800" i="4"/>
  <c r="AD800" i="4"/>
  <c r="X800" i="4"/>
  <c r="AB800" i="4"/>
  <c r="W800" i="4"/>
  <c r="AV800" i="4"/>
  <c r="R800" i="4"/>
  <c r="BG799" i="4"/>
  <c r="BC799" i="4"/>
  <c r="P799" i="4"/>
  <c r="AG799" i="4"/>
  <c r="AO799" i="4"/>
  <c r="X799" i="4"/>
  <c r="AM799" i="4"/>
  <c r="AN799" i="4"/>
  <c r="AK799" i="4"/>
  <c r="AF799" i="4"/>
  <c r="AE799" i="4"/>
  <c r="AD799" i="4"/>
  <c r="AI799" i="4"/>
  <c r="AJ799" i="4"/>
  <c r="W799" i="4"/>
  <c r="AV799" i="4"/>
  <c r="R799" i="4"/>
  <c r="Z799" i="4"/>
  <c r="BG798" i="4"/>
  <c r="BC798" i="4"/>
  <c r="X798" i="4"/>
  <c r="AQ798" i="4"/>
  <c r="AR798" i="4"/>
  <c r="P798" i="4"/>
  <c r="AO798" i="4"/>
  <c r="AK798" i="4"/>
  <c r="AG798" i="4"/>
  <c r="AF798" i="4"/>
  <c r="AE798" i="4"/>
  <c r="AD798" i="4"/>
  <c r="W798" i="4"/>
  <c r="AV798" i="4"/>
  <c r="R798" i="4"/>
  <c r="Z798" i="4"/>
  <c r="BG797" i="4"/>
  <c r="BC797" i="4"/>
  <c r="X797" i="4"/>
  <c r="AQ797" i="4"/>
  <c r="AR797" i="4"/>
  <c r="P797" i="4"/>
  <c r="AO797" i="4"/>
  <c r="AK797" i="4"/>
  <c r="AG797" i="4"/>
  <c r="AF797" i="4"/>
  <c r="AE797" i="4"/>
  <c r="AD797" i="4"/>
  <c r="AB797" i="4"/>
  <c r="AC797" i="4"/>
  <c r="AI797" i="4"/>
  <c r="AJ797" i="4"/>
  <c r="W797" i="4"/>
  <c r="AV797" i="4"/>
  <c r="R797" i="4"/>
  <c r="Z797" i="4"/>
  <c r="BG796" i="4"/>
  <c r="BC796" i="4"/>
  <c r="X796" i="4"/>
  <c r="AQ796" i="4"/>
  <c r="AR796" i="4"/>
  <c r="P796" i="4"/>
  <c r="AO796" i="4"/>
  <c r="AK796" i="4"/>
  <c r="AG796" i="4"/>
  <c r="AF796" i="4"/>
  <c r="AE796" i="4"/>
  <c r="AD796" i="4"/>
  <c r="W796" i="4"/>
  <c r="AV796" i="4"/>
  <c r="R796" i="4"/>
  <c r="Z796" i="4"/>
  <c r="BG795" i="4"/>
  <c r="BC795" i="4"/>
  <c r="P795" i="4"/>
  <c r="AO795" i="4"/>
  <c r="X795" i="4"/>
  <c r="AM795" i="4"/>
  <c r="AN795" i="4"/>
  <c r="AG795" i="4"/>
  <c r="AF795" i="4"/>
  <c r="AE795" i="4"/>
  <c r="AD795" i="4"/>
  <c r="AI795" i="4"/>
  <c r="AJ795" i="4"/>
  <c r="W795" i="4"/>
  <c r="AV795" i="4"/>
  <c r="R795" i="4"/>
  <c r="BG794" i="4"/>
  <c r="BC794" i="4"/>
  <c r="P794" i="4"/>
  <c r="AG794" i="4"/>
  <c r="AF794" i="4"/>
  <c r="AE794" i="4"/>
  <c r="AD794" i="4"/>
  <c r="X794" i="4"/>
  <c r="AB794" i="4"/>
  <c r="AC794" i="4"/>
  <c r="AM794" i="4"/>
  <c r="AN794" i="4"/>
  <c r="W794" i="4"/>
  <c r="AV794" i="4"/>
  <c r="R794" i="4"/>
  <c r="BG793" i="4"/>
  <c r="BC793" i="4"/>
  <c r="X793" i="4"/>
  <c r="AQ793" i="4"/>
  <c r="AR793" i="4"/>
  <c r="P793" i="4"/>
  <c r="AO793" i="4"/>
  <c r="AM793" i="4"/>
  <c r="AN793" i="4"/>
  <c r="AG793" i="4"/>
  <c r="AF793" i="4"/>
  <c r="AE793" i="4"/>
  <c r="AD793" i="4"/>
  <c r="AB793" i="4"/>
  <c r="AC793" i="4"/>
  <c r="AI793" i="4"/>
  <c r="AJ793" i="4"/>
  <c r="W793" i="4"/>
  <c r="AV793" i="4"/>
  <c r="R793" i="4"/>
  <c r="BG792" i="4"/>
  <c r="BC792" i="4"/>
  <c r="X792" i="4"/>
  <c r="AQ792" i="4"/>
  <c r="AR792" i="4"/>
  <c r="AM792" i="4"/>
  <c r="AN792" i="4"/>
  <c r="AI792" i="4"/>
  <c r="AJ792" i="4"/>
  <c r="AF792" i="4"/>
  <c r="AE792" i="4"/>
  <c r="AD792" i="4"/>
  <c r="AB792" i="4"/>
  <c r="AC792" i="4"/>
  <c r="W792" i="4"/>
  <c r="AV792" i="4"/>
  <c r="R792" i="4"/>
  <c r="P792" i="4"/>
  <c r="BG791" i="4"/>
  <c r="BC791" i="4"/>
  <c r="X791" i="4"/>
  <c r="AB791" i="4"/>
  <c r="AC791" i="4"/>
  <c r="AQ791" i="4"/>
  <c r="AR791" i="4"/>
  <c r="AM791" i="4"/>
  <c r="AN791" i="4"/>
  <c r="AI791" i="4"/>
  <c r="AJ791" i="4"/>
  <c r="AF791" i="4"/>
  <c r="AE791" i="4"/>
  <c r="AD791" i="4"/>
  <c r="W791" i="4"/>
  <c r="AV791" i="4"/>
  <c r="R791" i="4"/>
  <c r="P791" i="4"/>
  <c r="BG790" i="4"/>
  <c r="BC790" i="4"/>
  <c r="X790" i="4"/>
  <c r="AQ790" i="4"/>
  <c r="AR790" i="4"/>
  <c r="AM790" i="4"/>
  <c r="AN790" i="4"/>
  <c r="AI790" i="4"/>
  <c r="AJ790" i="4"/>
  <c r="AF790" i="4"/>
  <c r="AE790" i="4"/>
  <c r="AD790" i="4"/>
  <c r="AB790" i="4"/>
  <c r="AC790" i="4"/>
  <c r="W790" i="4"/>
  <c r="AV790" i="4"/>
  <c r="R790" i="4"/>
  <c r="P790" i="4"/>
  <c r="BG789" i="4"/>
  <c r="BC789" i="4"/>
  <c r="X789" i="4"/>
  <c r="AB789" i="4"/>
  <c r="AC789" i="4"/>
  <c r="AQ789" i="4"/>
  <c r="AR789" i="4"/>
  <c r="AM789" i="4"/>
  <c r="AN789" i="4"/>
  <c r="AI789" i="4"/>
  <c r="AJ789" i="4"/>
  <c r="AF789" i="4"/>
  <c r="AE789" i="4"/>
  <c r="AD789" i="4"/>
  <c r="W789" i="4"/>
  <c r="AV789" i="4"/>
  <c r="R789" i="4"/>
  <c r="P789" i="4"/>
  <c r="BG788" i="4"/>
  <c r="BC788" i="4"/>
  <c r="X788" i="4"/>
  <c r="AQ788" i="4"/>
  <c r="AR788" i="4"/>
  <c r="AM788" i="4"/>
  <c r="AN788" i="4"/>
  <c r="AI788" i="4"/>
  <c r="AJ788" i="4"/>
  <c r="AF788" i="4"/>
  <c r="AE788" i="4"/>
  <c r="AD788" i="4"/>
  <c r="AB788" i="4"/>
  <c r="AC788" i="4"/>
  <c r="W788" i="4"/>
  <c r="AV788" i="4"/>
  <c r="R788" i="4"/>
  <c r="P788" i="4"/>
  <c r="BG787" i="4"/>
  <c r="BC787" i="4"/>
  <c r="X787" i="4"/>
  <c r="AB787" i="4"/>
  <c r="AC787" i="4"/>
  <c r="AQ787" i="4"/>
  <c r="AR787" i="4"/>
  <c r="AM787" i="4"/>
  <c r="AN787" i="4"/>
  <c r="AI787" i="4"/>
  <c r="AJ787" i="4"/>
  <c r="AF787" i="4"/>
  <c r="AE787" i="4"/>
  <c r="AD787" i="4"/>
  <c r="W787" i="4"/>
  <c r="AV787" i="4"/>
  <c r="R787" i="4"/>
  <c r="P787" i="4"/>
  <c r="BG786" i="4"/>
  <c r="BC786" i="4"/>
  <c r="X786" i="4"/>
  <c r="AQ786" i="4"/>
  <c r="AR786" i="4"/>
  <c r="AM786" i="4"/>
  <c r="AN786" i="4"/>
  <c r="AI786" i="4"/>
  <c r="AJ786" i="4"/>
  <c r="AF786" i="4"/>
  <c r="AE786" i="4"/>
  <c r="AD786" i="4"/>
  <c r="AB786" i="4"/>
  <c r="AC786" i="4"/>
  <c r="W786" i="4"/>
  <c r="AV786" i="4"/>
  <c r="R786" i="4"/>
  <c r="P786" i="4"/>
  <c r="BG785" i="4"/>
  <c r="BC785" i="4"/>
  <c r="X785" i="4"/>
  <c r="AB785" i="4"/>
  <c r="AC785" i="4"/>
  <c r="AQ785" i="4"/>
  <c r="AR785" i="4"/>
  <c r="AM785" i="4"/>
  <c r="AN785" i="4"/>
  <c r="AI785" i="4"/>
  <c r="AJ785" i="4"/>
  <c r="AF785" i="4"/>
  <c r="AE785" i="4"/>
  <c r="AD785" i="4"/>
  <c r="W785" i="4"/>
  <c r="AV785" i="4"/>
  <c r="R785" i="4"/>
  <c r="P785" i="4"/>
  <c r="BG784" i="4"/>
  <c r="BC784" i="4"/>
  <c r="X784" i="4"/>
  <c r="AQ784" i="4"/>
  <c r="AR784" i="4"/>
  <c r="AM784" i="4"/>
  <c r="AN784" i="4"/>
  <c r="AI784" i="4"/>
  <c r="AJ784" i="4"/>
  <c r="AF784" i="4"/>
  <c r="AE784" i="4"/>
  <c r="AD784" i="4"/>
  <c r="AB784" i="4"/>
  <c r="AC784" i="4"/>
  <c r="W784" i="4"/>
  <c r="AV784" i="4"/>
  <c r="R784" i="4"/>
  <c r="P784" i="4"/>
  <c r="BG783" i="4"/>
  <c r="BC783" i="4"/>
  <c r="X783" i="4"/>
  <c r="AB783" i="4"/>
  <c r="AC783" i="4"/>
  <c r="AQ783" i="4"/>
  <c r="AR783" i="4"/>
  <c r="AM783" i="4"/>
  <c r="AN783" i="4"/>
  <c r="AI783" i="4"/>
  <c r="AJ783" i="4"/>
  <c r="AF783" i="4"/>
  <c r="AE783" i="4"/>
  <c r="AD783" i="4"/>
  <c r="W783" i="4"/>
  <c r="AV783" i="4"/>
  <c r="R783" i="4"/>
  <c r="P783" i="4"/>
  <c r="BG782" i="4"/>
  <c r="BC782" i="4"/>
  <c r="X782" i="4"/>
  <c r="AQ782" i="4"/>
  <c r="AR782" i="4"/>
  <c r="AM782" i="4"/>
  <c r="AN782" i="4"/>
  <c r="AI782" i="4"/>
  <c r="AJ782" i="4"/>
  <c r="AF782" i="4"/>
  <c r="AE782" i="4"/>
  <c r="AD782" i="4"/>
  <c r="AB782" i="4"/>
  <c r="AC782" i="4"/>
  <c r="W782" i="4"/>
  <c r="AV782" i="4"/>
  <c r="R782" i="4"/>
  <c r="P782" i="4"/>
  <c r="BG781" i="4"/>
  <c r="BC781" i="4"/>
  <c r="X781" i="4"/>
  <c r="AB781" i="4"/>
  <c r="AC781" i="4"/>
  <c r="AQ781" i="4"/>
  <c r="AR781" i="4"/>
  <c r="AM781" i="4"/>
  <c r="AN781" i="4"/>
  <c r="AI781" i="4"/>
  <c r="AJ781" i="4"/>
  <c r="AF781" i="4"/>
  <c r="AE781" i="4"/>
  <c r="AD781" i="4"/>
  <c r="W781" i="4"/>
  <c r="AV781" i="4"/>
  <c r="R781" i="4"/>
  <c r="P781" i="4"/>
  <c r="BG780" i="4"/>
  <c r="BC780" i="4"/>
  <c r="X780" i="4"/>
  <c r="AQ780" i="4"/>
  <c r="AR780" i="4"/>
  <c r="AM780" i="4"/>
  <c r="AN780" i="4"/>
  <c r="AI780" i="4"/>
  <c r="AJ780" i="4"/>
  <c r="AF780" i="4"/>
  <c r="AE780" i="4"/>
  <c r="AD780" i="4"/>
  <c r="AB780" i="4"/>
  <c r="AC780" i="4"/>
  <c r="W780" i="4"/>
  <c r="AV780" i="4"/>
  <c r="R780" i="4"/>
  <c r="P780" i="4"/>
  <c r="BG779" i="4"/>
  <c r="BC779" i="4"/>
  <c r="X779" i="4"/>
  <c r="AB779" i="4"/>
  <c r="AC779" i="4"/>
  <c r="AQ779" i="4"/>
  <c r="AR779" i="4"/>
  <c r="AM779" i="4"/>
  <c r="AN779" i="4"/>
  <c r="AI779" i="4"/>
  <c r="AJ779" i="4"/>
  <c r="AF779" i="4"/>
  <c r="AE779" i="4"/>
  <c r="AD779" i="4"/>
  <c r="W779" i="4"/>
  <c r="AV779" i="4"/>
  <c r="R779" i="4"/>
  <c r="P779" i="4"/>
  <c r="BG778" i="4"/>
  <c r="BC778" i="4"/>
  <c r="X778" i="4"/>
  <c r="AQ778" i="4"/>
  <c r="AR778" i="4"/>
  <c r="AM778" i="4"/>
  <c r="AN778" i="4"/>
  <c r="AI778" i="4"/>
  <c r="AJ778" i="4"/>
  <c r="AF778" i="4"/>
  <c r="AE778" i="4"/>
  <c r="AD778" i="4"/>
  <c r="AB778" i="4"/>
  <c r="AC778" i="4"/>
  <c r="W778" i="4"/>
  <c r="AV778" i="4"/>
  <c r="R778" i="4"/>
  <c r="P778" i="4"/>
  <c r="BG777" i="4"/>
  <c r="BC777" i="4"/>
  <c r="X777" i="4"/>
  <c r="AB777" i="4"/>
  <c r="AC777" i="4"/>
  <c r="AQ777" i="4"/>
  <c r="AR777" i="4"/>
  <c r="AM777" i="4"/>
  <c r="AN777" i="4"/>
  <c r="AI777" i="4"/>
  <c r="AJ777" i="4"/>
  <c r="AF777" i="4"/>
  <c r="AE777" i="4"/>
  <c r="AD777" i="4"/>
  <c r="W777" i="4"/>
  <c r="AV777" i="4"/>
  <c r="R777" i="4"/>
  <c r="P777" i="4"/>
  <c r="BG776" i="4"/>
  <c r="BC776" i="4"/>
  <c r="X776" i="4"/>
  <c r="AQ776" i="4"/>
  <c r="AR776" i="4"/>
  <c r="AM776" i="4"/>
  <c r="AN776" i="4"/>
  <c r="AI776" i="4"/>
  <c r="AJ776" i="4"/>
  <c r="AF776" i="4"/>
  <c r="AE776" i="4"/>
  <c r="AD776" i="4"/>
  <c r="AB776" i="4"/>
  <c r="AC776" i="4"/>
  <c r="W776" i="4"/>
  <c r="AV776" i="4"/>
  <c r="R776" i="4"/>
  <c r="P776" i="4"/>
  <c r="BG775" i="4"/>
  <c r="BC775" i="4"/>
  <c r="X775" i="4"/>
  <c r="AB775" i="4"/>
  <c r="AC775" i="4"/>
  <c r="AQ775" i="4"/>
  <c r="AR775" i="4"/>
  <c r="AM775" i="4"/>
  <c r="AN775" i="4"/>
  <c r="AI775" i="4"/>
  <c r="AJ775" i="4"/>
  <c r="AF775" i="4"/>
  <c r="AE775" i="4"/>
  <c r="AD775" i="4"/>
  <c r="W775" i="4"/>
  <c r="AV775" i="4"/>
  <c r="R775" i="4"/>
  <c r="P775" i="4"/>
  <c r="BG774" i="4"/>
  <c r="BC774" i="4"/>
  <c r="X774" i="4"/>
  <c r="AQ774" i="4"/>
  <c r="AR774" i="4"/>
  <c r="AM774" i="4"/>
  <c r="AN774" i="4"/>
  <c r="AI774" i="4"/>
  <c r="AJ774" i="4"/>
  <c r="AF774" i="4"/>
  <c r="AE774" i="4"/>
  <c r="AD774" i="4"/>
  <c r="AB774" i="4"/>
  <c r="AC774" i="4"/>
  <c r="W774" i="4"/>
  <c r="AV774" i="4"/>
  <c r="R774" i="4"/>
  <c r="P774" i="4"/>
  <c r="BG773" i="4"/>
  <c r="BC773" i="4"/>
  <c r="X773" i="4"/>
  <c r="AB773" i="4"/>
  <c r="AC773" i="4"/>
  <c r="AQ773" i="4"/>
  <c r="AR773" i="4"/>
  <c r="AM773" i="4"/>
  <c r="AN773" i="4"/>
  <c r="AI773" i="4"/>
  <c r="AJ773" i="4"/>
  <c r="AF773" i="4"/>
  <c r="AE773" i="4"/>
  <c r="AD773" i="4"/>
  <c r="W773" i="4"/>
  <c r="AV773" i="4"/>
  <c r="R773" i="4"/>
  <c r="P773" i="4"/>
  <c r="BG772" i="4"/>
  <c r="BC772" i="4"/>
  <c r="X772" i="4"/>
  <c r="AQ772" i="4"/>
  <c r="AR772" i="4"/>
  <c r="AM772" i="4"/>
  <c r="AN772" i="4"/>
  <c r="AI772" i="4"/>
  <c r="AJ772" i="4"/>
  <c r="AF772" i="4"/>
  <c r="AE772" i="4"/>
  <c r="AD772" i="4"/>
  <c r="AB772" i="4"/>
  <c r="AC772" i="4"/>
  <c r="W772" i="4"/>
  <c r="AV772" i="4"/>
  <c r="R772" i="4"/>
  <c r="P772" i="4"/>
  <c r="BG771" i="4"/>
  <c r="BC771" i="4"/>
  <c r="X771" i="4"/>
  <c r="AB771" i="4"/>
  <c r="AC771" i="4"/>
  <c r="AQ771" i="4"/>
  <c r="AR771" i="4"/>
  <c r="AM771" i="4"/>
  <c r="AN771" i="4"/>
  <c r="AI771" i="4"/>
  <c r="AJ771" i="4"/>
  <c r="AF771" i="4"/>
  <c r="AE771" i="4"/>
  <c r="AD771" i="4"/>
  <c r="W771" i="4"/>
  <c r="AV771" i="4"/>
  <c r="R771" i="4"/>
  <c r="P771" i="4"/>
  <c r="BG770" i="4"/>
  <c r="BC770" i="4"/>
  <c r="X770" i="4"/>
  <c r="AQ770" i="4"/>
  <c r="AR770" i="4"/>
  <c r="AM770" i="4"/>
  <c r="AN770" i="4"/>
  <c r="AI770" i="4"/>
  <c r="AJ770" i="4"/>
  <c r="AF770" i="4"/>
  <c r="AE770" i="4"/>
  <c r="AD770" i="4"/>
  <c r="AB770" i="4"/>
  <c r="AC770" i="4"/>
  <c r="W770" i="4"/>
  <c r="AV770" i="4"/>
  <c r="R770" i="4"/>
  <c r="P770" i="4"/>
  <c r="Z770" i="4"/>
  <c r="BG769" i="4"/>
  <c r="BC769" i="4"/>
  <c r="X769" i="4"/>
  <c r="AQ769" i="4"/>
  <c r="AR769" i="4"/>
  <c r="AF769" i="4"/>
  <c r="AE769" i="4"/>
  <c r="AD769" i="4"/>
  <c r="AB769" i="4"/>
  <c r="AC769" i="4"/>
  <c r="W769" i="4"/>
  <c r="AV769" i="4"/>
  <c r="R769" i="4"/>
  <c r="P769" i="4"/>
  <c r="BG768" i="4"/>
  <c r="BC768" i="4"/>
  <c r="X768" i="4"/>
  <c r="AM768" i="4"/>
  <c r="AN768" i="4"/>
  <c r="AF768" i="4"/>
  <c r="AE768" i="4"/>
  <c r="AD768" i="4"/>
  <c r="W768" i="4"/>
  <c r="AV768" i="4"/>
  <c r="R768" i="4"/>
  <c r="P768" i="4"/>
  <c r="BG767" i="4"/>
  <c r="BC767" i="4"/>
  <c r="X767" i="4"/>
  <c r="AQ767" i="4"/>
  <c r="AR767" i="4"/>
  <c r="AF767" i="4"/>
  <c r="AE767" i="4"/>
  <c r="AD767" i="4"/>
  <c r="AB767" i="4"/>
  <c r="AC767" i="4"/>
  <c r="W767" i="4"/>
  <c r="AV767" i="4"/>
  <c r="R767" i="4"/>
  <c r="P767" i="4"/>
  <c r="BG766" i="4"/>
  <c r="BC766" i="4"/>
  <c r="X766" i="4"/>
  <c r="AM766" i="4"/>
  <c r="AN766" i="4"/>
  <c r="AF766" i="4"/>
  <c r="AE766" i="4"/>
  <c r="AD766" i="4"/>
  <c r="W766" i="4"/>
  <c r="AV766" i="4"/>
  <c r="R766" i="4"/>
  <c r="P766" i="4"/>
  <c r="BG765" i="4"/>
  <c r="BC765" i="4"/>
  <c r="X765" i="4"/>
  <c r="AQ765" i="4"/>
  <c r="AR765" i="4"/>
  <c r="AF765" i="4"/>
  <c r="AE765" i="4"/>
  <c r="AD765" i="4"/>
  <c r="AB765" i="4"/>
  <c r="AC765" i="4"/>
  <c r="W765" i="4"/>
  <c r="AV765" i="4"/>
  <c r="R765" i="4"/>
  <c r="P765" i="4"/>
  <c r="BG764" i="4"/>
  <c r="BC764" i="4"/>
  <c r="X764" i="4"/>
  <c r="AM764" i="4"/>
  <c r="AN764" i="4"/>
  <c r="AF764" i="4"/>
  <c r="AE764" i="4"/>
  <c r="AD764" i="4"/>
  <c r="W764" i="4"/>
  <c r="AV764" i="4"/>
  <c r="R764" i="4"/>
  <c r="P764" i="4"/>
  <c r="BG763" i="4"/>
  <c r="BC763" i="4"/>
  <c r="X763" i="4"/>
  <c r="AQ763" i="4"/>
  <c r="AR763" i="4"/>
  <c r="AF763" i="4"/>
  <c r="AE763" i="4"/>
  <c r="AD763" i="4"/>
  <c r="AB763" i="4"/>
  <c r="AC763" i="4"/>
  <c r="W763" i="4"/>
  <c r="AV763" i="4"/>
  <c r="R763" i="4"/>
  <c r="P763" i="4"/>
  <c r="BG762" i="4"/>
  <c r="BC762" i="4"/>
  <c r="X762" i="4"/>
  <c r="AF762" i="4"/>
  <c r="AE762" i="4"/>
  <c r="AD762" i="4"/>
  <c r="W762" i="4"/>
  <c r="AV762" i="4"/>
  <c r="R762" i="4"/>
  <c r="P762" i="4"/>
  <c r="BG761" i="4"/>
  <c r="BC761" i="4"/>
  <c r="X761" i="4"/>
  <c r="AQ761" i="4"/>
  <c r="AR761" i="4"/>
  <c r="AF761" i="4"/>
  <c r="AE761" i="4"/>
  <c r="AD761" i="4"/>
  <c r="AB761" i="4"/>
  <c r="AC761" i="4"/>
  <c r="W761" i="4"/>
  <c r="AV761" i="4"/>
  <c r="R761" i="4"/>
  <c r="P761" i="4"/>
  <c r="BG760" i="4"/>
  <c r="BC760" i="4"/>
  <c r="X760" i="4"/>
  <c r="AF760" i="4"/>
  <c r="AE760" i="4"/>
  <c r="AD760" i="4"/>
  <c r="W760" i="4"/>
  <c r="AV760" i="4"/>
  <c r="R760" i="4"/>
  <c r="P760" i="4"/>
  <c r="BG759" i="4"/>
  <c r="BC759" i="4"/>
  <c r="X759" i="4"/>
  <c r="AQ759" i="4"/>
  <c r="AR759" i="4"/>
  <c r="AF759" i="4"/>
  <c r="AE759" i="4"/>
  <c r="AD759" i="4"/>
  <c r="AB759" i="4"/>
  <c r="AC759" i="4"/>
  <c r="W759" i="4"/>
  <c r="AV759" i="4"/>
  <c r="R759" i="4"/>
  <c r="P759" i="4"/>
  <c r="BG758" i="4"/>
  <c r="BC758" i="4"/>
  <c r="X758" i="4"/>
  <c r="AF758" i="4"/>
  <c r="AE758" i="4"/>
  <c r="AD758" i="4"/>
  <c r="W758" i="4"/>
  <c r="AV758" i="4"/>
  <c r="R758" i="4"/>
  <c r="P758" i="4"/>
  <c r="BG757" i="4"/>
  <c r="BC757" i="4"/>
  <c r="X757" i="4"/>
  <c r="AQ757" i="4"/>
  <c r="AR757" i="4"/>
  <c r="AF757" i="4"/>
  <c r="AE757" i="4"/>
  <c r="AD757" i="4"/>
  <c r="AB757" i="4"/>
  <c r="AC757" i="4"/>
  <c r="W757" i="4"/>
  <c r="AV757" i="4"/>
  <c r="R757" i="4"/>
  <c r="P757" i="4"/>
  <c r="BG756" i="4"/>
  <c r="BC756" i="4"/>
  <c r="X756" i="4"/>
  <c r="AF756" i="4"/>
  <c r="AE756" i="4"/>
  <c r="AD756" i="4"/>
  <c r="W756" i="4"/>
  <c r="AV756" i="4"/>
  <c r="R756" i="4"/>
  <c r="P756" i="4"/>
  <c r="BG755" i="4"/>
  <c r="BC755" i="4"/>
  <c r="X755" i="4"/>
  <c r="AQ755" i="4"/>
  <c r="AR755" i="4"/>
  <c r="AF755" i="4"/>
  <c r="AE755" i="4"/>
  <c r="AD755" i="4"/>
  <c r="AB755" i="4"/>
  <c r="AC755" i="4"/>
  <c r="W755" i="4"/>
  <c r="AV755" i="4"/>
  <c r="R755" i="4"/>
  <c r="P755" i="4"/>
  <c r="BG754" i="4"/>
  <c r="BC754" i="4"/>
  <c r="X754" i="4"/>
  <c r="AF754" i="4"/>
  <c r="AE754" i="4"/>
  <c r="AD754" i="4"/>
  <c r="P754" i="4"/>
  <c r="Z754" i="4"/>
  <c r="W754" i="4"/>
  <c r="AV754" i="4"/>
  <c r="R754" i="4"/>
  <c r="BG753" i="4"/>
  <c r="BC753" i="4"/>
  <c r="X753" i="4"/>
  <c r="AQ753" i="4"/>
  <c r="AR753" i="4"/>
  <c r="AM753" i="4"/>
  <c r="AN753" i="4"/>
  <c r="AI753" i="4"/>
  <c r="AJ753" i="4"/>
  <c r="AF753" i="4"/>
  <c r="AE753" i="4"/>
  <c r="AD753" i="4"/>
  <c r="AB753" i="4"/>
  <c r="AC753" i="4"/>
  <c r="W753" i="4"/>
  <c r="AV753" i="4"/>
  <c r="R753" i="4"/>
  <c r="P753" i="4"/>
  <c r="BG752" i="4"/>
  <c r="BC752" i="4"/>
  <c r="X752" i="4"/>
  <c r="AB752" i="4"/>
  <c r="AC752" i="4"/>
  <c r="AQ752" i="4"/>
  <c r="AR752" i="4"/>
  <c r="AM752" i="4"/>
  <c r="AN752" i="4"/>
  <c r="AI752" i="4"/>
  <c r="AJ752" i="4"/>
  <c r="AF752" i="4"/>
  <c r="AE752" i="4"/>
  <c r="AD752" i="4"/>
  <c r="W752" i="4"/>
  <c r="AV752" i="4"/>
  <c r="R752" i="4"/>
  <c r="P752" i="4"/>
  <c r="BG751" i="4"/>
  <c r="BC751" i="4"/>
  <c r="X751" i="4"/>
  <c r="AQ751" i="4"/>
  <c r="AR751" i="4"/>
  <c r="AM751" i="4"/>
  <c r="AN751" i="4"/>
  <c r="AI751" i="4"/>
  <c r="AJ751" i="4"/>
  <c r="AF751" i="4"/>
  <c r="AE751" i="4"/>
  <c r="AD751" i="4"/>
  <c r="AB751" i="4"/>
  <c r="AC751" i="4"/>
  <c r="W751" i="4"/>
  <c r="AV751" i="4"/>
  <c r="R751" i="4"/>
  <c r="P751" i="4"/>
  <c r="BG750" i="4"/>
  <c r="BC750" i="4"/>
  <c r="X750" i="4"/>
  <c r="AB750" i="4"/>
  <c r="AQ750" i="4"/>
  <c r="AR750" i="4"/>
  <c r="AM750" i="4"/>
  <c r="AN750" i="4"/>
  <c r="AI750" i="4"/>
  <c r="AJ750" i="4"/>
  <c r="AF750" i="4"/>
  <c r="AE750" i="4"/>
  <c r="AD750" i="4"/>
  <c r="AC750" i="4"/>
  <c r="W750" i="4"/>
  <c r="AV750" i="4"/>
  <c r="R750" i="4"/>
  <c r="P750" i="4"/>
  <c r="BG749" i="4"/>
  <c r="BC749" i="4"/>
  <c r="X749" i="4"/>
  <c r="AQ749" i="4"/>
  <c r="AR749" i="4"/>
  <c r="AM749" i="4"/>
  <c r="AN749" i="4"/>
  <c r="AI749" i="4"/>
  <c r="AJ749" i="4"/>
  <c r="AF749" i="4"/>
  <c r="AE749" i="4"/>
  <c r="AD749" i="4"/>
  <c r="AB749" i="4"/>
  <c r="AC749" i="4"/>
  <c r="W749" i="4"/>
  <c r="AV749" i="4"/>
  <c r="R749" i="4"/>
  <c r="P749" i="4"/>
  <c r="BG748" i="4"/>
  <c r="BC748" i="4"/>
  <c r="X748" i="4"/>
  <c r="AB748" i="4"/>
  <c r="AC748" i="4"/>
  <c r="AQ748" i="4"/>
  <c r="AR748" i="4"/>
  <c r="AM748" i="4"/>
  <c r="AN748" i="4"/>
  <c r="AI748" i="4"/>
  <c r="AJ748" i="4"/>
  <c r="AF748" i="4"/>
  <c r="AE748" i="4"/>
  <c r="AD748" i="4"/>
  <c r="W748" i="4"/>
  <c r="AV748" i="4"/>
  <c r="R748" i="4"/>
  <c r="P748" i="4"/>
  <c r="BG747" i="4"/>
  <c r="BC747" i="4"/>
  <c r="X747" i="4"/>
  <c r="AQ747" i="4"/>
  <c r="AR747" i="4"/>
  <c r="AM747" i="4"/>
  <c r="AN747" i="4"/>
  <c r="AI747" i="4"/>
  <c r="AJ747" i="4"/>
  <c r="AF747" i="4"/>
  <c r="AE747" i="4"/>
  <c r="AD747" i="4"/>
  <c r="AB747" i="4"/>
  <c r="AC747" i="4"/>
  <c r="W747" i="4"/>
  <c r="AV747" i="4"/>
  <c r="R747" i="4"/>
  <c r="P747" i="4"/>
  <c r="BG746" i="4"/>
  <c r="BC746" i="4"/>
  <c r="X746" i="4"/>
  <c r="AB746" i="4"/>
  <c r="AQ746" i="4"/>
  <c r="AR746" i="4"/>
  <c r="AM746" i="4"/>
  <c r="AN746" i="4"/>
  <c r="AI746" i="4"/>
  <c r="AJ746" i="4"/>
  <c r="AF746" i="4"/>
  <c r="AE746" i="4"/>
  <c r="AD746" i="4"/>
  <c r="AC746" i="4"/>
  <c r="W746" i="4"/>
  <c r="AV746" i="4"/>
  <c r="R746" i="4"/>
  <c r="P746" i="4"/>
  <c r="BG745" i="4"/>
  <c r="BC745" i="4"/>
  <c r="X745" i="4"/>
  <c r="AQ745" i="4"/>
  <c r="AR745" i="4"/>
  <c r="AM745" i="4"/>
  <c r="AN745" i="4"/>
  <c r="AI745" i="4"/>
  <c r="AJ745" i="4"/>
  <c r="AF745" i="4"/>
  <c r="AE745" i="4"/>
  <c r="AD745" i="4"/>
  <c r="AB745" i="4"/>
  <c r="AC745" i="4"/>
  <c r="W745" i="4"/>
  <c r="AV745" i="4"/>
  <c r="R745" i="4"/>
  <c r="P745" i="4"/>
  <c r="BG744" i="4"/>
  <c r="BC744" i="4"/>
  <c r="X744" i="4"/>
  <c r="AB744" i="4"/>
  <c r="AC744" i="4"/>
  <c r="AQ744" i="4"/>
  <c r="AR744" i="4"/>
  <c r="AM744" i="4"/>
  <c r="AN744" i="4"/>
  <c r="AI744" i="4"/>
  <c r="AJ744" i="4"/>
  <c r="AF744" i="4"/>
  <c r="AE744" i="4"/>
  <c r="AD744" i="4"/>
  <c r="W744" i="4"/>
  <c r="AV744" i="4"/>
  <c r="R744" i="4"/>
  <c r="P744" i="4"/>
  <c r="BG743" i="4"/>
  <c r="BC743" i="4"/>
  <c r="X743" i="4"/>
  <c r="AQ743" i="4"/>
  <c r="AR743" i="4"/>
  <c r="AM743" i="4"/>
  <c r="AN743" i="4"/>
  <c r="AI743" i="4"/>
  <c r="AJ743" i="4"/>
  <c r="AF743" i="4"/>
  <c r="AE743" i="4"/>
  <c r="AD743" i="4"/>
  <c r="AB743" i="4"/>
  <c r="AC743" i="4"/>
  <c r="W743" i="4"/>
  <c r="AV743" i="4"/>
  <c r="R743" i="4"/>
  <c r="P743" i="4"/>
  <c r="BG742" i="4"/>
  <c r="BC742" i="4"/>
  <c r="X742" i="4"/>
  <c r="AB742" i="4"/>
  <c r="AQ742" i="4"/>
  <c r="AR742" i="4"/>
  <c r="AM742" i="4"/>
  <c r="AN742" i="4"/>
  <c r="AI742" i="4"/>
  <c r="AJ742" i="4"/>
  <c r="AF742" i="4"/>
  <c r="AE742" i="4"/>
  <c r="AD742" i="4"/>
  <c r="AC742" i="4"/>
  <c r="W742" i="4"/>
  <c r="AV742" i="4"/>
  <c r="R742" i="4"/>
  <c r="P742" i="4"/>
  <c r="BG741" i="4"/>
  <c r="BC741" i="4"/>
  <c r="X741" i="4"/>
  <c r="AQ741" i="4"/>
  <c r="AR741" i="4"/>
  <c r="AM741" i="4"/>
  <c r="AN741" i="4"/>
  <c r="AI741" i="4"/>
  <c r="AJ741" i="4"/>
  <c r="AF741" i="4"/>
  <c r="AE741" i="4"/>
  <c r="AD741" i="4"/>
  <c r="AB741" i="4"/>
  <c r="AC741" i="4"/>
  <c r="W741" i="4"/>
  <c r="AV741" i="4"/>
  <c r="R741" i="4"/>
  <c r="P741" i="4"/>
  <c r="BG740" i="4"/>
  <c r="BC740" i="4"/>
  <c r="X740" i="4"/>
  <c r="AB740" i="4"/>
  <c r="AC740" i="4"/>
  <c r="AQ740" i="4"/>
  <c r="AR740" i="4"/>
  <c r="AM740" i="4"/>
  <c r="AN740" i="4"/>
  <c r="AI740" i="4"/>
  <c r="AJ740" i="4"/>
  <c r="AF740" i="4"/>
  <c r="AE740" i="4"/>
  <c r="AD740" i="4"/>
  <c r="W740" i="4"/>
  <c r="AV740" i="4"/>
  <c r="R740" i="4"/>
  <c r="P740" i="4"/>
  <c r="BG739" i="4"/>
  <c r="BC739" i="4"/>
  <c r="X739" i="4"/>
  <c r="AQ739" i="4"/>
  <c r="AR739" i="4"/>
  <c r="AM739" i="4"/>
  <c r="AN739" i="4"/>
  <c r="AI739" i="4"/>
  <c r="AJ739" i="4"/>
  <c r="AF739" i="4"/>
  <c r="AE739" i="4"/>
  <c r="AD739" i="4"/>
  <c r="AB739" i="4"/>
  <c r="AC739" i="4"/>
  <c r="W739" i="4"/>
  <c r="AV739" i="4"/>
  <c r="R739" i="4"/>
  <c r="P739" i="4"/>
  <c r="BG738" i="4"/>
  <c r="BC738" i="4"/>
  <c r="X738" i="4"/>
  <c r="AB738" i="4"/>
  <c r="AQ738" i="4"/>
  <c r="AR738" i="4"/>
  <c r="AM738" i="4"/>
  <c r="AN738" i="4"/>
  <c r="AI738" i="4"/>
  <c r="AJ738" i="4"/>
  <c r="AF738" i="4"/>
  <c r="AE738" i="4"/>
  <c r="AD738" i="4"/>
  <c r="AC738" i="4"/>
  <c r="P738" i="4"/>
  <c r="Z738" i="4"/>
  <c r="W738" i="4"/>
  <c r="AV738" i="4"/>
  <c r="R738" i="4"/>
  <c r="BG737" i="4"/>
  <c r="BC737" i="4"/>
  <c r="X737" i="4"/>
  <c r="AF737" i="4"/>
  <c r="AE737" i="4"/>
  <c r="AD737" i="4"/>
  <c r="W737" i="4"/>
  <c r="AV737" i="4"/>
  <c r="R737" i="4"/>
  <c r="P737" i="4"/>
  <c r="BG736" i="4"/>
  <c r="BC736" i="4"/>
  <c r="X736" i="4"/>
  <c r="AQ736" i="4"/>
  <c r="AR736" i="4"/>
  <c r="AF736" i="4"/>
  <c r="AE736" i="4"/>
  <c r="AD736" i="4"/>
  <c r="AB736" i="4"/>
  <c r="AC736" i="4"/>
  <c r="W736" i="4"/>
  <c r="AV736" i="4"/>
  <c r="R736" i="4"/>
  <c r="P736" i="4"/>
  <c r="BG735" i="4"/>
  <c r="BC735" i="4"/>
  <c r="X735" i="4"/>
  <c r="AF735" i="4"/>
  <c r="AE735" i="4"/>
  <c r="AD735" i="4"/>
  <c r="W735" i="4"/>
  <c r="AV735" i="4"/>
  <c r="R735" i="4"/>
  <c r="P735" i="4"/>
  <c r="BG734" i="4"/>
  <c r="BC734" i="4"/>
  <c r="X734" i="4"/>
  <c r="AQ734" i="4"/>
  <c r="AR734" i="4"/>
  <c r="AF734" i="4"/>
  <c r="AE734" i="4"/>
  <c r="AD734" i="4"/>
  <c r="AB734" i="4"/>
  <c r="AC734" i="4"/>
  <c r="W734" i="4"/>
  <c r="AV734" i="4"/>
  <c r="R734" i="4"/>
  <c r="P734" i="4"/>
  <c r="BG733" i="4"/>
  <c r="BC733" i="4"/>
  <c r="X733" i="4"/>
  <c r="AF733" i="4"/>
  <c r="AE733" i="4"/>
  <c r="AD733" i="4"/>
  <c r="W733" i="4"/>
  <c r="AV733" i="4"/>
  <c r="R733" i="4"/>
  <c r="P733" i="4"/>
  <c r="BG732" i="4"/>
  <c r="BC732" i="4"/>
  <c r="X732" i="4"/>
  <c r="AQ732" i="4"/>
  <c r="AR732" i="4"/>
  <c r="AF732" i="4"/>
  <c r="AE732" i="4"/>
  <c r="AD732" i="4"/>
  <c r="AB732" i="4"/>
  <c r="AC732" i="4"/>
  <c r="W732" i="4"/>
  <c r="AV732" i="4"/>
  <c r="R732" i="4"/>
  <c r="P732" i="4"/>
  <c r="BG731" i="4"/>
  <c r="BC731" i="4"/>
  <c r="X731" i="4"/>
  <c r="AF731" i="4"/>
  <c r="AE731" i="4"/>
  <c r="AD731" i="4"/>
  <c r="W731" i="4"/>
  <c r="AV731" i="4"/>
  <c r="R731" i="4"/>
  <c r="P731" i="4"/>
  <c r="BG730" i="4"/>
  <c r="BC730" i="4"/>
  <c r="X730" i="4"/>
  <c r="AQ730" i="4"/>
  <c r="AR730" i="4"/>
  <c r="AF730" i="4"/>
  <c r="AE730" i="4"/>
  <c r="AD730" i="4"/>
  <c r="AB730" i="4"/>
  <c r="AC730" i="4"/>
  <c r="W730" i="4"/>
  <c r="AV730" i="4"/>
  <c r="R730" i="4"/>
  <c r="P730" i="4"/>
  <c r="BG729" i="4"/>
  <c r="BC729" i="4"/>
  <c r="X729" i="4"/>
  <c r="AF729" i="4"/>
  <c r="AE729" i="4"/>
  <c r="AD729" i="4"/>
  <c r="W729" i="4"/>
  <c r="AV729" i="4"/>
  <c r="R729" i="4"/>
  <c r="P729" i="4"/>
  <c r="BG728" i="4"/>
  <c r="BC728" i="4"/>
  <c r="X728" i="4"/>
  <c r="AQ728" i="4"/>
  <c r="AR728" i="4"/>
  <c r="AF728" i="4"/>
  <c r="AE728" i="4"/>
  <c r="AD728" i="4"/>
  <c r="AB728" i="4"/>
  <c r="AC728" i="4"/>
  <c r="W728" i="4"/>
  <c r="AV728" i="4"/>
  <c r="R728" i="4"/>
  <c r="P728" i="4"/>
  <c r="BG727" i="4"/>
  <c r="BC727" i="4"/>
  <c r="X727" i="4"/>
  <c r="AF727" i="4"/>
  <c r="AE727" i="4"/>
  <c r="AD727" i="4"/>
  <c r="W727" i="4"/>
  <c r="AV727" i="4"/>
  <c r="R727" i="4"/>
  <c r="P727" i="4"/>
  <c r="BG726" i="4"/>
  <c r="BC726" i="4"/>
  <c r="X726" i="4"/>
  <c r="AQ726" i="4"/>
  <c r="AR726" i="4"/>
  <c r="AF726" i="4"/>
  <c r="AE726" i="4"/>
  <c r="AD726" i="4"/>
  <c r="AB726" i="4"/>
  <c r="AC726" i="4"/>
  <c r="W726" i="4"/>
  <c r="AV726" i="4"/>
  <c r="R726" i="4"/>
  <c r="P726" i="4"/>
  <c r="BG725" i="4"/>
  <c r="BC725" i="4"/>
  <c r="X725" i="4"/>
  <c r="AF725" i="4"/>
  <c r="AE725" i="4"/>
  <c r="AD725" i="4"/>
  <c r="W725" i="4"/>
  <c r="AV725" i="4"/>
  <c r="R725" i="4"/>
  <c r="P725" i="4"/>
  <c r="BG724" i="4"/>
  <c r="BC724" i="4"/>
  <c r="X724" i="4"/>
  <c r="AQ724" i="4"/>
  <c r="AR724" i="4"/>
  <c r="AF724" i="4"/>
  <c r="AE724" i="4"/>
  <c r="AD724" i="4"/>
  <c r="AB724" i="4"/>
  <c r="AC724" i="4"/>
  <c r="W724" i="4"/>
  <c r="AV724" i="4"/>
  <c r="R724" i="4"/>
  <c r="P724" i="4"/>
  <c r="BG723" i="4"/>
  <c r="BC723" i="4"/>
  <c r="X723" i="4"/>
  <c r="AF723" i="4"/>
  <c r="AE723" i="4"/>
  <c r="AD723" i="4"/>
  <c r="W723" i="4"/>
  <c r="AV723" i="4"/>
  <c r="R723" i="4"/>
  <c r="P723" i="4"/>
  <c r="BG722" i="4"/>
  <c r="BC722" i="4"/>
  <c r="X722" i="4"/>
  <c r="AQ722" i="4"/>
  <c r="AR722" i="4"/>
  <c r="AF722" i="4"/>
  <c r="AE722" i="4"/>
  <c r="AD722" i="4"/>
  <c r="AB722" i="4"/>
  <c r="AC722" i="4"/>
  <c r="P722" i="4"/>
  <c r="Z722" i="4"/>
  <c r="W722" i="4"/>
  <c r="AV722" i="4"/>
  <c r="R722" i="4"/>
  <c r="BG721" i="4"/>
  <c r="BC721" i="4"/>
  <c r="X721" i="4"/>
  <c r="AB721" i="4"/>
  <c r="AC721" i="4"/>
  <c r="AQ721" i="4"/>
  <c r="AR721" i="4"/>
  <c r="AM721" i="4"/>
  <c r="AN721" i="4"/>
  <c r="AI721" i="4"/>
  <c r="AJ721" i="4"/>
  <c r="AF721" i="4"/>
  <c r="AE721" i="4"/>
  <c r="AD721" i="4"/>
  <c r="W721" i="4"/>
  <c r="AV721" i="4"/>
  <c r="R721" i="4"/>
  <c r="P721" i="4"/>
  <c r="BG720" i="4"/>
  <c r="BC720" i="4"/>
  <c r="X720" i="4"/>
  <c r="AQ720" i="4"/>
  <c r="AR720" i="4"/>
  <c r="AM720" i="4"/>
  <c r="AN720" i="4"/>
  <c r="AI720" i="4"/>
  <c r="AJ720" i="4"/>
  <c r="AF720" i="4"/>
  <c r="AE720" i="4"/>
  <c r="AD720" i="4"/>
  <c r="AB720" i="4"/>
  <c r="AC720" i="4"/>
  <c r="W720" i="4"/>
  <c r="AV720" i="4"/>
  <c r="R720" i="4"/>
  <c r="P720" i="4"/>
  <c r="BG719" i="4"/>
  <c r="BC719" i="4"/>
  <c r="X719" i="4"/>
  <c r="AB719" i="4"/>
  <c r="AQ719" i="4"/>
  <c r="AR719" i="4"/>
  <c r="AM719" i="4"/>
  <c r="AN719" i="4"/>
  <c r="AI719" i="4"/>
  <c r="AJ719" i="4"/>
  <c r="AF719" i="4"/>
  <c r="AE719" i="4"/>
  <c r="AD719" i="4"/>
  <c r="AC719" i="4"/>
  <c r="W719" i="4"/>
  <c r="AV719" i="4"/>
  <c r="R719" i="4"/>
  <c r="P719" i="4"/>
  <c r="BG718" i="4"/>
  <c r="BC718" i="4"/>
  <c r="X718" i="4"/>
  <c r="AQ718" i="4"/>
  <c r="AR718" i="4"/>
  <c r="AM718" i="4"/>
  <c r="AN718" i="4"/>
  <c r="AI718" i="4"/>
  <c r="AJ718" i="4"/>
  <c r="AF718" i="4"/>
  <c r="AE718" i="4"/>
  <c r="AD718" i="4"/>
  <c r="AB718" i="4"/>
  <c r="AC718" i="4"/>
  <c r="W718" i="4"/>
  <c r="AV718" i="4"/>
  <c r="R718" i="4"/>
  <c r="P718" i="4"/>
  <c r="BG717" i="4"/>
  <c r="BC717" i="4"/>
  <c r="X717" i="4"/>
  <c r="AB717" i="4"/>
  <c r="AC717" i="4"/>
  <c r="AQ717" i="4"/>
  <c r="AR717" i="4"/>
  <c r="AM717" i="4"/>
  <c r="AN717" i="4"/>
  <c r="AI717" i="4"/>
  <c r="AJ717" i="4"/>
  <c r="AF717" i="4"/>
  <c r="AE717" i="4"/>
  <c r="AD717" i="4"/>
  <c r="W717" i="4"/>
  <c r="AV717" i="4"/>
  <c r="R717" i="4"/>
  <c r="P717" i="4"/>
  <c r="BG716" i="4"/>
  <c r="BC716" i="4"/>
  <c r="X716" i="4"/>
  <c r="AQ716" i="4"/>
  <c r="AR716" i="4"/>
  <c r="AM716" i="4"/>
  <c r="AN716" i="4"/>
  <c r="AI716" i="4"/>
  <c r="AJ716" i="4"/>
  <c r="AF716" i="4"/>
  <c r="AE716" i="4"/>
  <c r="AD716" i="4"/>
  <c r="AB716" i="4"/>
  <c r="AC716" i="4"/>
  <c r="W716" i="4"/>
  <c r="AV716" i="4"/>
  <c r="R716" i="4"/>
  <c r="P716" i="4"/>
  <c r="BG715" i="4"/>
  <c r="BC715" i="4"/>
  <c r="X715" i="4"/>
  <c r="AB715" i="4"/>
  <c r="AQ715" i="4"/>
  <c r="AR715" i="4"/>
  <c r="AM715" i="4"/>
  <c r="AN715" i="4"/>
  <c r="AI715" i="4"/>
  <c r="AJ715" i="4"/>
  <c r="AF715" i="4"/>
  <c r="AE715" i="4"/>
  <c r="AD715" i="4"/>
  <c r="AC715" i="4"/>
  <c r="W715" i="4"/>
  <c r="AV715" i="4"/>
  <c r="R715" i="4"/>
  <c r="P715" i="4"/>
  <c r="BG714" i="4"/>
  <c r="BC714" i="4"/>
  <c r="X714" i="4"/>
  <c r="AQ714" i="4"/>
  <c r="AR714" i="4"/>
  <c r="AM714" i="4"/>
  <c r="AN714" i="4"/>
  <c r="AI714" i="4"/>
  <c r="AJ714" i="4"/>
  <c r="AF714" i="4"/>
  <c r="AE714" i="4"/>
  <c r="AD714" i="4"/>
  <c r="AB714" i="4"/>
  <c r="AC714" i="4"/>
  <c r="W714" i="4"/>
  <c r="AV714" i="4"/>
  <c r="R714" i="4"/>
  <c r="P714" i="4"/>
  <c r="BG713" i="4"/>
  <c r="BC713" i="4"/>
  <c r="X713" i="4"/>
  <c r="AB713" i="4"/>
  <c r="AC713" i="4"/>
  <c r="AQ713" i="4"/>
  <c r="AR713" i="4"/>
  <c r="AM713" i="4"/>
  <c r="AN713" i="4"/>
  <c r="AI713" i="4"/>
  <c r="AJ713" i="4"/>
  <c r="AF713" i="4"/>
  <c r="AE713" i="4"/>
  <c r="AD713" i="4"/>
  <c r="W713" i="4"/>
  <c r="AV713" i="4"/>
  <c r="R713" i="4"/>
  <c r="P713" i="4"/>
  <c r="BG712" i="4"/>
  <c r="BC712" i="4"/>
  <c r="X712" i="4"/>
  <c r="AQ712" i="4"/>
  <c r="AR712" i="4"/>
  <c r="AM712" i="4"/>
  <c r="AN712" i="4"/>
  <c r="AI712" i="4"/>
  <c r="AJ712" i="4"/>
  <c r="AF712" i="4"/>
  <c r="AE712" i="4"/>
  <c r="AD712" i="4"/>
  <c r="AB712" i="4"/>
  <c r="AC712" i="4"/>
  <c r="W712" i="4"/>
  <c r="AV712" i="4"/>
  <c r="R712" i="4"/>
  <c r="P712" i="4"/>
  <c r="BG711" i="4"/>
  <c r="BC711" i="4"/>
  <c r="X711" i="4"/>
  <c r="AB711" i="4"/>
  <c r="AQ711" i="4"/>
  <c r="AR711" i="4"/>
  <c r="AM711" i="4"/>
  <c r="AN711" i="4"/>
  <c r="AI711" i="4"/>
  <c r="AJ711" i="4"/>
  <c r="AF711" i="4"/>
  <c r="AE711" i="4"/>
  <c r="AD711" i="4"/>
  <c r="AC711" i="4"/>
  <c r="W711" i="4"/>
  <c r="AV711" i="4"/>
  <c r="R711" i="4"/>
  <c r="P711" i="4"/>
  <c r="BG710" i="4"/>
  <c r="BC710" i="4"/>
  <c r="X710" i="4"/>
  <c r="AQ710" i="4"/>
  <c r="AR710" i="4"/>
  <c r="AM710" i="4"/>
  <c r="AN710" i="4"/>
  <c r="AI710" i="4"/>
  <c r="AJ710" i="4"/>
  <c r="AF710" i="4"/>
  <c r="AE710" i="4"/>
  <c r="AD710" i="4"/>
  <c r="AB710" i="4"/>
  <c r="AC710" i="4"/>
  <c r="W710" i="4"/>
  <c r="AV710" i="4"/>
  <c r="R710" i="4"/>
  <c r="P710" i="4"/>
  <c r="BG709" i="4"/>
  <c r="BC709" i="4"/>
  <c r="X709" i="4"/>
  <c r="AB709" i="4"/>
  <c r="AC709" i="4"/>
  <c r="AQ709" i="4"/>
  <c r="AR709" i="4"/>
  <c r="AM709" i="4"/>
  <c r="AN709" i="4"/>
  <c r="AI709" i="4"/>
  <c r="AJ709" i="4"/>
  <c r="AF709" i="4"/>
  <c r="AE709" i="4"/>
  <c r="AD709" i="4"/>
  <c r="W709" i="4"/>
  <c r="AV709" i="4"/>
  <c r="R709" i="4"/>
  <c r="P709" i="4"/>
  <c r="BG708" i="4"/>
  <c r="BC708" i="4"/>
  <c r="X708" i="4"/>
  <c r="AQ708" i="4"/>
  <c r="AR708" i="4"/>
  <c r="AM708" i="4"/>
  <c r="AN708" i="4"/>
  <c r="AI708" i="4"/>
  <c r="AJ708" i="4"/>
  <c r="AF708" i="4"/>
  <c r="AE708" i="4"/>
  <c r="AD708" i="4"/>
  <c r="AB708" i="4"/>
  <c r="AC708" i="4"/>
  <c r="W708" i="4"/>
  <c r="AV708" i="4"/>
  <c r="R708" i="4"/>
  <c r="P708" i="4"/>
  <c r="BG707" i="4"/>
  <c r="BC707" i="4"/>
  <c r="X707" i="4"/>
  <c r="AB707" i="4"/>
  <c r="AQ707" i="4"/>
  <c r="AR707" i="4"/>
  <c r="AM707" i="4"/>
  <c r="AN707" i="4"/>
  <c r="AI707" i="4"/>
  <c r="AJ707" i="4"/>
  <c r="AF707" i="4"/>
  <c r="AE707" i="4"/>
  <c r="AD707" i="4"/>
  <c r="AC707" i="4"/>
  <c r="W707" i="4"/>
  <c r="AV707" i="4"/>
  <c r="R707" i="4"/>
  <c r="P707" i="4"/>
  <c r="BG706" i="4"/>
  <c r="BC706" i="4"/>
  <c r="X706" i="4"/>
  <c r="AQ706" i="4"/>
  <c r="AR706" i="4"/>
  <c r="AM706" i="4"/>
  <c r="AN706" i="4"/>
  <c r="AI706" i="4"/>
  <c r="AJ706" i="4"/>
  <c r="AF706" i="4"/>
  <c r="AE706" i="4"/>
  <c r="AD706" i="4"/>
  <c r="AB706" i="4"/>
  <c r="AC706" i="4"/>
  <c r="W706" i="4"/>
  <c r="AV706" i="4"/>
  <c r="R706" i="4"/>
  <c r="P706" i="4"/>
  <c r="Z706" i="4"/>
  <c r="BG705" i="4"/>
  <c r="BC705" i="4"/>
  <c r="X705" i="4"/>
  <c r="AF705" i="4"/>
  <c r="AE705" i="4"/>
  <c r="AD705" i="4"/>
  <c r="W705" i="4"/>
  <c r="AV705" i="4"/>
  <c r="R705" i="4"/>
  <c r="P705" i="4"/>
  <c r="BG704" i="4"/>
  <c r="BC704" i="4"/>
  <c r="X704" i="4"/>
  <c r="AF704" i="4"/>
  <c r="AE704" i="4"/>
  <c r="AD704" i="4"/>
  <c r="AB704" i="4"/>
  <c r="AC704" i="4"/>
  <c r="W704" i="4"/>
  <c r="AV704" i="4"/>
  <c r="R704" i="4"/>
  <c r="P704" i="4"/>
  <c r="BG703" i="4"/>
  <c r="BC703" i="4"/>
  <c r="X703" i="4"/>
  <c r="AF703" i="4"/>
  <c r="AE703" i="4"/>
  <c r="AD703" i="4"/>
  <c r="W703" i="4"/>
  <c r="AV703" i="4"/>
  <c r="R703" i="4"/>
  <c r="P703" i="4"/>
  <c r="BG702" i="4"/>
  <c r="BC702" i="4"/>
  <c r="X702" i="4"/>
  <c r="AF702" i="4"/>
  <c r="AE702" i="4"/>
  <c r="AD702" i="4"/>
  <c r="AB702" i="4"/>
  <c r="AC702" i="4"/>
  <c r="W702" i="4"/>
  <c r="AV702" i="4"/>
  <c r="R702" i="4"/>
  <c r="P702" i="4"/>
  <c r="BG701" i="4"/>
  <c r="BC701" i="4"/>
  <c r="X701" i="4"/>
  <c r="AF701" i="4"/>
  <c r="AE701" i="4"/>
  <c r="AD701" i="4"/>
  <c r="W701" i="4"/>
  <c r="AV701" i="4"/>
  <c r="R701" i="4"/>
  <c r="P701" i="4"/>
  <c r="BG700" i="4"/>
  <c r="BC700" i="4"/>
  <c r="X700" i="4"/>
  <c r="AF700" i="4"/>
  <c r="AE700" i="4"/>
  <c r="AD700" i="4"/>
  <c r="AB700" i="4"/>
  <c r="AC700" i="4"/>
  <c r="W700" i="4"/>
  <c r="AV700" i="4"/>
  <c r="R700" i="4"/>
  <c r="P700" i="4"/>
  <c r="BG699" i="4"/>
  <c r="BC699" i="4"/>
  <c r="X699" i="4"/>
  <c r="AF699" i="4"/>
  <c r="AE699" i="4"/>
  <c r="AD699" i="4"/>
  <c r="W699" i="4"/>
  <c r="AV699" i="4"/>
  <c r="R699" i="4"/>
  <c r="P699" i="4"/>
  <c r="BG698" i="4"/>
  <c r="BC698" i="4"/>
  <c r="X698" i="4"/>
  <c r="AF698" i="4"/>
  <c r="AE698" i="4"/>
  <c r="AD698" i="4"/>
  <c r="AB698" i="4"/>
  <c r="AC698" i="4"/>
  <c r="W698" i="4"/>
  <c r="AV698" i="4"/>
  <c r="R698" i="4"/>
  <c r="P698" i="4"/>
  <c r="BG697" i="4"/>
  <c r="BC697" i="4"/>
  <c r="X697" i="4"/>
  <c r="AF697" i="4"/>
  <c r="AE697" i="4"/>
  <c r="AD697" i="4"/>
  <c r="W697" i="4"/>
  <c r="AV697" i="4"/>
  <c r="R697" i="4"/>
  <c r="P697" i="4"/>
  <c r="BG696" i="4"/>
  <c r="BC696" i="4"/>
  <c r="X696" i="4"/>
  <c r="AF696" i="4"/>
  <c r="AE696" i="4"/>
  <c r="AD696" i="4"/>
  <c r="AB696" i="4"/>
  <c r="AC696" i="4"/>
  <c r="W696" i="4"/>
  <c r="AV696" i="4"/>
  <c r="R696" i="4"/>
  <c r="P696" i="4"/>
  <c r="BG695" i="4"/>
  <c r="BC695" i="4"/>
  <c r="X695" i="4"/>
  <c r="AF695" i="4"/>
  <c r="AE695" i="4"/>
  <c r="AD695" i="4"/>
  <c r="W695" i="4"/>
  <c r="AV695" i="4"/>
  <c r="R695" i="4"/>
  <c r="P695" i="4"/>
  <c r="BG694" i="4"/>
  <c r="BC694" i="4"/>
  <c r="X694" i="4"/>
  <c r="AF694" i="4"/>
  <c r="AE694" i="4"/>
  <c r="AD694" i="4"/>
  <c r="AB694" i="4"/>
  <c r="AC694" i="4"/>
  <c r="W694" i="4"/>
  <c r="AV694" i="4"/>
  <c r="R694" i="4"/>
  <c r="P694" i="4"/>
  <c r="BG693" i="4"/>
  <c r="BC693" i="4"/>
  <c r="X693" i="4"/>
  <c r="AF693" i="4"/>
  <c r="AE693" i="4"/>
  <c r="AD693" i="4"/>
  <c r="W693" i="4"/>
  <c r="AV693" i="4"/>
  <c r="R693" i="4"/>
  <c r="P693" i="4"/>
  <c r="BG692" i="4"/>
  <c r="BC692" i="4"/>
  <c r="X692" i="4"/>
  <c r="AF692" i="4"/>
  <c r="AE692" i="4"/>
  <c r="AD692" i="4"/>
  <c r="AB692" i="4"/>
  <c r="AC692" i="4"/>
  <c r="W692" i="4"/>
  <c r="AV692" i="4"/>
  <c r="R692" i="4"/>
  <c r="P692" i="4"/>
  <c r="BG691" i="4"/>
  <c r="BC691" i="4"/>
  <c r="X691" i="4"/>
  <c r="AF691" i="4"/>
  <c r="AE691" i="4"/>
  <c r="AD691" i="4"/>
  <c r="W691" i="4"/>
  <c r="AV691" i="4"/>
  <c r="R691" i="4"/>
  <c r="P691" i="4"/>
  <c r="BG690" i="4"/>
  <c r="BC690" i="4"/>
  <c r="X690" i="4"/>
  <c r="AF690" i="4"/>
  <c r="AE690" i="4"/>
  <c r="AD690" i="4"/>
  <c r="AB690" i="4"/>
  <c r="AC690" i="4"/>
  <c r="P690" i="4"/>
  <c r="Z690" i="4"/>
  <c r="W690" i="4"/>
  <c r="AV690" i="4"/>
  <c r="R690" i="4"/>
  <c r="BG689" i="4"/>
  <c r="BC689" i="4"/>
  <c r="X689" i="4"/>
  <c r="AQ689" i="4"/>
  <c r="AR689" i="4"/>
  <c r="AM689" i="4"/>
  <c r="AN689" i="4"/>
  <c r="AI689" i="4"/>
  <c r="AJ689" i="4"/>
  <c r="AF689" i="4"/>
  <c r="AE689" i="4"/>
  <c r="AD689" i="4"/>
  <c r="AB689" i="4"/>
  <c r="AC689" i="4"/>
  <c r="W689" i="4"/>
  <c r="AV689" i="4"/>
  <c r="R689" i="4"/>
  <c r="P689" i="4"/>
  <c r="BG688" i="4"/>
  <c r="BC688" i="4"/>
  <c r="X688" i="4"/>
  <c r="AB688" i="4"/>
  <c r="AQ688" i="4"/>
  <c r="AR688" i="4"/>
  <c r="AM688" i="4"/>
  <c r="AN688" i="4"/>
  <c r="AI688" i="4"/>
  <c r="AJ688" i="4"/>
  <c r="AF688" i="4"/>
  <c r="AE688" i="4"/>
  <c r="AD688" i="4"/>
  <c r="AC688" i="4"/>
  <c r="W688" i="4"/>
  <c r="AV688" i="4"/>
  <c r="R688" i="4"/>
  <c r="P688" i="4"/>
  <c r="BG687" i="4"/>
  <c r="BC687" i="4"/>
  <c r="X687" i="4"/>
  <c r="AQ687" i="4"/>
  <c r="AR687" i="4"/>
  <c r="AM687" i="4"/>
  <c r="AN687" i="4"/>
  <c r="AI687" i="4"/>
  <c r="AJ687" i="4"/>
  <c r="AF687" i="4"/>
  <c r="AE687" i="4"/>
  <c r="AD687" i="4"/>
  <c r="AB687" i="4"/>
  <c r="AC687" i="4"/>
  <c r="W687" i="4"/>
  <c r="AV687" i="4"/>
  <c r="R687" i="4"/>
  <c r="P687" i="4"/>
  <c r="BG686" i="4"/>
  <c r="BC686" i="4"/>
  <c r="X686" i="4"/>
  <c r="AB686" i="4"/>
  <c r="AC686" i="4"/>
  <c r="AQ686" i="4"/>
  <c r="AR686" i="4"/>
  <c r="AM686" i="4"/>
  <c r="AN686" i="4"/>
  <c r="AI686" i="4"/>
  <c r="AJ686" i="4"/>
  <c r="AF686" i="4"/>
  <c r="AE686" i="4"/>
  <c r="AD686" i="4"/>
  <c r="W686" i="4"/>
  <c r="AV686" i="4"/>
  <c r="R686" i="4"/>
  <c r="P686" i="4"/>
  <c r="BG685" i="4"/>
  <c r="BC685" i="4"/>
  <c r="X685" i="4"/>
  <c r="AQ685" i="4"/>
  <c r="AR685" i="4"/>
  <c r="AM685" i="4"/>
  <c r="AN685" i="4"/>
  <c r="AI685" i="4"/>
  <c r="AJ685" i="4"/>
  <c r="AF685" i="4"/>
  <c r="AE685" i="4"/>
  <c r="AD685" i="4"/>
  <c r="AB685" i="4"/>
  <c r="AC685" i="4"/>
  <c r="W685" i="4"/>
  <c r="AV685" i="4"/>
  <c r="R685" i="4"/>
  <c r="P685" i="4"/>
  <c r="BG684" i="4"/>
  <c r="BC684" i="4"/>
  <c r="X684" i="4"/>
  <c r="AB684" i="4"/>
  <c r="AQ684" i="4"/>
  <c r="AR684" i="4"/>
  <c r="AI684" i="4"/>
  <c r="AJ684" i="4"/>
  <c r="AF684" i="4"/>
  <c r="AE684" i="4"/>
  <c r="AD684" i="4"/>
  <c r="AC684" i="4"/>
  <c r="W684" i="4"/>
  <c r="AV684" i="4"/>
  <c r="R684" i="4"/>
  <c r="P684" i="4"/>
  <c r="BG683" i="4"/>
  <c r="BC683" i="4"/>
  <c r="X683" i="4"/>
  <c r="AQ683" i="4"/>
  <c r="AR683" i="4"/>
  <c r="AM683" i="4"/>
  <c r="AN683" i="4"/>
  <c r="AI683" i="4"/>
  <c r="AJ683" i="4"/>
  <c r="AF683" i="4"/>
  <c r="AE683" i="4"/>
  <c r="AD683" i="4"/>
  <c r="AB683" i="4"/>
  <c r="AC683" i="4"/>
  <c r="W683" i="4"/>
  <c r="AV683" i="4"/>
  <c r="R683" i="4"/>
  <c r="P683" i="4"/>
  <c r="BG682" i="4"/>
  <c r="BC682" i="4"/>
  <c r="X682" i="4"/>
  <c r="AB682" i="4"/>
  <c r="AQ682" i="4"/>
  <c r="AR682" i="4"/>
  <c r="AI682" i="4"/>
  <c r="AJ682" i="4"/>
  <c r="AF682" i="4"/>
  <c r="AE682" i="4"/>
  <c r="AD682" i="4"/>
  <c r="AC682" i="4"/>
  <c r="W682" i="4"/>
  <c r="AV682" i="4"/>
  <c r="R682" i="4"/>
  <c r="P682" i="4"/>
  <c r="BG681" i="4"/>
  <c r="BC681" i="4"/>
  <c r="X681" i="4"/>
  <c r="AQ681" i="4"/>
  <c r="AR681" i="4"/>
  <c r="AM681" i="4"/>
  <c r="AN681" i="4"/>
  <c r="AI681" i="4"/>
  <c r="AJ681" i="4"/>
  <c r="AF681" i="4"/>
  <c r="AE681" i="4"/>
  <c r="AD681" i="4"/>
  <c r="AB681" i="4"/>
  <c r="AC681" i="4"/>
  <c r="W681" i="4"/>
  <c r="AV681" i="4"/>
  <c r="R681" i="4"/>
  <c r="P681" i="4"/>
  <c r="BG680" i="4"/>
  <c r="BC680" i="4"/>
  <c r="X680" i="4"/>
  <c r="AB680" i="4"/>
  <c r="AQ680" i="4"/>
  <c r="AR680" i="4"/>
  <c r="AI680" i="4"/>
  <c r="AJ680" i="4"/>
  <c r="AF680" i="4"/>
  <c r="AE680" i="4"/>
  <c r="AD680" i="4"/>
  <c r="AC680" i="4"/>
  <c r="W680" i="4"/>
  <c r="AV680" i="4"/>
  <c r="R680" i="4"/>
  <c r="P680" i="4"/>
  <c r="BG679" i="4"/>
  <c r="BC679" i="4"/>
  <c r="X679" i="4"/>
  <c r="AQ679" i="4"/>
  <c r="AR679" i="4"/>
  <c r="AM679" i="4"/>
  <c r="AN679" i="4"/>
  <c r="AI679" i="4"/>
  <c r="AJ679" i="4"/>
  <c r="AF679" i="4"/>
  <c r="AE679" i="4"/>
  <c r="AD679" i="4"/>
  <c r="AB679" i="4"/>
  <c r="AC679" i="4"/>
  <c r="W679" i="4"/>
  <c r="AV679" i="4"/>
  <c r="R679" i="4"/>
  <c r="P679" i="4"/>
  <c r="BG678" i="4"/>
  <c r="BC678" i="4"/>
  <c r="X678" i="4"/>
  <c r="AB678" i="4"/>
  <c r="AQ678" i="4"/>
  <c r="AR678" i="4"/>
  <c r="AI678" i="4"/>
  <c r="AJ678" i="4"/>
  <c r="AF678" i="4"/>
  <c r="AE678" i="4"/>
  <c r="AD678" i="4"/>
  <c r="AC678" i="4"/>
  <c r="W678" i="4"/>
  <c r="AV678" i="4"/>
  <c r="R678" i="4"/>
  <c r="P678" i="4"/>
  <c r="BG677" i="4"/>
  <c r="BC677" i="4"/>
  <c r="X677" i="4"/>
  <c r="AQ677" i="4"/>
  <c r="AR677" i="4"/>
  <c r="AM677" i="4"/>
  <c r="AN677" i="4"/>
  <c r="AI677" i="4"/>
  <c r="AJ677" i="4"/>
  <c r="AF677" i="4"/>
  <c r="AE677" i="4"/>
  <c r="AD677" i="4"/>
  <c r="AB677" i="4"/>
  <c r="AC677" i="4"/>
  <c r="W677" i="4"/>
  <c r="AV677" i="4"/>
  <c r="R677" i="4"/>
  <c r="P677" i="4"/>
  <c r="BG676" i="4"/>
  <c r="BC676" i="4"/>
  <c r="X676" i="4"/>
  <c r="AB676" i="4"/>
  <c r="AQ676" i="4"/>
  <c r="AR676" i="4"/>
  <c r="AI676" i="4"/>
  <c r="AJ676" i="4"/>
  <c r="AF676" i="4"/>
  <c r="AE676" i="4"/>
  <c r="AD676" i="4"/>
  <c r="AC676" i="4"/>
  <c r="W676" i="4"/>
  <c r="AV676" i="4"/>
  <c r="R676" i="4"/>
  <c r="P676" i="4"/>
  <c r="BG675" i="4"/>
  <c r="BC675" i="4"/>
  <c r="X675" i="4"/>
  <c r="AQ675" i="4"/>
  <c r="AR675" i="4"/>
  <c r="AM675" i="4"/>
  <c r="AN675" i="4"/>
  <c r="AI675" i="4"/>
  <c r="AJ675" i="4"/>
  <c r="AF675" i="4"/>
  <c r="AE675" i="4"/>
  <c r="AD675" i="4"/>
  <c r="AB675" i="4"/>
  <c r="AC675" i="4"/>
  <c r="W675" i="4"/>
  <c r="AV675" i="4"/>
  <c r="R675" i="4"/>
  <c r="P675" i="4"/>
  <c r="BG674" i="4"/>
  <c r="BC674" i="4"/>
  <c r="X674" i="4"/>
  <c r="AB674" i="4"/>
  <c r="AQ674" i="4"/>
  <c r="AR674" i="4"/>
  <c r="AI674" i="4"/>
  <c r="AJ674" i="4"/>
  <c r="AF674" i="4"/>
  <c r="AE674" i="4"/>
  <c r="AD674" i="4"/>
  <c r="AC674" i="4"/>
  <c r="W674" i="4"/>
  <c r="AV674" i="4"/>
  <c r="R674" i="4"/>
  <c r="P674" i="4"/>
  <c r="BG673" i="4"/>
  <c r="BC673" i="4"/>
  <c r="X673" i="4"/>
  <c r="AQ673" i="4"/>
  <c r="AR673" i="4"/>
  <c r="AM673" i="4"/>
  <c r="AN673" i="4"/>
  <c r="AI673" i="4"/>
  <c r="AJ673" i="4"/>
  <c r="AF673" i="4"/>
  <c r="AE673" i="4"/>
  <c r="AD673" i="4"/>
  <c r="AB673" i="4"/>
  <c r="AC673" i="4"/>
  <c r="W673" i="4"/>
  <c r="AV673" i="4"/>
  <c r="R673" i="4"/>
  <c r="P673" i="4"/>
  <c r="BG672" i="4"/>
  <c r="BC672" i="4"/>
  <c r="X672" i="4"/>
  <c r="AB672" i="4"/>
  <c r="AQ672" i="4"/>
  <c r="AR672" i="4"/>
  <c r="AM672" i="4"/>
  <c r="AN672" i="4"/>
  <c r="AI672" i="4"/>
  <c r="AJ672" i="4"/>
  <c r="AF672" i="4"/>
  <c r="AE672" i="4"/>
  <c r="AD672" i="4"/>
  <c r="AC672" i="4"/>
  <c r="W672" i="4"/>
  <c r="AV672" i="4"/>
  <c r="R672" i="4"/>
  <c r="P672" i="4"/>
  <c r="BG671" i="4"/>
  <c r="BC671" i="4"/>
  <c r="X671" i="4"/>
  <c r="AQ671" i="4"/>
  <c r="AR671" i="4"/>
  <c r="AM671" i="4"/>
  <c r="AN671" i="4"/>
  <c r="AI671" i="4"/>
  <c r="AJ671" i="4"/>
  <c r="AF671" i="4"/>
  <c r="AE671" i="4"/>
  <c r="AD671" i="4"/>
  <c r="AB671" i="4"/>
  <c r="AC671" i="4"/>
  <c r="W671" i="4"/>
  <c r="AV671" i="4"/>
  <c r="R671" i="4"/>
  <c r="P671" i="4"/>
  <c r="BG670" i="4"/>
  <c r="BC670" i="4"/>
  <c r="X670" i="4"/>
  <c r="AB670" i="4"/>
  <c r="AQ670" i="4"/>
  <c r="AR670" i="4"/>
  <c r="AM670" i="4"/>
  <c r="AN670" i="4"/>
  <c r="AI670" i="4"/>
  <c r="AJ670" i="4"/>
  <c r="AF670" i="4"/>
  <c r="AE670" i="4"/>
  <c r="AD670" i="4"/>
  <c r="AC670" i="4"/>
  <c r="W670" i="4"/>
  <c r="AV670" i="4"/>
  <c r="R670" i="4"/>
  <c r="P670" i="4"/>
  <c r="BG669" i="4"/>
  <c r="BC669" i="4"/>
  <c r="X669" i="4"/>
  <c r="AQ669" i="4"/>
  <c r="AR669" i="4"/>
  <c r="AM669" i="4"/>
  <c r="AN669" i="4"/>
  <c r="AI669" i="4"/>
  <c r="AJ669" i="4"/>
  <c r="AF669" i="4"/>
  <c r="AE669" i="4"/>
  <c r="AD669" i="4"/>
  <c r="AB669" i="4"/>
  <c r="AC669" i="4"/>
  <c r="W669" i="4"/>
  <c r="AV669" i="4"/>
  <c r="R669" i="4"/>
  <c r="P669" i="4"/>
  <c r="BG668" i="4"/>
  <c r="BC668" i="4"/>
  <c r="X668" i="4"/>
  <c r="AB668" i="4"/>
  <c r="AQ668" i="4"/>
  <c r="AR668" i="4"/>
  <c r="AM668" i="4"/>
  <c r="AN668" i="4"/>
  <c r="AI668" i="4"/>
  <c r="AJ668" i="4"/>
  <c r="AF668" i="4"/>
  <c r="AE668" i="4"/>
  <c r="AD668" i="4"/>
  <c r="AC668" i="4"/>
  <c r="W668" i="4"/>
  <c r="AV668" i="4"/>
  <c r="R668" i="4"/>
  <c r="P668" i="4"/>
  <c r="BG667" i="4"/>
  <c r="BC667" i="4"/>
  <c r="X667" i="4"/>
  <c r="AQ667" i="4"/>
  <c r="AR667" i="4"/>
  <c r="AM667" i="4"/>
  <c r="AN667" i="4"/>
  <c r="AI667" i="4"/>
  <c r="AJ667" i="4"/>
  <c r="AF667" i="4"/>
  <c r="AE667" i="4"/>
  <c r="AD667" i="4"/>
  <c r="AB667" i="4"/>
  <c r="AC667" i="4"/>
  <c r="W667" i="4"/>
  <c r="AV667" i="4"/>
  <c r="R667" i="4"/>
  <c r="P667" i="4"/>
  <c r="BG666" i="4"/>
  <c r="BC666" i="4"/>
  <c r="X666" i="4"/>
  <c r="AB666" i="4"/>
  <c r="AQ666" i="4"/>
  <c r="AR666" i="4"/>
  <c r="AM666" i="4"/>
  <c r="AN666" i="4"/>
  <c r="AI666" i="4"/>
  <c r="AJ666" i="4"/>
  <c r="AF666" i="4"/>
  <c r="AE666" i="4"/>
  <c r="AD666" i="4"/>
  <c r="AC666" i="4"/>
  <c r="W666" i="4"/>
  <c r="AV666" i="4"/>
  <c r="R666" i="4"/>
  <c r="P666" i="4"/>
  <c r="BG665" i="4"/>
  <c r="BC665" i="4"/>
  <c r="X665" i="4"/>
  <c r="AM665" i="4"/>
  <c r="AN665" i="4"/>
  <c r="AF665" i="4"/>
  <c r="AE665" i="4"/>
  <c r="AD665" i="4"/>
  <c r="W665" i="4"/>
  <c r="AV665" i="4"/>
  <c r="R665" i="4"/>
  <c r="P665" i="4"/>
  <c r="BG664" i="4"/>
  <c r="BC664" i="4"/>
  <c r="X664" i="4"/>
  <c r="AQ664" i="4"/>
  <c r="AR664" i="4"/>
  <c r="AF664" i="4"/>
  <c r="AE664" i="4"/>
  <c r="AD664" i="4"/>
  <c r="AB664" i="4"/>
  <c r="AC664" i="4"/>
  <c r="W664" i="4"/>
  <c r="AV664" i="4"/>
  <c r="R664" i="4"/>
  <c r="P664" i="4"/>
  <c r="BG663" i="4"/>
  <c r="BC663" i="4"/>
  <c r="X663" i="4"/>
  <c r="AM663" i="4"/>
  <c r="AN663" i="4"/>
  <c r="AF663" i="4"/>
  <c r="AE663" i="4"/>
  <c r="AD663" i="4"/>
  <c r="W663" i="4"/>
  <c r="AV663" i="4"/>
  <c r="R663" i="4"/>
  <c r="P663" i="4"/>
  <c r="BG662" i="4"/>
  <c r="BC662" i="4"/>
  <c r="X662" i="4"/>
  <c r="AQ662" i="4"/>
  <c r="AR662" i="4"/>
  <c r="AF662" i="4"/>
  <c r="AE662" i="4"/>
  <c r="AD662" i="4"/>
  <c r="AB662" i="4"/>
  <c r="AC662" i="4"/>
  <c r="W662" i="4"/>
  <c r="AV662" i="4"/>
  <c r="R662" i="4"/>
  <c r="P662" i="4"/>
  <c r="BG661" i="4"/>
  <c r="BC661" i="4"/>
  <c r="X661" i="4"/>
  <c r="AM661" i="4"/>
  <c r="AN661" i="4"/>
  <c r="AF661" i="4"/>
  <c r="AE661" i="4"/>
  <c r="AD661" i="4"/>
  <c r="W661" i="4"/>
  <c r="AV661" i="4"/>
  <c r="R661" i="4"/>
  <c r="P661" i="4"/>
  <c r="BG660" i="4"/>
  <c r="BC660" i="4"/>
  <c r="X660" i="4"/>
  <c r="AQ660" i="4"/>
  <c r="AR660" i="4"/>
  <c r="AF660" i="4"/>
  <c r="AE660" i="4"/>
  <c r="AD660" i="4"/>
  <c r="AB660" i="4"/>
  <c r="AC660" i="4"/>
  <c r="W660" i="4"/>
  <c r="AV660" i="4"/>
  <c r="R660" i="4"/>
  <c r="P660" i="4"/>
  <c r="BG659" i="4"/>
  <c r="BC659" i="4"/>
  <c r="X659" i="4"/>
  <c r="AM659" i="4"/>
  <c r="AN659" i="4"/>
  <c r="AF659" i="4"/>
  <c r="AE659" i="4"/>
  <c r="AD659" i="4"/>
  <c r="W659" i="4"/>
  <c r="AV659" i="4"/>
  <c r="R659" i="4"/>
  <c r="P659" i="4"/>
  <c r="BG658" i="4"/>
  <c r="BC658" i="4"/>
  <c r="X658" i="4"/>
  <c r="AQ658" i="4"/>
  <c r="AR658" i="4"/>
  <c r="AF658" i="4"/>
  <c r="AE658" i="4"/>
  <c r="AD658" i="4"/>
  <c r="AB658" i="4"/>
  <c r="AC658" i="4"/>
  <c r="W658" i="4"/>
  <c r="AV658" i="4"/>
  <c r="R658" i="4"/>
  <c r="P658" i="4"/>
  <c r="BG657" i="4"/>
  <c r="BC657" i="4"/>
  <c r="X657" i="4"/>
  <c r="AM657" i="4"/>
  <c r="AN657" i="4"/>
  <c r="AF657" i="4"/>
  <c r="AE657" i="4"/>
  <c r="AD657" i="4"/>
  <c r="W657" i="4"/>
  <c r="AV657" i="4"/>
  <c r="R657" i="4"/>
  <c r="P657" i="4"/>
  <c r="BG656" i="4"/>
  <c r="BC656" i="4"/>
  <c r="X656" i="4"/>
  <c r="AQ656" i="4"/>
  <c r="AR656" i="4"/>
  <c r="AF656" i="4"/>
  <c r="AE656" i="4"/>
  <c r="AD656" i="4"/>
  <c r="AB656" i="4"/>
  <c r="AC656" i="4"/>
  <c r="W656" i="4"/>
  <c r="AV656" i="4"/>
  <c r="R656" i="4"/>
  <c r="P656" i="4"/>
  <c r="BG655" i="4"/>
  <c r="BC655" i="4"/>
  <c r="X655" i="4"/>
  <c r="AM655" i="4"/>
  <c r="AN655" i="4"/>
  <c r="AF655" i="4"/>
  <c r="AE655" i="4"/>
  <c r="AD655" i="4"/>
  <c r="W655" i="4"/>
  <c r="AV655" i="4"/>
  <c r="R655" i="4"/>
  <c r="P655" i="4"/>
  <c r="BG654" i="4"/>
  <c r="BC654" i="4"/>
  <c r="X654" i="4"/>
  <c r="AQ654" i="4"/>
  <c r="AR654" i="4"/>
  <c r="AF654" i="4"/>
  <c r="AE654" i="4"/>
  <c r="AD654" i="4"/>
  <c r="AB654" i="4"/>
  <c r="AC654" i="4"/>
  <c r="W654" i="4"/>
  <c r="AV654" i="4"/>
  <c r="R654" i="4"/>
  <c r="P654" i="4"/>
  <c r="BG653" i="4"/>
  <c r="BC653" i="4"/>
  <c r="X653" i="4"/>
  <c r="AM653" i="4"/>
  <c r="AN653" i="4"/>
  <c r="AF653" i="4"/>
  <c r="AE653" i="4"/>
  <c r="AD653" i="4"/>
  <c r="W653" i="4"/>
  <c r="AV653" i="4"/>
  <c r="R653" i="4"/>
  <c r="P653" i="4"/>
  <c r="BG652" i="4"/>
  <c r="BC652" i="4"/>
  <c r="X652" i="4"/>
  <c r="AQ652" i="4"/>
  <c r="AR652" i="4"/>
  <c r="AM652" i="4"/>
  <c r="AN652" i="4"/>
  <c r="AI652" i="4"/>
  <c r="AJ652" i="4"/>
  <c r="AF652" i="4"/>
  <c r="AE652" i="4"/>
  <c r="AD652" i="4"/>
  <c r="AB652" i="4"/>
  <c r="AC652" i="4"/>
  <c r="W652" i="4"/>
  <c r="AV652" i="4"/>
  <c r="R652" i="4"/>
  <c r="P652" i="4"/>
  <c r="BG651" i="4"/>
  <c r="BC651" i="4"/>
  <c r="X651" i="4"/>
  <c r="AM651" i="4"/>
  <c r="AN651" i="4"/>
  <c r="AF651" i="4"/>
  <c r="AE651" i="4"/>
  <c r="AD651" i="4"/>
  <c r="W651" i="4"/>
  <c r="AV651" i="4"/>
  <c r="R651" i="4"/>
  <c r="P651" i="4"/>
  <c r="BG650" i="4"/>
  <c r="BC650" i="4"/>
  <c r="X650" i="4"/>
  <c r="AQ650" i="4"/>
  <c r="AR650" i="4"/>
  <c r="AM650" i="4"/>
  <c r="AN650" i="4"/>
  <c r="AI650" i="4"/>
  <c r="AJ650" i="4"/>
  <c r="AF650" i="4"/>
  <c r="AE650" i="4"/>
  <c r="AD650" i="4"/>
  <c r="AB650" i="4"/>
  <c r="AC650" i="4"/>
  <c r="W650" i="4"/>
  <c r="AV650" i="4"/>
  <c r="R650" i="4"/>
  <c r="P650" i="4"/>
  <c r="BG649" i="4"/>
  <c r="BC649" i="4"/>
  <c r="X649" i="4"/>
  <c r="AM649" i="4"/>
  <c r="AN649" i="4"/>
  <c r="AF649" i="4"/>
  <c r="AE649" i="4"/>
  <c r="AD649" i="4"/>
  <c r="W649" i="4"/>
  <c r="AV649" i="4"/>
  <c r="R649" i="4"/>
  <c r="P649" i="4"/>
  <c r="BG648" i="4"/>
  <c r="BC648" i="4"/>
  <c r="X648" i="4"/>
  <c r="AQ648" i="4"/>
  <c r="AR648" i="4"/>
  <c r="AM648" i="4"/>
  <c r="AN648" i="4"/>
  <c r="AI648" i="4"/>
  <c r="AJ648" i="4"/>
  <c r="AF648" i="4"/>
  <c r="AE648" i="4"/>
  <c r="AD648" i="4"/>
  <c r="AB648" i="4"/>
  <c r="AC648" i="4"/>
  <c r="W648" i="4"/>
  <c r="AV648" i="4"/>
  <c r="R648" i="4"/>
  <c r="P648" i="4"/>
  <c r="BG647" i="4"/>
  <c r="BC647" i="4"/>
  <c r="X647" i="4"/>
  <c r="AM647" i="4"/>
  <c r="AN647" i="4"/>
  <c r="AF647" i="4"/>
  <c r="AE647" i="4"/>
  <c r="AD647" i="4"/>
  <c r="W647" i="4"/>
  <c r="AV647" i="4"/>
  <c r="R647" i="4"/>
  <c r="P647" i="4"/>
  <c r="BG646" i="4"/>
  <c r="BC646" i="4"/>
  <c r="X646" i="4"/>
  <c r="AQ646" i="4"/>
  <c r="AR646" i="4"/>
  <c r="AM646" i="4"/>
  <c r="AN646" i="4"/>
  <c r="AI646" i="4"/>
  <c r="AJ646" i="4"/>
  <c r="AF646" i="4"/>
  <c r="AE646" i="4"/>
  <c r="AD646" i="4"/>
  <c r="AB646" i="4"/>
  <c r="AC646" i="4"/>
  <c r="W646" i="4"/>
  <c r="AV646" i="4"/>
  <c r="R646" i="4"/>
  <c r="P646" i="4"/>
  <c r="BG645" i="4"/>
  <c r="BC645" i="4"/>
  <c r="X645" i="4"/>
  <c r="AM645" i="4"/>
  <c r="AN645" i="4"/>
  <c r="AF645" i="4"/>
  <c r="AE645" i="4"/>
  <c r="AD645" i="4"/>
  <c r="W645" i="4"/>
  <c r="AV645" i="4"/>
  <c r="R645" i="4"/>
  <c r="P645" i="4"/>
  <c r="BG644" i="4"/>
  <c r="BC644" i="4"/>
  <c r="X644" i="4"/>
  <c r="AQ644" i="4"/>
  <c r="AR644" i="4"/>
  <c r="AM644" i="4"/>
  <c r="AN644" i="4"/>
  <c r="AI644" i="4"/>
  <c r="AJ644" i="4"/>
  <c r="AF644" i="4"/>
  <c r="AE644" i="4"/>
  <c r="AD644" i="4"/>
  <c r="AB644" i="4"/>
  <c r="AC644" i="4"/>
  <c r="W644" i="4"/>
  <c r="AV644" i="4"/>
  <c r="R644" i="4"/>
  <c r="P644" i="4"/>
  <c r="BG643" i="4"/>
  <c r="BC643" i="4"/>
  <c r="X643" i="4"/>
  <c r="AM643" i="4"/>
  <c r="AN643" i="4"/>
  <c r="AF643" i="4"/>
  <c r="AE643" i="4"/>
  <c r="AD643" i="4"/>
  <c r="W643" i="4"/>
  <c r="AV643" i="4"/>
  <c r="R643" i="4"/>
  <c r="P643" i="4"/>
  <c r="BG642" i="4"/>
  <c r="BC642" i="4"/>
  <c r="X642" i="4"/>
  <c r="AQ642" i="4"/>
  <c r="AR642" i="4"/>
  <c r="AM642" i="4"/>
  <c r="AN642" i="4"/>
  <c r="AI642" i="4"/>
  <c r="AJ642" i="4"/>
  <c r="AF642" i="4"/>
  <c r="AE642" i="4"/>
  <c r="AD642" i="4"/>
  <c r="AB642" i="4"/>
  <c r="AC642" i="4"/>
  <c r="W642" i="4"/>
  <c r="AV642" i="4"/>
  <c r="R642" i="4"/>
  <c r="P642" i="4"/>
  <c r="BG641" i="4"/>
  <c r="BC641" i="4"/>
  <c r="X641" i="4"/>
  <c r="AM641" i="4"/>
  <c r="AN641" i="4"/>
  <c r="AF641" i="4"/>
  <c r="AE641" i="4"/>
  <c r="AD641" i="4"/>
  <c r="W641" i="4"/>
  <c r="AV641" i="4"/>
  <c r="R641" i="4"/>
  <c r="P641" i="4"/>
  <c r="BG640" i="4"/>
  <c r="BC640" i="4"/>
  <c r="X640" i="4"/>
  <c r="AQ640" i="4"/>
  <c r="AR640" i="4"/>
  <c r="AM640" i="4"/>
  <c r="AN640" i="4"/>
  <c r="AI640" i="4"/>
  <c r="AJ640" i="4"/>
  <c r="AF640" i="4"/>
  <c r="AE640" i="4"/>
  <c r="AD640" i="4"/>
  <c r="AB640" i="4"/>
  <c r="AC640" i="4"/>
  <c r="W640" i="4"/>
  <c r="AV640" i="4"/>
  <c r="R640" i="4"/>
  <c r="P640" i="4"/>
  <c r="BG639" i="4"/>
  <c r="BC639" i="4"/>
  <c r="X639" i="4"/>
  <c r="AM639" i="4"/>
  <c r="AN639" i="4"/>
  <c r="AF639" i="4"/>
  <c r="AE639" i="4"/>
  <c r="AD639" i="4"/>
  <c r="W639" i="4"/>
  <c r="AV639" i="4"/>
  <c r="R639" i="4"/>
  <c r="P639" i="4"/>
  <c r="BG638" i="4"/>
  <c r="BC638" i="4"/>
  <c r="X638" i="4"/>
  <c r="AQ638" i="4"/>
  <c r="AR638" i="4"/>
  <c r="AM638" i="4"/>
  <c r="AN638" i="4"/>
  <c r="AI638" i="4"/>
  <c r="AJ638" i="4"/>
  <c r="AF638" i="4"/>
  <c r="AE638" i="4"/>
  <c r="AD638" i="4"/>
  <c r="AB638" i="4"/>
  <c r="AC638" i="4"/>
  <c r="W638" i="4"/>
  <c r="AV638" i="4"/>
  <c r="R638" i="4"/>
  <c r="P638" i="4"/>
  <c r="BG637" i="4"/>
  <c r="BC637" i="4"/>
  <c r="X637" i="4"/>
  <c r="AM637" i="4"/>
  <c r="AN637" i="4"/>
  <c r="AF637" i="4"/>
  <c r="AE637" i="4"/>
  <c r="AD637" i="4"/>
  <c r="W637" i="4"/>
  <c r="AV637" i="4"/>
  <c r="R637" i="4"/>
  <c r="P637" i="4"/>
  <c r="BG636" i="4"/>
  <c r="BC636" i="4"/>
  <c r="X636" i="4"/>
  <c r="AQ636" i="4"/>
  <c r="AR636" i="4"/>
  <c r="AM636" i="4"/>
  <c r="AN636" i="4"/>
  <c r="AI636" i="4"/>
  <c r="AJ636" i="4"/>
  <c r="AF636" i="4"/>
  <c r="AE636" i="4"/>
  <c r="AD636" i="4"/>
  <c r="AB636" i="4"/>
  <c r="AC636" i="4"/>
  <c r="W636" i="4"/>
  <c r="AV636" i="4"/>
  <c r="R636" i="4"/>
  <c r="P636" i="4"/>
  <c r="BG635" i="4"/>
  <c r="BC635" i="4"/>
  <c r="X635" i="4"/>
  <c r="AQ635" i="4"/>
  <c r="AR635" i="4"/>
  <c r="AM635" i="4"/>
  <c r="AN635" i="4"/>
  <c r="AF635" i="4"/>
  <c r="AE635" i="4"/>
  <c r="AD635" i="4"/>
  <c r="W635" i="4"/>
  <c r="AV635" i="4"/>
  <c r="R635" i="4"/>
  <c r="P635" i="4"/>
  <c r="BG634" i="4"/>
  <c r="BC634" i="4"/>
  <c r="X634" i="4"/>
  <c r="AQ634" i="4"/>
  <c r="AR634" i="4"/>
  <c r="AM634" i="4"/>
  <c r="AN634" i="4"/>
  <c r="AI634" i="4"/>
  <c r="AJ634" i="4"/>
  <c r="AF634" i="4"/>
  <c r="AE634" i="4"/>
  <c r="AD634" i="4"/>
  <c r="AB634" i="4"/>
  <c r="AC634" i="4"/>
  <c r="W634" i="4"/>
  <c r="AV634" i="4"/>
  <c r="R634" i="4"/>
  <c r="P634" i="4"/>
  <c r="BG633" i="4"/>
  <c r="BC633" i="4"/>
  <c r="X633" i="4"/>
  <c r="AQ633" i="4"/>
  <c r="AR633" i="4"/>
  <c r="AM633" i="4"/>
  <c r="AN633" i="4"/>
  <c r="AF633" i="4"/>
  <c r="AE633" i="4"/>
  <c r="AD633" i="4"/>
  <c r="W633" i="4"/>
  <c r="AV633" i="4"/>
  <c r="R633" i="4"/>
  <c r="P633" i="4"/>
  <c r="BG632" i="4"/>
  <c r="BC632" i="4"/>
  <c r="X632" i="4"/>
  <c r="AQ632" i="4"/>
  <c r="AR632" i="4"/>
  <c r="AM632" i="4"/>
  <c r="AN632" i="4"/>
  <c r="AI632" i="4"/>
  <c r="AJ632" i="4"/>
  <c r="AF632" i="4"/>
  <c r="AE632" i="4"/>
  <c r="AD632" i="4"/>
  <c r="AB632" i="4"/>
  <c r="AC632" i="4"/>
  <c r="W632" i="4"/>
  <c r="AV632" i="4"/>
  <c r="R632" i="4"/>
  <c r="P632" i="4"/>
  <c r="BG631" i="4"/>
  <c r="BC631" i="4"/>
  <c r="X631" i="4"/>
  <c r="AB631" i="4"/>
  <c r="AC631" i="4"/>
  <c r="AQ631" i="4"/>
  <c r="AR631" i="4"/>
  <c r="AM631" i="4"/>
  <c r="AN631" i="4"/>
  <c r="AI631" i="4"/>
  <c r="AJ631" i="4"/>
  <c r="AF631" i="4"/>
  <c r="AE631" i="4"/>
  <c r="AD631" i="4"/>
  <c r="W631" i="4"/>
  <c r="AV631" i="4"/>
  <c r="R631" i="4"/>
  <c r="P631" i="4"/>
  <c r="BG630" i="4"/>
  <c r="BC630" i="4"/>
  <c r="X630" i="4"/>
  <c r="AQ630" i="4"/>
  <c r="AR630" i="4"/>
  <c r="AM630" i="4"/>
  <c r="AN630" i="4"/>
  <c r="AI630" i="4"/>
  <c r="AJ630" i="4"/>
  <c r="AF630" i="4"/>
  <c r="AE630" i="4"/>
  <c r="AD630" i="4"/>
  <c r="AB630" i="4"/>
  <c r="AC630" i="4"/>
  <c r="W630" i="4"/>
  <c r="AV630" i="4"/>
  <c r="R630" i="4"/>
  <c r="P630" i="4"/>
  <c r="BG629" i="4"/>
  <c r="BC629" i="4"/>
  <c r="X629" i="4"/>
  <c r="AB629" i="4"/>
  <c r="AC629" i="4"/>
  <c r="AQ629" i="4"/>
  <c r="AR629" i="4"/>
  <c r="AM629" i="4"/>
  <c r="AN629" i="4"/>
  <c r="AI629" i="4"/>
  <c r="AJ629" i="4"/>
  <c r="AF629" i="4"/>
  <c r="AE629" i="4"/>
  <c r="AD629" i="4"/>
  <c r="W629" i="4"/>
  <c r="AV629" i="4"/>
  <c r="R629" i="4"/>
  <c r="P629" i="4"/>
  <c r="BG628" i="4"/>
  <c r="BC628" i="4"/>
  <c r="X628" i="4"/>
  <c r="AQ628" i="4"/>
  <c r="AR628" i="4"/>
  <c r="AM628" i="4"/>
  <c r="AN628" i="4"/>
  <c r="AI628" i="4"/>
  <c r="AJ628" i="4"/>
  <c r="AF628" i="4"/>
  <c r="AE628" i="4"/>
  <c r="AD628" i="4"/>
  <c r="AB628" i="4"/>
  <c r="AC628" i="4"/>
  <c r="W628" i="4"/>
  <c r="AV628" i="4"/>
  <c r="R628" i="4"/>
  <c r="P628" i="4"/>
  <c r="BG627" i="4"/>
  <c r="BC627" i="4"/>
  <c r="X627" i="4"/>
  <c r="AB627" i="4"/>
  <c r="AC627" i="4"/>
  <c r="AQ627" i="4"/>
  <c r="AR627" i="4"/>
  <c r="AM627" i="4"/>
  <c r="AN627" i="4"/>
  <c r="AI627" i="4"/>
  <c r="AJ627" i="4"/>
  <c r="AF627" i="4"/>
  <c r="AE627" i="4"/>
  <c r="AD627" i="4"/>
  <c r="W627" i="4"/>
  <c r="AV627" i="4"/>
  <c r="R627" i="4"/>
  <c r="P627" i="4"/>
  <c r="BG626" i="4"/>
  <c r="BC626" i="4"/>
  <c r="X626" i="4"/>
  <c r="AQ626" i="4"/>
  <c r="AR626" i="4"/>
  <c r="AM626" i="4"/>
  <c r="AN626" i="4"/>
  <c r="AI626" i="4"/>
  <c r="AJ626" i="4"/>
  <c r="AF626" i="4"/>
  <c r="AE626" i="4"/>
  <c r="AD626" i="4"/>
  <c r="AB626" i="4"/>
  <c r="AC626" i="4"/>
  <c r="W626" i="4"/>
  <c r="AV626" i="4"/>
  <c r="R626" i="4"/>
  <c r="P626" i="4"/>
  <c r="BG625" i="4"/>
  <c r="BC625" i="4"/>
  <c r="X625" i="4"/>
  <c r="AB625" i="4"/>
  <c r="AC625" i="4"/>
  <c r="AQ625" i="4"/>
  <c r="AR625" i="4"/>
  <c r="AM625" i="4"/>
  <c r="AN625" i="4"/>
  <c r="AI625" i="4"/>
  <c r="AJ625" i="4"/>
  <c r="AF625" i="4"/>
  <c r="AE625" i="4"/>
  <c r="AD625" i="4"/>
  <c r="W625" i="4"/>
  <c r="AV625" i="4"/>
  <c r="R625" i="4"/>
  <c r="P625" i="4"/>
  <c r="BG624" i="4"/>
  <c r="BC624" i="4"/>
  <c r="X624" i="4"/>
  <c r="AQ624" i="4"/>
  <c r="AR624" i="4"/>
  <c r="AM624" i="4"/>
  <c r="AN624" i="4"/>
  <c r="AI624" i="4"/>
  <c r="AJ624" i="4"/>
  <c r="AF624" i="4"/>
  <c r="AE624" i="4"/>
  <c r="AD624" i="4"/>
  <c r="AB624" i="4"/>
  <c r="AC624" i="4"/>
  <c r="W624" i="4"/>
  <c r="AV624" i="4"/>
  <c r="R624" i="4"/>
  <c r="P624" i="4"/>
  <c r="BG623" i="4"/>
  <c r="BC623" i="4"/>
  <c r="X623" i="4"/>
  <c r="AB623" i="4"/>
  <c r="AC623" i="4"/>
  <c r="AQ623" i="4"/>
  <c r="AR623" i="4"/>
  <c r="AM623" i="4"/>
  <c r="AN623" i="4"/>
  <c r="AI623" i="4"/>
  <c r="AJ623" i="4"/>
  <c r="AF623" i="4"/>
  <c r="AE623" i="4"/>
  <c r="AD623" i="4"/>
  <c r="W623" i="4"/>
  <c r="AV623" i="4"/>
  <c r="R623" i="4"/>
  <c r="P623" i="4"/>
  <c r="BG622" i="4"/>
  <c r="BC622" i="4"/>
  <c r="X622" i="4"/>
  <c r="AQ622" i="4"/>
  <c r="AR622" i="4"/>
  <c r="AM622" i="4"/>
  <c r="AN622" i="4"/>
  <c r="AI622" i="4"/>
  <c r="AJ622" i="4"/>
  <c r="AF622" i="4"/>
  <c r="AE622" i="4"/>
  <c r="AD622" i="4"/>
  <c r="AB622" i="4"/>
  <c r="AC622" i="4"/>
  <c r="W622" i="4"/>
  <c r="AV622" i="4"/>
  <c r="R622" i="4"/>
  <c r="P622" i="4"/>
  <c r="BG621" i="4"/>
  <c r="BC621" i="4"/>
  <c r="X621" i="4"/>
  <c r="AB621" i="4"/>
  <c r="AC621" i="4"/>
  <c r="AQ621" i="4"/>
  <c r="AR621" i="4"/>
  <c r="AM621" i="4"/>
  <c r="AN621" i="4"/>
  <c r="AI621" i="4"/>
  <c r="AJ621" i="4"/>
  <c r="AF621" i="4"/>
  <c r="AE621" i="4"/>
  <c r="AD621" i="4"/>
  <c r="W621" i="4"/>
  <c r="AV621" i="4"/>
  <c r="R621" i="4"/>
  <c r="P621" i="4"/>
  <c r="BG620" i="4"/>
  <c r="BC620" i="4"/>
  <c r="X620" i="4"/>
  <c r="AQ620" i="4"/>
  <c r="AR620" i="4"/>
  <c r="AM620" i="4"/>
  <c r="AN620" i="4"/>
  <c r="AI620" i="4"/>
  <c r="AJ620" i="4"/>
  <c r="AF620" i="4"/>
  <c r="AE620" i="4"/>
  <c r="AD620" i="4"/>
  <c r="AB620" i="4"/>
  <c r="AC620" i="4"/>
  <c r="W620" i="4"/>
  <c r="AV620" i="4"/>
  <c r="R620" i="4"/>
  <c r="P620" i="4"/>
  <c r="BG619" i="4"/>
  <c r="BC619" i="4"/>
  <c r="X619" i="4"/>
  <c r="AB619" i="4"/>
  <c r="AC619" i="4"/>
  <c r="AQ619" i="4"/>
  <c r="AR619" i="4"/>
  <c r="AM619" i="4"/>
  <c r="AN619" i="4"/>
  <c r="AI619" i="4"/>
  <c r="AJ619" i="4"/>
  <c r="AF619" i="4"/>
  <c r="AE619" i="4"/>
  <c r="AD619" i="4"/>
  <c r="W619" i="4"/>
  <c r="AV619" i="4"/>
  <c r="R619" i="4"/>
  <c r="P619" i="4"/>
  <c r="BG618" i="4"/>
  <c r="BC618" i="4"/>
  <c r="X618" i="4"/>
  <c r="AQ618" i="4"/>
  <c r="AR618" i="4"/>
  <c r="AM618" i="4"/>
  <c r="AN618" i="4"/>
  <c r="AI618" i="4"/>
  <c r="AJ618" i="4"/>
  <c r="AF618" i="4"/>
  <c r="AE618" i="4"/>
  <c r="AD618" i="4"/>
  <c r="AB618" i="4"/>
  <c r="AC618" i="4"/>
  <c r="W618" i="4"/>
  <c r="AV618" i="4"/>
  <c r="R618" i="4"/>
  <c r="P618" i="4"/>
  <c r="BG617" i="4"/>
  <c r="BC617" i="4"/>
  <c r="X617" i="4"/>
  <c r="AB617" i="4"/>
  <c r="AC617" i="4"/>
  <c r="AQ617" i="4"/>
  <c r="AR617" i="4"/>
  <c r="AM617" i="4"/>
  <c r="AN617" i="4"/>
  <c r="AI617" i="4"/>
  <c r="AJ617" i="4"/>
  <c r="AF617" i="4"/>
  <c r="AE617" i="4"/>
  <c r="AD617" i="4"/>
  <c r="W617" i="4"/>
  <c r="AV617" i="4"/>
  <c r="R617" i="4"/>
  <c r="P617" i="4"/>
  <c r="BG616" i="4"/>
  <c r="BC616" i="4"/>
  <c r="X616" i="4"/>
  <c r="AQ616" i="4"/>
  <c r="AR616" i="4"/>
  <c r="AM616" i="4"/>
  <c r="AN616" i="4"/>
  <c r="AI616" i="4"/>
  <c r="AJ616" i="4"/>
  <c r="AF616" i="4"/>
  <c r="AE616" i="4"/>
  <c r="AD616" i="4"/>
  <c r="AB616" i="4"/>
  <c r="AC616" i="4"/>
  <c r="W616" i="4"/>
  <c r="AV616" i="4"/>
  <c r="R616" i="4"/>
  <c r="P616" i="4"/>
  <c r="BG615" i="4"/>
  <c r="BC615" i="4"/>
  <c r="X615" i="4"/>
  <c r="AB615" i="4"/>
  <c r="AC615" i="4"/>
  <c r="AQ615" i="4"/>
  <c r="AR615" i="4"/>
  <c r="AM615" i="4"/>
  <c r="AN615" i="4"/>
  <c r="AI615" i="4"/>
  <c r="AJ615" i="4"/>
  <c r="AF615" i="4"/>
  <c r="AE615" i="4"/>
  <c r="AD615" i="4"/>
  <c r="W615" i="4"/>
  <c r="AV615" i="4"/>
  <c r="R615" i="4"/>
  <c r="P615" i="4"/>
  <c r="BG614" i="4"/>
  <c r="BC614" i="4"/>
  <c r="X614" i="4"/>
  <c r="AQ614" i="4"/>
  <c r="AR614" i="4"/>
  <c r="AM614" i="4"/>
  <c r="AN614" i="4"/>
  <c r="AI614" i="4"/>
  <c r="AJ614" i="4"/>
  <c r="AF614" i="4"/>
  <c r="AE614" i="4"/>
  <c r="AD614" i="4"/>
  <c r="AB614" i="4"/>
  <c r="AC614" i="4"/>
  <c r="W614" i="4"/>
  <c r="AV614" i="4"/>
  <c r="R614" i="4"/>
  <c r="P614" i="4"/>
  <c r="BG613" i="4"/>
  <c r="BC613" i="4"/>
  <c r="X613" i="4"/>
  <c r="AB613" i="4"/>
  <c r="AC613" i="4"/>
  <c r="AQ613" i="4"/>
  <c r="AR613" i="4"/>
  <c r="AM613" i="4"/>
  <c r="AN613" i="4"/>
  <c r="AI613" i="4"/>
  <c r="AJ613" i="4"/>
  <c r="AF613" i="4"/>
  <c r="AE613" i="4"/>
  <c r="AD613" i="4"/>
  <c r="W613" i="4"/>
  <c r="AV613" i="4"/>
  <c r="R613" i="4"/>
  <c r="P613" i="4"/>
  <c r="BG612" i="4"/>
  <c r="BC612" i="4"/>
  <c r="X612" i="4"/>
  <c r="AQ612" i="4"/>
  <c r="AR612" i="4"/>
  <c r="AM612" i="4"/>
  <c r="AN612" i="4"/>
  <c r="AI612" i="4"/>
  <c r="AJ612" i="4"/>
  <c r="AF612" i="4"/>
  <c r="AE612" i="4"/>
  <c r="AD612" i="4"/>
  <c r="AB612" i="4"/>
  <c r="AC612" i="4"/>
  <c r="W612" i="4"/>
  <c r="AV612" i="4"/>
  <c r="R612" i="4"/>
  <c r="P612" i="4"/>
  <c r="BG611" i="4"/>
  <c r="BC611" i="4"/>
  <c r="X611" i="4"/>
  <c r="AB611" i="4"/>
  <c r="AC611" i="4"/>
  <c r="AQ611" i="4"/>
  <c r="AR611" i="4"/>
  <c r="AM611" i="4"/>
  <c r="AN611" i="4"/>
  <c r="AI611" i="4"/>
  <c r="AJ611" i="4"/>
  <c r="AF611" i="4"/>
  <c r="AE611" i="4"/>
  <c r="AD611" i="4"/>
  <c r="W611" i="4"/>
  <c r="AV611" i="4"/>
  <c r="R611" i="4"/>
  <c r="P611" i="4"/>
  <c r="BG610" i="4"/>
  <c r="BC610" i="4"/>
  <c r="X610" i="4"/>
  <c r="AQ610" i="4"/>
  <c r="AR610" i="4"/>
  <c r="AM610" i="4"/>
  <c r="AN610" i="4"/>
  <c r="AI610" i="4"/>
  <c r="AJ610" i="4"/>
  <c r="AF610" i="4"/>
  <c r="AE610" i="4"/>
  <c r="AD610" i="4"/>
  <c r="AB610" i="4"/>
  <c r="AC610" i="4"/>
  <c r="W610" i="4"/>
  <c r="AV610" i="4"/>
  <c r="R610" i="4"/>
  <c r="P610" i="4"/>
  <c r="BG609" i="4"/>
  <c r="BC609" i="4"/>
  <c r="X609" i="4"/>
  <c r="AB609" i="4"/>
  <c r="AC609" i="4"/>
  <c r="AQ609" i="4"/>
  <c r="AR609" i="4"/>
  <c r="AM609" i="4"/>
  <c r="AN609" i="4"/>
  <c r="AI609" i="4"/>
  <c r="AJ609" i="4"/>
  <c r="AF609" i="4"/>
  <c r="AE609" i="4"/>
  <c r="AD609" i="4"/>
  <c r="W609" i="4"/>
  <c r="AV609" i="4"/>
  <c r="R609" i="4"/>
  <c r="P609" i="4"/>
  <c r="BG608" i="4"/>
  <c r="BC608" i="4"/>
  <c r="X608" i="4"/>
  <c r="AQ608" i="4"/>
  <c r="AR608" i="4"/>
  <c r="AM608" i="4"/>
  <c r="AN608" i="4"/>
  <c r="AI608" i="4"/>
  <c r="AJ608" i="4"/>
  <c r="AF608" i="4"/>
  <c r="AE608" i="4"/>
  <c r="AD608" i="4"/>
  <c r="AB608" i="4"/>
  <c r="AC608" i="4"/>
  <c r="W608" i="4"/>
  <c r="AV608" i="4"/>
  <c r="R608" i="4"/>
  <c r="P608" i="4"/>
  <c r="BG607" i="4"/>
  <c r="BC607" i="4"/>
  <c r="X607" i="4"/>
  <c r="AB607" i="4"/>
  <c r="AC607" i="4"/>
  <c r="AQ607" i="4"/>
  <c r="AR607" i="4"/>
  <c r="AM607" i="4"/>
  <c r="AN607" i="4"/>
  <c r="AI607" i="4"/>
  <c r="AJ607" i="4"/>
  <c r="AF607" i="4"/>
  <c r="AE607" i="4"/>
  <c r="AD607" i="4"/>
  <c r="W607" i="4"/>
  <c r="AV607" i="4"/>
  <c r="R607" i="4"/>
  <c r="P607" i="4"/>
  <c r="BG606" i="4"/>
  <c r="BC606" i="4"/>
  <c r="X606" i="4"/>
  <c r="AQ606" i="4"/>
  <c r="AR606" i="4"/>
  <c r="AM606" i="4"/>
  <c r="AN606" i="4"/>
  <c r="AI606" i="4"/>
  <c r="AJ606" i="4"/>
  <c r="AF606" i="4"/>
  <c r="AE606" i="4"/>
  <c r="AD606" i="4"/>
  <c r="AB606" i="4"/>
  <c r="AC606" i="4"/>
  <c r="W606" i="4"/>
  <c r="AV606" i="4"/>
  <c r="R606" i="4"/>
  <c r="P606" i="4"/>
  <c r="BG605" i="4"/>
  <c r="BC605" i="4"/>
  <c r="X605" i="4"/>
  <c r="AB605" i="4"/>
  <c r="AC605" i="4"/>
  <c r="AQ605" i="4"/>
  <c r="AR605" i="4"/>
  <c r="AM605" i="4"/>
  <c r="AN605" i="4"/>
  <c r="AI605" i="4"/>
  <c r="AJ605" i="4"/>
  <c r="AF605" i="4"/>
  <c r="AE605" i="4"/>
  <c r="AD605" i="4"/>
  <c r="W605" i="4"/>
  <c r="AV605" i="4"/>
  <c r="R605" i="4"/>
  <c r="P605" i="4"/>
  <c r="BG604" i="4"/>
  <c r="BC604" i="4"/>
  <c r="X604" i="4"/>
  <c r="AQ604" i="4"/>
  <c r="AR604" i="4"/>
  <c r="AM604" i="4"/>
  <c r="AN604" i="4"/>
  <c r="AI604" i="4"/>
  <c r="AJ604" i="4"/>
  <c r="AF604" i="4"/>
  <c r="AE604" i="4"/>
  <c r="AD604" i="4"/>
  <c r="AB604" i="4"/>
  <c r="AC604" i="4"/>
  <c r="W604" i="4"/>
  <c r="AV604" i="4"/>
  <c r="R604" i="4"/>
  <c r="P604" i="4"/>
  <c r="BG603" i="4"/>
  <c r="BC603" i="4"/>
  <c r="X603" i="4"/>
  <c r="AB603" i="4"/>
  <c r="AC603" i="4"/>
  <c r="AQ603" i="4"/>
  <c r="AR603" i="4"/>
  <c r="AM603" i="4"/>
  <c r="AN603" i="4"/>
  <c r="AI603" i="4"/>
  <c r="AJ603" i="4"/>
  <c r="AF603" i="4"/>
  <c r="AE603" i="4"/>
  <c r="AD603" i="4"/>
  <c r="W603" i="4"/>
  <c r="AV603" i="4"/>
  <c r="R603" i="4"/>
  <c r="P603" i="4"/>
  <c r="BG602" i="4"/>
  <c r="BC602" i="4"/>
  <c r="X602" i="4"/>
  <c r="AQ602" i="4"/>
  <c r="AR602" i="4"/>
  <c r="AM602" i="4"/>
  <c r="AN602" i="4"/>
  <c r="AI602" i="4"/>
  <c r="AJ602" i="4"/>
  <c r="AF602" i="4"/>
  <c r="AE602" i="4"/>
  <c r="AD602" i="4"/>
  <c r="AB602" i="4"/>
  <c r="AC602" i="4"/>
  <c r="P602" i="4"/>
  <c r="Z602" i="4"/>
  <c r="W602" i="4"/>
  <c r="AV602" i="4"/>
  <c r="R602" i="4"/>
  <c r="BG601" i="4"/>
  <c r="BC601" i="4"/>
  <c r="X601" i="4"/>
  <c r="AB601" i="4"/>
  <c r="AC601" i="4"/>
  <c r="AF601" i="4"/>
  <c r="AE601" i="4"/>
  <c r="AD601" i="4"/>
  <c r="W601" i="4"/>
  <c r="AV601" i="4"/>
  <c r="R601" i="4"/>
  <c r="P601" i="4"/>
  <c r="BG600" i="4"/>
  <c r="BC600" i="4"/>
  <c r="X600" i="4"/>
  <c r="AF600" i="4"/>
  <c r="AE600" i="4"/>
  <c r="AD600" i="4"/>
  <c r="W600" i="4"/>
  <c r="AV600" i="4"/>
  <c r="R600" i="4"/>
  <c r="P600" i="4"/>
  <c r="BG599" i="4"/>
  <c r="BC599" i="4"/>
  <c r="X599" i="4"/>
  <c r="AF599" i="4"/>
  <c r="AE599" i="4"/>
  <c r="AD599" i="4"/>
  <c r="W599" i="4"/>
  <c r="AV599" i="4"/>
  <c r="R599" i="4"/>
  <c r="P599" i="4"/>
  <c r="BG598" i="4"/>
  <c r="BC598" i="4"/>
  <c r="X598" i="4"/>
  <c r="AF598" i="4"/>
  <c r="AE598" i="4"/>
  <c r="AD598" i="4"/>
  <c r="AB598" i="4"/>
  <c r="AC598" i="4"/>
  <c r="W598" i="4"/>
  <c r="AV598" i="4"/>
  <c r="R598" i="4"/>
  <c r="P598" i="4"/>
  <c r="BG597" i="4"/>
  <c r="BC597" i="4"/>
  <c r="X597" i="4"/>
  <c r="AB597" i="4"/>
  <c r="AC597" i="4"/>
  <c r="AF597" i="4"/>
  <c r="AE597" i="4"/>
  <c r="AD597" i="4"/>
  <c r="W597" i="4"/>
  <c r="AV597" i="4"/>
  <c r="R597" i="4"/>
  <c r="P597" i="4"/>
  <c r="BG596" i="4"/>
  <c r="BC596" i="4"/>
  <c r="X596" i="4"/>
  <c r="AF596" i="4"/>
  <c r="AE596" i="4"/>
  <c r="AD596" i="4"/>
  <c r="W596" i="4"/>
  <c r="AV596" i="4"/>
  <c r="R596" i="4"/>
  <c r="P596" i="4"/>
  <c r="BG595" i="4"/>
  <c r="BC595" i="4"/>
  <c r="X595" i="4"/>
  <c r="AF595" i="4"/>
  <c r="AE595" i="4"/>
  <c r="AD595" i="4"/>
  <c r="W595" i="4"/>
  <c r="AV595" i="4"/>
  <c r="R595" i="4"/>
  <c r="P595" i="4"/>
  <c r="BG594" i="4"/>
  <c r="BC594" i="4"/>
  <c r="X594" i="4"/>
  <c r="AF594" i="4"/>
  <c r="AE594" i="4"/>
  <c r="AD594" i="4"/>
  <c r="AB594" i="4"/>
  <c r="AC594" i="4"/>
  <c r="W594" i="4"/>
  <c r="AV594" i="4"/>
  <c r="R594" i="4"/>
  <c r="P594" i="4"/>
  <c r="Z594" i="4"/>
  <c r="BG593" i="4"/>
  <c r="BC593" i="4"/>
  <c r="X593" i="4"/>
  <c r="AQ593" i="4"/>
  <c r="AR593" i="4"/>
  <c r="AM593" i="4"/>
  <c r="AN593" i="4"/>
  <c r="AI593" i="4"/>
  <c r="AJ593" i="4"/>
  <c r="AF593" i="4"/>
  <c r="AE593" i="4"/>
  <c r="AD593" i="4"/>
  <c r="AB593" i="4"/>
  <c r="AC593" i="4"/>
  <c r="W593" i="4"/>
  <c r="AV593" i="4"/>
  <c r="R593" i="4"/>
  <c r="P593" i="4"/>
  <c r="BG592" i="4"/>
  <c r="BC592" i="4"/>
  <c r="X592" i="4"/>
  <c r="AB592" i="4"/>
  <c r="AC592" i="4"/>
  <c r="AQ592" i="4"/>
  <c r="AR592" i="4"/>
  <c r="AM592" i="4"/>
  <c r="AN592" i="4"/>
  <c r="AI592" i="4"/>
  <c r="AJ592" i="4"/>
  <c r="AF592" i="4"/>
  <c r="AE592" i="4"/>
  <c r="AD592" i="4"/>
  <c r="W592" i="4"/>
  <c r="AV592" i="4"/>
  <c r="R592" i="4"/>
  <c r="P592" i="4"/>
  <c r="BG591" i="4"/>
  <c r="BC591" i="4"/>
  <c r="X591" i="4"/>
  <c r="AQ591" i="4"/>
  <c r="AR591" i="4"/>
  <c r="AM591" i="4"/>
  <c r="AN591" i="4"/>
  <c r="AI591" i="4"/>
  <c r="AJ591" i="4"/>
  <c r="AF591" i="4"/>
  <c r="AE591" i="4"/>
  <c r="AD591" i="4"/>
  <c r="AB591" i="4"/>
  <c r="AC591" i="4"/>
  <c r="W591" i="4"/>
  <c r="AV591" i="4"/>
  <c r="R591" i="4"/>
  <c r="P591" i="4"/>
  <c r="BG590" i="4"/>
  <c r="BC590" i="4"/>
  <c r="X590" i="4"/>
  <c r="AB590" i="4"/>
  <c r="AQ590" i="4"/>
  <c r="AR590" i="4"/>
  <c r="AM590" i="4"/>
  <c r="AN590" i="4"/>
  <c r="AI590" i="4"/>
  <c r="AJ590" i="4"/>
  <c r="AF590" i="4"/>
  <c r="AE590" i="4"/>
  <c r="AD590" i="4"/>
  <c r="AC590" i="4"/>
  <c r="W590" i="4"/>
  <c r="AV590" i="4"/>
  <c r="R590" i="4"/>
  <c r="P590" i="4"/>
  <c r="BG589" i="4"/>
  <c r="BC589" i="4"/>
  <c r="X589" i="4"/>
  <c r="AQ589" i="4"/>
  <c r="AR589" i="4"/>
  <c r="AM589" i="4"/>
  <c r="AN589" i="4"/>
  <c r="AI589" i="4"/>
  <c r="AJ589" i="4"/>
  <c r="AF589" i="4"/>
  <c r="AE589" i="4"/>
  <c r="AD589" i="4"/>
  <c r="AB589" i="4"/>
  <c r="AC589" i="4"/>
  <c r="W589" i="4"/>
  <c r="AV589" i="4"/>
  <c r="R589" i="4"/>
  <c r="P589" i="4"/>
  <c r="BG588" i="4"/>
  <c r="BC588" i="4"/>
  <c r="X588" i="4"/>
  <c r="AB588" i="4"/>
  <c r="AC588" i="4"/>
  <c r="AQ588" i="4"/>
  <c r="AR588" i="4"/>
  <c r="AM588" i="4"/>
  <c r="AN588" i="4"/>
  <c r="AI588" i="4"/>
  <c r="AJ588" i="4"/>
  <c r="AF588" i="4"/>
  <c r="AE588" i="4"/>
  <c r="AD588" i="4"/>
  <c r="W588" i="4"/>
  <c r="AV588" i="4"/>
  <c r="R588" i="4"/>
  <c r="P588" i="4"/>
  <c r="BG587" i="4"/>
  <c r="BC587" i="4"/>
  <c r="X587" i="4"/>
  <c r="AQ587" i="4"/>
  <c r="AR587" i="4"/>
  <c r="AM587" i="4"/>
  <c r="AN587" i="4"/>
  <c r="AI587" i="4"/>
  <c r="AJ587" i="4"/>
  <c r="AF587" i="4"/>
  <c r="AE587" i="4"/>
  <c r="AD587" i="4"/>
  <c r="AB587" i="4"/>
  <c r="AC587" i="4"/>
  <c r="W587" i="4"/>
  <c r="AV587" i="4"/>
  <c r="R587" i="4"/>
  <c r="P587" i="4"/>
  <c r="BG586" i="4"/>
  <c r="BC586" i="4"/>
  <c r="X586" i="4"/>
  <c r="AB586" i="4"/>
  <c r="AQ586" i="4"/>
  <c r="AR586" i="4"/>
  <c r="AM586" i="4"/>
  <c r="AN586" i="4"/>
  <c r="AI586" i="4"/>
  <c r="AJ586" i="4"/>
  <c r="AF586" i="4"/>
  <c r="AE586" i="4"/>
  <c r="AD586" i="4"/>
  <c r="AC586" i="4"/>
  <c r="W586" i="4"/>
  <c r="AV586" i="4"/>
  <c r="R586" i="4"/>
  <c r="P586" i="4"/>
  <c r="BG585" i="4"/>
  <c r="BC585" i="4"/>
  <c r="X585" i="4"/>
  <c r="AQ585" i="4"/>
  <c r="AR585" i="4"/>
  <c r="AM585" i="4"/>
  <c r="AN585" i="4"/>
  <c r="AI585" i="4"/>
  <c r="AJ585" i="4"/>
  <c r="AF585" i="4"/>
  <c r="AE585" i="4"/>
  <c r="AD585" i="4"/>
  <c r="AB585" i="4"/>
  <c r="AC585" i="4"/>
  <c r="W585" i="4"/>
  <c r="AV585" i="4"/>
  <c r="R585" i="4"/>
  <c r="P585" i="4"/>
  <c r="BG584" i="4"/>
  <c r="BC584" i="4"/>
  <c r="X584" i="4"/>
  <c r="AB584" i="4"/>
  <c r="AC584" i="4"/>
  <c r="AQ584" i="4"/>
  <c r="AR584" i="4"/>
  <c r="AM584" i="4"/>
  <c r="AN584" i="4"/>
  <c r="AI584" i="4"/>
  <c r="AJ584" i="4"/>
  <c r="AF584" i="4"/>
  <c r="AE584" i="4"/>
  <c r="AD584" i="4"/>
  <c r="W584" i="4"/>
  <c r="AV584" i="4"/>
  <c r="R584" i="4"/>
  <c r="P584" i="4"/>
  <c r="BG583" i="4"/>
  <c r="BC583" i="4"/>
  <c r="X583" i="4"/>
  <c r="AQ583" i="4"/>
  <c r="AR583" i="4"/>
  <c r="AM583" i="4"/>
  <c r="AN583" i="4"/>
  <c r="AI583" i="4"/>
  <c r="AJ583" i="4"/>
  <c r="AF583" i="4"/>
  <c r="AE583" i="4"/>
  <c r="AD583" i="4"/>
  <c r="AB583" i="4"/>
  <c r="AC583" i="4"/>
  <c r="W583" i="4"/>
  <c r="AV583" i="4"/>
  <c r="R583" i="4"/>
  <c r="P583" i="4"/>
  <c r="BG582" i="4"/>
  <c r="BC582" i="4"/>
  <c r="X582" i="4"/>
  <c r="AB582" i="4"/>
  <c r="AQ582" i="4"/>
  <c r="AR582" i="4"/>
  <c r="AM582" i="4"/>
  <c r="AN582" i="4"/>
  <c r="AI582" i="4"/>
  <c r="AJ582" i="4"/>
  <c r="AF582" i="4"/>
  <c r="AE582" i="4"/>
  <c r="AD582" i="4"/>
  <c r="AC582" i="4"/>
  <c r="W582" i="4"/>
  <c r="AV582" i="4"/>
  <c r="R582" i="4"/>
  <c r="P582" i="4"/>
  <c r="BG581" i="4"/>
  <c r="BC581" i="4"/>
  <c r="X581" i="4"/>
  <c r="AQ581" i="4"/>
  <c r="AR581" i="4"/>
  <c r="AM581" i="4"/>
  <c r="AN581" i="4"/>
  <c r="AI581" i="4"/>
  <c r="AJ581" i="4"/>
  <c r="AF581" i="4"/>
  <c r="AE581" i="4"/>
  <c r="AD581" i="4"/>
  <c r="AB581" i="4"/>
  <c r="AC581" i="4"/>
  <c r="W581" i="4"/>
  <c r="AV581" i="4"/>
  <c r="R581" i="4"/>
  <c r="P581" i="4"/>
  <c r="BG580" i="4"/>
  <c r="BC580" i="4"/>
  <c r="X580" i="4"/>
  <c r="AB580" i="4"/>
  <c r="AC580" i="4"/>
  <c r="AQ580" i="4"/>
  <c r="AR580" i="4"/>
  <c r="AM580" i="4"/>
  <c r="AN580" i="4"/>
  <c r="AI580" i="4"/>
  <c r="AJ580" i="4"/>
  <c r="AF580" i="4"/>
  <c r="AE580" i="4"/>
  <c r="AD580" i="4"/>
  <c r="W580" i="4"/>
  <c r="AV580" i="4"/>
  <c r="R580" i="4"/>
  <c r="P580" i="4"/>
  <c r="BG579" i="4"/>
  <c r="BC579" i="4"/>
  <c r="X579" i="4"/>
  <c r="AQ579" i="4"/>
  <c r="AR579" i="4"/>
  <c r="AM579" i="4"/>
  <c r="AN579" i="4"/>
  <c r="AI579" i="4"/>
  <c r="AJ579" i="4"/>
  <c r="AF579" i="4"/>
  <c r="AE579" i="4"/>
  <c r="AD579" i="4"/>
  <c r="AB579" i="4"/>
  <c r="AC579" i="4"/>
  <c r="W579" i="4"/>
  <c r="AV579" i="4"/>
  <c r="R579" i="4"/>
  <c r="P579" i="4"/>
  <c r="BG578" i="4"/>
  <c r="BC578" i="4"/>
  <c r="X578" i="4"/>
  <c r="AB578" i="4"/>
  <c r="AQ578" i="4"/>
  <c r="AR578" i="4"/>
  <c r="AM578" i="4"/>
  <c r="AN578" i="4"/>
  <c r="AI578" i="4"/>
  <c r="AJ578" i="4"/>
  <c r="AF578" i="4"/>
  <c r="AE578" i="4"/>
  <c r="AD578" i="4"/>
  <c r="AC578" i="4"/>
  <c r="W578" i="4"/>
  <c r="AV578" i="4"/>
  <c r="R578" i="4"/>
  <c r="P578" i="4"/>
  <c r="Z578" i="4"/>
  <c r="BG577" i="4"/>
  <c r="BC577" i="4"/>
  <c r="X577" i="4"/>
  <c r="AF577" i="4"/>
  <c r="AE577" i="4"/>
  <c r="AD577" i="4"/>
  <c r="AB577" i="4"/>
  <c r="AC577" i="4"/>
  <c r="W577" i="4"/>
  <c r="AV577" i="4"/>
  <c r="R577" i="4"/>
  <c r="P577" i="4"/>
  <c r="BG576" i="4"/>
  <c r="BC576" i="4"/>
  <c r="X576" i="4"/>
  <c r="AF576" i="4"/>
  <c r="AE576" i="4"/>
  <c r="AD576" i="4"/>
  <c r="W576" i="4"/>
  <c r="AV576" i="4"/>
  <c r="R576" i="4"/>
  <c r="P576" i="4"/>
  <c r="BG575" i="4"/>
  <c r="BC575" i="4"/>
  <c r="X575" i="4"/>
  <c r="AF575" i="4"/>
  <c r="AE575" i="4"/>
  <c r="AD575" i="4"/>
  <c r="AB575" i="4"/>
  <c r="AC575" i="4"/>
  <c r="W575" i="4"/>
  <c r="AV575" i="4"/>
  <c r="R575" i="4"/>
  <c r="P575" i="4"/>
  <c r="BG574" i="4"/>
  <c r="BC574" i="4"/>
  <c r="X574" i="4"/>
  <c r="AB574" i="4"/>
  <c r="AC574" i="4"/>
  <c r="AF574" i="4"/>
  <c r="AE574" i="4"/>
  <c r="AD574" i="4"/>
  <c r="W574" i="4"/>
  <c r="AV574" i="4"/>
  <c r="R574" i="4"/>
  <c r="P574" i="4"/>
  <c r="BG573" i="4"/>
  <c r="BC573" i="4"/>
  <c r="X573" i="4"/>
  <c r="AF573" i="4"/>
  <c r="AE573" i="4"/>
  <c r="AD573" i="4"/>
  <c r="AB573" i="4"/>
  <c r="AC573" i="4"/>
  <c r="W573" i="4"/>
  <c r="AV573" i="4"/>
  <c r="R573" i="4"/>
  <c r="P573" i="4"/>
  <c r="BG572" i="4"/>
  <c r="BC572" i="4"/>
  <c r="X572" i="4"/>
  <c r="AF572" i="4"/>
  <c r="AE572" i="4"/>
  <c r="AD572" i="4"/>
  <c r="W572" i="4"/>
  <c r="AV572" i="4"/>
  <c r="R572" i="4"/>
  <c r="P572" i="4"/>
  <c r="BG571" i="4"/>
  <c r="BC571" i="4"/>
  <c r="X571" i="4"/>
  <c r="AI571" i="4"/>
  <c r="AJ571" i="4"/>
  <c r="AF571" i="4"/>
  <c r="AE571" i="4"/>
  <c r="AD571" i="4"/>
  <c r="AB571" i="4"/>
  <c r="AC571" i="4"/>
  <c r="W571" i="4"/>
  <c r="AV571" i="4"/>
  <c r="R571" i="4"/>
  <c r="P571" i="4"/>
  <c r="BG570" i="4"/>
  <c r="BC570" i="4"/>
  <c r="X570" i="4"/>
  <c r="AF570" i="4"/>
  <c r="AE570" i="4"/>
  <c r="AD570" i="4"/>
  <c r="AB570" i="4"/>
  <c r="AC570" i="4"/>
  <c r="W570" i="4"/>
  <c r="AV570" i="4"/>
  <c r="R570" i="4"/>
  <c r="P570" i="4"/>
  <c r="BG569" i="4"/>
  <c r="BC569" i="4"/>
  <c r="X569" i="4"/>
  <c r="AM569" i="4"/>
  <c r="AN569" i="4"/>
  <c r="AQ569" i="4"/>
  <c r="AR569" i="4"/>
  <c r="AI569" i="4"/>
  <c r="AJ569" i="4"/>
  <c r="AF569" i="4"/>
  <c r="AE569" i="4"/>
  <c r="AD569" i="4"/>
  <c r="AB569" i="4"/>
  <c r="AC569" i="4"/>
  <c r="W569" i="4"/>
  <c r="AV569" i="4"/>
  <c r="R569" i="4"/>
  <c r="P569" i="4"/>
  <c r="BG568" i="4"/>
  <c r="BC568" i="4"/>
  <c r="X568" i="4"/>
  <c r="AM568" i="4"/>
  <c r="AN568" i="4"/>
  <c r="AF568" i="4"/>
  <c r="AE568" i="4"/>
  <c r="AD568" i="4"/>
  <c r="AB568" i="4"/>
  <c r="AC568" i="4"/>
  <c r="W568" i="4"/>
  <c r="AV568" i="4"/>
  <c r="R568" i="4"/>
  <c r="P568" i="4"/>
  <c r="BG567" i="4"/>
  <c r="BC567" i="4"/>
  <c r="X567" i="4"/>
  <c r="AM567" i="4"/>
  <c r="AN567" i="4"/>
  <c r="AI567" i="4"/>
  <c r="AJ567" i="4"/>
  <c r="AF567" i="4"/>
  <c r="AE567" i="4"/>
  <c r="AD567" i="4"/>
  <c r="W567" i="4"/>
  <c r="AV567" i="4"/>
  <c r="R567" i="4"/>
  <c r="P567" i="4"/>
  <c r="BG566" i="4"/>
  <c r="BC566" i="4"/>
  <c r="X566" i="4"/>
  <c r="AM566" i="4"/>
  <c r="AN566" i="4"/>
  <c r="AF566" i="4"/>
  <c r="AE566" i="4"/>
  <c r="AD566" i="4"/>
  <c r="AB566" i="4"/>
  <c r="AC566" i="4"/>
  <c r="W566" i="4"/>
  <c r="AV566" i="4"/>
  <c r="R566" i="4"/>
  <c r="P566" i="4"/>
  <c r="BG565" i="4"/>
  <c r="BC565" i="4"/>
  <c r="X565" i="4"/>
  <c r="AM565" i="4"/>
  <c r="AQ565" i="4"/>
  <c r="AR565" i="4"/>
  <c r="AN565" i="4"/>
  <c r="AI565" i="4"/>
  <c r="AJ565" i="4"/>
  <c r="AF565" i="4"/>
  <c r="AE565" i="4"/>
  <c r="AD565" i="4"/>
  <c r="AB565" i="4"/>
  <c r="AC565" i="4"/>
  <c r="W565" i="4"/>
  <c r="AV565" i="4"/>
  <c r="R565" i="4"/>
  <c r="P565" i="4"/>
  <c r="BG564" i="4"/>
  <c r="BC564" i="4"/>
  <c r="X564" i="4"/>
  <c r="AM564" i="4"/>
  <c r="AN564" i="4"/>
  <c r="AF564" i="4"/>
  <c r="AE564" i="4"/>
  <c r="AD564" i="4"/>
  <c r="AB564" i="4"/>
  <c r="AC564" i="4"/>
  <c r="W564" i="4"/>
  <c r="AV564" i="4"/>
  <c r="R564" i="4"/>
  <c r="P564" i="4"/>
  <c r="BG563" i="4"/>
  <c r="BC563" i="4"/>
  <c r="X563" i="4"/>
  <c r="AM563" i="4"/>
  <c r="AN563" i="4"/>
  <c r="AI563" i="4"/>
  <c r="AJ563" i="4"/>
  <c r="AF563" i="4"/>
  <c r="AE563" i="4"/>
  <c r="AD563" i="4"/>
  <c r="W563" i="4"/>
  <c r="AV563" i="4"/>
  <c r="R563" i="4"/>
  <c r="P563" i="4"/>
  <c r="BG562" i="4"/>
  <c r="BC562" i="4"/>
  <c r="X562" i="4"/>
  <c r="AF562" i="4"/>
  <c r="AE562" i="4"/>
  <c r="AD562" i="4"/>
  <c r="AB562" i="4"/>
  <c r="AC562" i="4"/>
  <c r="W562" i="4"/>
  <c r="AV562" i="4"/>
  <c r="R562" i="4"/>
  <c r="P562" i="4"/>
  <c r="BG561" i="4"/>
  <c r="BC561" i="4"/>
  <c r="X561" i="4"/>
  <c r="AB561" i="4"/>
  <c r="AC561" i="4"/>
  <c r="AQ561" i="4"/>
  <c r="AR561" i="4"/>
  <c r="AM561" i="4"/>
  <c r="AN561" i="4"/>
  <c r="AI561" i="4"/>
  <c r="AJ561" i="4"/>
  <c r="AF561" i="4"/>
  <c r="AE561" i="4"/>
  <c r="AD561" i="4"/>
  <c r="W561" i="4"/>
  <c r="AV561" i="4"/>
  <c r="R561" i="4"/>
  <c r="P561" i="4"/>
  <c r="BG560" i="4"/>
  <c r="BC560" i="4"/>
  <c r="X560" i="4"/>
  <c r="AQ560" i="4"/>
  <c r="AR560" i="4"/>
  <c r="AM560" i="4"/>
  <c r="AN560" i="4"/>
  <c r="AI560" i="4"/>
  <c r="AJ560" i="4"/>
  <c r="AF560" i="4"/>
  <c r="AE560" i="4"/>
  <c r="AD560" i="4"/>
  <c r="AB560" i="4"/>
  <c r="AC560" i="4"/>
  <c r="W560" i="4"/>
  <c r="AV560" i="4"/>
  <c r="R560" i="4"/>
  <c r="P560" i="4"/>
  <c r="BG559" i="4"/>
  <c r="BC559" i="4"/>
  <c r="X559" i="4"/>
  <c r="AB559" i="4"/>
  <c r="AC559" i="4"/>
  <c r="AQ559" i="4"/>
  <c r="AR559" i="4"/>
  <c r="AM559" i="4"/>
  <c r="AN559" i="4"/>
  <c r="AI559" i="4"/>
  <c r="AJ559" i="4"/>
  <c r="AF559" i="4"/>
  <c r="AE559" i="4"/>
  <c r="AD559" i="4"/>
  <c r="W559" i="4"/>
  <c r="AV559" i="4"/>
  <c r="R559" i="4"/>
  <c r="P559" i="4"/>
  <c r="BG558" i="4"/>
  <c r="BC558" i="4"/>
  <c r="X558" i="4"/>
  <c r="AQ558" i="4"/>
  <c r="AR558" i="4"/>
  <c r="AM558" i="4"/>
  <c r="AN558" i="4"/>
  <c r="AI558" i="4"/>
  <c r="AJ558" i="4"/>
  <c r="AF558" i="4"/>
  <c r="AE558" i="4"/>
  <c r="AD558" i="4"/>
  <c r="AB558" i="4"/>
  <c r="AC558" i="4"/>
  <c r="W558" i="4"/>
  <c r="AV558" i="4"/>
  <c r="R558" i="4"/>
  <c r="P558" i="4"/>
  <c r="BG557" i="4"/>
  <c r="BC557" i="4"/>
  <c r="X557" i="4"/>
  <c r="AB557" i="4"/>
  <c r="AC557" i="4"/>
  <c r="AQ557" i="4"/>
  <c r="AR557" i="4"/>
  <c r="AM557" i="4"/>
  <c r="AN557" i="4"/>
  <c r="AI557" i="4"/>
  <c r="AJ557" i="4"/>
  <c r="AF557" i="4"/>
  <c r="AE557" i="4"/>
  <c r="AD557" i="4"/>
  <c r="W557" i="4"/>
  <c r="AV557" i="4"/>
  <c r="R557" i="4"/>
  <c r="P557" i="4"/>
  <c r="BG556" i="4"/>
  <c r="BC556" i="4"/>
  <c r="X556" i="4"/>
  <c r="AQ556" i="4"/>
  <c r="AR556" i="4"/>
  <c r="AM556" i="4"/>
  <c r="AN556" i="4"/>
  <c r="AI556" i="4"/>
  <c r="AJ556" i="4"/>
  <c r="AF556" i="4"/>
  <c r="AE556" i="4"/>
  <c r="AD556" i="4"/>
  <c r="AB556" i="4"/>
  <c r="AC556" i="4"/>
  <c r="W556" i="4"/>
  <c r="AV556" i="4"/>
  <c r="R556" i="4"/>
  <c r="P556" i="4"/>
  <c r="BG555" i="4"/>
  <c r="BC555" i="4"/>
  <c r="X555" i="4"/>
  <c r="AB555" i="4"/>
  <c r="AC555" i="4"/>
  <c r="AQ555" i="4"/>
  <c r="AR555" i="4"/>
  <c r="AM555" i="4"/>
  <c r="AN555" i="4"/>
  <c r="AI555" i="4"/>
  <c r="AJ555" i="4"/>
  <c r="AF555" i="4"/>
  <c r="AE555" i="4"/>
  <c r="AD555" i="4"/>
  <c r="W555" i="4"/>
  <c r="AV555" i="4"/>
  <c r="R555" i="4"/>
  <c r="P555" i="4"/>
  <c r="BG554" i="4"/>
  <c r="BC554" i="4"/>
  <c r="X554" i="4"/>
  <c r="AQ554" i="4"/>
  <c r="AR554" i="4"/>
  <c r="AM554" i="4"/>
  <c r="AN554" i="4"/>
  <c r="AI554" i="4"/>
  <c r="AJ554" i="4"/>
  <c r="AF554" i="4"/>
  <c r="AE554" i="4"/>
  <c r="AD554" i="4"/>
  <c r="AB554" i="4"/>
  <c r="AC554" i="4"/>
  <c r="W554" i="4"/>
  <c r="AV554" i="4"/>
  <c r="R554" i="4"/>
  <c r="P554" i="4"/>
  <c r="Z554" i="4"/>
  <c r="BG553" i="4"/>
  <c r="BC553" i="4"/>
  <c r="X553" i="4"/>
  <c r="AB553" i="4"/>
  <c r="AC553" i="4"/>
  <c r="AF553" i="4"/>
  <c r="AE553" i="4"/>
  <c r="AD553" i="4"/>
  <c r="W553" i="4"/>
  <c r="AV553" i="4"/>
  <c r="R553" i="4"/>
  <c r="P553" i="4"/>
  <c r="BG552" i="4"/>
  <c r="BC552" i="4"/>
  <c r="X552" i="4"/>
  <c r="AQ552" i="4"/>
  <c r="AR552" i="4"/>
  <c r="AF552" i="4"/>
  <c r="AE552" i="4"/>
  <c r="AD552" i="4"/>
  <c r="AB552" i="4"/>
  <c r="AC552" i="4"/>
  <c r="W552" i="4"/>
  <c r="AV552" i="4"/>
  <c r="R552" i="4"/>
  <c r="P552" i="4"/>
  <c r="BG551" i="4"/>
  <c r="BC551" i="4"/>
  <c r="X551" i="4"/>
  <c r="AB551" i="4"/>
  <c r="AC551" i="4"/>
  <c r="AF551" i="4"/>
  <c r="AE551" i="4"/>
  <c r="AD551" i="4"/>
  <c r="W551" i="4"/>
  <c r="AV551" i="4"/>
  <c r="R551" i="4"/>
  <c r="P551" i="4"/>
  <c r="BG550" i="4"/>
  <c r="BC550" i="4"/>
  <c r="X550" i="4"/>
  <c r="AQ550" i="4"/>
  <c r="AR550" i="4"/>
  <c r="AF550" i="4"/>
  <c r="AE550" i="4"/>
  <c r="AD550" i="4"/>
  <c r="AB550" i="4"/>
  <c r="AC550" i="4"/>
  <c r="W550" i="4"/>
  <c r="AV550" i="4"/>
  <c r="R550" i="4"/>
  <c r="P550" i="4"/>
  <c r="BG549" i="4"/>
  <c r="BC549" i="4"/>
  <c r="X549" i="4"/>
  <c r="AB549" i="4"/>
  <c r="AC549" i="4"/>
  <c r="AF549" i="4"/>
  <c r="AE549" i="4"/>
  <c r="AD549" i="4"/>
  <c r="W549" i="4"/>
  <c r="AV549" i="4"/>
  <c r="R549" i="4"/>
  <c r="P549" i="4"/>
  <c r="BG548" i="4"/>
  <c r="BC548" i="4"/>
  <c r="X548" i="4"/>
  <c r="AQ548" i="4"/>
  <c r="AR548" i="4"/>
  <c r="AF548" i="4"/>
  <c r="AE548" i="4"/>
  <c r="AD548" i="4"/>
  <c r="AB548" i="4"/>
  <c r="AC548" i="4"/>
  <c r="W548" i="4"/>
  <c r="AV548" i="4"/>
  <c r="R548" i="4"/>
  <c r="P548" i="4"/>
  <c r="BG547" i="4"/>
  <c r="BC547" i="4"/>
  <c r="X547" i="4"/>
  <c r="AB547" i="4"/>
  <c r="AC547" i="4"/>
  <c r="AF547" i="4"/>
  <c r="AE547" i="4"/>
  <c r="AD547" i="4"/>
  <c r="W547" i="4"/>
  <c r="AV547" i="4"/>
  <c r="R547" i="4"/>
  <c r="P547" i="4"/>
  <c r="BG546" i="4"/>
  <c r="BC546" i="4"/>
  <c r="X546" i="4"/>
  <c r="AQ546" i="4"/>
  <c r="AR546" i="4"/>
  <c r="AF546" i="4"/>
  <c r="AE546" i="4"/>
  <c r="AD546" i="4"/>
  <c r="AB546" i="4"/>
  <c r="AC546" i="4"/>
  <c r="P546" i="4"/>
  <c r="Z546" i="4"/>
  <c r="W546" i="4"/>
  <c r="AV546" i="4"/>
  <c r="R546" i="4"/>
  <c r="BG545" i="4"/>
  <c r="BC545" i="4"/>
  <c r="X545" i="4"/>
  <c r="AQ545" i="4"/>
  <c r="AR545" i="4"/>
  <c r="AM545" i="4"/>
  <c r="AN545" i="4"/>
  <c r="AI545" i="4"/>
  <c r="AJ545" i="4"/>
  <c r="AF545" i="4"/>
  <c r="AE545" i="4"/>
  <c r="AD545" i="4"/>
  <c r="AB545" i="4"/>
  <c r="AC545" i="4"/>
  <c r="W545" i="4"/>
  <c r="AV545" i="4"/>
  <c r="R545" i="4"/>
  <c r="P545" i="4"/>
  <c r="BG544" i="4"/>
  <c r="BC544" i="4"/>
  <c r="X544" i="4"/>
  <c r="AB544" i="4"/>
  <c r="AC544" i="4"/>
  <c r="AQ544" i="4"/>
  <c r="AR544" i="4"/>
  <c r="AM544" i="4"/>
  <c r="AN544" i="4"/>
  <c r="AI544" i="4"/>
  <c r="AJ544" i="4"/>
  <c r="AF544" i="4"/>
  <c r="AE544" i="4"/>
  <c r="AD544" i="4"/>
  <c r="W544" i="4"/>
  <c r="AV544" i="4"/>
  <c r="R544" i="4"/>
  <c r="P544" i="4"/>
  <c r="BG543" i="4"/>
  <c r="BC543" i="4"/>
  <c r="X543" i="4"/>
  <c r="AQ543" i="4"/>
  <c r="AR543" i="4"/>
  <c r="AM543" i="4"/>
  <c r="AN543" i="4"/>
  <c r="AI543" i="4"/>
  <c r="AJ543" i="4"/>
  <c r="AF543" i="4"/>
  <c r="AE543" i="4"/>
  <c r="AD543" i="4"/>
  <c r="AB543" i="4"/>
  <c r="AC543" i="4"/>
  <c r="W543" i="4"/>
  <c r="AV543" i="4"/>
  <c r="R543" i="4"/>
  <c r="P543" i="4"/>
  <c r="BG542" i="4"/>
  <c r="BC542" i="4"/>
  <c r="X542" i="4"/>
  <c r="AB542" i="4"/>
  <c r="AC542" i="4"/>
  <c r="AQ542" i="4"/>
  <c r="AR542" i="4"/>
  <c r="AM542" i="4"/>
  <c r="AN542" i="4"/>
  <c r="AI542" i="4"/>
  <c r="AJ542" i="4"/>
  <c r="AF542" i="4"/>
  <c r="AE542" i="4"/>
  <c r="AD542" i="4"/>
  <c r="W542" i="4"/>
  <c r="AV542" i="4"/>
  <c r="R542" i="4"/>
  <c r="P542" i="4"/>
  <c r="BG541" i="4"/>
  <c r="BC541" i="4"/>
  <c r="X541" i="4"/>
  <c r="AQ541" i="4"/>
  <c r="AR541" i="4"/>
  <c r="AM541" i="4"/>
  <c r="AN541" i="4"/>
  <c r="AI541" i="4"/>
  <c r="AJ541" i="4"/>
  <c r="AF541" i="4"/>
  <c r="AE541" i="4"/>
  <c r="AD541" i="4"/>
  <c r="AB541" i="4"/>
  <c r="AC541" i="4"/>
  <c r="W541" i="4"/>
  <c r="AV541" i="4"/>
  <c r="R541" i="4"/>
  <c r="P541" i="4"/>
  <c r="BG540" i="4"/>
  <c r="BC540" i="4"/>
  <c r="X540" i="4"/>
  <c r="AB540" i="4"/>
  <c r="AC540" i="4"/>
  <c r="AQ540" i="4"/>
  <c r="AR540" i="4"/>
  <c r="AM540" i="4"/>
  <c r="AN540" i="4"/>
  <c r="AI540" i="4"/>
  <c r="AJ540" i="4"/>
  <c r="AF540" i="4"/>
  <c r="AE540" i="4"/>
  <c r="AD540" i="4"/>
  <c r="W540" i="4"/>
  <c r="AV540" i="4"/>
  <c r="R540" i="4"/>
  <c r="P540" i="4"/>
  <c r="BG539" i="4"/>
  <c r="BC539" i="4"/>
  <c r="X539" i="4"/>
  <c r="AQ539" i="4"/>
  <c r="AR539" i="4"/>
  <c r="AM539" i="4"/>
  <c r="AN539" i="4"/>
  <c r="AI539" i="4"/>
  <c r="AJ539" i="4"/>
  <c r="AF539" i="4"/>
  <c r="AE539" i="4"/>
  <c r="AD539" i="4"/>
  <c r="AB539" i="4"/>
  <c r="AC539" i="4"/>
  <c r="W539" i="4"/>
  <c r="AV539" i="4"/>
  <c r="R539" i="4"/>
  <c r="P539" i="4"/>
  <c r="BG538" i="4"/>
  <c r="BC538" i="4"/>
  <c r="X538" i="4"/>
  <c r="AB538" i="4"/>
  <c r="AC538" i="4"/>
  <c r="AQ538" i="4"/>
  <c r="AR538" i="4"/>
  <c r="AM538" i="4"/>
  <c r="AN538" i="4"/>
  <c r="AI538" i="4"/>
  <c r="AJ538" i="4"/>
  <c r="AF538" i="4"/>
  <c r="AE538" i="4"/>
  <c r="AD538" i="4"/>
  <c r="P538" i="4"/>
  <c r="Z538" i="4"/>
  <c r="W538" i="4"/>
  <c r="AV538" i="4"/>
  <c r="R538" i="4"/>
  <c r="BG537" i="4"/>
  <c r="BC537" i="4"/>
  <c r="X537" i="4"/>
  <c r="AQ537" i="4"/>
  <c r="AR537" i="4"/>
  <c r="AF537" i="4"/>
  <c r="AE537" i="4"/>
  <c r="AD537" i="4"/>
  <c r="AB537" i="4"/>
  <c r="AC537" i="4"/>
  <c r="W537" i="4"/>
  <c r="AV537" i="4"/>
  <c r="R537" i="4"/>
  <c r="P537" i="4"/>
  <c r="BG536" i="4"/>
  <c r="BC536" i="4"/>
  <c r="X536" i="4"/>
  <c r="AB536" i="4"/>
  <c r="AC536" i="4"/>
  <c r="AF536" i="4"/>
  <c r="AE536" i="4"/>
  <c r="AD536" i="4"/>
  <c r="W536" i="4"/>
  <c r="AV536" i="4"/>
  <c r="R536" i="4"/>
  <c r="P536" i="4"/>
  <c r="BG535" i="4"/>
  <c r="BC535" i="4"/>
  <c r="X535" i="4"/>
  <c r="AQ535" i="4"/>
  <c r="AR535" i="4"/>
  <c r="AF535" i="4"/>
  <c r="AE535" i="4"/>
  <c r="AD535" i="4"/>
  <c r="AB535" i="4"/>
  <c r="AC535" i="4"/>
  <c r="W535" i="4"/>
  <c r="AV535" i="4"/>
  <c r="R535" i="4"/>
  <c r="P535" i="4"/>
  <c r="BG534" i="4"/>
  <c r="BC534" i="4"/>
  <c r="X534" i="4"/>
  <c r="AB534" i="4"/>
  <c r="AC534" i="4"/>
  <c r="AF534" i="4"/>
  <c r="AE534" i="4"/>
  <c r="AD534" i="4"/>
  <c r="W534" i="4"/>
  <c r="AV534" i="4"/>
  <c r="R534" i="4"/>
  <c r="P534" i="4"/>
  <c r="BG533" i="4"/>
  <c r="BC533" i="4"/>
  <c r="X533" i="4"/>
  <c r="AQ533" i="4"/>
  <c r="AR533" i="4"/>
  <c r="AF533" i="4"/>
  <c r="AE533" i="4"/>
  <c r="AD533" i="4"/>
  <c r="AB533" i="4"/>
  <c r="AC533" i="4"/>
  <c r="W533" i="4"/>
  <c r="AV533" i="4"/>
  <c r="R533" i="4"/>
  <c r="P533" i="4"/>
  <c r="BG532" i="4"/>
  <c r="BC532" i="4"/>
  <c r="X532" i="4"/>
  <c r="AB532" i="4"/>
  <c r="AC532" i="4"/>
  <c r="AF532" i="4"/>
  <c r="AE532" i="4"/>
  <c r="AD532" i="4"/>
  <c r="W532" i="4"/>
  <c r="AV532" i="4"/>
  <c r="R532" i="4"/>
  <c r="P532" i="4"/>
  <c r="BG531" i="4"/>
  <c r="BC531" i="4"/>
  <c r="X531" i="4"/>
  <c r="AQ531" i="4"/>
  <c r="AR531" i="4"/>
  <c r="AF531" i="4"/>
  <c r="AE531" i="4"/>
  <c r="AD531" i="4"/>
  <c r="AB531" i="4"/>
  <c r="AC531" i="4"/>
  <c r="W531" i="4"/>
  <c r="AV531" i="4"/>
  <c r="R531" i="4"/>
  <c r="P531" i="4"/>
  <c r="BG530" i="4"/>
  <c r="BC530" i="4"/>
  <c r="X530" i="4"/>
  <c r="AB530" i="4"/>
  <c r="AC530" i="4"/>
  <c r="AF530" i="4"/>
  <c r="AE530" i="4"/>
  <c r="AD530" i="4"/>
  <c r="W530" i="4"/>
  <c r="AV530" i="4"/>
  <c r="R530" i="4"/>
  <c r="P530" i="4"/>
  <c r="BG529" i="4"/>
  <c r="BC529" i="4"/>
  <c r="X529" i="4"/>
  <c r="AQ529" i="4"/>
  <c r="AR529" i="4"/>
  <c r="AF529" i="4"/>
  <c r="AE529" i="4"/>
  <c r="AD529" i="4"/>
  <c r="AB529" i="4"/>
  <c r="AC529" i="4"/>
  <c r="W529" i="4"/>
  <c r="AV529" i="4"/>
  <c r="R529" i="4"/>
  <c r="P529" i="4"/>
  <c r="BG528" i="4"/>
  <c r="BC528" i="4"/>
  <c r="X528" i="4"/>
  <c r="AB528" i="4"/>
  <c r="AC528" i="4"/>
  <c r="AF528" i="4"/>
  <c r="AE528" i="4"/>
  <c r="AD528" i="4"/>
  <c r="W528" i="4"/>
  <c r="AV528" i="4"/>
  <c r="R528" i="4"/>
  <c r="P528" i="4"/>
  <c r="BG527" i="4"/>
  <c r="BC527" i="4"/>
  <c r="X527" i="4"/>
  <c r="AQ527" i="4"/>
  <c r="AR527" i="4"/>
  <c r="AF527" i="4"/>
  <c r="AE527" i="4"/>
  <c r="AD527" i="4"/>
  <c r="AB527" i="4"/>
  <c r="AC527" i="4"/>
  <c r="W527" i="4"/>
  <c r="AV527" i="4"/>
  <c r="R527" i="4"/>
  <c r="P527" i="4"/>
  <c r="BG526" i="4"/>
  <c r="BC526" i="4"/>
  <c r="X526" i="4"/>
  <c r="AB526" i="4"/>
  <c r="AC526" i="4"/>
  <c r="AF526" i="4"/>
  <c r="AE526" i="4"/>
  <c r="AD526" i="4"/>
  <c r="W526" i="4"/>
  <c r="AV526" i="4"/>
  <c r="R526" i="4"/>
  <c r="P526" i="4"/>
  <c r="BG525" i="4"/>
  <c r="BC525" i="4"/>
  <c r="X525" i="4"/>
  <c r="AQ525" i="4"/>
  <c r="AR525" i="4"/>
  <c r="AF525" i="4"/>
  <c r="AE525" i="4"/>
  <c r="AD525" i="4"/>
  <c r="AB525" i="4"/>
  <c r="AC525" i="4"/>
  <c r="W525" i="4"/>
  <c r="AV525" i="4"/>
  <c r="R525" i="4"/>
  <c r="P525" i="4"/>
  <c r="BG524" i="4"/>
  <c r="BC524" i="4"/>
  <c r="X524" i="4"/>
  <c r="AB524" i="4"/>
  <c r="AC524" i="4"/>
  <c r="AF524" i="4"/>
  <c r="AE524" i="4"/>
  <c r="AD524" i="4"/>
  <c r="W524" i="4"/>
  <c r="AV524" i="4"/>
  <c r="R524" i="4"/>
  <c r="P524" i="4"/>
  <c r="BG523" i="4"/>
  <c r="BC523" i="4"/>
  <c r="X523" i="4"/>
  <c r="AQ523" i="4"/>
  <c r="AR523" i="4"/>
  <c r="AM523" i="4"/>
  <c r="AN523" i="4"/>
  <c r="AI523" i="4"/>
  <c r="AJ523" i="4"/>
  <c r="AF523" i="4"/>
  <c r="AE523" i="4"/>
  <c r="AD523" i="4"/>
  <c r="AB523" i="4"/>
  <c r="AC523" i="4"/>
  <c r="W523" i="4"/>
  <c r="AV523" i="4"/>
  <c r="R523" i="4"/>
  <c r="P523" i="4"/>
  <c r="BG522" i="4"/>
  <c r="BC522" i="4"/>
  <c r="X522" i="4"/>
  <c r="AB522" i="4"/>
  <c r="AC522" i="4"/>
  <c r="AF522" i="4"/>
  <c r="AE522" i="4"/>
  <c r="AD522" i="4"/>
  <c r="W522" i="4"/>
  <c r="AV522" i="4"/>
  <c r="R522" i="4"/>
  <c r="P522" i="4"/>
  <c r="BG521" i="4"/>
  <c r="BC521" i="4"/>
  <c r="X521" i="4"/>
  <c r="AQ521" i="4"/>
  <c r="AR521" i="4"/>
  <c r="AM521" i="4"/>
  <c r="AN521" i="4"/>
  <c r="AI521" i="4"/>
  <c r="AJ521" i="4"/>
  <c r="AF521" i="4"/>
  <c r="AE521" i="4"/>
  <c r="AD521" i="4"/>
  <c r="AB521" i="4"/>
  <c r="AC521" i="4"/>
  <c r="W521" i="4"/>
  <c r="AV521" i="4"/>
  <c r="R521" i="4"/>
  <c r="P521" i="4"/>
  <c r="BG520" i="4"/>
  <c r="BC520" i="4"/>
  <c r="X520" i="4"/>
  <c r="AB520" i="4"/>
  <c r="AC520" i="4"/>
  <c r="AF520" i="4"/>
  <c r="AE520" i="4"/>
  <c r="AD520" i="4"/>
  <c r="W520" i="4"/>
  <c r="AV520" i="4"/>
  <c r="R520" i="4"/>
  <c r="P520" i="4"/>
  <c r="BG519" i="4"/>
  <c r="BC519" i="4"/>
  <c r="X519" i="4"/>
  <c r="AQ519" i="4"/>
  <c r="AR519" i="4"/>
  <c r="AM519" i="4"/>
  <c r="AN519" i="4"/>
  <c r="AI519" i="4"/>
  <c r="AJ519" i="4"/>
  <c r="AF519" i="4"/>
  <c r="AE519" i="4"/>
  <c r="AD519" i="4"/>
  <c r="AB519" i="4"/>
  <c r="AC519" i="4"/>
  <c r="W519" i="4"/>
  <c r="AV519" i="4"/>
  <c r="R519" i="4"/>
  <c r="P519" i="4"/>
  <c r="BG518" i="4"/>
  <c r="BC518" i="4"/>
  <c r="X518" i="4"/>
  <c r="AB518" i="4"/>
  <c r="AC518" i="4"/>
  <c r="AF518" i="4"/>
  <c r="AE518" i="4"/>
  <c r="AD518" i="4"/>
  <c r="W518" i="4"/>
  <c r="AV518" i="4"/>
  <c r="R518" i="4"/>
  <c r="P518" i="4"/>
  <c r="BG517" i="4"/>
  <c r="BC517" i="4"/>
  <c r="X517" i="4"/>
  <c r="AQ517" i="4"/>
  <c r="AR517" i="4"/>
  <c r="AM517" i="4"/>
  <c r="AN517" i="4"/>
  <c r="AI517" i="4"/>
  <c r="AJ517" i="4"/>
  <c r="AF517" i="4"/>
  <c r="AE517" i="4"/>
  <c r="AD517" i="4"/>
  <c r="AB517" i="4"/>
  <c r="AC517" i="4"/>
  <c r="W517" i="4"/>
  <c r="AV517" i="4"/>
  <c r="R517" i="4"/>
  <c r="P517" i="4"/>
  <c r="BG516" i="4"/>
  <c r="BC516" i="4"/>
  <c r="X516" i="4"/>
  <c r="AB516" i="4"/>
  <c r="AC516" i="4"/>
  <c r="AF516" i="4"/>
  <c r="AE516" i="4"/>
  <c r="AD516" i="4"/>
  <c r="W516" i="4"/>
  <c r="AV516" i="4"/>
  <c r="R516" i="4"/>
  <c r="P516" i="4"/>
  <c r="BG515" i="4"/>
  <c r="BC515" i="4"/>
  <c r="X515" i="4"/>
  <c r="AQ515" i="4"/>
  <c r="AR515" i="4"/>
  <c r="AM515" i="4"/>
  <c r="AN515" i="4"/>
  <c r="AI515" i="4"/>
  <c r="AJ515" i="4"/>
  <c r="AF515" i="4"/>
  <c r="AE515" i="4"/>
  <c r="AD515" i="4"/>
  <c r="AB515" i="4"/>
  <c r="AC515" i="4"/>
  <c r="W515" i="4"/>
  <c r="AV515" i="4"/>
  <c r="R515" i="4"/>
  <c r="P515" i="4"/>
  <c r="BG514" i="4"/>
  <c r="BC514" i="4"/>
  <c r="X514" i="4"/>
  <c r="AB514" i="4"/>
  <c r="AC514" i="4"/>
  <c r="AF514" i="4"/>
  <c r="AE514" i="4"/>
  <c r="AD514" i="4"/>
  <c r="W514" i="4"/>
  <c r="AV514" i="4"/>
  <c r="R514" i="4"/>
  <c r="P514" i="4"/>
  <c r="BG513" i="4"/>
  <c r="BC513" i="4"/>
  <c r="X513" i="4"/>
  <c r="AQ513" i="4"/>
  <c r="AR513" i="4"/>
  <c r="AM513" i="4"/>
  <c r="AN513" i="4"/>
  <c r="AI513" i="4"/>
  <c r="AJ513" i="4"/>
  <c r="AF513" i="4"/>
  <c r="AE513" i="4"/>
  <c r="AD513" i="4"/>
  <c r="AB513" i="4"/>
  <c r="AC513" i="4"/>
  <c r="W513" i="4"/>
  <c r="AV513" i="4"/>
  <c r="R513" i="4"/>
  <c r="P513" i="4"/>
  <c r="BG512" i="4"/>
  <c r="BC512" i="4"/>
  <c r="X512" i="4"/>
  <c r="AB512" i="4"/>
  <c r="AC512" i="4"/>
  <c r="AF512" i="4"/>
  <c r="AE512" i="4"/>
  <c r="AD512" i="4"/>
  <c r="W512" i="4"/>
  <c r="AV512" i="4"/>
  <c r="R512" i="4"/>
  <c r="P512" i="4"/>
  <c r="BG511" i="4"/>
  <c r="BC511" i="4"/>
  <c r="X511" i="4"/>
  <c r="AQ511" i="4"/>
  <c r="AR511" i="4"/>
  <c r="AM511" i="4"/>
  <c r="AN511" i="4"/>
  <c r="AI511" i="4"/>
  <c r="AJ511" i="4"/>
  <c r="AF511" i="4"/>
  <c r="AE511" i="4"/>
  <c r="AD511" i="4"/>
  <c r="AB511" i="4"/>
  <c r="AC511" i="4"/>
  <c r="W511" i="4"/>
  <c r="AV511" i="4"/>
  <c r="R511" i="4"/>
  <c r="P511" i="4"/>
  <c r="BG510" i="4"/>
  <c r="BC510" i="4"/>
  <c r="X510" i="4"/>
  <c r="AB510" i="4"/>
  <c r="AC510" i="4"/>
  <c r="AF510" i="4"/>
  <c r="AE510" i="4"/>
  <c r="AD510" i="4"/>
  <c r="W510" i="4"/>
  <c r="AV510" i="4"/>
  <c r="R510" i="4"/>
  <c r="P510" i="4"/>
  <c r="BG509" i="4"/>
  <c r="BC509" i="4"/>
  <c r="X509" i="4"/>
  <c r="AQ509" i="4"/>
  <c r="AR509" i="4"/>
  <c r="AM509" i="4"/>
  <c r="AN509" i="4"/>
  <c r="AI509" i="4"/>
  <c r="AJ509" i="4"/>
  <c r="AF509" i="4"/>
  <c r="AE509" i="4"/>
  <c r="AD509" i="4"/>
  <c r="AB509" i="4"/>
  <c r="AC509" i="4"/>
  <c r="W509" i="4"/>
  <c r="AV509" i="4"/>
  <c r="R509" i="4"/>
  <c r="P509" i="4"/>
  <c r="BG508" i="4"/>
  <c r="BC508" i="4"/>
  <c r="X508" i="4"/>
  <c r="AB508" i="4"/>
  <c r="AC508" i="4"/>
  <c r="AF508" i="4"/>
  <c r="AE508" i="4"/>
  <c r="AD508" i="4"/>
  <c r="W508" i="4"/>
  <c r="AV508" i="4"/>
  <c r="R508" i="4"/>
  <c r="P508" i="4"/>
  <c r="BG507" i="4"/>
  <c r="BC507" i="4"/>
  <c r="X507" i="4"/>
  <c r="AQ507" i="4"/>
  <c r="AR507" i="4"/>
  <c r="AM507" i="4"/>
  <c r="AN507" i="4"/>
  <c r="AI507" i="4"/>
  <c r="AJ507" i="4"/>
  <c r="AF507" i="4"/>
  <c r="AE507" i="4"/>
  <c r="AD507" i="4"/>
  <c r="AB507" i="4"/>
  <c r="AC507" i="4"/>
  <c r="W507" i="4"/>
  <c r="AV507" i="4"/>
  <c r="R507" i="4"/>
  <c r="P507" i="4"/>
  <c r="BG506" i="4"/>
  <c r="BC506" i="4"/>
  <c r="X506" i="4"/>
  <c r="AB506" i="4"/>
  <c r="AC506" i="4"/>
  <c r="AF506" i="4"/>
  <c r="AE506" i="4"/>
  <c r="AD506" i="4"/>
  <c r="P506" i="4"/>
  <c r="Z506" i="4"/>
  <c r="W506" i="4"/>
  <c r="AV506" i="4"/>
  <c r="R506" i="4"/>
  <c r="BG505" i="4"/>
  <c r="BC505" i="4"/>
  <c r="X505" i="4"/>
  <c r="AM505" i="4"/>
  <c r="AN505" i="4"/>
  <c r="AQ505" i="4"/>
  <c r="AR505" i="4"/>
  <c r="AI505" i="4"/>
  <c r="AJ505" i="4"/>
  <c r="AF505" i="4"/>
  <c r="AE505" i="4"/>
  <c r="AD505" i="4"/>
  <c r="W505" i="4"/>
  <c r="AV505" i="4"/>
  <c r="R505" i="4"/>
  <c r="P505" i="4"/>
  <c r="BG504" i="4"/>
  <c r="BC504" i="4"/>
  <c r="X504" i="4"/>
  <c r="AQ504" i="4"/>
  <c r="AR504" i="4"/>
  <c r="AM504" i="4"/>
  <c r="AN504" i="4"/>
  <c r="AF504" i="4"/>
  <c r="AE504" i="4"/>
  <c r="AD504" i="4"/>
  <c r="AB504" i="4"/>
  <c r="AC504" i="4"/>
  <c r="W504" i="4"/>
  <c r="AV504" i="4"/>
  <c r="R504" i="4"/>
  <c r="P504" i="4"/>
  <c r="BG503" i="4"/>
  <c r="BC503" i="4"/>
  <c r="X503" i="4"/>
  <c r="AM503" i="4"/>
  <c r="AN503" i="4"/>
  <c r="AQ503" i="4"/>
  <c r="AR503" i="4"/>
  <c r="AI503" i="4"/>
  <c r="AJ503" i="4"/>
  <c r="AF503" i="4"/>
  <c r="AE503" i="4"/>
  <c r="AD503" i="4"/>
  <c r="W503" i="4"/>
  <c r="AV503" i="4"/>
  <c r="R503" i="4"/>
  <c r="P503" i="4"/>
  <c r="BG502" i="4"/>
  <c r="BC502" i="4"/>
  <c r="X502" i="4"/>
  <c r="AQ502" i="4"/>
  <c r="AR502" i="4"/>
  <c r="AM502" i="4"/>
  <c r="AN502" i="4"/>
  <c r="AF502" i="4"/>
  <c r="AE502" i="4"/>
  <c r="AD502" i="4"/>
  <c r="AB502" i="4"/>
  <c r="AC502" i="4"/>
  <c r="W502" i="4"/>
  <c r="AV502" i="4"/>
  <c r="R502" i="4"/>
  <c r="P502" i="4"/>
  <c r="BG501" i="4"/>
  <c r="BC501" i="4"/>
  <c r="X501" i="4"/>
  <c r="AM501" i="4"/>
  <c r="AN501" i="4"/>
  <c r="AQ501" i="4"/>
  <c r="AR501" i="4"/>
  <c r="AI501" i="4"/>
  <c r="AJ501" i="4"/>
  <c r="AF501" i="4"/>
  <c r="AE501" i="4"/>
  <c r="AD501" i="4"/>
  <c r="W501" i="4"/>
  <c r="AV501" i="4"/>
  <c r="R501" i="4"/>
  <c r="P501" i="4"/>
  <c r="BG500" i="4"/>
  <c r="BC500" i="4"/>
  <c r="X500" i="4"/>
  <c r="AQ500" i="4"/>
  <c r="AR500" i="4"/>
  <c r="AM500" i="4"/>
  <c r="AN500" i="4"/>
  <c r="AF500" i="4"/>
  <c r="AE500" i="4"/>
  <c r="AD500" i="4"/>
  <c r="AB500" i="4"/>
  <c r="AC500" i="4"/>
  <c r="W500" i="4"/>
  <c r="AV500" i="4"/>
  <c r="R500" i="4"/>
  <c r="P500" i="4"/>
  <c r="BG499" i="4"/>
  <c r="BC499" i="4"/>
  <c r="X499" i="4"/>
  <c r="AM499" i="4"/>
  <c r="AN499" i="4"/>
  <c r="AQ499" i="4"/>
  <c r="AR499" i="4"/>
  <c r="AI499" i="4"/>
  <c r="AJ499" i="4"/>
  <c r="AF499" i="4"/>
  <c r="AE499" i="4"/>
  <c r="AD499" i="4"/>
  <c r="W499" i="4"/>
  <c r="AV499" i="4"/>
  <c r="R499" i="4"/>
  <c r="P499" i="4"/>
  <c r="BG498" i="4"/>
  <c r="BC498" i="4"/>
  <c r="X498" i="4"/>
  <c r="AQ498" i="4"/>
  <c r="AR498" i="4"/>
  <c r="AM498" i="4"/>
  <c r="AN498" i="4"/>
  <c r="AF498" i="4"/>
  <c r="AE498" i="4"/>
  <c r="AD498" i="4"/>
  <c r="AB498" i="4"/>
  <c r="AC498" i="4"/>
  <c r="W498" i="4"/>
  <c r="AV498" i="4"/>
  <c r="R498" i="4"/>
  <c r="P498" i="4"/>
  <c r="BG497" i="4"/>
  <c r="BC497" i="4"/>
  <c r="X497" i="4"/>
  <c r="AM497" i="4"/>
  <c r="AN497" i="4"/>
  <c r="AQ497" i="4"/>
  <c r="AR497" i="4"/>
  <c r="AI497" i="4"/>
  <c r="AJ497" i="4"/>
  <c r="AF497" i="4"/>
  <c r="AE497" i="4"/>
  <c r="AD497" i="4"/>
  <c r="W497" i="4"/>
  <c r="AV497" i="4"/>
  <c r="R497" i="4"/>
  <c r="P497" i="4"/>
  <c r="BG496" i="4"/>
  <c r="BC496" i="4"/>
  <c r="X496" i="4"/>
  <c r="AQ496" i="4"/>
  <c r="AR496" i="4"/>
  <c r="AM496" i="4"/>
  <c r="AN496" i="4"/>
  <c r="AF496" i="4"/>
  <c r="AE496" i="4"/>
  <c r="AD496" i="4"/>
  <c r="AB496" i="4"/>
  <c r="AC496" i="4"/>
  <c r="W496" i="4"/>
  <c r="AV496" i="4"/>
  <c r="R496" i="4"/>
  <c r="P496" i="4"/>
  <c r="BG495" i="4"/>
  <c r="BC495" i="4"/>
  <c r="X495" i="4"/>
  <c r="AM495" i="4"/>
  <c r="AN495" i="4"/>
  <c r="AQ495" i="4"/>
  <c r="AR495" i="4"/>
  <c r="AI495" i="4"/>
  <c r="AJ495" i="4"/>
  <c r="AF495" i="4"/>
  <c r="AE495" i="4"/>
  <c r="AD495" i="4"/>
  <c r="W495" i="4"/>
  <c r="AV495" i="4"/>
  <c r="R495" i="4"/>
  <c r="P495" i="4"/>
  <c r="BG494" i="4"/>
  <c r="BC494" i="4"/>
  <c r="X494" i="4"/>
  <c r="AQ494" i="4"/>
  <c r="AR494" i="4"/>
  <c r="AM494" i="4"/>
  <c r="AN494" i="4"/>
  <c r="AF494" i="4"/>
  <c r="AE494" i="4"/>
  <c r="AD494" i="4"/>
  <c r="AB494" i="4"/>
  <c r="AC494" i="4"/>
  <c r="W494" i="4"/>
  <c r="AV494" i="4"/>
  <c r="R494" i="4"/>
  <c r="P494" i="4"/>
  <c r="BG493" i="4"/>
  <c r="BC493" i="4"/>
  <c r="X493" i="4"/>
  <c r="AM493" i="4"/>
  <c r="AN493" i="4"/>
  <c r="AQ493" i="4"/>
  <c r="AR493" i="4"/>
  <c r="AI493" i="4"/>
  <c r="AJ493" i="4"/>
  <c r="AF493" i="4"/>
  <c r="AE493" i="4"/>
  <c r="AD493" i="4"/>
  <c r="W493" i="4"/>
  <c r="AV493" i="4"/>
  <c r="R493" i="4"/>
  <c r="P493" i="4"/>
  <c r="BG492" i="4"/>
  <c r="BC492" i="4"/>
  <c r="X492" i="4"/>
  <c r="AQ492" i="4"/>
  <c r="AR492" i="4"/>
  <c r="AM492" i="4"/>
  <c r="AN492" i="4"/>
  <c r="AI492" i="4"/>
  <c r="AJ492" i="4"/>
  <c r="AF492" i="4"/>
  <c r="AE492" i="4"/>
  <c r="AD492" i="4"/>
  <c r="AB492" i="4"/>
  <c r="AC492" i="4"/>
  <c r="W492" i="4"/>
  <c r="AV492" i="4"/>
  <c r="R492" i="4"/>
  <c r="P492" i="4"/>
  <c r="BG491" i="4"/>
  <c r="BC491" i="4"/>
  <c r="X491" i="4"/>
  <c r="AM491" i="4"/>
  <c r="AN491" i="4"/>
  <c r="AQ491" i="4"/>
  <c r="AR491" i="4"/>
  <c r="AI491" i="4"/>
  <c r="AJ491" i="4"/>
  <c r="AF491" i="4"/>
  <c r="AE491" i="4"/>
  <c r="AD491" i="4"/>
  <c r="W491" i="4"/>
  <c r="AV491" i="4"/>
  <c r="R491" i="4"/>
  <c r="P491" i="4"/>
  <c r="BG490" i="4"/>
  <c r="BC490" i="4"/>
  <c r="X490" i="4"/>
  <c r="AQ490" i="4"/>
  <c r="AR490" i="4"/>
  <c r="AM490" i="4"/>
  <c r="AN490" i="4"/>
  <c r="AI490" i="4"/>
  <c r="AJ490" i="4"/>
  <c r="AF490" i="4"/>
  <c r="AE490" i="4"/>
  <c r="AD490" i="4"/>
  <c r="AB490" i="4"/>
  <c r="AC490" i="4"/>
  <c r="W490" i="4"/>
  <c r="AV490" i="4"/>
  <c r="R490" i="4"/>
  <c r="P490" i="4"/>
  <c r="BG489" i="4"/>
  <c r="BC489" i="4"/>
  <c r="X489" i="4"/>
  <c r="AM489" i="4"/>
  <c r="AN489" i="4"/>
  <c r="AQ489" i="4"/>
  <c r="AR489" i="4"/>
  <c r="AI489" i="4"/>
  <c r="AJ489" i="4"/>
  <c r="AF489" i="4"/>
  <c r="AE489" i="4"/>
  <c r="AD489" i="4"/>
  <c r="W489" i="4"/>
  <c r="AV489" i="4"/>
  <c r="R489" i="4"/>
  <c r="P489" i="4"/>
  <c r="BG488" i="4"/>
  <c r="BC488" i="4"/>
  <c r="X488" i="4"/>
  <c r="AQ488" i="4"/>
  <c r="AR488" i="4"/>
  <c r="AM488" i="4"/>
  <c r="AN488" i="4"/>
  <c r="AI488" i="4"/>
  <c r="AJ488" i="4"/>
  <c r="AF488" i="4"/>
  <c r="AE488" i="4"/>
  <c r="AD488" i="4"/>
  <c r="AB488" i="4"/>
  <c r="AC488" i="4"/>
  <c r="W488" i="4"/>
  <c r="AV488" i="4"/>
  <c r="R488" i="4"/>
  <c r="P488" i="4"/>
  <c r="BG487" i="4"/>
  <c r="BC487" i="4"/>
  <c r="X487" i="4"/>
  <c r="AM487" i="4"/>
  <c r="AN487" i="4"/>
  <c r="AQ487" i="4"/>
  <c r="AR487" i="4"/>
  <c r="AI487" i="4"/>
  <c r="AJ487" i="4"/>
  <c r="AF487" i="4"/>
  <c r="AE487" i="4"/>
  <c r="AD487" i="4"/>
  <c r="W487" i="4"/>
  <c r="AV487" i="4"/>
  <c r="R487" i="4"/>
  <c r="P487" i="4"/>
  <c r="BG486" i="4"/>
  <c r="BC486" i="4"/>
  <c r="X486" i="4"/>
  <c r="AQ486" i="4"/>
  <c r="AR486" i="4"/>
  <c r="AM486" i="4"/>
  <c r="AN486" i="4"/>
  <c r="AI486" i="4"/>
  <c r="AJ486" i="4"/>
  <c r="AF486" i="4"/>
  <c r="AE486" i="4"/>
  <c r="AD486" i="4"/>
  <c r="AB486" i="4"/>
  <c r="AC486" i="4"/>
  <c r="W486" i="4"/>
  <c r="AV486" i="4"/>
  <c r="R486" i="4"/>
  <c r="P486" i="4"/>
  <c r="BG485" i="4"/>
  <c r="BC485" i="4"/>
  <c r="X485" i="4"/>
  <c r="AM485" i="4"/>
  <c r="AN485" i="4"/>
  <c r="AQ485" i="4"/>
  <c r="AR485" i="4"/>
  <c r="AI485" i="4"/>
  <c r="AJ485" i="4"/>
  <c r="AF485" i="4"/>
  <c r="AE485" i="4"/>
  <c r="AD485" i="4"/>
  <c r="W485" i="4"/>
  <c r="AV485" i="4"/>
  <c r="R485" i="4"/>
  <c r="P485" i="4"/>
  <c r="BG484" i="4"/>
  <c r="BC484" i="4"/>
  <c r="X484" i="4"/>
  <c r="AQ484" i="4"/>
  <c r="AR484" i="4"/>
  <c r="AM484" i="4"/>
  <c r="AN484" i="4"/>
  <c r="AI484" i="4"/>
  <c r="AJ484" i="4"/>
  <c r="AF484" i="4"/>
  <c r="AE484" i="4"/>
  <c r="AD484" i="4"/>
  <c r="AB484" i="4"/>
  <c r="AC484" i="4"/>
  <c r="W484" i="4"/>
  <c r="AV484" i="4"/>
  <c r="R484" i="4"/>
  <c r="P484" i="4"/>
  <c r="BG483" i="4"/>
  <c r="BC483" i="4"/>
  <c r="X483" i="4"/>
  <c r="AB483" i="4"/>
  <c r="AC483" i="4"/>
  <c r="AQ483" i="4"/>
  <c r="AR483" i="4"/>
  <c r="AM483" i="4"/>
  <c r="AN483" i="4"/>
  <c r="AI483" i="4"/>
  <c r="AJ483" i="4"/>
  <c r="AF483" i="4"/>
  <c r="AE483" i="4"/>
  <c r="AD483" i="4"/>
  <c r="W483" i="4"/>
  <c r="AV483" i="4"/>
  <c r="R483" i="4"/>
  <c r="P483" i="4"/>
  <c r="BG482" i="4"/>
  <c r="BC482" i="4"/>
  <c r="X482" i="4"/>
  <c r="AQ482" i="4"/>
  <c r="AR482" i="4"/>
  <c r="AM482" i="4"/>
  <c r="AN482" i="4"/>
  <c r="AI482" i="4"/>
  <c r="AJ482" i="4"/>
  <c r="AF482" i="4"/>
  <c r="AE482" i="4"/>
  <c r="AD482" i="4"/>
  <c r="AB482" i="4"/>
  <c r="AC482" i="4"/>
  <c r="W482" i="4"/>
  <c r="AV482" i="4"/>
  <c r="R482" i="4"/>
  <c r="P482" i="4"/>
  <c r="BG481" i="4"/>
  <c r="BC481" i="4"/>
  <c r="X481" i="4"/>
  <c r="AB481" i="4"/>
  <c r="AC481" i="4"/>
  <c r="AQ481" i="4"/>
  <c r="AR481" i="4"/>
  <c r="AM481" i="4"/>
  <c r="AN481" i="4"/>
  <c r="AI481" i="4"/>
  <c r="AJ481" i="4"/>
  <c r="AF481" i="4"/>
  <c r="AE481" i="4"/>
  <c r="AD481" i="4"/>
  <c r="W481" i="4"/>
  <c r="AV481" i="4"/>
  <c r="R481" i="4"/>
  <c r="P481" i="4"/>
  <c r="BG480" i="4"/>
  <c r="BC480" i="4"/>
  <c r="X480" i="4"/>
  <c r="AQ480" i="4"/>
  <c r="AR480" i="4"/>
  <c r="AM480" i="4"/>
  <c r="AN480" i="4"/>
  <c r="AI480" i="4"/>
  <c r="AJ480" i="4"/>
  <c r="AF480" i="4"/>
  <c r="AE480" i="4"/>
  <c r="AD480" i="4"/>
  <c r="AB480" i="4"/>
  <c r="AC480" i="4"/>
  <c r="W480" i="4"/>
  <c r="AV480" i="4"/>
  <c r="R480" i="4"/>
  <c r="P480" i="4"/>
  <c r="BG479" i="4"/>
  <c r="BC479" i="4"/>
  <c r="X479" i="4"/>
  <c r="AB479" i="4"/>
  <c r="AC479" i="4"/>
  <c r="AQ479" i="4"/>
  <c r="AR479" i="4"/>
  <c r="AM479" i="4"/>
  <c r="AN479" i="4"/>
  <c r="AI479" i="4"/>
  <c r="AJ479" i="4"/>
  <c r="AF479" i="4"/>
  <c r="AE479" i="4"/>
  <c r="AD479" i="4"/>
  <c r="W479" i="4"/>
  <c r="AV479" i="4"/>
  <c r="R479" i="4"/>
  <c r="P479" i="4"/>
  <c r="BG478" i="4"/>
  <c r="BC478" i="4"/>
  <c r="X478" i="4"/>
  <c r="AQ478" i="4"/>
  <c r="AR478" i="4"/>
  <c r="AM478" i="4"/>
  <c r="AN478" i="4"/>
  <c r="AI478" i="4"/>
  <c r="AJ478" i="4"/>
  <c r="AF478" i="4"/>
  <c r="AE478" i="4"/>
  <c r="AD478" i="4"/>
  <c r="AB478" i="4"/>
  <c r="AC478" i="4"/>
  <c r="W478" i="4"/>
  <c r="AV478" i="4"/>
  <c r="R478" i="4"/>
  <c r="P478" i="4"/>
  <c r="BG477" i="4"/>
  <c r="BC477" i="4"/>
  <c r="X477" i="4"/>
  <c r="AB477" i="4"/>
  <c r="AC477" i="4"/>
  <c r="AQ477" i="4"/>
  <c r="AR477" i="4"/>
  <c r="AM477" i="4"/>
  <c r="AN477" i="4"/>
  <c r="AI477" i="4"/>
  <c r="AJ477" i="4"/>
  <c r="AF477" i="4"/>
  <c r="AE477" i="4"/>
  <c r="AD477" i="4"/>
  <c r="W477" i="4"/>
  <c r="AV477" i="4"/>
  <c r="R477" i="4"/>
  <c r="P477" i="4"/>
  <c r="BG476" i="4"/>
  <c r="BC476" i="4"/>
  <c r="X476" i="4"/>
  <c r="AQ476" i="4"/>
  <c r="AR476" i="4"/>
  <c r="AM476" i="4"/>
  <c r="AN476" i="4"/>
  <c r="AI476" i="4"/>
  <c r="AJ476" i="4"/>
  <c r="AF476" i="4"/>
  <c r="AE476" i="4"/>
  <c r="AD476" i="4"/>
  <c r="AB476" i="4"/>
  <c r="AC476" i="4"/>
  <c r="W476" i="4"/>
  <c r="AV476" i="4"/>
  <c r="R476" i="4"/>
  <c r="P476" i="4"/>
  <c r="BG475" i="4"/>
  <c r="BC475" i="4"/>
  <c r="X475" i="4"/>
  <c r="AB475" i="4"/>
  <c r="AC475" i="4"/>
  <c r="AQ475" i="4"/>
  <c r="AR475" i="4"/>
  <c r="AM475" i="4"/>
  <c r="AN475" i="4"/>
  <c r="AI475" i="4"/>
  <c r="AJ475" i="4"/>
  <c r="AF475" i="4"/>
  <c r="AE475" i="4"/>
  <c r="AD475" i="4"/>
  <c r="W475" i="4"/>
  <c r="AV475" i="4"/>
  <c r="R475" i="4"/>
  <c r="P475" i="4"/>
  <c r="BG474" i="4"/>
  <c r="BC474" i="4"/>
  <c r="X474" i="4"/>
  <c r="AQ474" i="4"/>
  <c r="AR474" i="4"/>
  <c r="AM474" i="4"/>
  <c r="AN474" i="4"/>
  <c r="AI474" i="4"/>
  <c r="AJ474" i="4"/>
  <c r="AF474" i="4"/>
  <c r="AE474" i="4"/>
  <c r="AD474" i="4"/>
  <c r="AB474" i="4"/>
  <c r="AC474" i="4"/>
  <c r="W474" i="4"/>
  <c r="AV474" i="4"/>
  <c r="R474" i="4"/>
  <c r="P474" i="4"/>
  <c r="Z474" i="4"/>
  <c r="BG473" i="4"/>
  <c r="BC473" i="4"/>
  <c r="X473" i="4"/>
  <c r="AB473" i="4"/>
  <c r="AC473" i="4"/>
  <c r="AF473" i="4"/>
  <c r="AE473" i="4"/>
  <c r="AD473" i="4"/>
  <c r="W473" i="4"/>
  <c r="AV473" i="4"/>
  <c r="R473" i="4"/>
  <c r="P473" i="4"/>
  <c r="BG472" i="4"/>
  <c r="BC472" i="4"/>
  <c r="X472" i="4"/>
  <c r="AQ472" i="4"/>
  <c r="AR472" i="4"/>
  <c r="AF472" i="4"/>
  <c r="AE472" i="4"/>
  <c r="AD472" i="4"/>
  <c r="AB472" i="4"/>
  <c r="AC472" i="4"/>
  <c r="W472" i="4"/>
  <c r="AV472" i="4"/>
  <c r="R472" i="4"/>
  <c r="P472" i="4"/>
  <c r="BG471" i="4"/>
  <c r="BC471" i="4"/>
  <c r="X471" i="4"/>
  <c r="AB471" i="4"/>
  <c r="AC471" i="4"/>
  <c r="AF471" i="4"/>
  <c r="AE471" i="4"/>
  <c r="AD471" i="4"/>
  <c r="W471" i="4"/>
  <c r="AV471" i="4"/>
  <c r="R471" i="4"/>
  <c r="P471" i="4"/>
  <c r="BG470" i="4"/>
  <c r="BC470" i="4"/>
  <c r="X470" i="4"/>
  <c r="AQ470" i="4"/>
  <c r="AR470" i="4"/>
  <c r="AF470" i="4"/>
  <c r="AE470" i="4"/>
  <c r="AD470" i="4"/>
  <c r="AB470" i="4"/>
  <c r="AC470" i="4"/>
  <c r="W470" i="4"/>
  <c r="AV470" i="4"/>
  <c r="R470" i="4"/>
  <c r="P470" i="4"/>
  <c r="BG469" i="4"/>
  <c r="BC469" i="4"/>
  <c r="X469" i="4"/>
  <c r="AB469" i="4"/>
  <c r="AC469" i="4"/>
  <c r="AF469" i="4"/>
  <c r="AE469" i="4"/>
  <c r="AD469" i="4"/>
  <c r="W469" i="4"/>
  <c r="AV469" i="4"/>
  <c r="R469" i="4"/>
  <c r="P469" i="4"/>
  <c r="BG468" i="4"/>
  <c r="BC468" i="4"/>
  <c r="X468" i="4"/>
  <c r="AQ468" i="4"/>
  <c r="AR468" i="4"/>
  <c r="AF468" i="4"/>
  <c r="AE468" i="4"/>
  <c r="AD468" i="4"/>
  <c r="AB468" i="4"/>
  <c r="AC468" i="4"/>
  <c r="W468" i="4"/>
  <c r="AV468" i="4"/>
  <c r="R468" i="4"/>
  <c r="P468" i="4"/>
  <c r="BG467" i="4"/>
  <c r="BC467" i="4"/>
  <c r="X467" i="4"/>
  <c r="AB467" i="4"/>
  <c r="AC467" i="4"/>
  <c r="AF467" i="4"/>
  <c r="AE467" i="4"/>
  <c r="AD467" i="4"/>
  <c r="W467" i="4"/>
  <c r="AV467" i="4"/>
  <c r="R467" i="4"/>
  <c r="P467" i="4"/>
  <c r="BG466" i="4"/>
  <c r="BC466" i="4"/>
  <c r="X466" i="4"/>
  <c r="AQ466" i="4"/>
  <c r="AR466" i="4"/>
  <c r="AF466" i="4"/>
  <c r="AE466" i="4"/>
  <c r="AD466" i="4"/>
  <c r="AB466" i="4"/>
  <c r="AC466" i="4"/>
  <c r="W466" i="4"/>
  <c r="AV466" i="4"/>
  <c r="R466" i="4"/>
  <c r="P466" i="4"/>
  <c r="BG465" i="4"/>
  <c r="BC465" i="4"/>
  <c r="X465" i="4"/>
  <c r="AB465" i="4"/>
  <c r="AC465" i="4"/>
  <c r="AF465" i="4"/>
  <c r="AE465" i="4"/>
  <c r="AD465" i="4"/>
  <c r="W465" i="4"/>
  <c r="AV465" i="4"/>
  <c r="R465" i="4"/>
  <c r="P465" i="4"/>
  <c r="BG464" i="4"/>
  <c r="BC464" i="4"/>
  <c r="X464" i="4"/>
  <c r="AQ464" i="4"/>
  <c r="AR464" i="4"/>
  <c r="AF464" i="4"/>
  <c r="AE464" i="4"/>
  <c r="AD464" i="4"/>
  <c r="AB464" i="4"/>
  <c r="AC464" i="4"/>
  <c r="W464" i="4"/>
  <c r="AV464" i="4"/>
  <c r="R464" i="4"/>
  <c r="P464" i="4"/>
  <c r="BG463" i="4"/>
  <c r="BC463" i="4"/>
  <c r="X463" i="4"/>
  <c r="AB463" i="4"/>
  <c r="AC463" i="4"/>
  <c r="AF463" i="4"/>
  <c r="AE463" i="4"/>
  <c r="AD463" i="4"/>
  <c r="W463" i="4"/>
  <c r="AV463" i="4"/>
  <c r="R463" i="4"/>
  <c r="P463" i="4"/>
  <c r="BG462" i="4"/>
  <c r="BC462" i="4"/>
  <c r="X462" i="4"/>
  <c r="AQ462" i="4"/>
  <c r="AR462" i="4"/>
  <c r="AF462" i="4"/>
  <c r="AE462" i="4"/>
  <c r="AD462" i="4"/>
  <c r="AB462" i="4"/>
  <c r="AC462" i="4"/>
  <c r="W462" i="4"/>
  <c r="AV462" i="4"/>
  <c r="R462" i="4"/>
  <c r="P462" i="4"/>
  <c r="BG461" i="4"/>
  <c r="BC461" i="4"/>
  <c r="X461" i="4"/>
  <c r="AB461" i="4"/>
  <c r="AC461" i="4"/>
  <c r="AF461" i="4"/>
  <c r="AE461" i="4"/>
  <c r="AD461" i="4"/>
  <c r="W461" i="4"/>
  <c r="AV461" i="4"/>
  <c r="R461" i="4"/>
  <c r="P461" i="4"/>
  <c r="BG460" i="4"/>
  <c r="BC460" i="4"/>
  <c r="X460" i="4"/>
  <c r="AM460" i="4"/>
  <c r="AN460" i="4"/>
  <c r="AQ460" i="4"/>
  <c r="AR460" i="4"/>
  <c r="AI460" i="4"/>
  <c r="AJ460" i="4"/>
  <c r="AF460" i="4"/>
  <c r="AE460" i="4"/>
  <c r="AD460" i="4"/>
  <c r="AB460" i="4"/>
  <c r="AC460" i="4"/>
  <c r="W460" i="4"/>
  <c r="AV460" i="4"/>
  <c r="R460" i="4"/>
  <c r="P460" i="4"/>
  <c r="BG459" i="4"/>
  <c r="BC459" i="4"/>
  <c r="X459" i="4"/>
  <c r="AB459" i="4"/>
  <c r="AC459" i="4"/>
  <c r="AF459" i="4"/>
  <c r="AE459" i="4"/>
  <c r="AD459" i="4"/>
  <c r="W459" i="4"/>
  <c r="AV459" i="4"/>
  <c r="R459" i="4"/>
  <c r="P459" i="4"/>
  <c r="BG458" i="4"/>
  <c r="BC458" i="4"/>
  <c r="X458" i="4"/>
  <c r="AM458" i="4"/>
  <c r="AN458" i="4"/>
  <c r="AQ458" i="4"/>
  <c r="AR458" i="4"/>
  <c r="AI458" i="4"/>
  <c r="AJ458" i="4"/>
  <c r="AF458" i="4"/>
  <c r="AE458" i="4"/>
  <c r="AD458" i="4"/>
  <c r="AB458" i="4"/>
  <c r="AC458" i="4"/>
  <c r="W458" i="4"/>
  <c r="AV458" i="4"/>
  <c r="R458" i="4"/>
  <c r="P458" i="4"/>
  <c r="BG457" i="4"/>
  <c r="BC457" i="4"/>
  <c r="X457" i="4"/>
  <c r="AB457" i="4"/>
  <c r="AC457" i="4"/>
  <c r="AF457" i="4"/>
  <c r="AE457" i="4"/>
  <c r="AD457" i="4"/>
  <c r="W457" i="4"/>
  <c r="AV457" i="4"/>
  <c r="R457" i="4"/>
  <c r="P457" i="4"/>
  <c r="BG456" i="4"/>
  <c r="BC456" i="4"/>
  <c r="X456" i="4"/>
  <c r="AM456" i="4"/>
  <c r="AN456" i="4"/>
  <c r="AQ456" i="4"/>
  <c r="AR456" i="4"/>
  <c r="AI456" i="4"/>
  <c r="AJ456" i="4"/>
  <c r="AF456" i="4"/>
  <c r="AE456" i="4"/>
  <c r="AD456" i="4"/>
  <c r="AB456" i="4"/>
  <c r="AC456" i="4"/>
  <c r="W456" i="4"/>
  <c r="AV456" i="4"/>
  <c r="R456" i="4"/>
  <c r="P456" i="4"/>
  <c r="BG455" i="4"/>
  <c r="BC455" i="4"/>
  <c r="X455" i="4"/>
  <c r="AB455" i="4"/>
  <c r="AC455" i="4"/>
  <c r="AF455" i="4"/>
  <c r="AE455" i="4"/>
  <c r="AD455" i="4"/>
  <c r="W455" i="4"/>
  <c r="AV455" i="4"/>
  <c r="R455" i="4"/>
  <c r="P455" i="4"/>
  <c r="BG454" i="4"/>
  <c r="BC454" i="4"/>
  <c r="X454" i="4"/>
  <c r="AM454" i="4"/>
  <c r="AN454" i="4"/>
  <c r="AQ454" i="4"/>
  <c r="AR454" i="4"/>
  <c r="AI454" i="4"/>
  <c r="AJ454" i="4"/>
  <c r="AF454" i="4"/>
  <c r="AE454" i="4"/>
  <c r="AD454" i="4"/>
  <c r="AB454" i="4"/>
  <c r="AC454" i="4"/>
  <c r="W454" i="4"/>
  <c r="AV454" i="4"/>
  <c r="R454" i="4"/>
  <c r="P454" i="4"/>
  <c r="BG453" i="4"/>
  <c r="BC453" i="4"/>
  <c r="X453" i="4"/>
  <c r="AB453" i="4"/>
  <c r="AC453" i="4"/>
  <c r="AF453" i="4"/>
  <c r="AE453" i="4"/>
  <c r="AD453" i="4"/>
  <c r="W453" i="4"/>
  <c r="AV453" i="4"/>
  <c r="R453" i="4"/>
  <c r="P453" i="4"/>
  <c r="BG452" i="4"/>
  <c r="BC452" i="4"/>
  <c r="X452" i="4"/>
  <c r="AQ452" i="4"/>
  <c r="AR452" i="4"/>
  <c r="AM452" i="4"/>
  <c r="AN452" i="4"/>
  <c r="AI452" i="4"/>
  <c r="AJ452" i="4"/>
  <c r="AF452" i="4"/>
  <c r="AE452" i="4"/>
  <c r="AD452" i="4"/>
  <c r="AB452" i="4"/>
  <c r="AC452" i="4"/>
  <c r="W452" i="4"/>
  <c r="AV452" i="4"/>
  <c r="R452" i="4"/>
  <c r="P452" i="4"/>
  <c r="BG451" i="4"/>
  <c r="BC451" i="4"/>
  <c r="X451" i="4"/>
  <c r="AF451" i="4"/>
  <c r="AE451" i="4"/>
  <c r="AD451" i="4"/>
  <c r="W451" i="4"/>
  <c r="AV451" i="4"/>
  <c r="R451" i="4"/>
  <c r="P451" i="4"/>
  <c r="BG450" i="4"/>
  <c r="BC450" i="4"/>
  <c r="X450" i="4"/>
  <c r="AQ450" i="4"/>
  <c r="AR450" i="4"/>
  <c r="AM450" i="4"/>
  <c r="AN450" i="4"/>
  <c r="AI450" i="4"/>
  <c r="AJ450" i="4"/>
  <c r="AF450" i="4"/>
  <c r="AE450" i="4"/>
  <c r="AD450" i="4"/>
  <c r="AB450" i="4"/>
  <c r="AC450" i="4"/>
  <c r="W450" i="4"/>
  <c r="AV450" i="4"/>
  <c r="R450" i="4"/>
  <c r="P450" i="4"/>
  <c r="Z450" i="4"/>
  <c r="BG449" i="4"/>
  <c r="BC449" i="4"/>
  <c r="X449" i="4"/>
  <c r="AQ449" i="4"/>
  <c r="AR449" i="4"/>
  <c r="AM449" i="4"/>
  <c r="AN449" i="4"/>
  <c r="AF449" i="4"/>
  <c r="AE449" i="4"/>
  <c r="AD449" i="4"/>
  <c r="AB449" i="4"/>
  <c r="AC449" i="4"/>
  <c r="W449" i="4"/>
  <c r="AV449" i="4"/>
  <c r="R449" i="4"/>
  <c r="P449" i="4"/>
  <c r="BG448" i="4"/>
  <c r="BC448" i="4"/>
  <c r="X448" i="4"/>
  <c r="AM448" i="4"/>
  <c r="AN448" i="4"/>
  <c r="AQ448" i="4"/>
  <c r="AR448" i="4"/>
  <c r="AI448" i="4"/>
  <c r="AJ448" i="4"/>
  <c r="AF448" i="4"/>
  <c r="AE448" i="4"/>
  <c r="AD448" i="4"/>
  <c r="W448" i="4"/>
  <c r="AV448" i="4"/>
  <c r="R448" i="4"/>
  <c r="P448" i="4"/>
  <c r="BG447" i="4"/>
  <c r="BC447" i="4"/>
  <c r="X447" i="4"/>
  <c r="AQ447" i="4"/>
  <c r="AR447" i="4"/>
  <c r="AM447" i="4"/>
  <c r="AN447" i="4"/>
  <c r="AF447" i="4"/>
  <c r="AE447" i="4"/>
  <c r="AD447" i="4"/>
  <c r="AB447" i="4"/>
  <c r="AC447" i="4"/>
  <c r="W447" i="4"/>
  <c r="AV447" i="4"/>
  <c r="R447" i="4"/>
  <c r="P447" i="4"/>
  <c r="BG446" i="4"/>
  <c r="BC446" i="4"/>
  <c r="X446" i="4"/>
  <c r="AM446" i="4"/>
  <c r="AN446" i="4"/>
  <c r="AQ446" i="4"/>
  <c r="AR446" i="4"/>
  <c r="AI446" i="4"/>
  <c r="AJ446" i="4"/>
  <c r="AF446" i="4"/>
  <c r="AE446" i="4"/>
  <c r="AD446" i="4"/>
  <c r="W446" i="4"/>
  <c r="AV446" i="4"/>
  <c r="R446" i="4"/>
  <c r="P446" i="4"/>
  <c r="BG445" i="4"/>
  <c r="BC445" i="4"/>
  <c r="X445" i="4"/>
  <c r="AQ445" i="4"/>
  <c r="AR445" i="4"/>
  <c r="AM445" i="4"/>
  <c r="AN445" i="4"/>
  <c r="AI445" i="4"/>
  <c r="AJ445" i="4"/>
  <c r="AF445" i="4"/>
  <c r="AE445" i="4"/>
  <c r="AD445" i="4"/>
  <c r="AB445" i="4"/>
  <c r="AC445" i="4"/>
  <c r="W445" i="4"/>
  <c r="AV445" i="4"/>
  <c r="R445" i="4"/>
  <c r="P445" i="4"/>
  <c r="BG444" i="4"/>
  <c r="BC444" i="4"/>
  <c r="X444" i="4"/>
  <c r="AM444" i="4"/>
  <c r="AN444" i="4"/>
  <c r="AQ444" i="4"/>
  <c r="AR444" i="4"/>
  <c r="AI444" i="4"/>
  <c r="AJ444" i="4"/>
  <c r="AF444" i="4"/>
  <c r="AE444" i="4"/>
  <c r="AD444" i="4"/>
  <c r="W444" i="4"/>
  <c r="AV444" i="4"/>
  <c r="R444" i="4"/>
  <c r="P444" i="4"/>
  <c r="BG443" i="4"/>
  <c r="BC443" i="4"/>
  <c r="X443" i="4"/>
  <c r="AQ443" i="4"/>
  <c r="AR443" i="4"/>
  <c r="AM443" i="4"/>
  <c r="AN443" i="4"/>
  <c r="AI443" i="4"/>
  <c r="AJ443" i="4"/>
  <c r="AF443" i="4"/>
  <c r="AE443" i="4"/>
  <c r="AD443" i="4"/>
  <c r="AB443" i="4"/>
  <c r="AC443" i="4"/>
  <c r="W443" i="4"/>
  <c r="AV443" i="4"/>
  <c r="R443" i="4"/>
  <c r="P443" i="4"/>
  <c r="BG442" i="4"/>
  <c r="BC442" i="4"/>
  <c r="X442" i="4"/>
  <c r="AM442" i="4"/>
  <c r="AN442" i="4"/>
  <c r="AQ442" i="4"/>
  <c r="AR442" i="4"/>
  <c r="AI442" i="4"/>
  <c r="AJ442" i="4"/>
  <c r="AF442" i="4"/>
  <c r="AE442" i="4"/>
  <c r="AD442" i="4"/>
  <c r="W442" i="4"/>
  <c r="AV442" i="4"/>
  <c r="R442" i="4"/>
  <c r="P442" i="4"/>
  <c r="BG441" i="4"/>
  <c r="BC441" i="4"/>
  <c r="X441" i="4"/>
  <c r="AQ441" i="4"/>
  <c r="AR441" i="4"/>
  <c r="AM441" i="4"/>
  <c r="AN441" i="4"/>
  <c r="AI441" i="4"/>
  <c r="AJ441" i="4"/>
  <c r="AF441" i="4"/>
  <c r="AE441" i="4"/>
  <c r="AD441" i="4"/>
  <c r="AB441" i="4"/>
  <c r="AC441" i="4"/>
  <c r="W441" i="4"/>
  <c r="AV441" i="4"/>
  <c r="R441" i="4"/>
  <c r="P441" i="4"/>
  <c r="BG440" i="4"/>
  <c r="BC440" i="4"/>
  <c r="X440" i="4"/>
  <c r="AM440" i="4"/>
  <c r="AN440" i="4"/>
  <c r="AQ440" i="4"/>
  <c r="AR440" i="4"/>
  <c r="AI440" i="4"/>
  <c r="AJ440" i="4"/>
  <c r="AF440" i="4"/>
  <c r="AE440" i="4"/>
  <c r="AD440" i="4"/>
  <c r="W440" i="4"/>
  <c r="AV440" i="4"/>
  <c r="R440" i="4"/>
  <c r="P440" i="4"/>
  <c r="BG439" i="4"/>
  <c r="BC439" i="4"/>
  <c r="X439" i="4"/>
  <c r="AQ439" i="4"/>
  <c r="AR439" i="4"/>
  <c r="AM439" i="4"/>
  <c r="AN439" i="4"/>
  <c r="AI439" i="4"/>
  <c r="AJ439" i="4"/>
  <c r="AF439" i="4"/>
  <c r="AE439" i="4"/>
  <c r="AD439" i="4"/>
  <c r="AB439" i="4"/>
  <c r="AC439" i="4"/>
  <c r="W439" i="4"/>
  <c r="AV439" i="4"/>
  <c r="R439" i="4"/>
  <c r="P439" i="4"/>
  <c r="BG438" i="4"/>
  <c r="BC438" i="4"/>
  <c r="X438" i="4"/>
  <c r="AM438" i="4"/>
  <c r="AN438" i="4"/>
  <c r="AQ438" i="4"/>
  <c r="AR438" i="4"/>
  <c r="AI438" i="4"/>
  <c r="AJ438" i="4"/>
  <c r="AF438" i="4"/>
  <c r="AE438" i="4"/>
  <c r="AD438" i="4"/>
  <c r="W438" i="4"/>
  <c r="AV438" i="4"/>
  <c r="R438" i="4"/>
  <c r="P438" i="4"/>
  <c r="BG437" i="4"/>
  <c r="BC437" i="4"/>
  <c r="X437" i="4"/>
  <c r="AQ437" i="4"/>
  <c r="AR437" i="4"/>
  <c r="AM437" i="4"/>
  <c r="AN437" i="4"/>
  <c r="AI437" i="4"/>
  <c r="AJ437" i="4"/>
  <c r="AF437" i="4"/>
  <c r="AE437" i="4"/>
  <c r="AD437" i="4"/>
  <c r="AB437" i="4"/>
  <c r="AC437" i="4"/>
  <c r="W437" i="4"/>
  <c r="AV437" i="4"/>
  <c r="R437" i="4"/>
  <c r="P437" i="4"/>
  <c r="BG436" i="4"/>
  <c r="BC436" i="4"/>
  <c r="X436" i="4"/>
  <c r="AB436" i="4"/>
  <c r="AC436" i="4"/>
  <c r="AQ436" i="4"/>
  <c r="AR436" i="4"/>
  <c r="AM436" i="4"/>
  <c r="AN436" i="4"/>
  <c r="AI436" i="4"/>
  <c r="AJ436" i="4"/>
  <c r="AF436" i="4"/>
  <c r="AE436" i="4"/>
  <c r="AD436" i="4"/>
  <c r="W436" i="4"/>
  <c r="AV436" i="4"/>
  <c r="R436" i="4"/>
  <c r="P436" i="4"/>
  <c r="BG435" i="4"/>
  <c r="BC435" i="4"/>
  <c r="X435" i="4"/>
  <c r="AQ435" i="4"/>
  <c r="AR435" i="4"/>
  <c r="AM435" i="4"/>
  <c r="AN435" i="4"/>
  <c r="AI435" i="4"/>
  <c r="AJ435" i="4"/>
  <c r="AF435" i="4"/>
  <c r="AE435" i="4"/>
  <c r="AD435" i="4"/>
  <c r="AB435" i="4"/>
  <c r="AC435" i="4"/>
  <c r="W435" i="4"/>
  <c r="AV435" i="4"/>
  <c r="R435" i="4"/>
  <c r="P435" i="4"/>
  <c r="BG434" i="4"/>
  <c r="BC434" i="4"/>
  <c r="X434" i="4"/>
  <c r="AB434" i="4"/>
  <c r="AC434" i="4"/>
  <c r="AQ434" i="4"/>
  <c r="AR434" i="4"/>
  <c r="AM434" i="4"/>
  <c r="AN434" i="4"/>
  <c r="AI434" i="4"/>
  <c r="AJ434" i="4"/>
  <c r="AF434" i="4"/>
  <c r="AE434" i="4"/>
  <c r="AD434" i="4"/>
  <c r="W434" i="4"/>
  <c r="AV434" i="4"/>
  <c r="R434" i="4"/>
  <c r="P434" i="4"/>
  <c r="BG433" i="4"/>
  <c r="BC433" i="4"/>
  <c r="X433" i="4"/>
  <c r="AQ433" i="4"/>
  <c r="AR433" i="4"/>
  <c r="AM433" i="4"/>
  <c r="AN433" i="4"/>
  <c r="AI433" i="4"/>
  <c r="AJ433" i="4"/>
  <c r="AF433" i="4"/>
  <c r="AE433" i="4"/>
  <c r="AD433" i="4"/>
  <c r="AB433" i="4"/>
  <c r="AC433" i="4"/>
  <c r="W433" i="4"/>
  <c r="AV433" i="4"/>
  <c r="R433" i="4"/>
  <c r="P433" i="4"/>
  <c r="BG432" i="4"/>
  <c r="BC432" i="4"/>
  <c r="X432" i="4"/>
  <c r="AB432" i="4"/>
  <c r="AC432" i="4"/>
  <c r="AQ432" i="4"/>
  <c r="AR432" i="4"/>
  <c r="AM432" i="4"/>
  <c r="AN432" i="4"/>
  <c r="AI432" i="4"/>
  <c r="AJ432" i="4"/>
  <c r="AF432" i="4"/>
  <c r="AE432" i="4"/>
  <c r="AD432" i="4"/>
  <c r="W432" i="4"/>
  <c r="AV432" i="4"/>
  <c r="R432" i="4"/>
  <c r="P432" i="4"/>
  <c r="BG431" i="4"/>
  <c r="BC431" i="4"/>
  <c r="X431" i="4"/>
  <c r="AQ431" i="4"/>
  <c r="AR431" i="4"/>
  <c r="AM431" i="4"/>
  <c r="AN431" i="4"/>
  <c r="AI431" i="4"/>
  <c r="AJ431" i="4"/>
  <c r="AF431" i="4"/>
  <c r="AE431" i="4"/>
  <c r="AD431" i="4"/>
  <c r="AB431" i="4"/>
  <c r="AC431" i="4"/>
  <c r="W431" i="4"/>
  <c r="AV431" i="4"/>
  <c r="R431" i="4"/>
  <c r="P431" i="4"/>
  <c r="BG430" i="4"/>
  <c r="BC430" i="4"/>
  <c r="X430" i="4"/>
  <c r="AB430" i="4"/>
  <c r="AQ430" i="4"/>
  <c r="AR430" i="4"/>
  <c r="AM430" i="4"/>
  <c r="AN430" i="4"/>
  <c r="AI430" i="4"/>
  <c r="AJ430" i="4"/>
  <c r="AF430" i="4"/>
  <c r="AE430" i="4"/>
  <c r="AD430" i="4"/>
  <c r="AC430" i="4"/>
  <c r="W430" i="4"/>
  <c r="AV430" i="4"/>
  <c r="R430" i="4"/>
  <c r="P430" i="4"/>
  <c r="BG429" i="4"/>
  <c r="BC429" i="4"/>
  <c r="X429" i="4"/>
  <c r="AQ429" i="4"/>
  <c r="AR429" i="4"/>
  <c r="AM429" i="4"/>
  <c r="AN429" i="4"/>
  <c r="AI429" i="4"/>
  <c r="AJ429" i="4"/>
  <c r="AF429" i="4"/>
  <c r="AE429" i="4"/>
  <c r="AD429" i="4"/>
  <c r="AB429" i="4"/>
  <c r="AC429" i="4"/>
  <c r="W429" i="4"/>
  <c r="AV429" i="4"/>
  <c r="R429" i="4"/>
  <c r="P429" i="4"/>
  <c r="BG428" i="4"/>
  <c r="BC428" i="4"/>
  <c r="X428" i="4"/>
  <c r="AB428" i="4"/>
  <c r="AQ428" i="4"/>
  <c r="AR428" i="4"/>
  <c r="AM428" i="4"/>
  <c r="AN428" i="4"/>
  <c r="AI428" i="4"/>
  <c r="AJ428" i="4"/>
  <c r="AF428" i="4"/>
  <c r="AE428" i="4"/>
  <c r="AD428" i="4"/>
  <c r="AC428" i="4"/>
  <c r="W428" i="4"/>
  <c r="AV428" i="4"/>
  <c r="R428" i="4"/>
  <c r="P428" i="4"/>
  <c r="BG427" i="4"/>
  <c r="BC427" i="4"/>
  <c r="X427" i="4"/>
  <c r="AQ427" i="4"/>
  <c r="AR427" i="4"/>
  <c r="AM427" i="4"/>
  <c r="AN427" i="4"/>
  <c r="AI427" i="4"/>
  <c r="AJ427" i="4"/>
  <c r="AF427" i="4"/>
  <c r="AE427" i="4"/>
  <c r="AD427" i="4"/>
  <c r="AB427" i="4"/>
  <c r="AC427" i="4"/>
  <c r="W427" i="4"/>
  <c r="AV427" i="4"/>
  <c r="R427" i="4"/>
  <c r="P427" i="4"/>
  <c r="BG426" i="4"/>
  <c r="BC426" i="4"/>
  <c r="X426" i="4"/>
  <c r="AB426" i="4"/>
  <c r="AQ426" i="4"/>
  <c r="AR426" i="4"/>
  <c r="AM426" i="4"/>
  <c r="AN426" i="4"/>
  <c r="AI426" i="4"/>
  <c r="AJ426" i="4"/>
  <c r="AF426" i="4"/>
  <c r="AE426" i="4"/>
  <c r="AD426" i="4"/>
  <c r="AC426" i="4"/>
  <c r="W426" i="4"/>
  <c r="AV426" i="4"/>
  <c r="R426" i="4"/>
  <c r="P426" i="4"/>
  <c r="Z426" i="4"/>
  <c r="BG425" i="4"/>
  <c r="BC425" i="4"/>
  <c r="X425" i="4"/>
  <c r="AM425" i="4"/>
  <c r="AQ425" i="4"/>
  <c r="AR425" i="4"/>
  <c r="AN425" i="4"/>
  <c r="AI425" i="4"/>
  <c r="AJ425" i="4"/>
  <c r="AF425" i="4"/>
  <c r="AE425" i="4"/>
  <c r="AD425" i="4"/>
  <c r="AB425" i="4"/>
  <c r="AC425" i="4"/>
  <c r="W425" i="4"/>
  <c r="AV425" i="4"/>
  <c r="R425" i="4"/>
  <c r="P425" i="4"/>
  <c r="BG424" i="4"/>
  <c r="BC424" i="4"/>
  <c r="X424" i="4"/>
  <c r="AM424" i="4"/>
  <c r="AN424" i="4"/>
  <c r="AF424" i="4"/>
  <c r="AE424" i="4"/>
  <c r="AD424" i="4"/>
  <c r="AB424" i="4"/>
  <c r="AC424" i="4"/>
  <c r="W424" i="4"/>
  <c r="AV424" i="4"/>
  <c r="R424" i="4"/>
  <c r="P424" i="4"/>
  <c r="BG423" i="4"/>
  <c r="BC423" i="4"/>
  <c r="X423" i="4"/>
  <c r="AM423" i="4"/>
  <c r="AN423" i="4"/>
  <c r="AI423" i="4"/>
  <c r="AJ423" i="4"/>
  <c r="AF423" i="4"/>
  <c r="AE423" i="4"/>
  <c r="AD423" i="4"/>
  <c r="W423" i="4"/>
  <c r="AV423" i="4"/>
  <c r="R423" i="4"/>
  <c r="P423" i="4"/>
  <c r="BG422" i="4"/>
  <c r="BC422" i="4"/>
  <c r="X422" i="4"/>
  <c r="AF422" i="4"/>
  <c r="AE422" i="4"/>
  <c r="AD422" i="4"/>
  <c r="AB422" i="4"/>
  <c r="AC422" i="4"/>
  <c r="W422" i="4"/>
  <c r="AV422" i="4"/>
  <c r="R422" i="4"/>
  <c r="P422" i="4"/>
  <c r="BG421" i="4"/>
  <c r="BC421" i="4"/>
  <c r="X421" i="4"/>
  <c r="AM421" i="4"/>
  <c r="AN421" i="4"/>
  <c r="AQ421" i="4"/>
  <c r="AR421" i="4"/>
  <c r="AI421" i="4"/>
  <c r="AJ421" i="4"/>
  <c r="AF421" i="4"/>
  <c r="AE421" i="4"/>
  <c r="AD421" i="4"/>
  <c r="AB421" i="4"/>
  <c r="AC421" i="4"/>
  <c r="W421" i="4"/>
  <c r="AV421" i="4"/>
  <c r="R421" i="4"/>
  <c r="P421" i="4"/>
  <c r="BG420" i="4"/>
  <c r="BC420" i="4"/>
  <c r="X420" i="4"/>
  <c r="AQ420" i="4"/>
  <c r="AR420" i="4"/>
  <c r="AI420" i="4"/>
  <c r="AJ420" i="4"/>
  <c r="AF420" i="4"/>
  <c r="AE420" i="4"/>
  <c r="AD420" i="4"/>
  <c r="AB420" i="4"/>
  <c r="AC420" i="4"/>
  <c r="W420" i="4"/>
  <c r="AV420" i="4"/>
  <c r="R420" i="4"/>
  <c r="P420" i="4"/>
  <c r="BG419" i="4"/>
  <c r="BC419" i="4"/>
  <c r="X419" i="4"/>
  <c r="AQ419" i="4"/>
  <c r="AR419" i="4"/>
  <c r="AM419" i="4"/>
  <c r="AN419" i="4"/>
  <c r="AF419" i="4"/>
  <c r="AE419" i="4"/>
  <c r="AD419" i="4"/>
  <c r="P419" i="4"/>
  <c r="Z419" i="4"/>
  <c r="W419" i="4"/>
  <c r="AV419" i="4"/>
  <c r="R419" i="4"/>
  <c r="BG418" i="4"/>
  <c r="BC418" i="4"/>
  <c r="X418" i="4"/>
  <c r="AB418" i="4"/>
  <c r="AC418" i="4"/>
  <c r="AF418" i="4"/>
  <c r="AE418" i="4"/>
  <c r="AD418" i="4"/>
  <c r="W418" i="4"/>
  <c r="AV418" i="4"/>
  <c r="R418" i="4"/>
  <c r="P418" i="4"/>
  <c r="BG417" i="4"/>
  <c r="BC417" i="4"/>
  <c r="X417" i="4"/>
  <c r="AQ417" i="4"/>
  <c r="AR417" i="4"/>
  <c r="AM417" i="4"/>
  <c r="AN417" i="4"/>
  <c r="AI417" i="4"/>
  <c r="AJ417" i="4"/>
  <c r="AF417" i="4"/>
  <c r="AE417" i="4"/>
  <c r="AD417" i="4"/>
  <c r="AB417" i="4"/>
  <c r="AC417" i="4"/>
  <c r="W417" i="4"/>
  <c r="AV417" i="4"/>
  <c r="R417" i="4"/>
  <c r="P417" i="4"/>
  <c r="BG416" i="4"/>
  <c r="BC416" i="4"/>
  <c r="X416" i="4"/>
  <c r="AB416" i="4"/>
  <c r="AC416" i="4"/>
  <c r="AQ416" i="4"/>
  <c r="AR416" i="4"/>
  <c r="AI416" i="4"/>
  <c r="AJ416" i="4"/>
  <c r="AF416" i="4"/>
  <c r="AE416" i="4"/>
  <c r="AD416" i="4"/>
  <c r="W416" i="4"/>
  <c r="AV416" i="4"/>
  <c r="R416" i="4"/>
  <c r="P416" i="4"/>
  <c r="BG415" i="4"/>
  <c r="BC415" i="4"/>
  <c r="X415" i="4"/>
  <c r="AQ415" i="4"/>
  <c r="AR415" i="4"/>
  <c r="AM415" i="4"/>
  <c r="AN415" i="4"/>
  <c r="AI415" i="4"/>
  <c r="AJ415" i="4"/>
  <c r="AF415" i="4"/>
  <c r="AE415" i="4"/>
  <c r="AD415" i="4"/>
  <c r="AB415" i="4"/>
  <c r="AC415" i="4"/>
  <c r="W415" i="4"/>
  <c r="AV415" i="4"/>
  <c r="R415" i="4"/>
  <c r="P415" i="4"/>
  <c r="BG414" i="4"/>
  <c r="BC414" i="4"/>
  <c r="X414" i="4"/>
  <c r="AB414" i="4"/>
  <c r="AC414" i="4"/>
  <c r="AQ414" i="4"/>
  <c r="AR414" i="4"/>
  <c r="AM414" i="4"/>
  <c r="AN414" i="4"/>
  <c r="AI414" i="4"/>
  <c r="AJ414" i="4"/>
  <c r="AF414" i="4"/>
  <c r="AE414" i="4"/>
  <c r="AD414" i="4"/>
  <c r="W414" i="4"/>
  <c r="AV414" i="4"/>
  <c r="R414" i="4"/>
  <c r="P414" i="4"/>
  <c r="BG413" i="4"/>
  <c r="BC413" i="4"/>
  <c r="X413" i="4"/>
  <c r="AQ413" i="4"/>
  <c r="AR413" i="4"/>
  <c r="AM413" i="4"/>
  <c r="AN413" i="4"/>
  <c r="AI413" i="4"/>
  <c r="AJ413" i="4"/>
  <c r="AF413" i="4"/>
  <c r="AE413" i="4"/>
  <c r="AD413" i="4"/>
  <c r="AB413" i="4"/>
  <c r="AC413" i="4"/>
  <c r="W413" i="4"/>
  <c r="AV413" i="4"/>
  <c r="R413" i="4"/>
  <c r="P413" i="4"/>
  <c r="BG412" i="4"/>
  <c r="BC412" i="4"/>
  <c r="X412" i="4"/>
  <c r="AB412" i="4"/>
  <c r="AC412" i="4"/>
  <c r="AQ412" i="4"/>
  <c r="AR412" i="4"/>
  <c r="AM412" i="4"/>
  <c r="AN412" i="4"/>
  <c r="AI412" i="4"/>
  <c r="AJ412" i="4"/>
  <c r="AF412" i="4"/>
  <c r="AE412" i="4"/>
  <c r="AD412" i="4"/>
  <c r="W412" i="4"/>
  <c r="AV412" i="4"/>
  <c r="R412" i="4"/>
  <c r="P412" i="4"/>
  <c r="BG411" i="4"/>
  <c r="BC411" i="4"/>
  <c r="X411" i="4"/>
  <c r="AQ411" i="4"/>
  <c r="AR411" i="4"/>
  <c r="AM411" i="4"/>
  <c r="AN411" i="4"/>
  <c r="AI411" i="4"/>
  <c r="AJ411" i="4"/>
  <c r="AF411" i="4"/>
  <c r="AE411" i="4"/>
  <c r="AD411" i="4"/>
  <c r="AB411" i="4"/>
  <c r="AC411" i="4"/>
  <c r="W411" i="4"/>
  <c r="AV411" i="4"/>
  <c r="R411" i="4"/>
  <c r="P411" i="4"/>
  <c r="BG410" i="4"/>
  <c r="BC410" i="4"/>
  <c r="X410" i="4"/>
  <c r="AB410" i="4"/>
  <c r="AC410" i="4"/>
  <c r="AQ410" i="4"/>
  <c r="AR410" i="4"/>
  <c r="AM410" i="4"/>
  <c r="AN410" i="4"/>
  <c r="AI410" i="4"/>
  <c r="AJ410" i="4"/>
  <c r="AF410" i="4"/>
  <c r="AE410" i="4"/>
  <c r="AD410" i="4"/>
  <c r="W410" i="4"/>
  <c r="AV410" i="4"/>
  <c r="R410" i="4"/>
  <c r="P410" i="4"/>
  <c r="BG409" i="4"/>
  <c r="BC409" i="4"/>
  <c r="X409" i="4"/>
  <c r="AQ409" i="4"/>
  <c r="AR409" i="4"/>
  <c r="AM409" i="4"/>
  <c r="AN409" i="4"/>
  <c r="AI409" i="4"/>
  <c r="AJ409" i="4"/>
  <c r="AF409" i="4"/>
  <c r="AE409" i="4"/>
  <c r="AD409" i="4"/>
  <c r="AB409" i="4"/>
  <c r="AC409" i="4"/>
  <c r="W409" i="4"/>
  <c r="AV409" i="4"/>
  <c r="R409" i="4"/>
  <c r="P409" i="4"/>
  <c r="BG408" i="4"/>
  <c r="BC408" i="4"/>
  <c r="X408" i="4"/>
  <c r="AB408" i="4"/>
  <c r="AC408" i="4"/>
  <c r="AQ408" i="4"/>
  <c r="AR408" i="4"/>
  <c r="AM408" i="4"/>
  <c r="AN408" i="4"/>
  <c r="AI408" i="4"/>
  <c r="AJ408" i="4"/>
  <c r="AF408" i="4"/>
  <c r="AE408" i="4"/>
  <c r="AD408" i="4"/>
  <c r="W408" i="4"/>
  <c r="AV408" i="4"/>
  <c r="R408" i="4"/>
  <c r="P408" i="4"/>
  <c r="BG407" i="4"/>
  <c r="BC407" i="4"/>
  <c r="X407" i="4"/>
  <c r="AQ407" i="4"/>
  <c r="AR407" i="4"/>
  <c r="AM407" i="4"/>
  <c r="AN407" i="4"/>
  <c r="AI407" i="4"/>
  <c r="AJ407" i="4"/>
  <c r="AF407" i="4"/>
  <c r="AE407" i="4"/>
  <c r="AD407" i="4"/>
  <c r="AB407" i="4"/>
  <c r="AC407" i="4"/>
  <c r="W407" i="4"/>
  <c r="AV407" i="4"/>
  <c r="R407" i="4"/>
  <c r="P407" i="4"/>
  <c r="BG406" i="4"/>
  <c r="BC406" i="4"/>
  <c r="X406" i="4"/>
  <c r="AB406" i="4"/>
  <c r="AC406" i="4"/>
  <c r="AQ406" i="4"/>
  <c r="AR406" i="4"/>
  <c r="AM406" i="4"/>
  <c r="AN406" i="4"/>
  <c r="AI406" i="4"/>
  <c r="AJ406" i="4"/>
  <c r="AF406" i="4"/>
  <c r="AE406" i="4"/>
  <c r="AD406" i="4"/>
  <c r="W406" i="4"/>
  <c r="AV406" i="4"/>
  <c r="R406" i="4"/>
  <c r="P406" i="4"/>
  <c r="BG405" i="4"/>
  <c r="BC405" i="4"/>
  <c r="X405" i="4"/>
  <c r="AQ405" i="4"/>
  <c r="AR405" i="4"/>
  <c r="AM405" i="4"/>
  <c r="AN405" i="4"/>
  <c r="AI405" i="4"/>
  <c r="AJ405" i="4"/>
  <c r="AF405" i="4"/>
  <c r="AE405" i="4"/>
  <c r="AD405" i="4"/>
  <c r="AB405" i="4"/>
  <c r="AC405" i="4"/>
  <c r="W405" i="4"/>
  <c r="AV405" i="4"/>
  <c r="R405" i="4"/>
  <c r="P405" i="4"/>
  <c r="BG404" i="4"/>
  <c r="BC404" i="4"/>
  <c r="X404" i="4"/>
  <c r="AB404" i="4"/>
  <c r="AC404" i="4"/>
  <c r="AQ404" i="4"/>
  <c r="AR404" i="4"/>
  <c r="AM404" i="4"/>
  <c r="AN404" i="4"/>
  <c r="AI404" i="4"/>
  <c r="AJ404" i="4"/>
  <c r="AF404" i="4"/>
  <c r="AE404" i="4"/>
  <c r="AD404" i="4"/>
  <c r="W404" i="4"/>
  <c r="AV404" i="4"/>
  <c r="R404" i="4"/>
  <c r="P404" i="4"/>
  <c r="BG403" i="4"/>
  <c r="BC403" i="4"/>
  <c r="X403" i="4"/>
  <c r="AQ403" i="4"/>
  <c r="AR403" i="4"/>
  <c r="AM403" i="4"/>
  <c r="AN403" i="4"/>
  <c r="AI403" i="4"/>
  <c r="AJ403" i="4"/>
  <c r="AF403" i="4"/>
  <c r="AE403" i="4"/>
  <c r="AD403" i="4"/>
  <c r="AB403" i="4"/>
  <c r="AC403" i="4"/>
  <c r="W403" i="4"/>
  <c r="AV403" i="4"/>
  <c r="R403" i="4"/>
  <c r="P403" i="4"/>
  <c r="BG402" i="4"/>
  <c r="BC402" i="4"/>
  <c r="X402" i="4"/>
  <c r="AB402" i="4"/>
  <c r="AC402" i="4"/>
  <c r="AQ402" i="4"/>
  <c r="AR402" i="4"/>
  <c r="AM402" i="4"/>
  <c r="AN402" i="4"/>
  <c r="AI402" i="4"/>
  <c r="AJ402" i="4"/>
  <c r="AF402" i="4"/>
  <c r="AE402" i="4"/>
  <c r="AD402" i="4"/>
  <c r="W402" i="4"/>
  <c r="AV402" i="4"/>
  <c r="R402" i="4"/>
  <c r="P402" i="4"/>
  <c r="Z402" i="4"/>
  <c r="BG401" i="4"/>
  <c r="BC401" i="4"/>
  <c r="X401" i="4"/>
  <c r="AM401" i="4"/>
  <c r="AN401" i="4"/>
  <c r="AF401" i="4"/>
  <c r="AE401" i="4"/>
  <c r="AD401" i="4"/>
  <c r="AB401" i="4"/>
  <c r="AC401" i="4"/>
  <c r="W401" i="4"/>
  <c r="AV401" i="4"/>
  <c r="R401" i="4"/>
  <c r="P401" i="4"/>
  <c r="BG400" i="4"/>
  <c r="BC400" i="4"/>
  <c r="X400" i="4"/>
  <c r="AQ400" i="4"/>
  <c r="AR400" i="4"/>
  <c r="AF400" i="4"/>
  <c r="AE400" i="4"/>
  <c r="AD400" i="4"/>
  <c r="W400" i="4"/>
  <c r="AV400" i="4"/>
  <c r="R400" i="4"/>
  <c r="P400" i="4"/>
  <c r="BG399" i="4"/>
  <c r="BC399" i="4"/>
  <c r="X399" i="4"/>
  <c r="AM399" i="4"/>
  <c r="AN399" i="4"/>
  <c r="AF399" i="4"/>
  <c r="AE399" i="4"/>
  <c r="AD399" i="4"/>
  <c r="AB399" i="4"/>
  <c r="AC399" i="4"/>
  <c r="W399" i="4"/>
  <c r="AV399" i="4"/>
  <c r="R399" i="4"/>
  <c r="P399" i="4"/>
  <c r="BG398" i="4"/>
  <c r="BC398" i="4"/>
  <c r="X398" i="4"/>
  <c r="AQ398" i="4"/>
  <c r="AR398" i="4"/>
  <c r="AF398" i="4"/>
  <c r="AE398" i="4"/>
  <c r="AD398" i="4"/>
  <c r="W398" i="4"/>
  <c r="AV398" i="4"/>
  <c r="R398" i="4"/>
  <c r="P398" i="4"/>
  <c r="BG397" i="4"/>
  <c r="BC397" i="4"/>
  <c r="X397" i="4"/>
  <c r="AM397" i="4"/>
  <c r="AN397" i="4"/>
  <c r="AF397" i="4"/>
  <c r="AE397" i="4"/>
  <c r="AD397" i="4"/>
  <c r="AB397" i="4"/>
  <c r="AC397" i="4"/>
  <c r="W397" i="4"/>
  <c r="AV397" i="4"/>
  <c r="R397" i="4"/>
  <c r="P397" i="4"/>
  <c r="BG396" i="4"/>
  <c r="BC396" i="4"/>
  <c r="X396" i="4"/>
  <c r="AQ396" i="4"/>
  <c r="AR396" i="4"/>
  <c r="AF396" i="4"/>
  <c r="AE396" i="4"/>
  <c r="AD396" i="4"/>
  <c r="W396" i="4"/>
  <c r="AV396" i="4"/>
  <c r="R396" i="4"/>
  <c r="P396" i="4"/>
  <c r="BG395" i="4"/>
  <c r="BC395" i="4"/>
  <c r="X395" i="4"/>
  <c r="AM395" i="4"/>
  <c r="AN395" i="4"/>
  <c r="AF395" i="4"/>
  <c r="AE395" i="4"/>
  <c r="AD395" i="4"/>
  <c r="AB395" i="4"/>
  <c r="AC395" i="4"/>
  <c r="W395" i="4"/>
  <c r="AV395" i="4"/>
  <c r="R395" i="4"/>
  <c r="P395" i="4"/>
  <c r="BG394" i="4"/>
  <c r="BC394" i="4"/>
  <c r="X394" i="4"/>
  <c r="AQ394" i="4"/>
  <c r="AR394" i="4"/>
  <c r="AF394" i="4"/>
  <c r="AE394" i="4"/>
  <c r="AD394" i="4"/>
  <c r="W394" i="4"/>
  <c r="AV394" i="4"/>
  <c r="R394" i="4"/>
  <c r="P394" i="4"/>
  <c r="BG393" i="4"/>
  <c r="BC393" i="4"/>
  <c r="X393" i="4"/>
  <c r="AM393" i="4"/>
  <c r="AN393" i="4"/>
  <c r="AF393" i="4"/>
  <c r="AE393" i="4"/>
  <c r="AD393" i="4"/>
  <c r="AB393" i="4"/>
  <c r="AC393" i="4"/>
  <c r="W393" i="4"/>
  <c r="AV393" i="4"/>
  <c r="R393" i="4"/>
  <c r="P393" i="4"/>
  <c r="BG392" i="4"/>
  <c r="BC392" i="4"/>
  <c r="X392" i="4"/>
  <c r="AQ392" i="4"/>
  <c r="AR392" i="4"/>
  <c r="AF392" i="4"/>
  <c r="AE392" i="4"/>
  <c r="AD392" i="4"/>
  <c r="W392" i="4"/>
  <c r="AV392" i="4"/>
  <c r="R392" i="4"/>
  <c r="P392" i="4"/>
  <c r="BG391" i="4"/>
  <c r="BC391" i="4"/>
  <c r="X391" i="4"/>
  <c r="AM391" i="4"/>
  <c r="AN391" i="4"/>
  <c r="AF391" i="4"/>
  <c r="AE391" i="4"/>
  <c r="AD391" i="4"/>
  <c r="AB391" i="4"/>
  <c r="AC391" i="4"/>
  <c r="W391" i="4"/>
  <c r="AV391" i="4"/>
  <c r="R391" i="4"/>
  <c r="P391" i="4"/>
  <c r="BG390" i="4"/>
  <c r="BC390" i="4"/>
  <c r="X390" i="4"/>
  <c r="AQ390" i="4"/>
  <c r="AR390" i="4"/>
  <c r="AF390" i="4"/>
  <c r="AE390" i="4"/>
  <c r="AD390" i="4"/>
  <c r="W390" i="4"/>
  <c r="AV390" i="4"/>
  <c r="R390" i="4"/>
  <c r="P390" i="4"/>
  <c r="BG389" i="4"/>
  <c r="BC389" i="4"/>
  <c r="X389" i="4"/>
  <c r="AM389" i="4"/>
  <c r="AN389" i="4"/>
  <c r="AF389" i="4"/>
  <c r="AE389" i="4"/>
  <c r="AD389" i="4"/>
  <c r="AB389" i="4"/>
  <c r="AC389" i="4"/>
  <c r="W389" i="4"/>
  <c r="AV389" i="4"/>
  <c r="R389" i="4"/>
  <c r="P389" i="4"/>
  <c r="BG388" i="4"/>
  <c r="BC388" i="4"/>
  <c r="X388" i="4"/>
  <c r="AQ388" i="4"/>
  <c r="AR388" i="4"/>
  <c r="AF388" i="4"/>
  <c r="AE388" i="4"/>
  <c r="AD388" i="4"/>
  <c r="W388" i="4"/>
  <c r="AV388" i="4"/>
  <c r="R388" i="4"/>
  <c r="P388" i="4"/>
  <c r="BG387" i="4"/>
  <c r="BC387" i="4"/>
  <c r="X387" i="4"/>
  <c r="AM387" i="4"/>
  <c r="AN387" i="4"/>
  <c r="AF387" i="4"/>
  <c r="AE387" i="4"/>
  <c r="AD387" i="4"/>
  <c r="AB387" i="4"/>
  <c r="AC387" i="4"/>
  <c r="P387" i="4"/>
  <c r="Z387" i="4"/>
  <c r="W387" i="4"/>
  <c r="AV387" i="4"/>
  <c r="R387" i="4"/>
  <c r="BG386" i="4"/>
  <c r="BC386" i="4"/>
  <c r="X386" i="4"/>
  <c r="AQ386" i="4"/>
  <c r="AR386" i="4"/>
  <c r="AM386" i="4"/>
  <c r="AN386" i="4"/>
  <c r="AI386" i="4"/>
  <c r="AJ386" i="4"/>
  <c r="AF386" i="4"/>
  <c r="AE386" i="4"/>
  <c r="AD386" i="4"/>
  <c r="AB386" i="4"/>
  <c r="AC386" i="4"/>
  <c r="P386" i="4"/>
  <c r="Z386" i="4"/>
  <c r="W386" i="4"/>
  <c r="AV386" i="4"/>
  <c r="R386" i="4"/>
  <c r="BG385" i="4"/>
  <c r="BC385" i="4"/>
  <c r="X385" i="4"/>
  <c r="AQ385" i="4"/>
  <c r="AR385" i="4"/>
  <c r="AF385" i="4"/>
  <c r="AE385" i="4"/>
  <c r="AD385" i="4"/>
  <c r="W385" i="4"/>
  <c r="AV385" i="4"/>
  <c r="R385" i="4"/>
  <c r="P385" i="4"/>
  <c r="BG384" i="4"/>
  <c r="BC384" i="4"/>
  <c r="X384" i="4"/>
  <c r="AM384" i="4"/>
  <c r="AN384" i="4"/>
  <c r="AF384" i="4"/>
  <c r="AE384" i="4"/>
  <c r="AD384" i="4"/>
  <c r="AB384" i="4"/>
  <c r="AC384" i="4"/>
  <c r="W384" i="4"/>
  <c r="AV384" i="4"/>
  <c r="R384" i="4"/>
  <c r="P384" i="4"/>
  <c r="BG383" i="4"/>
  <c r="BC383" i="4"/>
  <c r="X383" i="4"/>
  <c r="AQ383" i="4"/>
  <c r="AR383" i="4"/>
  <c r="AF383" i="4"/>
  <c r="AE383" i="4"/>
  <c r="AD383" i="4"/>
  <c r="W383" i="4"/>
  <c r="AV383" i="4"/>
  <c r="R383" i="4"/>
  <c r="P383" i="4"/>
  <c r="BG382" i="4"/>
  <c r="BC382" i="4"/>
  <c r="X382" i="4"/>
  <c r="AM382" i="4"/>
  <c r="AN382" i="4"/>
  <c r="AF382" i="4"/>
  <c r="AE382" i="4"/>
  <c r="AD382" i="4"/>
  <c r="AB382" i="4"/>
  <c r="AC382" i="4"/>
  <c r="W382" i="4"/>
  <c r="AV382" i="4"/>
  <c r="R382" i="4"/>
  <c r="P382" i="4"/>
  <c r="BG381" i="4"/>
  <c r="BC381" i="4"/>
  <c r="X381" i="4"/>
  <c r="AQ381" i="4"/>
  <c r="AR381" i="4"/>
  <c r="AF381" i="4"/>
  <c r="AE381" i="4"/>
  <c r="AD381" i="4"/>
  <c r="W381" i="4"/>
  <c r="AV381" i="4"/>
  <c r="R381" i="4"/>
  <c r="P381" i="4"/>
  <c r="BG380" i="4"/>
  <c r="BC380" i="4"/>
  <c r="X380" i="4"/>
  <c r="AM380" i="4"/>
  <c r="AN380" i="4"/>
  <c r="AQ380" i="4"/>
  <c r="AR380" i="4"/>
  <c r="AI380" i="4"/>
  <c r="AJ380" i="4"/>
  <c r="AF380" i="4"/>
  <c r="AE380" i="4"/>
  <c r="AD380" i="4"/>
  <c r="AB380" i="4"/>
  <c r="AC380" i="4"/>
  <c r="W380" i="4"/>
  <c r="AV380" i="4"/>
  <c r="R380" i="4"/>
  <c r="P380" i="4"/>
  <c r="BG379" i="4"/>
  <c r="BC379" i="4"/>
  <c r="X379" i="4"/>
  <c r="AQ379" i="4"/>
  <c r="AR379" i="4"/>
  <c r="AF379" i="4"/>
  <c r="AE379" i="4"/>
  <c r="AD379" i="4"/>
  <c r="W379" i="4"/>
  <c r="AV379" i="4"/>
  <c r="R379" i="4"/>
  <c r="P379" i="4"/>
  <c r="BG378" i="4"/>
  <c r="BC378" i="4"/>
  <c r="X378" i="4"/>
  <c r="AM378" i="4"/>
  <c r="AN378" i="4"/>
  <c r="AQ378" i="4"/>
  <c r="AR378" i="4"/>
  <c r="AI378" i="4"/>
  <c r="AJ378" i="4"/>
  <c r="AF378" i="4"/>
  <c r="AE378" i="4"/>
  <c r="AD378" i="4"/>
  <c r="AB378" i="4"/>
  <c r="AC378" i="4"/>
  <c r="W378" i="4"/>
  <c r="AV378" i="4"/>
  <c r="R378" i="4"/>
  <c r="P378" i="4"/>
  <c r="Z378" i="4"/>
  <c r="BG377" i="4"/>
  <c r="BC377" i="4"/>
  <c r="X377" i="4"/>
  <c r="AQ377" i="4"/>
  <c r="AR377" i="4"/>
  <c r="AM377" i="4"/>
  <c r="AN377" i="4"/>
  <c r="AI377" i="4"/>
  <c r="AJ377" i="4"/>
  <c r="AF377" i="4"/>
  <c r="AE377" i="4"/>
  <c r="AD377" i="4"/>
  <c r="AB377" i="4"/>
  <c r="AC377" i="4"/>
  <c r="W377" i="4"/>
  <c r="AV377" i="4"/>
  <c r="R377" i="4"/>
  <c r="P377" i="4"/>
  <c r="BG376" i="4"/>
  <c r="BC376" i="4"/>
  <c r="X376" i="4"/>
  <c r="AB376" i="4"/>
  <c r="AC376" i="4"/>
  <c r="AQ376" i="4"/>
  <c r="AR376" i="4"/>
  <c r="AI376" i="4"/>
  <c r="AJ376" i="4"/>
  <c r="AF376" i="4"/>
  <c r="AE376" i="4"/>
  <c r="AD376" i="4"/>
  <c r="W376" i="4"/>
  <c r="AV376" i="4"/>
  <c r="R376" i="4"/>
  <c r="P376" i="4"/>
  <c r="BG375" i="4"/>
  <c r="BC375" i="4"/>
  <c r="X375" i="4"/>
  <c r="AQ375" i="4"/>
  <c r="AR375" i="4"/>
  <c r="AM375" i="4"/>
  <c r="AN375" i="4"/>
  <c r="AI375" i="4"/>
  <c r="AJ375" i="4"/>
  <c r="AF375" i="4"/>
  <c r="AE375" i="4"/>
  <c r="AD375" i="4"/>
  <c r="AB375" i="4"/>
  <c r="AC375" i="4"/>
  <c r="W375" i="4"/>
  <c r="AV375" i="4"/>
  <c r="R375" i="4"/>
  <c r="P375" i="4"/>
  <c r="BG374" i="4"/>
  <c r="BC374" i="4"/>
  <c r="X374" i="4"/>
  <c r="AB374" i="4"/>
  <c r="AC374" i="4"/>
  <c r="AQ374" i="4"/>
  <c r="AR374" i="4"/>
  <c r="AM374" i="4"/>
  <c r="AN374" i="4"/>
  <c r="AI374" i="4"/>
  <c r="AJ374" i="4"/>
  <c r="AF374" i="4"/>
  <c r="AE374" i="4"/>
  <c r="AD374" i="4"/>
  <c r="W374" i="4"/>
  <c r="AV374" i="4"/>
  <c r="R374" i="4"/>
  <c r="P374" i="4"/>
  <c r="BG373" i="4"/>
  <c r="BC373" i="4"/>
  <c r="X373" i="4"/>
  <c r="AQ373" i="4"/>
  <c r="AR373" i="4"/>
  <c r="AM373" i="4"/>
  <c r="AN373" i="4"/>
  <c r="AI373" i="4"/>
  <c r="AJ373" i="4"/>
  <c r="AF373" i="4"/>
  <c r="AE373" i="4"/>
  <c r="AD373" i="4"/>
  <c r="AB373" i="4"/>
  <c r="AC373" i="4"/>
  <c r="W373" i="4"/>
  <c r="AV373" i="4"/>
  <c r="R373" i="4"/>
  <c r="P373" i="4"/>
  <c r="BG372" i="4"/>
  <c r="BC372" i="4"/>
  <c r="X372" i="4"/>
  <c r="AB372" i="4"/>
  <c r="AC372" i="4"/>
  <c r="AQ372" i="4"/>
  <c r="AR372" i="4"/>
  <c r="AM372" i="4"/>
  <c r="AN372" i="4"/>
  <c r="AI372" i="4"/>
  <c r="AJ372" i="4"/>
  <c r="AF372" i="4"/>
  <c r="AE372" i="4"/>
  <c r="AD372" i="4"/>
  <c r="W372" i="4"/>
  <c r="AV372" i="4"/>
  <c r="R372" i="4"/>
  <c r="P372" i="4"/>
  <c r="BG371" i="4"/>
  <c r="BC371" i="4"/>
  <c r="X371" i="4"/>
  <c r="AQ371" i="4"/>
  <c r="AR371" i="4"/>
  <c r="AM371" i="4"/>
  <c r="AN371" i="4"/>
  <c r="AI371" i="4"/>
  <c r="AJ371" i="4"/>
  <c r="AF371" i="4"/>
  <c r="AE371" i="4"/>
  <c r="AD371" i="4"/>
  <c r="AB371" i="4"/>
  <c r="AC371" i="4"/>
  <c r="W371" i="4"/>
  <c r="AV371" i="4"/>
  <c r="R371" i="4"/>
  <c r="P371" i="4"/>
  <c r="BG370" i="4"/>
  <c r="BC370" i="4"/>
  <c r="X370" i="4"/>
  <c r="AB370" i="4"/>
  <c r="AC370" i="4"/>
  <c r="AQ370" i="4"/>
  <c r="AR370" i="4"/>
  <c r="AM370" i="4"/>
  <c r="AN370" i="4"/>
  <c r="AI370" i="4"/>
  <c r="AJ370" i="4"/>
  <c r="AF370" i="4"/>
  <c r="AE370" i="4"/>
  <c r="AD370" i="4"/>
  <c r="W370" i="4"/>
  <c r="AV370" i="4"/>
  <c r="R370" i="4"/>
  <c r="P370" i="4"/>
  <c r="BG369" i="4"/>
  <c r="BC369" i="4"/>
  <c r="X369" i="4"/>
  <c r="AQ369" i="4"/>
  <c r="AR369" i="4"/>
  <c r="AM369" i="4"/>
  <c r="AN369" i="4"/>
  <c r="AI369" i="4"/>
  <c r="AJ369" i="4"/>
  <c r="AF369" i="4"/>
  <c r="AE369" i="4"/>
  <c r="AD369" i="4"/>
  <c r="AB369" i="4"/>
  <c r="AC369" i="4"/>
  <c r="W369" i="4"/>
  <c r="AV369" i="4"/>
  <c r="R369" i="4"/>
  <c r="P369" i="4"/>
  <c r="BG368" i="4"/>
  <c r="BC368" i="4"/>
  <c r="X368" i="4"/>
  <c r="AB368" i="4"/>
  <c r="AC368" i="4"/>
  <c r="AQ368" i="4"/>
  <c r="AR368" i="4"/>
  <c r="AM368" i="4"/>
  <c r="AN368" i="4"/>
  <c r="AI368" i="4"/>
  <c r="AJ368" i="4"/>
  <c r="AF368" i="4"/>
  <c r="AE368" i="4"/>
  <c r="AD368" i="4"/>
  <c r="W368" i="4"/>
  <c r="AV368" i="4"/>
  <c r="R368" i="4"/>
  <c r="P368" i="4"/>
  <c r="BG367" i="4"/>
  <c r="BC367" i="4"/>
  <c r="X367" i="4"/>
  <c r="AQ367" i="4"/>
  <c r="AR367" i="4"/>
  <c r="AM367" i="4"/>
  <c r="AN367" i="4"/>
  <c r="AI367" i="4"/>
  <c r="AJ367" i="4"/>
  <c r="AF367" i="4"/>
  <c r="AE367" i="4"/>
  <c r="AD367" i="4"/>
  <c r="AB367" i="4"/>
  <c r="AC367" i="4"/>
  <c r="W367" i="4"/>
  <c r="AV367" i="4"/>
  <c r="R367" i="4"/>
  <c r="P367" i="4"/>
  <c r="BG366" i="4"/>
  <c r="BC366" i="4"/>
  <c r="X366" i="4"/>
  <c r="AB366" i="4"/>
  <c r="AC366" i="4"/>
  <c r="AQ366" i="4"/>
  <c r="AR366" i="4"/>
  <c r="AM366" i="4"/>
  <c r="AN366" i="4"/>
  <c r="AI366" i="4"/>
  <c r="AJ366" i="4"/>
  <c r="AF366" i="4"/>
  <c r="AE366" i="4"/>
  <c r="AD366" i="4"/>
  <c r="W366" i="4"/>
  <c r="AV366" i="4"/>
  <c r="R366" i="4"/>
  <c r="P366" i="4"/>
  <c r="BG365" i="4"/>
  <c r="BC365" i="4"/>
  <c r="X365" i="4"/>
  <c r="AQ365" i="4"/>
  <c r="AR365" i="4"/>
  <c r="AM365" i="4"/>
  <c r="AN365" i="4"/>
  <c r="AI365" i="4"/>
  <c r="AJ365" i="4"/>
  <c r="AF365" i="4"/>
  <c r="AE365" i="4"/>
  <c r="AD365" i="4"/>
  <c r="AB365" i="4"/>
  <c r="AC365" i="4"/>
  <c r="W365" i="4"/>
  <c r="AV365" i="4"/>
  <c r="R365" i="4"/>
  <c r="P365" i="4"/>
  <c r="BG364" i="4"/>
  <c r="BC364" i="4"/>
  <c r="X364" i="4"/>
  <c r="AB364" i="4"/>
  <c r="AC364" i="4"/>
  <c r="AQ364" i="4"/>
  <c r="AR364" i="4"/>
  <c r="AM364" i="4"/>
  <c r="AN364" i="4"/>
  <c r="AI364" i="4"/>
  <c r="AJ364" i="4"/>
  <c r="AF364" i="4"/>
  <c r="AE364" i="4"/>
  <c r="AD364" i="4"/>
  <c r="W364" i="4"/>
  <c r="AV364" i="4"/>
  <c r="R364" i="4"/>
  <c r="P364" i="4"/>
  <c r="BG363" i="4"/>
  <c r="BC363" i="4"/>
  <c r="X363" i="4"/>
  <c r="AQ363" i="4"/>
  <c r="AR363" i="4"/>
  <c r="AM363" i="4"/>
  <c r="AN363" i="4"/>
  <c r="AI363" i="4"/>
  <c r="AJ363" i="4"/>
  <c r="AF363" i="4"/>
  <c r="AE363" i="4"/>
  <c r="AD363" i="4"/>
  <c r="AB363" i="4"/>
  <c r="AC363" i="4"/>
  <c r="W363" i="4"/>
  <c r="AV363" i="4"/>
  <c r="R363" i="4"/>
  <c r="P363" i="4"/>
  <c r="Z363" i="4"/>
  <c r="BG362" i="4"/>
  <c r="BC362" i="4"/>
  <c r="X362" i="4"/>
  <c r="AQ362" i="4"/>
  <c r="AR362" i="4"/>
  <c r="AF362" i="4"/>
  <c r="AE362" i="4"/>
  <c r="AD362" i="4"/>
  <c r="W362" i="4"/>
  <c r="AV362" i="4"/>
  <c r="R362" i="4"/>
  <c r="P362" i="4"/>
  <c r="BG361" i="4"/>
  <c r="BC361" i="4"/>
  <c r="X361" i="4"/>
  <c r="AM361" i="4"/>
  <c r="AN361" i="4"/>
  <c r="AF361" i="4"/>
  <c r="AE361" i="4"/>
  <c r="AD361" i="4"/>
  <c r="AB361" i="4"/>
  <c r="AC361" i="4"/>
  <c r="W361" i="4"/>
  <c r="AV361" i="4"/>
  <c r="R361" i="4"/>
  <c r="P361" i="4"/>
  <c r="BG360" i="4"/>
  <c r="BC360" i="4"/>
  <c r="X360" i="4"/>
  <c r="AQ360" i="4"/>
  <c r="AR360" i="4"/>
  <c r="AF360" i="4"/>
  <c r="AE360" i="4"/>
  <c r="AD360" i="4"/>
  <c r="W360" i="4"/>
  <c r="AV360" i="4"/>
  <c r="R360" i="4"/>
  <c r="P360" i="4"/>
  <c r="BG359" i="4"/>
  <c r="BC359" i="4"/>
  <c r="X359" i="4"/>
  <c r="AM359" i="4"/>
  <c r="AN359" i="4"/>
  <c r="AF359" i="4"/>
  <c r="AE359" i="4"/>
  <c r="AD359" i="4"/>
  <c r="AB359" i="4"/>
  <c r="AC359" i="4"/>
  <c r="W359" i="4"/>
  <c r="AV359" i="4"/>
  <c r="R359" i="4"/>
  <c r="P359" i="4"/>
  <c r="BG358" i="4"/>
  <c r="BC358" i="4"/>
  <c r="X358" i="4"/>
  <c r="AQ358" i="4"/>
  <c r="AR358" i="4"/>
  <c r="AF358" i="4"/>
  <c r="AE358" i="4"/>
  <c r="AD358" i="4"/>
  <c r="W358" i="4"/>
  <c r="AV358" i="4"/>
  <c r="R358" i="4"/>
  <c r="P358" i="4"/>
  <c r="BG357" i="4"/>
  <c r="BC357" i="4"/>
  <c r="X357" i="4"/>
  <c r="AM357" i="4"/>
  <c r="AN357" i="4"/>
  <c r="AF357" i="4"/>
  <c r="AE357" i="4"/>
  <c r="AD357" i="4"/>
  <c r="AB357" i="4"/>
  <c r="AC357" i="4"/>
  <c r="W357" i="4"/>
  <c r="AV357" i="4"/>
  <c r="R357" i="4"/>
  <c r="P357" i="4"/>
  <c r="BG356" i="4"/>
  <c r="BC356" i="4"/>
  <c r="X356" i="4"/>
  <c r="AQ356" i="4"/>
  <c r="AR356" i="4"/>
  <c r="AF356" i="4"/>
  <c r="AE356" i="4"/>
  <c r="AD356" i="4"/>
  <c r="W356" i="4"/>
  <c r="AV356" i="4"/>
  <c r="R356" i="4"/>
  <c r="P356" i="4"/>
  <c r="BG355" i="4"/>
  <c r="BC355" i="4"/>
  <c r="X355" i="4"/>
  <c r="AM355" i="4"/>
  <c r="AN355" i="4"/>
  <c r="AF355" i="4"/>
  <c r="AE355" i="4"/>
  <c r="AD355" i="4"/>
  <c r="AB355" i="4"/>
  <c r="AC355" i="4"/>
  <c r="W355" i="4"/>
  <c r="AV355" i="4"/>
  <c r="R355" i="4"/>
  <c r="P355" i="4"/>
  <c r="BG354" i="4"/>
  <c r="BC354" i="4"/>
  <c r="X354" i="4"/>
  <c r="AQ354" i="4"/>
  <c r="AR354" i="4"/>
  <c r="AF354" i="4"/>
  <c r="AE354" i="4"/>
  <c r="AD354" i="4"/>
  <c r="W354" i="4"/>
  <c r="AV354" i="4"/>
  <c r="R354" i="4"/>
  <c r="P354" i="4"/>
  <c r="BG353" i="4"/>
  <c r="BC353" i="4"/>
  <c r="X353" i="4"/>
  <c r="AM353" i="4"/>
  <c r="AN353" i="4"/>
  <c r="AF353" i="4"/>
  <c r="AE353" i="4"/>
  <c r="AD353" i="4"/>
  <c r="AB353" i="4"/>
  <c r="AC353" i="4"/>
  <c r="W353" i="4"/>
  <c r="AV353" i="4"/>
  <c r="R353" i="4"/>
  <c r="P353" i="4"/>
  <c r="BG352" i="4"/>
  <c r="BC352" i="4"/>
  <c r="X352" i="4"/>
  <c r="AQ352" i="4"/>
  <c r="AR352" i="4"/>
  <c r="AF352" i="4"/>
  <c r="AE352" i="4"/>
  <c r="AD352" i="4"/>
  <c r="W352" i="4"/>
  <c r="AV352" i="4"/>
  <c r="R352" i="4"/>
  <c r="P352" i="4"/>
  <c r="BG351" i="4"/>
  <c r="BC351" i="4"/>
  <c r="X351" i="4"/>
  <c r="AM351" i="4"/>
  <c r="AN351" i="4"/>
  <c r="AF351" i="4"/>
  <c r="AE351" i="4"/>
  <c r="AD351" i="4"/>
  <c r="AB351" i="4"/>
  <c r="AC351" i="4"/>
  <c r="W351" i="4"/>
  <c r="AV351" i="4"/>
  <c r="R351" i="4"/>
  <c r="P351" i="4"/>
  <c r="BG350" i="4"/>
  <c r="BC350" i="4"/>
  <c r="X350" i="4"/>
  <c r="AQ350" i="4"/>
  <c r="AR350" i="4"/>
  <c r="AF350" i="4"/>
  <c r="AE350" i="4"/>
  <c r="AD350" i="4"/>
  <c r="W350" i="4"/>
  <c r="AV350" i="4"/>
  <c r="R350" i="4"/>
  <c r="P350" i="4"/>
  <c r="BG349" i="4"/>
  <c r="BC349" i="4"/>
  <c r="X349" i="4"/>
  <c r="AM349" i="4"/>
  <c r="AN349" i="4"/>
  <c r="AF349" i="4"/>
  <c r="AE349" i="4"/>
  <c r="AD349" i="4"/>
  <c r="AB349" i="4"/>
  <c r="AC349" i="4"/>
  <c r="W349" i="4"/>
  <c r="AV349" i="4"/>
  <c r="R349" i="4"/>
  <c r="P349" i="4"/>
  <c r="BG348" i="4"/>
  <c r="BC348" i="4"/>
  <c r="X348" i="4"/>
  <c r="AQ348" i="4"/>
  <c r="AR348" i="4"/>
  <c r="AF348" i="4"/>
  <c r="AE348" i="4"/>
  <c r="AD348" i="4"/>
  <c r="W348" i="4"/>
  <c r="AV348" i="4"/>
  <c r="R348" i="4"/>
  <c r="P348" i="4"/>
  <c r="BG347" i="4"/>
  <c r="BC347" i="4"/>
  <c r="X347" i="4"/>
  <c r="AM347" i="4"/>
  <c r="AN347" i="4"/>
  <c r="AQ347" i="4"/>
  <c r="AR347" i="4"/>
  <c r="AI347" i="4"/>
  <c r="AJ347" i="4"/>
  <c r="AF347" i="4"/>
  <c r="AE347" i="4"/>
  <c r="AD347" i="4"/>
  <c r="AB347" i="4"/>
  <c r="AC347" i="4"/>
  <c r="W347" i="4"/>
  <c r="AV347" i="4"/>
  <c r="R347" i="4"/>
  <c r="P347" i="4"/>
  <c r="BG346" i="4"/>
  <c r="BC346" i="4"/>
  <c r="X346" i="4"/>
  <c r="AQ346" i="4"/>
  <c r="AR346" i="4"/>
  <c r="AF346" i="4"/>
  <c r="AE346" i="4"/>
  <c r="AD346" i="4"/>
  <c r="W346" i="4"/>
  <c r="AV346" i="4"/>
  <c r="R346" i="4"/>
  <c r="P346" i="4"/>
  <c r="Z346" i="4"/>
  <c r="BG345" i="4"/>
  <c r="BC345" i="4"/>
  <c r="X345" i="4"/>
  <c r="AB345" i="4"/>
  <c r="AC345" i="4"/>
  <c r="AQ345" i="4"/>
  <c r="AR345" i="4"/>
  <c r="AI345" i="4"/>
  <c r="AJ345" i="4"/>
  <c r="AF345" i="4"/>
  <c r="AE345" i="4"/>
  <c r="AD345" i="4"/>
  <c r="W345" i="4"/>
  <c r="AV345" i="4"/>
  <c r="R345" i="4"/>
  <c r="P345" i="4"/>
  <c r="BG344" i="4"/>
  <c r="BC344" i="4"/>
  <c r="X344" i="4"/>
  <c r="AQ344" i="4"/>
  <c r="AR344" i="4"/>
  <c r="AM344" i="4"/>
  <c r="AN344" i="4"/>
  <c r="AI344" i="4"/>
  <c r="AJ344" i="4"/>
  <c r="AF344" i="4"/>
  <c r="AE344" i="4"/>
  <c r="AD344" i="4"/>
  <c r="AB344" i="4"/>
  <c r="AC344" i="4"/>
  <c r="W344" i="4"/>
  <c r="AV344" i="4"/>
  <c r="R344" i="4"/>
  <c r="P344" i="4"/>
  <c r="BG343" i="4"/>
  <c r="BC343" i="4"/>
  <c r="X343" i="4"/>
  <c r="AB343" i="4"/>
  <c r="AC343" i="4"/>
  <c r="AQ343" i="4"/>
  <c r="AR343" i="4"/>
  <c r="AM343" i="4"/>
  <c r="AN343" i="4"/>
  <c r="AI343" i="4"/>
  <c r="AJ343" i="4"/>
  <c r="AF343" i="4"/>
  <c r="AE343" i="4"/>
  <c r="AD343" i="4"/>
  <c r="W343" i="4"/>
  <c r="AV343" i="4"/>
  <c r="R343" i="4"/>
  <c r="P343" i="4"/>
  <c r="BG342" i="4"/>
  <c r="BC342" i="4"/>
  <c r="X342" i="4"/>
  <c r="AQ342" i="4"/>
  <c r="AR342" i="4"/>
  <c r="AM342" i="4"/>
  <c r="AN342" i="4"/>
  <c r="AI342" i="4"/>
  <c r="AJ342" i="4"/>
  <c r="AF342" i="4"/>
  <c r="AE342" i="4"/>
  <c r="AD342" i="4"/>
  <c r="AB342" i="4"/>
  <c r="AC342" i="4"/>
  <c r="W342" i="4"/>
  <c r="AV342" i="4"/>
  <c r="R342" i="4"/>
  <c r="P342" i="4"/>
  <c r="BG341" i="4"/>
  <c r="BC341" i="4"/>
  <c r="X341" i="4"/>
  <c r="AB341" i="4"/>
  <c r="AC341" i="4"/>
  <c r="AQ341" i="4"/>
  <c r="AR341" i="4"/>
  <c r="AM341" i="4"/>
  <c r="AN341" i="4"/>
  <c r="AI341" i="4"/>
  <c r="AJ341" i="4"/>
  <c r="AF341" i="4"/>
  <c r="AE341" i="4"/>
  <c r="AD341" i="4"/>
  <c r="W341" i="4"/>
  <c r="AV341" i="4"/>
  <c r="R341" i="4"/>
  <c r="P341" i="4"/>
  <c r="BG340" i="4"/>
  <c r="BC340" i="4"/>
  <c r="X340" i="4"/>
  <c r="AQ340" i="4"/>
  <c r="AR340" i="4"/>
  <c r="AM340" i="4"/>
  <c r="AN340" i="4"/>
  <c r="AI340" i="4"/>
  <c r="AJ340" i="4"/>
  <c r="AF340" i="4"/>
  <c r="AE340" i="4"/>
  <c r="AD340" i="4"/>
  <c r="AB340" i="4"/>
  <c r="AC340" i="4"/>
  <c r="W340" i="4"/>
  <c r="AV340" i="4"/>
  <c r="R340" i="4"/>
  <c r="P340" i="4"/>
  <c r="BG339" i="4"/>
  <c r="BC339" i="4"/>
  <c r="X339" i="4"/>
  <c r="AB339" i="4"/>
  <c r="AC339" i="4"/>
  <c r="AQ339" i="4"/>
  <c r="AR339" i="4"/>
  <c r="AM339" i="4"/>
  <c r="AN339" i="4"/>
  <c r="AI339" i="4"/>
  <c r="AJ339" i="4"/>
  <c r="AF339" i="4"/>
  <c r="AE339" i="4"/>
  <c r="AD339" i="4"/>
  <c r="W339" i="4"/>
  <c r="AV339" i="4"/>
  <c r="R339" i="4"/>
  <c r="P339" i="4"/>
  <c r="BG338" i="4"/>
  <c r="BC338" i="4"/>
  <c r="X338" i="4"/>
  <c r="AQ338" i="4"/>
  <c r="AR338" i="4"/>
  <c r="AM338" i="4"/>
  <c r="AN338" i="4"/>
  <c r="AI338" i="4"/>
  <c r="AJ338" i="4"/>
  <c r="AF338" i="4"/>
  <c r="AE338" i="4"/>
  <c r="AD338" i="4"/>
  <c r="AB338" i="4"/>
  <c r="AC338" i="4"/>
  <c r="W338" i="4"/>
  <c r="AV338" i="4"/>
  <c r="R338" i="4"/>
  <c r="P338" i="4"/>
  <c r="BG337" i="4"/>
  <c r="BC337" i="4"/>
  <c r="X337" i="4"/>
  <c r="AB337" i="4"/>
  <c r="AC337" i="4"/>
  <c r="AQ337" i="4"/>
  <c r="AR337" i="4"/>
  <c r="AM337" i="4"/>
  <c r="AN337" i="4"/>
  <c r="AI337" i="4"/>
  <c r="AJ337" i="4"/>
  <c r="AF337" i="4"/>
  <c r="AE337" i="4"/>
  <c r="AD337" i="4"/>
  <c r="W337" i="4"/>
  <c r="AV337" i="4"/>
  <c r="R337" i="4"/>
  <c r="P337" i="4"/>
  <c r="BG336" i="4"/>
  <c r="BC336" i="4"/>
  <c r="X336" i="4"/>
  <c r="AQ336" i="4"/>
  <c r="AR336" i="4"/>
  <c r="AM336" i="4"/>
  <c r="AN336" i="4"/>
  <c r="AI336" i="4"/>
  <c r="AJ336" i="4"/>
  <c r="AF336" i="4"/>
  <c r="AE336" i="4"/>
  <c r="AD336" i="4"/>
  <c r="AB336" i="4"/>
  <c r="AC336" i="4"/>
  <c r="W336" i="4"/>
  <c r="AV336" i="4"/>
  <c r="R336" i="4"/>
  <c r="P336" i="4"/>
  <c r="BG335" i="4"/>
  <c r="BC335" i="4"/>
  <c r="X335" i="4"/>
  <c r="AB335" i="4"/>
  <c r="AC335" i="4"/>
  <c r="AQ335" i="4"/>
  <c r="AR335" i="4"/>
  <c r="AM335" i="4"/>
  <c r="AN335" i="4"/>
  <c r="AI335" i="4"/>
  <c r="AJ335" i="4"/>
  <c r="AF335" i="4"/>
  <c r="AE335" i="4"/>
  <c r="AD335" i="4"/>
  <c r="W335" i="4"/>
  <c r="AV335" i="4"/>
  <c r="R335" i="4"/>
  <c r="P335" i="4"/>
  <c r="BG334" i="4"/>
  <c r="BC334" i="4"/>
  <c r="X334" i="4"/>
  <c r="AQ334" i="4"/>
  <c r="AR334" i="4"/>
  <c r="AM334" i="4"/>
  <c r="AN334" i="4"/>
  <c r="AI334" i="4"/>
  <c r="AJ334" i="4"/>
  <c r="AF334" i="4"/>
  <c r="AE334" i="4"/>
  <c r="AD334" i="4"/>
  <c r="AB334" i="4"/>
  <c r="AC334" i="4"/>
  <c r="W334" i="4"/>
  <c r="AV334" i="4"/>
  <c r="R334" i="4"/>
  <c r="P334" i="4"/>
  <c r="BG333" i="4"/>
  <c r="BC333" i="4"/>
  <c r="X333" i="4"/>
  <c r="AB333" i="4"/>
  <c r="AC333" i="4"/>
  <c r="AQ333" i="4"/>
  <c r="AR333" i="4"/>
  <c r="AM333" i="4"/>
  <c r="AN333" i="4"/>
  <c r="AI333" i="4"/>
  <c r="AJ333" i="4"/>
  <c r="AF333" i="4"/>
  <c r="AE333" i="4"/>
  <c r="AD333" i="4"/>
  <c r="W333" i="4"/>
  <c r="AV333" i="4"/>
  <c r="R333" i="4"/>
  <c r="P333" i="4"/>
  <c r="BG332" i="4"/>
  <c r="BC332" i="4"/>
  <c r="X332" i="4"/>
  <c r="AQ332" i="4"/>
  <c r="AR332" i="4"/>
  <c r="AM332" i="4"/>
  <c r="AN332" i="4"/>
  <c r="AI332" i="4"/>
  <c r="AJ332" i="4"/>
  <c r="AF332" i="4"/>
  <c r="AE332" i="4"/>
  <c r="AD332" i="4"/>
  <c r="AB332" i="4"/>
  <c r="AC332" i="4"/>
  <c r="W332" i="4"/>
  <c r="AV332" i="4"/>
  <c r="R332" i="4"/>
  <c r="P332" i="4"/>
  <c r="BG331" i="4"/>
  <c r="BC331" i="4"/>
  <c r="X331" i="4"/>
  <c r="AB331" i="4"/>
  <c r="AC331" i="4"/>
  <c r="AQ331" i="4"/>
  <c r="AR331" i="4"/>
  <c r="AM331" i="4"/>
  <c r="AN331" i="4"/>
  <c r="AI331" i="4"/>
  <c r="AJ331" i="4"/>
  <c r="AF331" i="4"/>
  <c r="AE331" i="4"/>
  <c r="AD331" i="4"/>
  <c r="P331" i="4"/>
  <c r="Z331" i="4"/>
  <c r="W331" i="4"/>
  <c r="AV331" i="4"/>
  <c r="R331" i="4"/>
  <c r="BG330" i="4"/>
  <c r="BC330" i="4"/>
  <c r="X330" i="4"/>
  <c r="AM330" i="4"/>
  <c r="AN330" i="4"/>
  <c r="AF330" i="4"/>
  <c r="AE330" i="4"/>
  <c r="AD330" i="4"/>
  <c r="AB330" i="4"/>
  <c r="AC330" i="4"/>
  <c r="W330" i="4"/>
  <c r="AV330" i="4"/>
  <c r="R330" i="4"/>
  <c r="P330" i="4"/>
  <c r="BG329" i="4"/>
  <c r="BC329" i="4"/>
  <c r="X329" i="4"/>
  <c r="AQ329" i="4"/>
  <c r="AR329" i="4"/>
  <c r="AF329" i="4"/>
  <c r="AE329" i="4"/>
  <c r="AD329" i="4"/>
  <c r="W329" i="4"/>
  <c r="AV329" i="4"/>
  <c r="R329" i="4"/>
  <c r="P329" i="4"/>
  <c r="BG328" i="4"/>
  <c r="BC328" i="4"/>
  <c r="X328" i="4"/>
  <c r="AM328" i="4"/>
  <c r="AN328" i="4"/>
  <c r="AF328" i="4"/>
  <c r="AE328" i="4"/>
  <c r="AD328" i="4"/>
  <c r="AB328" i="4"/>
  <c r="AC328" i="4"/>
  <c r="W328" i="4"/>
  <c r="AV328" i="4"/>
  <c r="R328" i="4"/>
  <c r="P328" i="4"/>
  <c r="BG327" i="4"/>
  <c r="BC327" i="4"/>
  <c r="X327" i="4"/>
  <c r="AQ327" i="4"/>
  <c r="AR327" i="4"/>
  <c r="AF327" i="4"/>
  <c r="AE327" i="4"/>
  <c r="AD327" i="4"/>
  <c r="W327" i="4"/>
  <c r="AV327" i="4"/>
  <c r="R327" i="4"/>
  <c r="P327" i="4"/>
  <c r="BG326" i="4"/>
  <c r="BC326" i="4"/>
  <c r="X326" i="4"/>
  <c r="AM326" i="4"/>
  <c r="AN326" i="4"/>
  <c r="AF326" i="4"/>
  <c r="AE326" i="4"/>
  <c r="AD326" i="4"/>
  <c r="AB326" i="4"/>
  <c r="AC326" i="4"/>
  <c r="W326" i="4"/>
  <c r="AV326" i="4"/>
  <c r="R326" i="4"/>
  <c r="P326" i="4"/>
  <c r="BG325" i="4"/>
  <c r="BC325" i="4"/>
  <c r="X325" i="4"/>
  <c r="AQ325" i="4"/>
  <c r="AR325" i="4"/>
  <c r="AF325" i="4"/>
  <c r="AE325" i="4"/>
  <c r="AD325" i="4"/>
  <c r="W325" i="4"/>
  <c r="AV325" i="4"/>
  <c r="R325" i="4"/>
  <c r="P325" i="4"/>
  <c r="BG324" i="4"/>
  <c r="BC324" i="4"/>
  <c r="X324" i="4"/>
  <c r="AM324" i="4"/>
  <c r="AN324" i="4"/>
  <c r="AF324" i="4"/>
  <c r="AE324" i="4"/>
  <c r="AD324" i="4"/>
  <c r="AB324" i="4"/>
  <c r="AC324" i="4"/>
  <c r="W324" i="4"/>
  <c r="AV324" i="4"/>
  <c r="R324" i="4"/>
  <c r="P324" i="4"/>
  <c r="BG323" i="4"/>
  <c r="BC323" i="4"/>
  <c r="X323" i="4"/>
  <c r="AQ323" i="4"/>
  <c r="AR323" i="4"/>
  <c r="AF323" i="4"/>
  <c r="AE323" i="4"/>
  <c r="AD323" i="4"/>
  <c r="W323" i="4"/>
  <c r="AV323" i="4"/>
  <c r="R323" i="4"/>
  <c r="P323" i="4"/>
  <c r="BG322" i="4"/>
  <c r="BC322" i="4"/>
  <c r="X322" i="4"/>
  <c r="AM322" i="4"/>
  <c r="AN322" i="4"/>
  <c r="AF322" i="4"/>
  <c r="AE322" i="4"/>
  <c r="AD322" i="4"/>
  <c r="AB322" i="4"/>
  <c r="AC322" i="4"/>
  <c r="W322" i="4"/>
  <c r="AV322" i="4"/>
  <c r="R322" i="4"/>
  <c r="P322" i="4"/>
  <c r="BG321" i="4"/>
  <c r="BC321" i="4"/>
  <c r="X321" i="4"/>
  <c r="AQ321" i="4"/>
  <c r="AR321" i="4"/>
  <c r="AF321" i="4"/>
  <c r="AE321" i="4"/>
  <c r="AD321" i="4"/>
  <c r="W321" i="4"/>
  <c r="AV321" i="4"/>
  <c r="R321" i="4"/>
  <c r="P321" i="4"/>
  <c r="BG320" i="4"/>
  <c r="BC320" i="4"/>
  <c r="X320" i="4"/>
  <c r="AM320" i="4"/>
  <c r="AN320" i="4"/>
  <c r="AF320" i="4"/>
  <c r="AE320" i="4"/>
  <c r="AD320" i="4"/>
  <c r="AB320" i="4"/>
  <c r="AC320" i="4"/>
  <c r="W320" i="4"/>
  <c r="AV320" i="4"/>
  <c r="R320" i="4"/>
  <c r="P320" i="4"/>
  <c r="BG319" i="4"/>
  <c r="BC319" i="4"/>
  <c r="X319" i="4"/>
  <c r="AQ319" i="4"/>
  <c r="AR319" i="4"/>
  <c r="AF319" i="4"/>
  <c r="AE319" i="4"/>
  <c r="AD319" i="4"/>
  <c r="W319" i="4"/>
  <c r="AV319" i="4"/>
  <c r="R319" i="4"/>
  <c r="P319" i="4"/>
  <c r="BG318" i="4"/>
  <c r="BC318" i="4"/>
  <c r="X318" i="4"/>
  <c r="AM318" i="4"/>
  <c r="AN318" i="4"/>
  <c r="AF318" i="4"/>
  <c r="AE318" i="4"/>
  <c r="AD318" i="4"/>
  <c r="AB318" i="4"/>
  <c r="AC318" i="4"/>
  <c r="W318" i="4"/>
  <c r="AV318" i="4"/>
  <c r="R318" i="4"/>
  <c r="P318" i="4"/>
  <c r="BG317" i="4"/>
  <c r="BC317" i="4"/>
  <c r="X317" i="4"/>
  <c r="AQ317" i="4"/>
  <c r="AR317" i="4"/>
  <c r="AF317" i="4"/>
  <c r="AE317" i="4"/>
  <c r="AD317" i="4"/>
  <c r="P317" i="4"/>
  <c r="Z317" i="4"/>
  <c r="W317" i="4"/>
  <c r="AV317" i="4"/>
  <c r="R317" i="4"/>
  <c r="BG316" i="4"/>
  <c r="BC316" i="4"/>
  <c r="X316" i="4"/>
  <c r="AB316" i="4"/>
  <c r="AC316" i="4"/>
  <c r="AQ316" i="4"/>
  <c r="AR316" i="4"/>
  <c r="AM316" i="4"/>
  <c r="AN316" i="4"/>
  <c r="AI316" i="4"/>
  <c r="AJ316" i="4"/>
  <c r="AF316" i="4"/>
  <c r="AE316" i="4"/>
  <c r="AD316" i="4"/>
  <c r="P316" i="4"/>
  <c r="Z316" i="4"/>
  <c r="W316" i="4"/>
  <c r="AV316" i="4"/>
  <c r="R316" i="4"/>
  <c r="BG315" i="4"/>
  <c r="BC315" i="4"/>
  <c r="X315" i="4"/>
  <c r="AM315" i="4"/>
  <c r="AN315" i="4"/>
  <c r="AF315" i="4"/>
  <c r="AE315" i="4"/>
  <c r="AD315" i="4"/>
  <c r="AB315" i="4"/>
  <c r="AC315" i="4"/>
  <c r="W315" i="4"/>
  <c r="AV315" i="4"/>
  <c r="R315" i="4"/>
  <c r="P315" i="4"/>
  <c r="BG314" i="4"/>
  <c r="BC314" i="4"/>
  <c r="X314" i="4"/>
  <c r="AQ314" i="4"/>
  <c r="AR314" i="4"/>
  <c r="AF314" i="4"/>
  <c r="AE314" i="4"/>
  <c r="AD314" i="4"/>
  <c r="W314" i="4"/>
  <c r="AV314" i="4"/>
  <c r="R314" i="4"/>
  <c r="P314" i="4"/>
  <c r="BG313" i="4"/>
  <c r="BC313" i="4"/>
  <c r="X313" i="4"/>
  <c r="AM313" i="4"/>
  <c r="AN313" i="4"/>
  <c r="AF313" i="4"/>
  <c r="AE313" i="4"/>
  <c r="AD313" i="4"/>
  <c r="AB313" i="4"/>
  <c r="AC313" i="4"/>
  <c r="W313" i="4"/>
  <c r="AV313" i="4"/>
  <c r="R313" i="4"/>
  <c r="P313" i="4"/>
  <c r="BG312" i="4"/>
  <c r="BC312" i="4"/>
  <c r="X312" i="4"/>
  <c r="AQ312" i="4"/>
  <c r="AR312" i="4"/>
  <c r="AF312" i="4"/>
  <c r="AE312" i="4"/>
  <c r="AD312" i="4"/>
  <c r="W312" i="4"/>
  <c r="AV312" i="4"/>
  <c r="R312" i="4"/>
  <c r="P312" i="4"/>
  <c r="BG311" i="4"/>
  <c r="BC311" i="4"/>
  <c r="X311" i="4"/>
  <c r="AM311" i="4"/>
  <c r="AN311" i="4"/>
  <c r="AF311" i="4"/>
  <c r="AE311" i="4"/>
  <c r="AD311" i="4"/>
  <c r="AB311" i="4"/>
  <c r="AC311" i="4"/>
  <c r="W311" i="4"/>
  <c r="AV311" i="4"/>
  <c r="R311" i="4"/>
  <c r="P311" i="4"/>
  <c r="BG310" i="4"/>
  <c r="BC310" i="4"/>
  <c r="X310" i="4"/>
  <c r="AQ310" i="4"/>
  <c r="AR310" i="4"/>
  <c r="AF310" i="4"/>
  <c r="AE310" i="4"/>
  <c r="AD310" i="4"/>
  <c r="W310" i="4"/>
  <c r="AV310" i="4"/>
  <c r="R310" i="4"/>
  <c r="P310" i="4"/>
  <c r="BG309" i="4"/>
  <c r="BC309" i="4"/>
  <c r="X309" i="4"/>
  <c r="AM309" i="4"/>
  <c r="AN309" i="4"/>
  <c r="AF309" i="4"/>
  <c r="AE309" i="4"/>
  <c r="AD309" i="4"/>
  <c r="AB309" i="4"/>
  <c r="AC309" i="4"/>
  <c r="W309" i="4"/>
  <c r="AV309" i="4"/>
  <c r="R309" i="4"/>
  <c r="P309" i="4"/>
  <c r="BG308" i="4"/>
  <c r="BC308" i="4"/>
  <c r="X308" i="4"/>
  <c r="AQ308" i="4"/>
  <c r="AR308" i="4"/>
  <c r="AF308" i="4"/>
  <c r="AE308" i="4"/>
  <c r="AD308" i="4"/>
  <c r="W308" i="4"/>
  <c r="AV308" i="4"/>
  <c r="R308" i="4"/>
  <c r="P308" i="4"/>
  <c r="BG307" i="4"/>
  <c r="BC307" i="4"/>
  <c r="X307" i="4"/>
  <c r="AM307" i="4"/>
  <c r="AN307" i="4"/>
  <c r="AQ307" i="4"/>
  <c r="AR307" i="4"/>
  <c r="AI307" i="4"/>
  <c r="AJ307" i="4"/>
  <c r="AF307" i="4"/>
  <c r="AE307" i="4"/>
  <c r="AD307" i="4"/>
  <c r="AB307" i="4"/>
  <c r="AC307" i="4"/>
  <c r="W307" i="4"/>
  <c r="AV307" i="4"/>
  <c r="R307" i="4"/>
  <c r="P307" i="4"/>
  <c r="BG306" i="4"/>
  <c r="BC306" i="4"/>
  <c r="X306" i="4"/>
  <c r="AQ306" i="4"/>
  <c r="AR306" i="4"/>
  <c r="AF306" i="4"/>
  <c r="AE306" i="4"/>
  <c r="AD306" i="4"/>
  <c r="W306" i="4"/>
  <c r="AV306" i="4"/>
  <c r="R306" i="4"/>
  <c r="P306" i="4"/>
  <c r="BG305" i="4"/>
  <c r="BC305" i="4"/>
  <c r="X305" i="4"/>
  <c r="AM305" i="4"/>
  <c r="AN305" i="4"/>
  <c r="AQ305" i="4"/>
  <c r="AR305" i="4"/>
  <c r="AI305" i="4"/>
  <c r="AJ305" i="4"/>
  <c r="AF305" i="4"/>
  <c r="AE305" i="4"/>
  <c r="AD305" i="4"/>
  <c r="AB305" i="4"/>
  <c r="AC305" i="4"/>
  <c r="W305" i="4"/>
  <c r="AV305" i="4"/>
  <c r="R305" i="4"/>
  <c r="P305" i="4"/>
  <c r="BG304" i="4"/>
  <c r="BC304" i="4"/>
  <c r="X304" i="4"/>
  <c r="AQ304" i="4"/>
  <c r="AR304" i="4"/>
  <c r="AF304" i="4"/>
  <c r="AE304" i="4"/>
  <c r="AD304" i="4"/>
  <c r="W304" i="4"/>
  <c r="AV304" i="4"/>
  <c r="R304" i="4"/>
  <c r="P304" i="4"/>
  <c r="BG303" i="4"/>
  <c r="BC303" i="4"/>
  <c r="X303" i="4"/>
  <c r="AM303" i="4"/>
  <c r="AN303" i="4"/>
  <c r="AQ303" i="4"/>
  <c r="AR303" i="4"/>
  <c r="AI303" i="4"/>
  <c r="AJ303" i="4"/>
  <c r="AF303" i="4"/>
  <c r="AE303" i="4"/>
  <c r="AD303" i="4"/>
  <c r="AB303" i="4"/>
  <c r="AC303" i="4"/>
  <c r="W303" i="4"/>
  <c r="AV303" i="4"/>
  <c r="R303" i="4"/>
  <c r="P303" i="4"/>
  <c r="BG302" i="4"/>
  <c r="BC302" i="4"/>
  <c r="X302" i="4"/>
  <c r="AQ302" i="4"/>
  <c r="AR302" i="4"/>
  <c r="AF302" i="4"/>
  <c r="AE302" i="4"/>
  <c r="AD302" i="4"/>
  <c r="W302" i="4"/>
  <c r="AV302" i="4"/>
  <c r="R302" i="4"/>
  <c r="P302" i="4"/>
  <c r="BG301" i="4"/>
  <c r="BC301" i="4"/>
  <c r="X301" i="4"/>
  <c r="AM301" i="4"/>
  <c r="AN301" i="4"/>
  <c r="AQ301" i="4"/>
  <c r="AR301" i="4"/>
  <c r="AI301" i="4"/>
  <c r="AJ301" i="4"/>
  <c r="AF301" i="4"/>
  <c r="AE301" i="4"/>
  <c r="AD301" i="4"/>
  <c r="AB301" i="4"/>
  <c r="AC301" i="4"/>
  <c r="W301" i="4"/>
  <c r="AV301" i="4"/>
  <c r="R301" i="4"/>
  <c r="P301" i="4"/>
  <c r="BG300" i="4"/>
  <c r="BC300" i="4"/>
  <c r="X300" i="4"/>
  <c r="AQ300" i="4"/>
  <c r="AR300" i="4"/>
  <c r="AF300" i="4"/>
  <c r="AE300" i="4"/>
  <c r="AD300" i="4"/>
  <c r="W300" i="4"/>
  <c r="AV300" i="4"/>
  <c r="R300" i="4"/>
  <c r="P300" i="4"/>
  <c r="BG299" i="4"/>
  <c r="BC299" i="4"/>
  <c r="X299" i="4"/>
  <c r="AM299" i="4"/>
  <c r="AN299" i="4"/>
  <c r="AQ299" i="4"/>
  <c r="AR299" i="4"/>
  <c r="AI299" i="4"/>
  <c r="AJ299" i="4"/>
  <c r="AF299" i="4"/>
  <c r="AE299" i="4"/>
  <c r="AD299" i="4"/>
  <c r="AB299" i="4"/>
  <c r="AC299" i="4"/>
  <c r="W299" i="4"/>
  <c r="AV299" i="4"/>
  <c r="R299" i="4"/>
  <c r="P299" i="4"/>
  <c r="BG298" i="4"/>
  <c r="BC298" i="4"/>
  <c r="X298" i="4"/>
  <c r="AQ298" i="4"/>
  <c r="AR298" i="4"/>
  <c r="AF298" i="4"/>
  <c r="AE298" i="4"/>
  <c r="AD298" i="4"/>
  <c r="W298" i="4"/>
  <c r="AV298" i="4"/>
  <c r="R298" i="4"/>
  <c r="P298" i="4"/>
  <c r="BG297" i="4"/>
  <c r="BC297" i="4"/>
  <c r="X297" i="4"/>
  <c r="AQ297" i="4"/>
  <c r="AR297" i="4"/>
  <c r="AM297" i="4"/>
  <c r="AN297" i="4"/>
  <c r="AI297" i="4"/>
  <c r="AJ297" i="4"/>
  <c r="AF297" i="4"/>
  <c r="AE297" i="4"/>
  <c r="AD297" i="4"/>
  <c r="AB297" i="4"/>
  <c r="AC297" i="4"/>
  <c r="W297" i="4"/>
  <c r="AV297" i="4"/>
  <c r="R297" i="4"/>
  <c r="P297" i="4"/>
  <c r="BG296" i="4"/>
  <c r="BC296" i="4"/>
  <c r="X296" i="4"/>
  <c r="AQ296" i="4"/>
  <c r="AR296" i="4"/>
  <c r="AF296" i="4"/>
  <c r="AE296" i="4"/>
  <c r="AD296" i="4"/>
  <c r="W296" i="4"/>
  <c r="AV296" i="4"/>
  <c r="R296" i="4"/>
  <c r="P296" i="4"/>
  <c r="BG295" i="4"/>
  <c r="BC295" i="4"/>
  <c r="X295" i="4"/>
  <c r="AQ295" i="4"/>
  <c r="AR295" i="4"/>
  <c r="AM295" i="4"/>
  <c r="AN295" i="4"/>
  <c r="AI295" i="4"/>
  <c r="AJ295" i="4"/>
  <c r="AF295" i="4"/>
  <c r="AE295" i="4"/>
  <c r="AD295" i="4"/>
  <c r="AB295" i="4"/>
  <c r="AC295" i="4"/>
  <c r="W295" i="4"/>
  <c r="AV295" i="4"/>
  <c r="R295" i="4"/>
  <c r="P295" i="4"/>
  <c r="BG294" i="4"/>
  <c r="BC294" i="4"/>
  <c r="X294" i="4"/>
  <c r="AQ294" i="4"/>
  <c r="AR294" i="4"/>
  <c r="AF294" i="4"/>
  <c r="AE294" i="4"/>
  <c r="AD294" i="4"/>
  <c r="W294" i="4"/>
  <c r="AV294" i="4"/>
  <c r="R294" i="4"/>
  <c r="P294" i="4"/>
  <c r="BG293" i="4"/>
  <c r="BC293" i="4"/>
  <c r="X293" i="4"/>
  <c r="AQ293" i="4"/>
  <c r="AR293" i="4"/>
  <c r="AM293" i="4"/>
  <c r="AN293" i="4"/>
  <c r="AI293" i="4"/>
  <c r="AJ293" i="4"/>
  <c r="AF293" i="4"/>
  <c r="AE293" i="4"/>
  <c r="AD293" i="4"/>
  <c r="AB293" i="4"/>
  <c r="AC293" i="4"/>
  <c r="W293" i="4"/>
  <c r="AV293" i="4"/>
  <c r="R293" i="4"/>
  <c r="P293" i="4"/>
  <c r="BG292" i="4"/>
  <c r="BC292" i="4"/>
  <c r="X292" i="4"/>
  <c r="AQ292" i="4"/>
  <c r="AR292" i="4"/>
  <c r="AF292" i="4"/>
  <c r="AE292" i="4"/>
  <c r="AD292" i="4"/>
  <c r="W292" i="4"/>
  <c r="AV292" i="4"/>
  <c r="R292" i="4"/>
  <c r="P292" i="4"/>
  <c r="BG291" i="4"/>
  <c r="BC291" i="4"/>
  <c r="X291" i="4"/>
  <c r="AQ291" i="4"/>
  <c r="AR291" i="4"/>
  <c r="AM291" i="4"/>
  <c r="AN291" i="4"/>
  <c r="AI291" i="4"/>
  <c r="AJ291" i="4"/>
  <c r="AF291" i="4"/>
  <c r="AE291" i="4"/>
  <c r="AD291" i="4"/>
  <c r="AB291" i="4"/>
  <c r="AC291" i="4"/>
  <c r="W291" i="4"/>
  <c r="AV291" i="4"/>
  <c r="R291" i="4"/>
  <c r="P291" i="4"/>
  <c r="BG290" i="4"/>
  <c r="BC290" i="4"/>
  <c r="X290" i="4"/>
  <c r="AQ290" i="4"/>
  <c r="AR290" i="4"/>
  <c r="AF290" i="4"/>
  <c r="AE290" i="4"/>
  <c r="AD290" i="4"/>
  <c r="W290" i="4"/>
  <c r="AV290" i="4"/>
  <c r="R290" i="4"/>
  <c r="P290" i="4"/>
  <c r="BG289" i="4"/>
  <c r="BC289" i="4"/>
  <c r="X289" i="4"/>
  <c r="AQ289" i="4"/>
  <c r="AR289" i="4"/>
  <c r="AM289" i="4"/>
  <c r="AN289" i="4"/>
  <c r="AI289" i="4"/>
  <c r="AJ289" i="4"/>
  <c r="AF289" i="4"/>
  <c r="AE289" i="4"/>
  <c r="AD289" i="4"/>
  <c r="AB289" i="4"/>
  <c r="AC289" i="4"/>
  <c r="P289" i="4"/>
  <c r="Z289" i="4"/>
  <c r="W289" i="4"/>
  <c r="AV289" i="4"/>
  <c r="R289" i="4"/>
  <c r="BG288" i="4"/>
  <c r="BC288" i="4"/>
  <c r="X288" i="4"/>
  <c r="AQ288" i="4"/>
  <c r="AR288" i="4"/>
  <c r="AM288" i="4"/>
  <c r="AN288" i="4"/>
  <c r="AF288" i="4"/>
  <c r="AE288" i="4"/>
  <c r="AD288" i="4"/>
  <c r="AB288" i="4"/>
  <c r="AC288" i="4"/>
  <c r="W288" i="4"/>
  <c r="AV288" i="4"/>
  <c r="R288" i="4"/>
  <c r="P288" i="4"/>
  <c r="BG287" i="4"/>
  <c r="BC287" i="4"/>
  <c r="X287" i="4"/>
  <c r="AB287" i="4"/>
  <c r="AC287" i="4"/>
  <c r="AQ287" i="4"/>
  <c r="AR287" i="4"/>
  <c r="AI287" i="4"/>
  <c r="AJ287" i="4"/>
  <c r="AF287" i="4"/>
  <c r="AE287" i="4"/>
  <c r="AD287" i="4"/>
  <c r="W287" i="4"/>
  <c r="AV287" i="4"/>
  <c r="R287" i="4"/>
  <c r="P287" i="4"/>
  <c r="BG286" i="4"/>
  <c r="BC286" i="4"/>
  <c r="X286" i="4"/>
  <c r="AQ286" i="4"/>
  <c r="AR286" i="4"/>
  <c r="AM286" i="4"/>
  <c r="AN286" i="4"/>
  <c r="AF286" i="4"/>
  <c r="AE286" i="4"/>
  <c r="AD286" i="4"/>
  <c r="AB286" i="4"/>
  <c r="AC286" i="4"/>
  <c r="W286" i="4"/>
  <c r="AV286" i="4"/>
  <c r="R286" i="4"/>
  <c r="P286" i="4"/>
  <c r="BG285" i="4"/>
  <c r="BC285" i="4"/>
  <c r="X285" i="4"/>
  <c r="AB285" i="4"/>
  <c r="AC285" i="4"/>
  <c r="AQ285" i="4"/>
  <c r="AR285" i="4"/>
  <c r="AI285" i="4"/>
  <c r="AJ285" i="4"/>
  <c r="AF285" i="4"/>
  <c r="AE285" i="4"/>
  <c r="AD285" i="4"/>
  <c r="W285" i="4"/>
  <c r="AV285" i="4"/>
  <c r="R285" i="4"/>
  <c r="P285" i="4"/>
  <c r="BG284" i="4"/>
  <c r="BC284" i="4"/>
  <c r="X284" i="4"/>
  <c r="AQ284" i="4"/>
  <c r="AR284" i="4"/>
  <c r="AM284" i="4"/>
  <c r="AN284" i="4"/>
  <c r="AF284" i="4"/>
  <c r="AE284" i="4"/>
  <c r="AD284" i="4"/>
  <c r="AB284" i="4"/>
  <c r="AC284" i="4"/>
  <c r="W284" i="4"/>
  <c r="AV284" i="4"/>
  <c r="R284" i="4"/>
  <c r="P284" i="4"/>
  <c r="BG283" i="4"/>
  <c r="BC283" i="4"/>
  <c r="X283" i="4"/>
  <c r="AB283" i="4"/>
  <c r="AC283" i="4"/>
  <c r="AQ283" i="4"/>
  <c r="AR283" i="4"/>
  <c r="AI283" i="4"/>
  <c r="AJ283" i="4"/>
  <c r="AF283" i="4"/>
  <c r="AE283" i="4"/>
  <c r="AD283" i="4"/>
  <c r="W283" i="4"/>
  <c r="AV283" i="4"/>
  <c r="R283" i="4"/>
  <c r="P283" i="4"/>
  <c r="BG282" i="4"/>
  <c r="BC282" i="4"/>
  <c r="X282" i="4"/>
  <c r="AQ282" i="4"/>
  <c r="AR282" i="4"/>
  <c r="AM282" i="4"/>
  <c r="AN282" i="4"/>
  <c r="AI282" i="4"/>
  <c r="AJ282" i="4"/>
  <c r="AF282" i="4"/>
  <c r="AE282" i="4"/>
  <c r="AD282" i="4"/>
  <c r="AB282" i="4"/>
  <c r="AC282" i="4"/>
  <c r="W282" i="4"/>
  <c r="AV282" i="4"/>
  <c r="R282" i="4"/>
  <c r="P282" i="4"/>
  <c r="BG281" i="4"/>
  <c r="BC281" i="4"/>
  <c r="X281" i="4"/>
  <c r="AB281" i="4"/>
  <c r="AC281" i="4"/>
  <c r="AQ281" i="4"/>
  <c r="AR281" i="4"/>
  <c r="AI281" i="4"/>
  <c r="AJ281" i="4"/>
  <c r="AF281" i="4"/>
  <c r="AE281" i="4"/>
  <c r="AD281" i="4"/>
  <c r="P281" i="4"/>
  <c r="Z281" i="4"/>
  <c r="W281" i="4"/>
  <c r="AV281" i="4"/>
  <c r="R281" i="4"/>
  <c r="BG280" i="4"/>
  <c r="BC280" i="4"/>
  <c r="X280" i="4"/>
  <c r="AM280" i="4"/>
  <c r="AN280" i="4"/>
  <c r="AQ280" i="4"/>
  <c r="AR280" i="4"/>
  <c r="AI280" i="4"/>
  <c r="AJ280" i="4"/>
  <c r="AF280" i="4"/>
  <c r="AE280" i="4"/>
  <c r="AD280" i="4"/>
  <c r="AB280" i="4"/>
  <c r="AC280" i="4"/>
  <c r="W280" i="4"/>
  <c r="AV280" i="4"/>
  <c r="R280" i="4"/>
  <c r="P280" i="4"/>
  <c r="BG279" i="4"/>
  <c r="BC279" i="4"/>
  <c r="X279" i="4"/>
  <c r="AQ279" i="4"/>
  <c r="AR279" i="4"/>
  <c r="AF279" i="4"/>
  <c r="AE279" i="4"/>
  <c r="AD279" i="4"/>
  <c r="W279" i="4"/>
  <c r="AV279" i="4"/>
  <c r="R279" i="4"/>
  <c r="P279" i="4"/>
  <c r="BG278" i="4"/>
  <c r="BC278" i="4"/>
  <c r="X278" i="4"/>
  <c r="AQ278" i="4"/>
  <c r="AR278" i="4"/>
  <c r="AM278" i="4"/>
  <c r="AN278" i="4"/>
  <c r="AI278" i="4"/>
  <c r="AJ278" i="4"/>
  <c r="AF278" i="4"/>
  <c r="AE278" i="4"/>
  <c r="AD278" i="4"/>
  <c r="AB278" i="4"/>
  <c r="AC278" i="4"/>
  <c r="P278" i="4"/>
  <c r="Z278" i="4"/>
  <c r="W278" i="4"/>
  <c r="AV278" i="4"/>
  <c r="R278" i="4"/>
  <c r="BG277" i="4"/>
  <c r="BC277" i="4"/>
  <c r="X277" i="4"/>
  <c r="AQ277" i="4"/>
  <c r="AR277" i="4"/>
  <c r="AM277" i="4"/>
  <c r="AN277" i="4"/>
  <c r="AF277" i="4"/>
  <c r="AE277" i="4"/>
  <c r="AD277" i="4"/>
  <c r="AB277" i="4"/>
  <c r="AC277" i="4"/>
  <c r="W277" i="4"/>
  <c r="AV277" i="4"/>
  <c r="R277" i="4"/>
  <c r="P277" i="4"/>
  <c r="BG276" i="4"/>
  <c r="BC276" i="4"/>
  <c r="X276" i="4"/>
  <c r="AB276" i="4"/>
  <c r="AC276" i="4"/>
  <c r="AQ276" i="4"/>
  <c r="AR276" i="4"/>
  <c r="AI276" i="4"/>
  <c r="AJ276" i="4"/>
  <c r="AF276" i="4"/>
  <c r="AE276" i="4"/>
  <c r="AD276" i="4"/>
  <c r="W276" i="4"/>
  <c r="AV276" i="4"/>
  <c r="R276" i="4"/>
  <c r="P276" i="4"/>
  <c r="BG275" i="4"/>
  <c r="BC275" i="4"/>
  <c r="X275" i="4"/>
  <c r="AQ275" i="4"/>
  <c r="AR275" i="4"/>
  <c r="AM275" i="4"/>
  <c r="AN275" i="4"/>
  <c r="AI275" i="4"/>
  <c r="AJ275" i="4"/>
  <c r="AF275" i="4"/>
  <c r="AE275" i="4"/>
  <c r="AD275" i="4"/>
  <c r="AB275" i="4"/>
  <c r="AC275" i="4"/>
  <c r="W275" i="4"/>
  <c r="AV275" i="4"/>
  <c r="R275" i="4"/>
  <c r="P275" i="4"/>
  <c r="BG274" i="4"/>
  <c r="BC274" i="4"/>
  <c r="X274" i="4"/>
  <c r="AB274" i="4"/>
  <c r="AC274" i="4"/>
  <c r="AQ274" i="4"/>
  <c r="AR274" i="4"/>
  <c r="AI274" i="4"/>
  <c r="AJ274" i="4"/>
  <c r="AF274" i="4"/>
  <c r="AE274" i="4"/>
  <c r="AD274" i="4"/>
  <c r="W274" i="4"/>
  <c r="AV274" i="4"/>
  <c r="R274" i="4"/>
  <c r="P274" i="4"/>
  <c r="BG273" i="4"/>
  <c r="BC273" i="4"/>
  <c r="X273" i="4"/>
  <c r="AQ273" i="4"/>
  <c r="AR273" i="4"/>
  <c r="AM273" i="4"/>
  <c r="AN273" i="4"/>
  <c r="AI273" i="4"/>
  <c r="AJ273" i="4"/>
  <c r="AF273" i="4"/>
  <c r="AE273" i="4"/>
  <c r="AD273" i="4"/>
  <c r="AB273" i="4"/>
  <c r="AC273" i="4"/>
  <c r="P273" i="4"/>
  <c r="Z273" i="4"/>
  <c r="W273" i="4"/>
  <c r="AV273" i="4"/>
  <c r="R273" i="4"/>
  <c r="BG272" i="4"/>
  <c r="BC272" i="4"/>
  <c r="X272" i="4"/>
  <c r="AQ272" i="4"/>
  <c r="AR272" i="4"/>
  <c r="AF272" i="4"/>
  <c r="AE272" i="4"/>
  <c r="AD272" i="4"/>
  <c r="W272" i="4"/>
  <c r="AV272" i="4"/>
  <c r="R272" i="4"/>
  <c r="P272" i="4"/>
  <c r="BG271" i="4"/>
  <c r="BC271" i="4"/>
  <c r="X271" i="4"/>
  <c r="AM271" i="4"/>
  <c r="AN271" i="4"/>
  <c r="AQ271" i="4"/>
  <c r="AR271" i="4"/>
  <c r="AI271" i="4"/>
  <c r="AJ271" i="4"/>
  <c r="AF271" i="4"/>
  <c r="AE271" i="4"/>
  <c r="AD271" i="4"/>
  <c r="AB271" i="4"/>
  <c r="AC271" i="4"/>
  <c r="W271" i="4"/>
  <c r="AV271" i="4"/>
  <c r="R271" i="4"/>
  <c r="P271" i="4"/>
  <c r="BG270" i="4"/>
  <c r="BC270" i="4"/>
  <c r="X270" i="4"/>
  <c r="AQ270" i="4"/>
  <c r="AR270" i="4"/>
  <c r="AF270" i="4"/>
  <c r="AE270" i="4"/>
  <c r="AD270" i="4"/>
  <c r="W270" i="4"/>
  <c r="AV270" i="4"/>
  <c r="R270" i="4"/>
  <c r="P270" i="4"/>
  <c r="BG269" i="4"/>
  <c r="BC269" i="4"/>
  <c r="X269" i="4"/>
  <c r="AM269" i="4"/>
  <c r="AN269" i="4"/>
  <c r="AQ269" i="4"/>
  <c r="AR269" i="4"/>
  <c r="AI269" i="4"/>
  <c r="AJ269" i="4"/>
  <c r="AF269" i="4"/>
  <c r="AE269" i="4"/>
  <c r="AD269" i="4"/>
  <c r="AB269" i="4"/>
  <c r="AC269" i="4"/>
  <c r="W269" i="4"/>
  <c r="AV269" i="4"/>
  <c r="R269" i="4"/>
  <c r="P269" i="4"/>
  <c r="BG268" i="4"/>
  <c r="BC268" i="4"/>
  <c r="X268" i="4"/>
  <c r="AQ268" i="4"/>
  <c r="AR268" i="4"/>
  <c r="AF268" i="4"/>
  <c r="AE268" i="4"/>
  <c r="AD268" i="4"/>
  <c r="W268" i="4"/>
  <c r="AV268" i="4"/>
  <c r="R268" i="4"/>
  <c r="P268" i="4"/>
  <c r="BG267" i="4"/>
  <c r="BC267" i="4"/>
  <c r="X267" i="4"/>
  <c r="AQ267" i="4"/>
  <c r="AR267" i="4"/>
  <c r="AM267" i="4"/>
  <c r="AN267" i="4"/>
  <c r="AI267" i="4"/>
  <c r="AJ267" i="4"/>
  <c r="AF267" i="4"/>
  <c r="AE267" i="4"/>
  <c r="AD267" i="4"/>
  <c r="AB267" i="4"/>
  <c r="AC267" i="4"/>
  <c r="W267" i="4"/>
  <c r="AV267" i="4"/>
  <c r="R267" i="4"/>
  <c r="P267" i="4"/>
  <c r="BG266" i="4"/>
  <c r="BC266" i="4"/>
  <c r="X266" i="4"/>
  <c r="AQ266" i="4"/>
  <c r="AR266" i="4"/>
  <c r="AF266" i="4"/>
  <c r="AE266" i="4"/>
  <c r="AD266" i="4"/>
  <c r="W266" i="4"/>
  <c r="AV266" i="4"/>
  <c r="R266" i="4"/>
  <c r="P266" i="4"/>
  <c r="BG265" i="4"/>
  <c r="BC265" i="4"/>
  <c r="X265" i="4"/>
  <c r="AQ265" i="4"/>
  <c r="AR265" i="4"/>
  <c r="AM265" i="4"/>
  <c r="AN265" i="4"/>
  <c r="AI265" i="4"/>
  <c r="AJ265" i="4"/>
  <c r="AF265" i="4"/>
  <c r="AE265" i="4"/>
  <c r="AD265" i="4"/>
  <c r="AB265" i="4"/>
  <c r="AC265" i="4"/>
  <c r="W265" i="4"/>
  <c r="AV265" i="4"/>
  <c r="R265" i="4"/>
  <c r="P265" i="4"/>
  <c r="BG264" i="4"/>
  <c r="BC264" i="4"/>
  <c r="X264" i="4"/>
  <c r="AQ264" i="4"/>
  <c r="AR264" i="4"/>
  <c r="AF264" i="4"/>
  <c r="AE264" i="4"/>
  <c r="AD264" i="4"/>
  <c r="W264" i="4"/>
  <c r="AV264" i="4"/>
  <c r="R264" i="4"/>
  <c r="P264" i="4"/>
  <c r="BG263" i="4"/>
  <c r="BC263" i="4"/>
  <c r="X263" i="4"/>
  <c r="AQ263" i="4"/>
  <c r="AR263" i="4"/>
  <c r="AM263" i="4"/>
  <c r="AN263" i="4"/>
  <c r="AI263" i="4"/>
  <c r="AJ263" i="4"/>
  <c r="AF263" i="4"/>
  <c r="AE263" i="4"/>
  <c r="AD263" i="4"/>
  <c r="AB263" i="4"/>
  <c r="AC263" i="4"/>
  <c r="P263" i="4"/>
  <c r="Z263" i="4"/>
  <c r="W263" i="4"/>
  <c r="AV263" i="4"/>
  <c r="R263" i="4"/>
  <c r="BG262" i="4"/>
  <c r="BC262" i="4"/>
  <c r="X262" i="4"/>
  <c r="AQ262" i="4"/>
  <c r="AR262" i="4"/>
  <c r="AM262" i="4"/>
  <c r="AN262" i="4"/>
  <c r="AF262" i="4"/>
  <c r="AE262" i="4"/>
  <c r="AD262" i="4"/>
  <c r="AB262" i="4"/>
  <c r="AC262" i="4"/>
  <c r="W262" i="4"/>
  <c r="AV262" i="4"/>
  <c r="R262" i="4"/>
  <c r="P262" i="4"/>
  <c r="BG261" i="4"/>
  <c r="BC261" i="4"/>
  <c r="X261" i="4"/>
  <c r="AB261" i="4"/>
  <c r="AC261" i="4"/>
  <c r="AQ261" i="4"/>
  <c r="AR261" i="4"/>
  <c r="AI261" i="4"/>
  <c r="AJ261" i="4"/>
  <c r="AF261" i="4"/>
  <c r="AE261" i="4"/>
  <c r="AD261" i="4"/>
  <c r="W261" i="4"/>
  <c r="AV261" i="4"/>
  <c r="R261" i="4"/>
  <c r="P261" i="4"/>
  <c r="BG260" i="4"/>
  <c r="BC260" i="4"/>
  <c r="X260" i="4"/>
  <c r="AQ260" i="4"/>
  <c r="AR260" i="4"/>
  <c r="AM260" i="4"/>
  <c r="AN260" i="4"/>
  <c r="AF260" i="4"/>
  <c r="AE260" i="4"/>
  <c r="AD260" i="4"/>
  <c r="AB260" i="4"/>
  <c r="AC260" i="4"/>
  <c r="W260" i="4"/>
  <c r="AV260" i="4"/>
  <c r="R260" i="4"/>
  <c r="P260" i="4"/>
  <c r="BG259" i="4"/>
  <c r="BC259" i="4"/>
  <c r="X259" i="4"/>
  <c r="AB259" i="4"/>
  <c r="AC259" i="4"/>
  <c r="AQ259" i="4"/>
  <c r="AR259" i="4"/>
  <c r="AI259" i="4"/>
  <c r="AJ259" i="4"/>
  <c r="AF259" i="4"/>
  <c r="AE259" i="4"/>
  <c r="AD259" i="4"/>
  <c r="W259" i="4"/>
  <c r="AV259" i="4"/>
  <c r="R259" i="4"/>
  <c r="P259" i="4"/>
  <c r="Z259" i="4"/>
  <c r="BG258" i="4"/>
  <c r="BC258" i="4"/>
  <c r="X258" i="4"/>
  <c r="AQ258" i="4"/>
  <c r="AR258" i="4"/>
  <c r="AM258" i="4"/>
  <c r="AN258" i="4"/>
  <c r="AI258" i="4"/>
  <c r="AJ258" i="4"/>
  <c r="AF258" i="4"/>
  <c r="AE258" i="4"/>
  <c r="AD258" i="4"/>
  <c r="AB258" i="4"/>
  <c r="AC258" i="4"/>
  <c r="W258" i="4"/>
  <c r="AV258" i="4"/>
  <c r="R258" i="4"/>
  <c r="P258" i="4"/>
  <c r="BG257" i="4"/>
  <c r="BC257" i="4"/>
  <c r="X257" i="4"/>
  <c r="AQ257" i="4"/>
  <c r="AR257" i="4"/>
  <c r="AF257" i="4"/>
  <c r="AE257" i="4"/>
  <c r="AD257" i="4"/>
  <c r="W257" i="4"/>
  <c r="AV257" i="4"/>
  <c r="R257" i="4"/>
  <c r="P257" i="4"/>
  <c r="BG256" i="4"/>
  <c r="BC256" i="4"/>
  <c r="X256" i="4"/>
  <c r="AQ256" i="4"/>
  <c r="AR256" i="4"/>
  <c r="AM256" i="4"/>
  <c r="AN256" i="4"/>
  <c r="AI256" i="4"/>
  <c r="AJ256" i="4"/>
  <c r="AF256" i="4"/>
  <c r="AE256" i="4"/>
  <c r="AD256" i="4"/>
  <c r="AB256" i="4"/>
  <c r="AC256" i="4"/>
  <c r="W256" i="4"/>
  <c r="AV256" i="4"/>
  <c r="R256" i="4"/>
  <c r="P256" i="4"/>
  <c r="BG255" i="4"/>
  <c r="BC255" i="4"/>
  <c r="X255" i="4"/>
  <c r="AQ255" i="4"/>
  <c r="AR255" i="4"/>
  <c r="AF255" i="4"/>
  <c r="AE255" i="4"/>
  <c r="AD255" i="4"/>
  <c r="W255" i="4"/>
  <c r="AV255" i="4"/>
  <c r="R255" i="4"/>
  <c r="P255" i="4"/>
  <c r="BG254" i="4"/>
  <c r="BC254" i="4"/>
  <c r="X254" i="4"/>
  <c r="AQ254" i="4"/>
  <c r="AR254" i="4"/>
  <c r="AM254" i="4"/>
  <c r="AN254" i="4"/>
  <c r="AI254" i="4"/>
  <c r="AJ254" i="4"/>
  <c r="AF254" i="4"/>
  <c r="AE254" i="4"/>
  <c r="AD254" i="4"/>
  <c r="AB254" i="4"/>
  <c r="AC254" i="4"/>
  <c r="W254" i="4"/>
  <c r="AV254" i="4"/>
  <c r="R254" i="4"/>
  <c r="P254" i="4"/>
  <c r="BG253" i="4"/>
  <c r="BC253" i="4"/>
  <c r="X253" i="4"/>
  <c r="AQ253" i="4"/>
  <c r="AR253" i="4"/>
  <c r="AF253" i="4"/>
  <c r="AE253" i="4"/>
  <c r="AD253" i="4"/>
  <c r="W253" i="4"/>
  <c r="AV253" i="4"/>
  <c r="R253" i="4"/>
  <c r="P253" i="4"/>
  <c r="BG252" i="4"/>
  <c r="BC252" i="4"/>
  <c r="X252" i="4"/>
  <c r="AQ252" i="4"/>
  <c r="AR252" i="4"/>
  <c r="AM252" i="4"/>
  <c r="AN252" i="4"/>
  <c r="AI252" i="4"/>
  <c r="AJ252" i="4"/>
  <c r="AF252" i="4"/>
  <c r="AE252" i="4"/>
  <c r="AD252" i="4"/>
  <c r="AB252" i="4"/>
  <c r="AC252" i="4"/>
  <c r="W252" i="4"/>
  <c r="AV252" i="4"/>
  <c r="R252" i="4"/>
  <c r="P252" i="4"/>
  <c r="BG251" i="4"/>
  <c r="BC251" i="4"/>
  <c r="X251" i="4"/>
  <c r="AQ251" i="4"/>
  <c r="AR251" i="4"/>
  <c r="AF251" i="4"/>
  <c r="AE251" i="4"/>
  <c r="AD251" i="4"/>
  <c r="W251" i="4"/>
  <c r="AV251" i="4"/>
  <c r="R251" i="4"/>
  <c r="P251" i="4"/>
  <c r="BG250" i="4"/>
  <c r="BC250" i="4"/>
  <c r="X250" i="4"/>
  <c r="AQ250" i="4"/>
  <c r="AR250" i="4"/>
  <c r="AM250" i="4"/>
  <c r="AN250" i="4"/>
  <c r="AI250" i="4"/>
  <c r="AJ250" i="4"/>
  <c r="AF250" i="4"/>
  <c r="AE250" i="4"/>
  <c r="AD250" i="4"/>
  <c r="AB250" i="4"/>
  <c r="AC250" i="4"/>
  <c r="W250" i="4"/>
  <c r="AV250" i="4"/>
  <c r="R250" i="4"/>
  <c r="P250" i="4"/>
  <c r="BG249" i="4"/>
  <c r="BC249" i="4"/>
  <c r="X249" i="4"/>
  <c r="AQ249" i="4"/>
  <c r="AR249" i="4"/>
  <c r="AF249" i="4"/>
  <c r="AE249" i="4"/>
  <c r="AD249" i="4"/>
  <c r="W249" i="4"/>
  <c r="AV249" i="4"/>
  <c r="R249" i="4"/>
  <c r="P249" i="4"/>
  <c r="BG248" i="4"/>
  <c r="BC248" i="4"/>
  <c r="X248" i="4"/>
  <c r="AQ248" i="4"/>
  <c r="AR248" i="4"/>
  <c r="AM248" i="4"/>
  <c r="AN248" i="4"/>
  <c r="AI248" i="4"/>
  <c r="AJ248" i="4"/>
  <c r="AF248" i="4"/>
  <c r="AE248" i="4"/>
  <c r="AD248" i="4"/>
  <c r="AB248" i="4"/>
  <c r="AC248" i="4"/>
  <c r="W248" i="4"/>
  <c r="AV248" i="4"/>
  <c r="R248" i="4"/>
  <c r="P248" i="4"/>
  <c r="BG247" i="4"/>
  <c r="BC247" i="4"/>
  <c r="X247" i="4"/>
  <c r="AF247" i="4"/>
  <c r="AE247" i="4"/>
  <c r="AD247" i="4"/>
  <c r="W247" i="4"/>
  <c r="AV247" i="4"/>
  <c r="R247" i="4"/>
  <c r="P247" i="4"/>
  <c r="Z247" i="4"/>
  <c r="BG246" i="4"/>
  <c r="BC246" i="4"/>
  <c r="X246" i="4"/>
  <c r="AB246" i="4"/>
  <c r="AC246" i="4"/>
  <c r="AQ246" i="4"/>
  <c r="AR246" i="4"/>
  <c r="AI246" i="4"/>
  <c r="AJ246" i="4"/>
  <c r="AF246" i="4"/>
  <c r="AE246" i="4"/>
  <c r="AD246" i="4"/>
  <c r="W246" i="4"/>
  <c r="AV246" i="4"/>
  <c r="R246" i="4"/>
  <c r="P246" i="4"/>
  <c r="BG245" i="4"/>
  <c r="BC245" i="4"/>
  <c r="X245" i="4"/>
  <c r="AQ245" i="4"/>
  <c r="AR245" i="4"/>
  <c r="AM245" i="4"/>
  <c r="AN245" i="4"/>
  <c r="AF245" i="4"/>
  <c r="AE245" i="4"/>
  <c r="AD245" i="4"/>
  <c r="AB245" i="4"/>
  <c r="AC245" i="4"/>
  <c r="W245" i="4"/>
  <c r="AV245" i="4"/>
  <c r="R245" i="4"/>
  <c r="P245" i="4"/>
  <c r="BG244" i="4"/>
  <c r="BC244" i="4"/>
  <c r="X244" i="4"/>
  <c r="AB244" i="4"/>
  <c r="AC244" i="4"/>
  <c r="AQ244" i="4"/>
  <c r="AR244" i="4"/>
  <c r="AI244" i="4"/>
  <c r="AJ244" i="4"/>
  <c r="AF244" i="4"/>
  <c r="AE244" i="4"/>
  <c r="AD244" i="4"/>
  <c r="W244" i="4"/>
  <c r="AV244" i="4"/>
  <c r="R244" i="4"/>
  <c r="P244" i="4"/>
  <c r="BG243" i="4"/>
  <c r="BC243" i="4"/>
  <c r="X243" i="4"/>
  <c r="AQ243" i="4"/>
  <c r="AR243" i="4"/>
  <c r="AM243" i="4"/>
  <c r="AN243" i="4"/>
  <c r="AF243" i="4"/>
  <c r="AE243" i="4"/>
  <c r="AD243" i="4"/>
  <c r="AB243" i="4"/>
  <c r="AC243" i="4"/>
  <c r="W243" i="4"/>
  <c r="AV243" i="4"/>
  <c r="R243" i="4"/>
  <c r="P243" i="4"/>
  <c r="Z243" i="4"/>
  <c r="BG242" i="4"/>
  <c r="BC242" i="4"/>
  <c r="X242" i="4"/>
  <c r="AF242" i="4"/>
  <c r="AE242" i="4"/>
  <c r="AD242" i="4"/>
  <c r="W242" i="4"/>
  <c r="AV242" i="4"/>
  <c r="R242" i="4"/>
  <c r="P242" i="4"/>
  <c r="BG241" i="4"/>
  <c r="BC241" i="4"/>
  <c r="X241" i="4"/>
  <c r="AQ241" i="4"/>
  <c r="AR241" i="4"/>
  <c r="AM241" i="4"/>
  <c r="AN241" i="4"/>
  <c r="AI241" i="4"/>
  <c r="AJ241" i="4"/>
  <c r="AF241" i="4"/>
  <c r="AE241" i="4"/>
  <c r="AD241" i="4"/>
  <c r="AB241" i="4"/>
  <c r="AC241" i="4"/>
  <c r="W241" i="4"/>
  <c r="AV241" i="4"/>
  <c r="R241" i="4"/>
  <c r="P241" i="4"/>
  <c r="BG240" i="4"/>
  <c r="BC240" i="4"/>
  <c r="X240" i="4"/>
  <c r="AF240" i="4"/>
  <c r="AE240" i="4"/>
  <c r="AD240" i="4"/>
  <c r="W240" i="4"/>
  <c r="AV240" i="4"/>
  <c r="R240" i="4"/>
  <c r="P240" i="4"/>
  <c r="BG239" i="4"/>
  <c r="BC239" i="4"/>
  <c r="X239" i="4"/>
  <c r="AQ239" i="4"/>
  <c r="AR239" i="4"/>
  <c r="AM239" i="4"/>
  <c r="AN239" i="4"/>
  <c r="AI239" i="4"/>
  <c r="AJ239" i="4"/>
  <c r="AF239" i="4"/>
  <c r="AE239" i="4"/>
  <c r="AD239" i="4"/>
  <c r="AB239" i="4"/>
  <c r="AC239" i="4"/>
  <c r="W239" i="4"/>
  <c r="AV239" i="4"/>
  <c r="R239" i="4"/>
  <c r="P239" i="4"/>
  <c r="BG238" i="4"/>
  <c r="BC238" i="4"/>
  <c r="X238" i="4"/>
  <c r="AF238" i="4"/>
  <c r="AE238" i="4"/>
  <c r="AD238" i="4"/>
  <c r="W238" i="4"/>
  <c r="AV238" i="4"/>
  <c r="R238" i="4"/>
  <c r="P238" i="4"/>
  <c r="BG237" i="4"/>
  <c r="BC237" i="4"/>
  <c r="X237" i="4"/>
  <c r="AQ237" i="4"/>
  <c r="AR237" i="4"/>
  <c r="AM237" i="4"/>
  <c r="AN237" i="4"/>
  <c r="AI237" i="4"/>
  <c r="AJ237" i="4"/>
  <c r="AF237" i="4"/>
  <c r="AE237" i="4"/>
  <c r="AD237" i="4"/>
  <c r="AB237" i="4"/>
  <c r="AC237" i="4"/>
  <c r="W237" i="4"/>
  <c r="AV237" i="4"/>
  <c r="R237" i="4"/>
  <c r="P237" i="4"/>
  <c r="BG236" i="4"/>
  <c r="BC236" i="4"/>
  <c r="X236" i="4"/>
  <c r="AF236" i="4"/>
  <c r="AE236" i="4"/>
  <c r="AD236" i="4"/>
  <c r="W236" i="4"/>
  <c r="AV236" i="4"/>
  <c r="R236" i="4"/>
  <c r="P236" i="4"/>
  <c r="BG235" i="4"/>
  <c r="BC235" i="4"/>
  <c r="X235" i="4"/>
  <c r="AQ235" i="4"/>
  <c r="AR235" i="4"/>
  <c r="AM235" i="4"/>
  <c r="AN235" i="4"/>
  <c r="AI235" i="4"/>
  <c r="AJ235" i="4"/>
  <c r="AF235" i="4"/>
  <c r="AE235" i="4"/>
  <c r="AD235" i="4"/>
  <c r="AB235" i="4"/>
  <c r="AC235" i="4"/>
  <c r="W235" i="4"/>
  <c r="AV235" i="4"/>
  <c r="R235" i="4"/>
  <c r="P235" i="4"/>
  <c r="BG234" i="4"/>
  <c r="BC234" i="4"/>
  <c r="X234" i="4"/>
  <c r="AF234" i="4"/>
  <c r="AE234" i="4"/>
  <c r="AD234" i="4"/>
  <c r="W234" i="4"/>
  <c r="AV234" i="4"/>
  <c r="R234" i="4"/>
  <c r="P234" i="4"/>
  <c r="BG233" i="4"/>
  <c r="BC233" i="4"/>
  <c r="X233" i="4"/>
  <c r="AQ233" i="4"/>
  <c r="AR233" i="4"/>
  <c r="AM233" i="4"/>
  <c r="AN233" i="4"/>
  <c r="AI233" i="4"/>
  <c r="AJ233" i="4"/>
  <c r="AF233" i="4"/>
  <c r="AE233" i="4"/>
  <c r="AD233" i="4"/>
  <c r="AB233" i="4"/>
  <c r="AC233" i="4"/>
  <c r="W233" i="4"/>
  <c r="AV233" i="4"/>
  <c r="R233" i="4"/>
  <c r="P233" i="4"/>
  <c r="BG232" i="4"/>
  <c r="BC232" i="4"/>
  <c r="X232" i="4"/>
  <c r="AF232" i="4"/>
  <c r="AE232" i="4"/>
  <c r="AD232" i="4"/>
  <c r="W232" i="4"/>
  <c r="AV232" i="4"/>
  <c r="R232" i="4"/>
  <c r="P232" i="4"/>
  <c r="BG231" i="4"/>
  <c r="BC231" i="4"/>
  <c r="X231" i="4"/>
  <c r="AQ231" i="4"/>
  <c r="AR231" i="4"/>
  <c r="AP231" i="4"/>
  <c r="AM231" i="4"/>
  <c r="AN231" i="4"/>
  <c r="AI231" i="4"/>
  <c r="AJ231" i="4"/>
  <c r="AF231" i="4"/>
  <c r="AE231" i="4"/>
  <c r="AD231" i="4"/>
  <c r="AB231" i="4"/>
  <c r="AC231" i="4"/>
  <c r="W231" i="4"/>
  <c r="AV231" i="4"/>
  <c r="R231" i="4"/>
  <c r="P231" i="4"/>
  <c r="BG230" i="4"/>
  <c r="BC230" i="4"/>
  <c r="X230" i="4"/>
  <c r="AB230" i="4"/>
  <c r="AM230" i="4"/>
  <c r="AN230" i="4"/>
  <c r="AI230" i="4"/>
  <c r="AJ230" i="4"/>
  <c r="AF230" i="4"/>
  <c r="AE230" i="4"/>
  <c r="AD230" i="4"/>
  <c r="AC230" i="4"/>
  <c r="W230" i="4"/>
  <c r="AV230" i="4"/>
  <c r="R230" i="4"/>
  <c r="P230" i="4"/>
  <c r="BG229" i="4"/>
  <c r="BC229" i="4"/>
  <c r="X229" i="4"/>
  <c r="AQ229" i="4"/>
  <c r="AR229" i="4"/>
  <c r="AM229" i="4"/>
  <c r="AN229" i="4"/>
  <c r="AI229" i="4"/>
  <c r="AJ229" i="4"/>
  <c r="AF229" i="4"/>
  <c r="AE229" i="4"/>
  <c r="AD229" i="4"/>
  <c r="AB229" i="4"/>
  <c r="AC229" i="4"/>
  <c r="W229" i="4"/>
  <c r="AV229" i="4"/>
  <c r="R229" i="4"/>
  <c r="P229" i="4"/>
  <c r="BG228" i="4"/>
  <c r="BC228" i="4"/>
  <c r="X228" i="4"/>
  <c r="AB228" i="4"/>
  <c r="AM228" i="4"/>
  <c r="AN228" i="4"/>
  <c r="AI228" i="4"/>
  <c r="AJ228" i="4"/>
  <c r="AF228" i="4"/>
  <c r="AE228" i="4"/>
  <c r="AD228" i="4"/>
  <c r="AC228" i="4"/>
  <c r="W228" i="4"/>
  <c r="AV228" i="4"/>
  <c r="R228" i="4"/>
  <c r="P228" i="4"/>
  <c r="BG227" i="4"/>
  <c r="BC227" i="4"/>
  <c r="X227" i="4"/>
  <c r="AQ227" i="4"/>
  <c r="AR227" i="4"/>
  <c r="AP227" i="4"/>
  <c r="AM227" i="4"/>
  <c r="AN227" i="4"/>
  <c r="AI227" i="4"/>
  <c r="AJ227" i="4"/>
  <c r="AF227" i="4"/>
  <c r="AE227" i="4"/>
  <c r="AD227" i="4"/>
  <c r="AB227" i="4"/>
  <c r="AC227" i="4"/>
  <c r="W227" i="4"/>
  <c r="AV227" i="4"/>
  <c r="R227" i="4"/>
  <c r="P227" i="4"/>
  <c r="Z227" i="4"/>
  <c r="BG226" i="4"/>
  <c r="BC226" i="4"/>
  <c r="X226" i="4"/>
  <c r="AM226" i="4"/>
  <c r="AN226" i="4"/>
  <c r="AF226" i="4"/>
  <c r="AE226" i="4"/>
  <c r="AD226" i="4"/>
  <c r="AB226" i="4"/>
  <c r="AC226" i="4"/>
  <c r="W226" i="4"/>
  <c r="AV226" i="4"/>
  <c r="R226" i="4"/>
  <c r="P226" i="4"/>
  <c r="BG225" i="4"/>
  <c r="BC225" i="4"/>
  <c r="X225" i="4"/>
  <c r="AM225" i="4"/>
  <c r="AN225" i="4"/>
  <c r="AI225" i="4"/>
  <c r="AJ225" i="4"/>
  <c r="AF225" i="4"/>
  <c r="AE225" i="4"/>
  <c r="AD225" i="4"/>
  <c r="W225" i="4"/>
  <c r="AV225" i="4"/>
  <c r="R225" i="4"/>
  <c r="P225" i="4"/>
  <c r="BG224" i="4"/>
  <c r="BC224" i="4"/>
  <c r="X224" i="4"/>
  <c r="AF224" i="4"/>
  <c r="AE224" i="4"/>
  <c r="AD224" i="4"/>
  <c r="AB224" i="4"/>
  <c r="AC224" i="4"/>
  <c r="W224" i="4"/>
  <c r="AV224" i="4"/>
  <c r="R224" i="4"/>
  <c r="P224" i="4"/>
  <c r="BG223" i="4"/>
  <c r="BC223" i="4"/>
  <c r="X223" i="4"/>
  <c r="AM223" i="4"/>
  <c r="AN223" i="4"/>
  <c r="AI223" i="4"/>
  <c r="AJ223" i="4"/>
  <c r="AF223" i="4"/>
  <c r="AE223" i="4"/>
  <c r="AD223" i="4"/>
  <c r="W223" i="4"/>
  <c r="AV223" i="4"/>
  <c r="R223" i="4"/>
  <c r="P223" i="4"/>
  <c r="BG222" i="4"/>
  <c r="BC222" i="4"/>
  <c r="X222" i="4"/>
  <c r="AF222" i="4"/>
  <c r="AE222" i="4"/>
  <c r="AD222" i="4"/>
  <c r="AB222" i="4"/>
  <c r="AC222" i="4"/>
  <c r="W222" i="4"/>
  <c r="AV222" i="4"/>
  <c r="R222" i="4"/>
  <c r="P222" i="4"/>
  <c r="BG221" i="4"/>
  <c r="BC221" i="4"/>
  <c r="X221" i="4"/>
  <c r="AM221" i="4"/>
  <c r="AQ221" i="4"/>
  <c r="AR221" i="4"/>
  <c r="AN221" i="4"/>
  <c r="AI221" i="4"/>
  <c r="AJ221" i="4"/>
  <c r="AF221" i="4"/>
  <c r="AE221" i="4"/>
  <c r="AD221" i="4"/>
  <c r="AB221" i="4"/>
  <c r="AC221" i="4"/>
  <c r="W221" i="4"/>
  <c r="AV221" i="4"/>
  <c r="R221" i="4"/>
  <c r="P221" i="4"/>
  <c r="BG220" i="4"/>
  <c r="BC220" i="4"/>
  <c r="X220" i="4"/>
  <c r="AM220" i="4"/>
  <c r="AN220" i="4"/>
  <c r="AF220" i="4"/>
  <c r="AE220" i="4"/>
  <c r="AD220" i="4"/>
  <c r="AB220" i="4"/>
  <c r="AC220" i="4"/>
  <c r="W220" i="4"/>
  <c r="AV220" i="4"/>
  <c r="R220" i="4"/>
  <c r="P220" i="4"/>
  <c r="BG219" i="4"/>
  <c r="BC219" i="4"/>
  <c r="X219" i="4"/>
  <c r="AQ219" i="4"/>
  <c r="AR219" i="4"/>
  <c r="AM219" i="4"/>
  <c r="AN219" i="4"/>
  <c r="AI219" i="4"/>
  <c r="AJ219" i="4"/>
  <c r="AF219" i="4"/>
  <c r="AE219" i="4"/>
  <c r="AD219" i="4"/>
  <c r="AB219" i="4"/>
  <c r="AC219" i="4"/>
  <c r="W219" i="4"/>
  <c r="AV219" i="4"/>
  <c r="R219" i="4"/>
  <c r="P219" i="4"/>
  <c r="BG218" i="4"/>
  <c r="BC218" i="4"/>
  <c r="X218" i="4"/>
  <c r="AQ218" i="4"/>
  <c r="AR218" i="4"/>
  <c r="AM218" i="4"/>
  <c r="AN218" i="4"/>
  <c r="AF218" i="4"/>
  <c r="AE218" i="4"/>
  <c r="AD218" i="4"/>
  <c r="W218" i="4"/>
  <c r="AV218" i="4"/>
  <c r="R218" i="4"/>
  <c r="P218" i="4"/>
  <c r="BG217" i="4"/>
  <c r="BC217" i="4"/>
  <c r="X217" i="4"/>
  <c r="AQ217" i="4"/>
  <c r="AR217" i="4"/>
  <c r="AM217" i="4"/>
  <c r="AN217" i="4"/>
  <c r="AI217" i="4"/>
  <c r="AJ217" i="4"/>
  <c r="AF217" i="4"/>
  <c r="AE217" i="4"/>
  <c r="AD217" i="4"/>
  <c r="AB217" i="4"/>
  <c r="AC217" i="4"/>
  <c r="W217" i="4"/>
  <c r="AV217" i="4"/>
  <c r="R217" i="4"/>
  <c r="P217" i="4"/>
  <c r="BG216" i="4"/>
  <c r="BC216" i="4"/>
  <c r="X216" i="4"/>
  <c r="AB216" i="4"/>
  <c r="AC216" i="4"/>
  <c r="AQ216" i="4"/>
  <c r="AR216" i="4"/>
  <c r="AM216" i="4"/>
  <c r="AN216" i="4"/>
  <c r="AI216" i="4"/>
  <c r="AJ216" i="4"/>
  <c r="AF216" i="4"/>
  <c r="AE216" i="4"/>
  <c r="AD216" i="4"/>
  <c r="W216" i="4"/>
  <c r="AV216" i="4"/>
  <c r="R216" i="4"/>
  <c r="P216" i="4"/>
  <c r="BG215" i="4"/>
  <c r="BC215" i="4"/>
  <c r="X215" i="4"/>
  <c r="AQ215" i="4"/>
  <c r="AR215" i="4"/>
  <c r="AM215" i="4"/>
  <c r="AN215" i="4"/>
  <c r="AL215" i="4"/>
  <c r="AI215" i="4"/>
  <c r="AJ215" i="4"/>
  <c r="AF215" i="4"/>
  <c r="AE215" i="4"/>
  <c r="AD215" i="4"/>
  <c r="AB215" i="4"/>
  <c r="AC215" i="4"/>
  <c r="W215" i="4"/>
  <c r="AV215" i="4"/>
  <c r="R215" i="4"/>
  <c r="P215" i="4"/>
  <c r="BG214" i="4"/>
  <c r="BC214" i="4"/>
  <c r="X214" i="4"/>
  <c r="AB214" i="4"/>
  <c r="AC214" i="4"/>
  <c r="AQ214" i="4"/>
  <c r="AR214" i="4"/>
  <c r="AM214" i="4"/>
  <c r="AN214" i="4"/>
  <c r="AI214" i="4"/>
  <c r="AJ214" i="4"/>
  <c r="AF214" i="4"/>
  <c r="AE214" i="4"/>
  <c r="AD214" i="4"/>
  <c r="W214" i="4"/>
  <c r="AV214" i="4"/>
  <c r="R214" i="4"/>
  <c r="P214" i="4"/>
  <c r="BG213" i="4"/>
  <c r="BC213" i="4"/>
  <c r="X213" i="4"/>
  <c r="AQ213" i="4"/>
  <c r="AR213" i="4"/>
  <c r="AM213" i="4"/>
  <c r="AN213" i="4"/>
  <c r="AI213" i="4"/>
  <c r="AJ213" i="4"/>
  <c r="AF213" i="4"/>
  <c r="AE213" i="4"/>
  <c r="AD213" i="4"/>
  <c r="AB213" i="4"/>
  <c r="AC213" i="4"/>
  <c r="W213" i="4"/>
  <c r="AV213" i="4"/>
  <c r="R213" i="4"/>
  <c r="P213" i="4"/>
  <c r="BG212" i="4"/>
  <c r="BC212" i="4"/>
  <c r="X212" i="4"/>
  <c r="AB212" i="4"/>
  <c r="AC212" i="4"/>
  <c r="AQ212" i="4"/>
  <c r="AR212" i="4"/>
  <c r="AP212" i="4"/>
  <c r="AM212" i="4"/>
  <c r="AN212" i="4"/>
  <c r="AI212" i="4"/>
  <c r="AJ212" i="4"/>
  <c r="AF212" i="4"/>
  <c r="AE212" i="4"/>
  <c r="AD212" i="4"/>
  <c r="W212" i="4"/>
  <c r="AV212" i="4"/>
  <c r="R212" i="4"/>
  <c r="P212" i="4"/>
  <c r="BG211" i="4"/>
  <c r="BC211" i="4"/>
  <c r="X211" i="4"/>
  <c r="AQ211" i="4"/>
  <c r="AR211" i="4"/>
  <c r="AM211" i="4"/>
  <c r="AN211" i="4"/>
  <c r="AI211" i="4"/>
  <c r="AJ211" i="4"/>
  <c r="AF211" i="4"/>
  <c r="AE211" i="4"/>
  <c r="AD211" i="4"/>
  <c r="AB211" i="4"/>
  <c r="AC211" i="4"/>
  <c r="W211" i="4"/>
  <c r="AV211" i="4"/>
  <c r="R211" i="4"/>
  <c r="P211" i="4"/>
  <c r="Z211" i="4"/>
  <c r="AA211" i="4"/>
  <c r="BG210" i="4"/>
  <c r="BC210" i="4"/>
  <c r="X210" i="4"/>
  <c r="AQ210" i="4"/>
  <c r="AR210" i="4"/>
  <c r="AF210" i="4"/>
  <c r="AE210" i="4"/>
  <c r="AD210" i="4"/>
  <c r="AB210" i="4"/>
  <c r="AC210" i="4"/>
  <c r="W210" i="4"/>
  <c r="AV210" i="4"/>
  <c r="R210" i="4"/>
  <c r="P210" i="4"/>
  <c r="BG209" i="4"/>
  <c r="BC209" i="4"/>
  <c r="X209" i="4"/>
  <c r="AB209" i="4"/>
  <c r="AC209" i="4"/>
  <c r="AF209" i="4"/>
  <c r="AE209" i="4"/>
  <c r="AD209" i="4"/>
  <c r="W209" i="4"/>
  <c r="AV209" i="4"/>
  <c r="R209" i="4"/>
  <c r="P209" i="4"/>
  <c r="BG208" i="4"/>
  <c r="BC208" i="4"/>
  <c r="X208" i="4"/>
  <c r="AQ208" i="4"/>
  <c r="AR208" i="4"/>
  <c r="AF208" i="4"/>
  <c r="AE208" i="4"/>
  <c r="AD208" i="4"/>
  <c r="AB208" i="4"/>
  <c r="AC208" i="4"/>
  <c r="W208" i="4"/>
  <c r="AV208" i="4"/>
  <c r="R208" i="4"/>
  <c r="P208" i="4"/>
  <c r="BG207" i="4"/>
  <c r="BC207" i="4"/>
  <c r="X207" i="4"/>
  <c r="AB207" i="4"/>
  <c r="AC207" i="4"/>
  <c r="AF207" i="4"/>
  <c r="AE207" i="4"/>
  <c r="AD207" i="4"/>
  <c r="W207" i="4"/>
  <c r="AV207" i="4"/>
  <c r="R207" i="4"/>
  <c r="P207" i="4"/>
  <c r="BG206" i="4"/>
  <c r="BC206" i="4"/>
  <c r="X206" i="4"/>
  <c r="AQ206" i="4"/>
  <c r="AR206" i="4"/>
  <c r="AF206" i="4"/>
  <c r="AE206" i="4"/>
  <c r="AD206" i="4"/>
  <c r="AB206" i="4"/>
  <c r="AC206" i="4"/>
  <c r="W206" i="4"/>
  <c r="AV206" i="4"/>
  <c r="R206" i="4"/>
  <c r="P206" i="4"/>
  <c r="BG205" i="4"/>
  <c r="BC205" i="4"/>
  <c r="X205" i="4"/>
  <c r="AB205" i="4"/>
  <c r="AC205" i="4"/>
  <c r="AF205" i="4"/>
  <c r="AE205" i="4"/>
  <c r="AD205" i="4"/>
  <c r="W205" i="4"/>
  <c r="AV205" i="4"/>
  <c r="R205" i="4"/>
  <c r="P205" i="4"/>
  <c r="BG204" i="4"/>
  <c r="BC204" i="4"/>
  <c r="X204" i="4"/>
  <c r="AQ204" i="4"/>
  <c r="AR204" i="4"/>
  <c r="AF204" i="4"/>
  <c r="AE204" i="4"/>
  <c r="AD204" i="4"/>
  <c r="AB204" i="4"/>
  <c r="AC204" i="4"/>
  <c r="W204" i="4"/>
  <c r="AV204" i="4"/>
  <c r="R204" i="4"/>
  <c r="P204" i="4"/>
  <c r="BG203" i="4"/>
  <c r="BC203" i="4"/>
  <c r="X203" i="4"/>
  <c r="AB203" i="4"/>
  <c r="AC203" i="4"/>
  <c r="AF203" i="4"/>
  <c r="AE203" i="4"/>
  <c r="AD203" i="4"/>
  <c r="W203" i="4"/>
  <c r="AV203" i="4"/>
  <c r="R203" i="4"/>
  <c r="P203" i="4"/>
  <c r="BG202" i="4"/>
  <c r="BC202" i="4"/>
  <c r="X202" i="4"/>
  <c r="AQ202" i="4"/>
  <c r="AR202" i="4"/>
  <c r="AF202" i="4"/>
  <c r="AE202" i="4"/>
  <c r="AD202" i="4"/>
  <c r="AB202" i="4"/>
  <c r="AC202" i="4"/>
  <c r="W202" i="4"/>
  <c r="AV202" i="4"/>
  <c r="R202" i="4"/>
  <c r="P202" i="4"/>
  <c r="BG201" i="4"/>
  <c r="BC201" i="4"/>
  <c r="X201" i="4"/>
  <c r="AB201" i="4"/>
  <c r="AC201" i="4"/>
  <c r="AF201" i="4"/>
  <c r="AE201" i="4"/>
  <c r="AD201" i="4"/>
  <c r="W201" i="4"/>
  <c r="AV201" i="4"/>
  <c r="R201" i="4"/>
  <c r="P201" i="4"/>
  <c r="BG200" i="4"/>
  <c r="BC200" i="4"/>
  <c r="X200" i="4"/>
  <c r="AQ200" i="4"/>
  <c r="AR200" i="4"/>
  <c r="AM200" i="4"/>
  <c r="AN200" i="4"/>
  <c r="AF200" i="4"/>
  <c r="AE200" i="4"/>
  <c r="AD200" i="4"/>
  <c r="AB200" i="4"/>
  <c r="AC200" i="4"/>
  <c r="W200" i="4"/>
  <c r="AV200" i="4"/>
  <c r="R200" i="4"/>
  <c r="P200" i="4"/>
  <c r="BG199" i="4"/>
  <c r="BC199" i="4"/>
  <c r="X199" i="4"/>
  <c r="AB199" i="4"/>
  <c r="AC199" i="4"/>
  <c r="AF199" i="4"/>
  <c r="AE199" i="4"/>
  <c r="AD199" i="4"/>
  <c r="W199" i="4"/>
  <c r="AV199" i="4"/>
  <c r="R199" i="4"/>
  <c r="P199" i="4"/>
  <c r="BG198" i="4"/>
  <c r="BC198" i="4"/>
  <c r="X198" i="4"/>
  <c r="AQ198" i="4"/>
  <c r="AR198" i="4"/>
  <c r="AM198" i="4"/>
  <c r="AN198" i="4"/>
  <c r="AF198" i="4"/>
  <c r="AE198" i="4"/>
  <c r="AD198" i="4"/>
  <c r="AB198" i="4"/>
  <c r="AC198" i="4"/>
  <c r="W198" i="4"/>
  <c r="AV198" i="4"/>
  <c r="R198" i="4"/>
  <c r="P198" i="4"/>
  <c r="BG197" i="4"/>
  <c r="BC197" i="4"/>
  <c r="X197" i="4"/>
  <c r="AB197" i="4"/>
  <c r="AC197" i="4"/>
  <c r="AF197" i="4"/>
  <c r="AE197" i="4"/>
  <c r="AD197" i="4"/>
  <c r="W197" i="4"/>
  <c r="AV197" i="4"/>
  <c r="R197" i="4"/>
  <c r="P197" i="4"/>
  <c r="BG196" i="4"/>
  <c r="BC196" i="4"/>
  <c r="X196" i="4"/>
  <c r="AQ196" i="4"/>
  <c r="AR196" i="4"/>
  <c r="AP196" i="4"/>
  <c r="AM196" i="4"/>
  <c r="AN196" i="4"/>
  <c r="AF196" i="4"/>
  <c r="AE196" i="4"/>
  <c r="AD196" i="4"/>
  <c r="AB196" i="4"/>
  <c r="AC196" i="4"/>
  <c r="W196" i="4"/>
  <c r="AV196" i="4"/>
  <c r="R196" i="4"/>
  <c r="P196" i="4"/>
  <c r="BG195" i="4"/>
  <c r="BC195" i="4"/>
  <c r="X195" i="4"/>
  <c r="AB195" i="4"/>
  <c r="AC195" i="4"/>
  <c r="AF195" i="4"/>
  <c r="AE195" i="4"/>
  <c r="AD195" i="4"/>
  <c r="W195" i="4"/>
  <c r="AV195" i="4"/>
  <c r="R195" i="4"/>
  <c r="P195" i="4"/>
  <c r="BG194" i="4"/>
  <c r="BC194" i="4"/>
  <c r="X194" i="4"/>
  <c r="AQ194" i="4"/>
  <c r="AR194" i="4"/>
  <c r="AM194" i="4"/>
  <c r="AN194" i="4"/>
  <c r="AF194" i="4"/>
  <c r="AE194" i="4"/>
  <c r="AD194" i="4"/>
  <c r="AB194" i="4"/>
  <c r="AC194" i="4"/>
  <c r="W194" i="4"/>
  <c r="AV194" i="4"/>
  <c r="R194" i="4"/>
  <c r="P194" i="4"/>
  <c r="BG193" i="4"/>
  <c r="BC193" i="4"/>
  <c r="X193" i="4"/>
  <c r="AB193" i="4"/>
  <c r="AC193" i="4"/>
  <c r="AF193" i="4"/>
  <c r="AE193" i="4"/>
  <c r="AD193" i="4"/>
  <c r="W193" i="4"/>
  <c r="AV193" i="4"/>
  <c r="R193" i="4"/>
  <c r="P193" i="4"/>
  <c r="BG192" i="4"/>
  <c r="BC192" i="4"/>
  <c r="X192" i="4"/>
  <c r="AQ192" i="4"/>
  <c r="AR192" i="4"/>
  <c r="AM192" i="4"/>
  <c r="AN192" i="4"/>
  <c r="AF192" i="4"/>
  <c r="AE192" i="4"/>
  <c r="AD192" i="4"/>
  <c r="AB192" i="4"/>
  <c r="AC192" i="4"/>
  <c r="W192" i="4"/>
  <c r="AV192" i="4"/>
  <c r="R192" i="4"/>
  <c r="P192" i="4"/>
  <c r="BG191" i="4"/>
  <c r="BC191" i="4"/>
  <c r="X191" i="4"/>
  <c r="AB191" i="4"/>
  <c r="AC191" i="4"/>
  <c r="AF191" i="4"/>
  <c r="AE191" i="4"/>
  <c r="AD191" i="4"/>
  <c r="W191" i="4"/>
  <c r="AV191" i="4"/>
  <c r="R191" i="4"/>
  <c r="P191" i="4"/>
  <c r="BG190" i="4"/>
  <c r="BC190" i="4"/>
  <c r="X190" i="4"/>
  <c r="AQ190" i="4"/>
  <c r="AR190" i="4"/>
  <c r="AM190" i="4"/>
  <c r="AN190" i="4"/>
  <c r="AI190" i="4"/>
  <c r="AJ190" i="4"/>
  <c r="AF190" i="4"/>
  <c r="AE190" i="4"/>
  <c r="AD190" i="4"/>
  <c r="AB190" i="4"/>
  <c r="AC190" i="4"/>
  <c r="W190" i="4"/>
  <c r="AV190" i="4"/>
  <c r="R190" i="4"/>
  <c r="P190" i="4"/>
  <c r="BG189" i="4"/>
  <c r="BC189" i="4"/>
  <c r="X189" i="4"/>
  <c r="AB189" i="4"/>
  <c r="AC189" i="4"/>
  <c r="AF189" i="4"/>
  <c r="AE189" i="4"/>
  <c r="AD189" i="4"/>
  <c r="W189" i="4"/>
  <c r="AV189" i="4"/>
  <c r="R189" i="4"/>
  <c r="P189" i="4"/>
  <c r="BG188" i="4"/>
  <c r="BC188" i="4"/>
  <c r="X188" i="4"/>
  <c r="AQ188" i="4"/>
  <c r="AR188" i="4"/>
  <c r="AM188" i="4"/>
  <c r="AN188" i="4"/>
  <c r="AI188" i="4"/>
  <c r="AJ188" i="4"/>
  <c r="AF188" i="4"/>
  <c r="AE188" i="4"/>
  <c r="AD188" i="4"/>
  <c r="AB188" i="4"/>
  <c r="AC188" i="4"/>
  <c r="W188" i="4"/>
  <c r="AV188" i="4"/>
  <c r="R188" i="4"/>
  <c r="P188" i="4"/>
  <c r="BG187" i="4"/>
  <c r="BC187" i="4"/>
  <c r="X187" i="4"/>
  <c r="AB187" i="4"/>
  <c r="AC187" i="4"/>
  <c r="AF187" i="4"/>
  <c r="AE187" i="4"/>
  <c r="AD187" i="4"/>
  <c r="W187" i="4"/>
  <c r="AV187" i="4"/>
  <c r="R187" i="4"/>
  <c r="P187" i="4"/>
  <c r="BG186" i="4"/>
  <c r="BC186" i="4"/>
  <c r="X186" i="4"/>
  <c r="AQ186" i="4"/>
  <c r="AR186" i="4"/>
  <c r="AM186" i="4"/>
  <c r="AN186" i="4"/>
  <c r="AI186" i="4"/>
  <c r="AJ186" i="4"/>
  <c r="AF186" i="4"/>
  <c r="AE186" i="4"/>
  <c r="AD186" i="4"/>
  <c r="AB186" i="4"/>
  <c r="AC186" i="4"/>
  <c r="W186" i="4"/>
  <c r="AV186" i="4"/>
  <c r="R186" i="4"/>
  <c r="P186" i="4"/>
  <c r="BG185" i="4"/>
  <c r="BC185" i="4"/>
  <c r="X185" i="4"/>
  <c r="AB185" i="4"/>
  <c r="AC185" i="4"/>
  <c r="AF185" i="4"/>
  <c r="AE185" i="4"/>
  <c r="AD185" i="4"/>
  <c r="W185" i="4"/>
  <c r="AV185" i="4"/>
  <c r="R185" i="4"/>
  <c r="P185" i="4"/>
  <c r="BG184" i="4"/>
  <c r="BC184" i="4"/>
  <c r="X184" i="4"/>
  <c r="AQ184" i="4"/>
  <c r="AR184" i="4"/>
  <c r="AM184" i="4"/>
  <c r="AN184" i="4"/>
  <c r="AI184" i="4"/>
  <c r="AJ184" i="4"/>
  <c r="AF184" i="4"/>
  <c r="AE184" i="4"/>
  <c r="AD184" i="4"/>
  <c r="AB184" i="4"/>
  <c r="AC184" i="4"/>
  <c r="W184" i="4"/>
  <c r="AV184" i="4"/>
  <c r="R184" i="4"/>
  <c r="P184" i="4"/>
  <c r="BG183" i="4"/>
  <c r="BC183" i="4"/>
  <c r="X183" i="4"/>
  <c r="AB183" i="4"/>
  <c r="AC183" i="4"/>
  <c r="AF183" i="4"/>
  <c r="AE183" i="4"/>
  <c r="AD183" i="4"/>
  <c r="W183" i="4"/>
  <c r="AV183" i="4"/>
  <c r="R183" i="4"/>
  <c r="P183" i="4"/>
  <c r="BG182" i="4"/>
  <c r="BC182" i="4"/>
  <c r="X182" i="4"/>
  <c r="AQ182" i="4"/>
  <c r="AR182" i="4"/>
  <c r="AM182" i="4"/>
  <c r="AN182" i="4"/>
  <c r="AI182" i="4"/>
  <c r="AJ182" i="4"/>
  <c r="AF182" i="4"/>
  <c r="AE182" i="4"/>
  <c r="AD182" i="4"/>
  <c r="AB182" i="4"/>
  <c r="AC182" i="4"/>
  <c r="W182" i="4"/>
  <c r="AV182" i="4"/>
  <c r="R182" i="4"/>
  <c r="P182" i="4"/>
  <c r="BG181" i="4"/>
  <c r="BC181" i="4"/>
  <c r="X181" i="4"/>
  <c r="AB181" i="4"/>
  <c r="AC181" i="4"/>
  <c r="AF181" i="4"/>
  <c r="AE181" i="4"/>
  <c r="AD181" i="4"/>
  <c r="W181" i="4"/>
  <c r="AV181" i="4"/>
  <c r="R181" i="4"/>
  <c r="P181" i="4"/>
  <c r="BG180" i="4"/>
  <c r="BC180" i="4"/>
  <c r="X180" i="4"/>
  <c r="AQ180" i="4"/>
  <c r="AR180" i="4"/>
  <c r="AM180" i="4"/>
  <c r="AN180" i="4"/>
  <c r="AL180" i="4"/>
  <c r="AI180" i="4"/>
  <c r="AJ180" i="4"/>
  <c r="AF180" i="4"/>
  <c r="AE180" i="4"/>
  <c r="AD180" i="4"/>
  <c r="AB180" i="4"/>
  <c r="AC180" i="4"/>
  <c r="W180" i="4"/>
  <c r="AV180" i="4"/>
  <c r="R180" i="4"/>
  <c r="P180" i="4"/>
  <c r="Z180" i="4"/>
  <c r="AA180" i="4"/>
  <c r="BG179" i="4"/>
  <c r="BC179" i="4"/>
  <c r="X179" i="4"/>
  <c r="AQ179" i="4"/>
  <c r="AR179" i="4"/>
  <c r="AP179" i="4"/>
  <c r="AM179" i="4"/>
  <c r="AN179" i="4"/>
  <c r="AF179" i="4"/>
  <c r="AE179" i="4"/>
  <c r="AD179" i="4"/>
  <c r="P179" i="4"/>
  <c r="Z179" i="4"/>
  <c r="W179" i="4"/>
  <c r="AV179" i="4"/>
  <c r="R179" i="4"/>
  <c r="BG178" i="4"/>
  <c r="BC178" i="4"/>
  <c r="X178" i="4"/>
  <c r="AB178" i="4"/>
  <c r="AC178" i="4"/>
  <c r="AF178" i="4"/>
  <c r="AE178" i="4"/>
  <c r="AD178" i="4"/>
  <c r="W178" i="4"/>
  <c r="AV178" i="4"/>
  <c r="R178" i="4"/>
  <c r="P178" i="4"/>
  <c r="BG177" i="4"/>
  <c r="BC177" i="4"/>
  <c r="X177" i="4"/>
  <c r="AQ177" i="4"/>
  <c r="AR177" i="4"/>
  <c r="AM177" i="4"/>
  <c r="AN177" i="4"/>
  <c r="AI177" i="4"/>
  <c r="AJ177" i="4"/>
  <c r="AF177" i="4"/>
  <c r="AE177" i="4"/>
  <c r="AD177" i="4"/>
  <c r="AB177" i="4"/>
  <c r="AC177" i="4"/>
  <c r="W177" i="4"/>
  <c r="AV177" i="4"/>
  <c r="R177" i="4"/>
  <c r="P177" i="4"/>
  <c r="BG176" i="4"/>
  <c r="BC176" i="4"/>
  <c r="X176" i="4"/>
  <c r="AB176" i="4"/>
  <c r="AC176" i="4"/>
  <c r="AF176" i="4"/>
  <c r="AE176" i="4"/>
  <c r="AD176" i="4"/>
  <c r="W176" i="4"/>
  <c r="AV176" i="4"/>
  <c r="R176" i="4"/>
  <c r="P176" i="4"/>
  <c r="BG175" i="4"/>
  <c r="BC175" i="4"/>
  <c r="X175" i="4"/>
  <c r="AQ175" i="4"/>
  <c r="AR175" i="4"/>
  <c r="AM175" i="4"/>
  <c r="AN175" i="4"/>
  <c r="AL175" i="4"/>
  <c r="AI175" i="4"/>
  <c r="AJ175" i="4"/>
  <c r="AF175" i="4"/>
  <c r="AE175" i="4"/>
  <c r="AD175" i="4"/>
  <c r="AB175" i="4"/>
  <c r="AC175" i="4"/>
  <c r="W175" i="4"/>
  <c r="AV175" i="4"/>
  <c r="R175" i="4"/>
  <c r="P175" i="4"/>
  <c r="BG174" i="4"/>
  <c r="BC174" i="4"/>
  <c r="X174" i="4"/>
  <c r="AB174" i="4"/>
  <c r="AC174" i="4"/>
  <c r="AF174" i="4"/>
  <c r="AE174" i="4"/>
  <c r="AD174" i="4"/>
  <c r="W174" i="4"/>
  <c r="AV174" i="4"/>
  <c r="R174" i="4"/>
  <c r="P174" i="4"/>
  <c r="BG173" i="4"/>
  <c r="BC173" i="4"/>
  <c r="X173" i="4"/>
  <c r="AQ173" i="4"/>
  <c r="AR173" i="4"/>
  <c r="AM173" i="4"/>
  <c r="AN173" i="4"/>
  <c r="AI173" i="4"/>
  <c r="AJ173" i="4"/>
  <c r="AF173" i="4"/>
  <c r="AE173" i="4"/>
  <c r="AD173" i="4"/>
  <c r="AB173" i="4"/>
  <c r="AC173" i="4"/>
  <c r="W173" i="4"/>
  <c r="AV173" i="4"/>
  <c r="R173" i="4"/>
  <c r="P173" i="4"/>
  <c r="BG172" i="4"/>
  <c r="BC172" i="4"/>
  <c r="X172" i="4"/>
  <c r="AB172" i="4"/>
  <c r="AC172" i="4"/>
  <c r="AF172" i="4"/>
  <c r="AE172" i="4"/>
  <c r="AD172" i="4"/>
  <c r="W172" i="4"/>
  <c r="AV172" i="4"/>
  <c r="R172" i="4"/>
  <c r="P172" i="4"/>
  <c r="BG171" i="4"/>
  <c r="BC171" i="4"/>
  <c r="X171" i="4"/>
  <c r="AQ171" i="4"/>
  <c r="AR171" i="4"/>
  <c r="AM171" i="4"/>
  <c r="AN171" i="4"/>
  <c r="AI171" i="4"/>
  <c r="AJ171" i="4"/>
  <c r="AF171" i="4"/>
  <c r="AE171" i="4"/>
  <c r="AD171" i="4"/>
  <c r="AB171" i="4"/>
  <c r="AC171" i="4"/>
  <c r="W171" i="4"/>
  <c r="AV171" i="4"/>
  <c r="R171" i="4"/>
  <c r="P171" i="4"/>
  <c r="BG170" i="4"/>
  <c r="BC170" i="4"/>
  <c r="X170" i="4"/>
  <c r="AI170" i="4"/>
  <c r="AJ170" i="4"/>
  <c r="AF170" i="4"/>
  <c r="AE170" i="4"/>
  <c r="AD170" i="4"/>
  <c r="AQ170" i="4"/>
  <c r="AR170" i="4"/>
  <c r="W170" i="4"/>
  <c r="AV170" i="4"/>
  <c r="R170" i="4"/>
  <c r="P170" i="4"/>
  <c r="BG169" i="4"/>
  <c r="BC169" i="4"/>
  <c r="X169" i="4"/>
  <c r="AB169" i="4"/>
  <c r="AC169" i="4"/>
  <c r="AF169" i="4"/>
  <c r="AE169" i="4"/>
  <c r="AD169" i="4"/>
  <c r="W169" i="4"/>
  <c r="AV169" i="4"/>
  <c r="R169" i="4"/>
  <c r="P169" i="4"/>
  <c r="BG168" i="4"/>
  <c r="BC168" i="4"/>
  <c r="X168" i="4"/>
  <c r="AQ168" i="4"/>
  <c r="AR168" i="4"/>
  <c r="AM168" i="4"/>
  <c r="AN168" i="4"/>
  <c r="AI168" i="4"/>
  <c r="AJ168" i="4"/>
  <c r="AF168" i="4"/>
  <c r="AE168" i="4"/>
  <c r="AD168" i="4"/>
  <c r="AB168" i="4"/>
  <c r="AC168" i="4"/>
  <c r="W168" i="4"/>
  <c r="AV168" i="4"/>
  <c r="R168" i="4"/>
  <c r="P168" i="4"/>
  <c r="BG167" i="4"/>
  <c r="BC167" i="4"/>
  <c r="X167" i="4"/>
  <c r="AB167" i="4"/>
  <c r="AC167" i="4"/>
  <c r="AF167" i="4"/>
  <c r="AE167" i="4"/>
  <c r="AD167" i="4"/>
  <c r="W167" i="4"/>
  <c r="AV167" i="4"/>
  <c r="R167" i="4"/>
  <c r="P167" i="4"/>
  <c r="BG166" i="4"/>
  <c r="BC166" i="4"/>
  <c r="X166" i="4"/>
  <c r="AQ166" i="4"/>
  <c r="AR166" i="4"/>
  <c r="AM166" i="4"/>
  <c r="AN166" i="4"/>
  <c r="AI166" i="4"/>
  <c r="AJ166" i="4"/>
  <c r="AF166" i="4"/>
  <c r="AE166" i="4"/>
  <c r="AD166" i="4"/>
  <c r="AB166" i="4"/>
  <c r="AC166" i="4"/>
  <c r="W166" i="4"/>
  <c r="AV166" i="4"/>
  <c r="R166" i="4"/>
  <c r="P166" i="4"/>
  <c r="BG165" i="4"/>
  <c r="BC165" i="4"/>
  <c r="X165" i="4"/>
  <c r="AB165" i="4"/>
  <c r="AC165" i="4"/>
  <c r="AF165" i="4"/>
  <c r="AE165" i="4"/>
  <c r="AD165" i="4"/>
  <c r="W165" i="4"/>
  <c r="AV165" i="4"/>
  <c r="R165" i="4"/>
  <c r="P165" i="4"/>
  <c r="BG164" i="4"/>
  <c r="BC164" i="4"/>
  <c r="X164" i="4"/>
  <c r="AQ164" i="4"/>
  <c r="AR164" i="4"/>
  <c r="AM164" i="4"/>
  <c r="AN164" i="4"/>
  <c r="AI164" i="4"/>
  <c r="AJ164" i="4"/>
  <c r="AF164" i="4"/>
  <c r="AE164" i="4"/>
  <c r="AD164" i="4"/>
  <c r="AB164" i="4"/>
  <c r="AC164" i="4"/>
  <c r="W164" i="4"/>
  <c r="AV164" i="4"/>
  <c r="R164" i="4"/>
  <c r="P164" i="4"/>
  <c r="BG163" i="4"/>
  <c r="BC163" i="4"/>
  <c r="X163" i="4"/>
  <c r="AQ163" i="4"/>
  <c r="AR163" i="4"/>
  <c r="AM163" i="4"/>
  <c r="AN163" i="4"/>
  <c r="AL163" i="4"/>
  <c r="AI163" i="4"/>
  <c r="AJ163" i="4"/>
  <c r="AF163" i="4"/>
  <c r="AE163" i="4"/>
  <c r="AD163" i="4"/>
  <c r="P163" i="4"/>
  <c r="Z163" i="4"/>
  <c r="AA163" i="4"/>
  <c r="AB163" i="4"/>
  <c r="AC163" i="4"/>
  <c r="W163" i="4"/>
  <c r="AV163" i="4"/>
  <c r="R163" i="4"/>
  <c r="BG162" i="4"/>
  <c r="BC162" i="4"/>
  <c r="X162" i="4"/>
  <c r="AB162" i="4"/>
  <c r="AC162" i="4"/>
  <c r="AQ162" i="4"/>
  <c r="AR162" i="4"/>
  <c r="AM162" i="4"/>
  <c r="AN162" i="4"/>
  <c r="AI162" i="4"/>
  <c r="AJ162" i="4"/>
  <c r="AF162" i="4"/>
  <c r="AE162" i="4"/>
  <c r="AD162" i="4"/>
  <c r="W162" i="4"/>
  <c r="AV162" i="4"/>
  <c r="R162" i="4"/>
  <c r="P162" i="4"/>
  <c r="BG161" i="4"/>
  <c r="BC161" i="4"/>
  <c r="X161" i="4"/>
  <c r="AQ161" i="4"/>
  <c r="AR161" i="4"/>
  <c r="AM161" i="4"/>
  <c r="AN161" i="4"/>
  <c r="AL161" i="4"/>
  <c r="AI161" i="4"/>
  <c r="AJ161" i="4"/>
  <c r="AF161" i="4"/>
  <c r="AE161" i="4"/>
  <c r="AD161" i="4"/>
  <c r="AB161" i="4"/>
  <c r="AC161" i="4"/>
  <c r="W161" i="4"/>
  <c r="AV161" i="4"/>
  <c r="R161" i="4"/>
  <c r="P161" i="4"/>
  <c r="BG160" i="4"/>
  <c r="BC160" i="4"/>
  <c r="X160" i="4"/>
  <c r="AB160" i="4"/>
  <c r="AC160" i="4"/>
  <c r="AQ160" i="4"/>
  <c r="AR160" i="4"/>
  <c r="AM160" i="4"/>
  <c r="AN160" i="4"/>
  <c r="AI160" i="4"/>
  <c r="AJ160" i="4"/>
  <c r="AF160" i="4"/>
  <c r="AE160" i="4"/>
  <c r="AD160" i="4"/>
  <c r="W160" i="4"/>
  <c r="AV160" i="4"/>
  <c r="R160" i="4"/>
  <c r="P160" i="4"/>
  <c r="BG159" i="4"/>
  <c r="BC159" i="4"/>
  <c r="X159" i="4"/>
  <c r="AQ159" i="4"/>
  <c r="AR159" i="4"/>
  <c r="AM159" i="4"/>
  <c r="AN159" i="4"/>
  <c r="AI159" i="4"/>
  <c r="AJ159" i="4"/>
  <c r="AF159" i="4"/>
  <c r="AE159" i="4"/>
  <c r="AD159" i="4"/>
  <c r="P159" i="4"/>
  <c r="Z159" i="4"/>
  <c r="AB159" i="4"/>
  <c r="AC159" i="4"/>
  <c r="W159" i="4"/>
  <c r="AV159" i="4"/>
  <c r="R159" i="4"/>
  <c r="BG158" i="4"/>
  <c r="BC158" i="4"/>
  <c r="X158" i="4"/>
  <c r="AQ158" i="4"/>
  <c r="AR158" i="4"/>
  <c r="AF158" i="4"/>
  <c r="AE158" i="4"/>
  <c r="AD158" i="4"/>
  <c r="W158" i="4"/>
  <c r="AV158" i="4"/>
  <c r="R158" i="4"/>
  <c r="P158" i="4"/>
  <c r="BG157" i="4"/>
  <c r="BC157" i="4"/>
  <c r="X157" i="4"/>
  <c r="AM157" i="4"/>
  <c r="AN157" i="4"/>
  <c r="AF157" i="4"/>
  <c r="AE157" i="4"/>
  <c r="AD157" i="4"/>
  <c r="AB157" i="4"/>
  <c r="AC157" i="4"/>
  <c r="W157" i="4"/>
  <c r="AV157" i="4"/>
  <c r="R157" i="4"/>
  <c r="P157" i="4"/>
  <c r="BG156" i="4"/>
  <c r="BC156" i="4"/>
  <c r="X156" i="4"/>
  <c r="AQ156" i="4"/>
  <c r="AR156" i="4"/>
  <c r="AF156" i="4"/>
  <c r="AE156" i="4"/>
  <c r="AD156" i="4"/>
  <c r="W156" i="4"/>
  <c r="AV156" i="4"/>
  <c r="R156" i="4"/>
  <c r="P156" i="4"/>
  <c r="BG155" i="4"/>
  <c r="BC155" i="4"/>
  <c r="X155" i="4"/>
  <c r="AM155" i="4"/>
  <c r="AN155" i="4"/>
  <c r="AF155" i="4"/>
  <c r="AE155" i="4"/>
  <c r="AD155" i="4"/>
  <c r="AB155" i="4"/>
  <c r="AC155" i="4"/>
  <c r="W155" i="4"/>
  <c r="AV155" i="4"/>
  <c r="R155" i="4"/>
  <c r="P155" i="4"/>
  <c r="BG154" i="4"/>
  <c r="BC154" i="4"/>
  <c r="X154" i="4"/>
  <c r="AQ154" i="4"/>
  <c r="AR154" i="4"/>
  <c r="AF154" i="4"/>
  <c r="AE154" i="4"/>
  <c r="AD154" i="4"/>
  <c r="W154" i="4"/>
  <c r="AV154" i="4"/>
  <c r="R154" i="4"/>
  <c r="P154" i="4"/>
  <c r="BG153" i="4"/>
  <c r="BC153" i="4"/>
  <c r="X153" i="4"/>
  <c r="AM153" i="4"/>
  <c r="AN153" i="4"/>
  <c r="AF153" i="4"/>
  <c r="AE153" i="4"/>
  <c r="AD153" i="4"/>
  <c r="AB153" i="4"/>
  <c r="AC153" i="4"/>
  <c r="W153" i="4"/>
  <c r="AV153" i="4"/>
  <c r="R153" i="4"/>
  <c r="P153" i="4"/>
  <c r="BG152" i="4"/>
  <c r="BC152" i="4"/>
  <c r="X152" i="4"/>
  <c r="AQ152" i="4"/>
  <c r="AR152" i="4"/>
  <c r="AF152" i="4"/>
  <c r="AE152" i="4"/>
  <c r="AD152" i="4"/>
  <c r="W152" i="4"/>
  <c r="AV152" i="4"/>
  <c r="R152" i="4"/>
  <c r="P152" i="4"/>
  <c r="BG151" i="4"/>
  <c r="BC151" i="4"/>
  <c r="X151" i="4"/>
  <c r="AM151" i="4"/>
  <c r="AN151" i="4"/>
  <c r="AF151" i="4"/>
  <c r="AE151" i="4"/>
  <c r="AD151" i="4"/>
  <c r="P151" i="4"/>
  <c r="Z151" i="4"/>
  <c r="AA151" i="4"/>
  <c r="AB151" i="4"/>
  <c r="AC151" i="4"/>
  <c r="W151" i="4"/>
  <c r="AV151" i="4"/>
  <c r="R151" i="4"/>
  <c r="BG150" i="4"/>
  <c r="BC150" i="4"/>
  <c r="X150" i="4"/>
  <c r="AQ150" i="4"/>
  <c r="AR150" i="4"/>
  <c r="AM150" i="4"/>
  <c r="AN150" i="4"/>
  <c r="AI150" i="4"/>
  <c r="AJ150" i="4"/>
  <c r="AF150" i="4"/>
  <c r="AE150" i="4"/>
  <c r="AD150" i="4"/>
  <c r="AB150" i="4"/>
  <c r="AC150" i="4"/>
  <c r="W150" i="4"/>
  <c r="AV150" i="4"/>
  <c r="R150" i="4"/>
  <c r="P150" i="4"/>
  <c r="BG149" i="4"/>
  <c r="BC149" i="4"/>
  <c r="X149" i="4"/>
  <c r="AB149" i="4"/>
  <c r="AC149" i="4"/>
  <c r="AQ149" i="4"/>
  <c r="AR149" i="4"/>
  <c r="AM149" i="4"/>
  <c r="AN149" i="4"/>
  <c r="AI149" i="4"/>
  <c r="AJ149" i="4"/>
  <c r="AF149" i="4"/>
  <c r="AE149" i="4"/>
  <c r="AD149" i="4"/>
  <c r="W149" i="4"/>
  <c r="AV149" i="4"/>
  <c r="R149" i="4"/>
  <c r="P149" i="4"/>
  <c r="BG148" i="4"/>
  <c r="BC148" i="4"/>
  <c r="X148" i="4"/>
  <c r="AQ148" i="4"/>
  <c r="AR148" i="4"/>
  <c r="AP148" i="4"/>
  <c r="AM148" i="4"/>
  <c r="AN148" i="4"/>
  <c r="AI148" i="4"/>
  <c r="AJ148" i="4"/>
  <c r="AF148" i="4"/>
  <c r="AE148" i="4"/>
  <c r="AD148" i="4"/>
  <c r="AB148" i="4"/>
  <c r="AC148" i="4"/>
  <c r="W148" i="4"/>
  <c r="AV148" i="4"/>
  <c r="R148" i="4"/>
  <c r="P148" i="4"/>
  <c r="BG147" i="4"/>
  <c r="BC147" i="4"/>
  <c r="X147" i="4"/>
  <c r="AQ147" i="4"/>
  <c r="AR147" i="4"/>
  <c r="AM147" i="4"/>
  <c r="AN147" i="4"/>
  <c r="AL147" i="4"/>
  <c r="AI147" i="4"/>
  <c r="AJ147" i="4"/>
  <c r="AF147" i="4"/>
  <c r="AE147" i="4"/>
  <c r="AD147" i="4"/>
  <c r="P147" i="4"/>
  <c r="Z147" i="4"/>
  <c r="AB147" i="4"/>
  <c r="AC147" i="4"/>
  <c r="AA147" i="4"/>
  <c r="W147" i="4"/>
  <c r="AV147" i="4"/>
  <c r="R147" i="4"/>
  <c r="BG146" i="4"/>
  <c r="BC146" i="4"/>
  <c r="X146" i="4"/>
  <c r="AB146" i="4"/>
  <c r="AC146" i="4"/>
  <c r="AQ146" i="4"/>
  <c r="AR146" i="4"/>
  <c r="AP146" i="4"/>
  <c r="AM146" i="4"/>
  <c r="AN146" i="4"/>
  <c r="AI146" i="4"/>
  <c r="AJ146" i="4"/>
  <c r="AF146" i="4"/>
  <c r="AE146" i="4"/>
  <c r="AD146" i="4"/>
  <c r="W146" i="4"/>
  <c r="AV146" i="4"/>
  <c r="R146" i="4"/>
  <c r="P146" i="4"/>
  <c r="BG145" i="4"/>
  <c r="BC145" i="4"/>
  <c r="X145" i="4"/>
  <c r="AQ145" i="4"/>
  <c r="AR145" i="4"/>
  <c r="AM145" i="4"/>
  <c r="AN145" i="4"/>
  <c r="AL145" i="4"/>
  <c r="AI145" i="4"/>
  <c r="AJ145" i="4"/>
  <c r="AF145" i="4"/>
  <c r="AE145" i="4"/>
  <c r="AD145" i="4"/>
  <c r="AB145" i="4"/>
  <c r="AC145" i="4"/>
  <c r="W145" i="4"/>
  <c r="AV145" i="4"/>
  <c r="R145" i="4"/>
  <c r="P145" i="4"/>
  <c r="BG144" i="4"/>
  <c r="BC144" i="4"/>
  <c r="X144" i="4"/>
  <c r="AB144" i="4"/>
  <c r="AC144" i="4"/>
  <c r="AQ144" i="4"/>
  <c r="AR144" i="4"/>
  <c r="AM144" i="4"/>
  <c r="AN144" i="4"/>
  <c r="AI144" i="4"/>
  <c r="AJ144" i="4"/>
  <c r="AF144" i="4"/>
  <c r="AE144" i="4"/>
  <c r="AD144" i="4"/>
  <c r="W144" i="4"/>
  <c r="AV144" i="4"/>
  <c r="R144" i="4"/>
  <c r="P144" i="4"/>
  <c r="BG143" i="4"/>
  <c r="BC143" i="4"/>
  <c r="X143" i="4"/>
  <c r="AQ143" i="4"/>
  <c r="AR143" i="4"/>
  <c r="AM143" i="4"/>
  <c r="AN143" i="4"/>
  <c r="AI143" i="4"/>
  <c r="AJ143" i="4"/>
  <c r="AF143" i="4"/>
  <c r="AE143" i="4"/>
  <c r="AD143" i="4"/>
  <c r="AB143" i="4"/>
  <c r="AC143" i="4"/>
  <c r="W143" i="4"/>
  <c r="AV143" i="4"/>
  <c r="R143" i="4"/>
  <c r="P143" i="4"/>
  <c r="BG142" i="4"/>
  <c r="BC142" i="4"/>
  <c r="X142" i="4"/>
  <c r="AB142" i="4"/>
  <c r="AC142" i="4"/>
  <c r="AQ142" i="4"/>
  <c r="AR142" i="4"/>
  <c r="AM142" i="4"/>
  <c r="AN142" i="4"/>
  <c r="AI142" i="4"/>
  <c r="AJ142" i="4"/>
  <c r="AF142" i="4"/>
  <c r="AE142" i="4"/>
  <c r="AD142" i="4"/>
  <c r="W142" i="4"/>
  <c r="AV142" i="4"/>
  <c r="R142" i="4"/>
  <c r="P142" i="4"/>
  <c r="BG141" i="4"/>
  <c r="BC141" i="4"/>
  <c r="X141" i="4"/>
  <c r="AQ141" i="4"/>
  <c r="AR141" i="4"/>
  <c r="AM141" i="4"/>
  <c r="AN141" i="4"/>
  <c r="AI141" i="4"/>
  <c r="AJ141" i="4"/>
  <c r="AF141" i="4"/>
  <c r="AE141" i="4"/>
  <c r="AD141" i="4"/>
  <c r="AB141" i="4"/>
  <c r="AC141" i="4"/>
  <c r="W141" i="4"/>
  <c r="AV141" i="4"/>
  <c r="R141" i="4"/>
  <c r="P141" i="4"/>
  <c r="BG140" i="4"/>
  <c r="BC140" i="4"/>
  <c r="X140" i="4"/>
  <c r="AB140" i="4"/>
  <c r="AC140" i="4"/>
  <c r="AQ140" i="4"/>
  <c r="AR140" i="4"/>
  <c r="AM140" i="4"/>
  <c r="AN140" i="4"/>
  <c r="AL140" i="4"/>
  <c r="AI140" i="4"/>
  <c r="AJ140" i="4"/>
  <c r="AF140" i="4"/>
  <c r="AE140" i="4"/>
  <c r="AD140" i="4"/>
  <c r="W140" i="4"/>
  <c r="AV140" i="4"/>
  <c r="R140" i="4"/>
  <c r="P140" i="4"/>
  <c r="BG139" i="4"/>
  <c r="BC139" i="4"/>
  <c r="X139" i="4"/>
  <c r="AQ139" i="4"/>
  <c r="AR139" i="4"/>
  <c r="AM139" i="4"/>
  <c r="AN139" i="4"/>
  <c r="AI139" i="4"/>
  <c r="AJ139" i="4"/>
  <c r="AF139" i="4"/>
  <c r="AE139" i="4"/>
  <c r="AD139" i="4"/>
  <c r="P139" i="4"/>
  <c r="Z139" i="4"/>
  <c r="AB139" i="4"/>
  <c r="AC139" i="4"/>
  <c r="W139" i="4"/>
  <c r="AV139" i="4"/>
  <c r="R139" i="4"/>
  <c r="BG138" i="4"/>
  <c r="BC138" i="4"/>
  <c r="X138" i="4"/>
  <c r="AQ138" i="4"/>
  <c r="AR138" i="4"/>
  <c r="AF138" i="4"/>
  <c r="AE138" i="4"/>
  <c r="AD138" i="4"/>
  <c r="W138" i="4"/>
  <c r="AV138" i="4"/>
  <c r="R138" i="4"/>
  <c r="P138" i="4"/>
  <c r="BG137" i="4"/>
  <c r="BC137" i="4"/>
  <c r="X137" i="4"/>
  <c r="AM137" i="4"/>
  <c r="AN137" i="4"/>
  <c r="AF137" i="4"/>
  <c r="AE137" i="4"/>
  <c r="AD137" i="4"/>
  <c r="AB137" i="4"/>
  <c r="AC137" i="4"/>
  <c r="W137" i="4"/>
  <c r="AV137" i="4"/>
  <c r="R137" i="4"/>
  <c r="P137" i="4"/>
  <c r="BG136" i="4"/>
  <c r="BC136" i="4"/>
  <c r="X136" i="4"/>
  <c r="AQ136" i="4"/>
  <c r="AR136" i="4"/>
  <c r="AF136" i="4"/>
  <c r="AE136" i="4"/>
  <c r="AD136" i="4"/>
  <c r="W136" i="4"/>
  <c r="AV136" i="4"/>
  <c r="R136" i="4"/>
  <c r="P136" i="4"/>
  <c r="BG135" i="4"/>
  <c r="BC135" i="4"/>
  <c r="X135" i="4"/>
  <c r="AM135" i="4"/>
  <c r="AN135" i="4"/>
  <c r="AF135" i="4"/>
  <c r="AE135" i="4"/>
  <c r="AD135" i="4"/>
  <c r="P135" i="4"/>
  <c r="Z135" i="4"/>
  <c r="AA135" i="4"/>
  <c r="AB135" i="4"/>
  <c r="AC135" i="4"/>
  <c r="W135" i="4"/>
  <c r="AV135" i="4"/>
  <c r="R135" i="4"/>
  <c r="BG134" i="4"/>
  <c r="BC134" i="4"/>
  <c r="X134" i="4"/>
  <c r="AQ134" i="4"/>
  <c r="AR134" i="4"/>
  <c r="AM134" i="4"/>
  <c r="AN134" i="4"/>
  <c r="AI134" i="4"/>
  <c r="AJ134" i="4"/>
  <c r="AF134" i="4"/>
  <c r="AE134" i="4"/>
  <c r="AD134" i="4"/>
  <c r="AB134" i="4"/>
  <c r="AC134" i="4"/>
  <c r="W134" i="4"/>
  <c r="AV134" i="4"/>
  <c r="R134" i="4"/>
  <c r="P134" i="4"/>
  <c r="BG133" i="4"/>
  <c r="BC133" i="4"/>
  <c r="X133" i="4"/>
  <c r="AB133" i="4"/>
  <c r="AC133" i="4"/>
  <c r="AQ133" i="4"/>
  <c r="AR133" i="4"/>
  <c r="AM133" i="4"/>
  <c r="AN133" i="4"/>
  <c r="AI133" i="4"/>
  <c r="AJ133" i="4"/>
  <c r="AF133" i="4"/>
  <c r="AE133" i="4"/>
  <c r="AD133" i="4"/>
  <c r="W133" i="4"/>
  <c r="AV133" i="4"/>
  <c r="R133" i="4"/>
  <c r="P133" i="4"/>
  <c r="BG132" i="4"/>
  <c r="BC132" i="4"/>
  <c r="X132" i="4"/>
  <c r="AQ132" i="4"/>
  <c r="AR132" i="4"/>
  <c r="AP132" i="4"/>
  <c r="AM132" i="4"/>
  <c r="AN132" i="4"/>
  <c r="AI132" i="4"/>
  <c r="AJ132" i="4"/>
  <c r="AF132" i="4"/>
  <c r="AE132" i="4"/>
  <c r="AD132" i="4"/>
  <c r="AB132" i="4"/>
  <c r="AC132" i="4"/>
  <c r="W132" i="4"/>
  <c r="AV132" i="4"/>
  <c r="R132" i="4"/>
  <c r="P132" i="4"/>
  <c r="BG131" i="4"/>
  <c r="BC131" i="4"/>
  <c r="X131" i="4"/>
  <c r="AQ131" i="4"/>
  <c r="AR131" i="4"/>
  <c r="AM131" i="4"/>
  <c r="AN131" i="4"/>
  <c r="AI131" i="4"/>
  <c r="AJ131" i="4"/>
  <c r="AF131" i="4"/>
  <c r="AE131" i="4"/>
  <c r="AD131" i="4"/>
  <c r="P131" i="4"/>
  <c r="Z131" i="4"/>
  <c r="AB131" i="4"/>
  <c r="AC131" i="4"/>
  <c r="W131" i="4"/>
  <c r="AV131" i="4"/>
  <c r="R131" i="4"/>
  <c r="BG130" i="4"/>
  <c r="BC130" i="4"/>
  <c r="X130" i="4"/>
  <c r="AM130" i="4"/>
  <c r="AN130" i="4"/>
  <c r="AF130" i="4"/>
  <c r="AE130" i="4"/>
  <c r="AD130" i="4"/>
  <c r="AB130" i="4"/>
  <c r="AC130" i="4"/>
  <c r="W130" i="4"/>
  <c r="AV130" i="4"/>
  <c r="R130" i="4"/>
  <c r="P130" i="4"/>
  <c r="BG129" i="4"/>
  <c r="BC129" i="4"/>
  <c r="X129" i="4"/>
  <c r="AQ129" i="4"/>
  <c r="AR129" i="4"/>
  <c r="AF129" i="4"/>
  <c r="AE129" i="4"/>
  <c r="AD129" i="4"/>
  <c r="W129" i="4"/>
  <c r="AV129" i="4"/>
  <c r="R129" i="4"/>
  <c r="P129" i="4"/>
  <c r="BG128" i="4"/>
  <c r="BC128" i="4"/>
  <c r="X128" i="4"/>
  <c r="AM128" i="4"/>
  <c r="AN128" i="4"/>
  <c r="AF128" i="4"/>
  <c r="AE128" i="4"/>
  <c r="AD128" i="4"/>
  <c r="AB128" i="4"/>
  <c r="AC128" i="4"/>
  <c r="W128" i="4"/>
  <c r="AV128" i="4"/>
  <c r="R128" i="4"/>
  <c r="P128" i="4"/>
  <c r="BG127" i="4"/>
  <c r="BC127" i="4"/>
  <c r="X127" i="4"/>
  <c r="AQ127" i="4"/>
  <c r="AR127" i="4"/>
  <c r="AF127" i="4"/>
  <c r="AE127" i="4"/>
  <c r="AD127" i="4"/>
  <c r="W127" i="4"/>
  <c r="AV127" i="4"/>
  <c r="R127" i="4"/>
  <c r="P127" i="4"/>
  <c r="BG126" i="4"/>
  <c r="BC126" i="4"/>
  <c r="X126" i="4"/>
  <c r="AM126" i="4"/>
  <c r="AN126" i="4"/>
  <c r="AL126" i="4"/>
  <c r="AF126" i="4"/>
  <c r="AE126" i="4"/>
  <c r="AD126" i="4"/>
  <c r="AB126" i="4"/>
  <c r="AC126" i="4"/>
  <c r="W126" i="4"/>
  <c r="AV126" i="4"/>
  <c r="R126" i="4"/>
  <c r="P126" i="4"/>
  <c r="BG125" i="4"/>
  <c r="BC125" i="4"/>
  <c r="X125" i="4"/>
  <c r="AQ125" i="4"/>
  <c r="AR125" i="4"/>
  <c r="AF125" i="4"/>
  <c r="AE125" i="4"/>
  <c r="AD125" i="4"/>
  <c r="W125" i="4"/>
  <c r="AV125" i="4"/>
  <c r="R125" i="4"/>
  <c r="P125" i="4"/>
  <c r="BG124" i="4"/>
  <c r="BC124" i="4"/>
  <c r="X124" i="4"/>
  <c r="AM124" i="4"/>
  <c r="AN124" i="4"/>
  <c r="AL124" i="4"/>
  <c r="AF124" i="4"/>
  <c r="AE124" i="4"/>
  <c r="AD124" i="4"/>
  <c r="AB124" i="4"/>
  <c r="AC124" i="4"/>
  <c r="W124" i="4"/>
  <c r="AV124" i="4"/>
  <c r="R124" i="4"/>
  <c r="P124" i="4"/>
  <c r="BG123" i="4"/>
  <c r="BC123" i="4"/>
  <c r="X123" i="4"/>
  <c r="AQ123" i="4"/>
  <c r="AR123" i="4"/>
  <c r="AP123" i="4"/>
  <c r="AF123" i="4"/>
  <c r="AE123" i="4"/>
  <c r="AD123" i="4"/>
  <c r="P123" i="4"/>
  <c r="Z123" i="4"/>
  <c r="AA123" i="4"/>
  <c r="AB123" i="4"/>
  <c r="AC123" i="4"/>
  <c r="W123" i="4"/>
  <c r="AV123" i="4"/>
  <c r="R123" i="4"/>
  <c r="BG122" i="4"/>
  <c r="BC122" i="4"/>
  <c r="X122" i="4"/>
  <c r="AB122" i="4"/>
  <c r="AC122" i="4"/>
  <c r="AQ122" i="4"/>
  <c r="AR122" i="4"/>
  <c r="AM122" i="4"/>
  <c r="AN122" i="4"/>
  <c r="AL122" i="4"/>
  <c r="AI122" i="4"/>
  <c r="AJ122" i="4"/>
  <c r="AF122" i="4"/>
  <c r="AE122" i="4"/>
  <c r="AD122" i="4"/>
  <c r="W122" i="4"/>
  <c r="AV122" i="4"/>
  <c r="R122" i="4"/>
  <c r="P122" i="4"/>
  <c r="BG121" i="4"/>
  <c r="BC121" i="4"/>
  <c r="X121" i="4"/>
  <c r="AQ121" i="4"/>
  <c r="AR121" i="4"/>
  <c r="AP121" i="4"/>
  <c r="AM121" i="4"/>
  <c r="AN121" i="4"/>
  <c r="AI121" i="4"/>
  <c r="AJ121" i="4"/>
  <c r="AF121" i="4"/>
  <c r="AE121" i="4"/>
  <c r="AD121" i="4"/>
  <c r="AB121" i="4"/>
  <c r="AC121" i="4"/>
  <c r="W121" i="4"/>
  <c r="AV121" i="4"/>
  <c r="R121" i="4"/>
  <c r="P121" i="4"/>
  <c r="BG120" i="4"/>
  <c r="BC120" i="4"/>
  <c r="X120" i="4"/>
  <c r="AB120" i="4"/>
  <c r="AC120" i="4"/>
  <c r="AQ120" i="4"/>
  <c r="AR120" i="4"/>
  <c r="AM120" i="4"/>
  <c r="AN120" i="4"/>
  <c r="AI120" i="4"/>
  <c r="AJ120" i="4"/>
  <c r="AF120" i="4"/>
  <c r="AE120" i="4"/>
  <c r="AD120" i="4"/>
  <c r="W120" i="4"/>
  <c r="AV120" i="4"/>
  <c r="R120" i="4"/>
  <c r="P120" i="4"/>
  <c r="BG119" i="4"/>
  <c r="BC119" i="4"/>
  <c r="X119" i="4"/>
  <c r="AQ119" i="4"/>
  <c r="AR119" i="4"/>
  <c r="AM119" i="4"/>
  <c r="AN119" i="4"/>
  <c r="AL119" i="4"/>
  <c r="AI119" i="4"/>
  <c r="AJ119" i="4"/>
  <c r="AF119" i="4"/>
  <c r="AE119" i="4"/>
  <c r="AD119" i="4"/>
  <c r="P119" i="4"/>
  <c r="Z119" i="4"/>
  <c r="AB119" i="4"/>
  <c r="AC119" i="4"/>
  <c r="W119" i="4"/>
  <c r="AV119" i="4"/>
  <c r="R119" i="4"/>
  <c r="BG118" i="4"/>
  <c r="BC118" i="4"/>
  <c r="X118" i="4"/>
  <c r="AQ118" i="4"/>
  <c r="AR118" i="4"/>
  <c r="AF118" i="4"/>
  <c r="AE118" i="4"/>
  <c r="AD118" i="4"/>
  <c r="W118" i="4"/>
  <c r="AV118" i="4"/>
  <c r="R118" i="4"/>
  <c r="P118" i="4"/>
  <c r="BG117" i="4"/>
  <c r="BC117" i="4"/>
  <c r="X117" i="4"/>
  <c r="AM117" i="4"/>
  <c r="AN117" i="4"/>
  <c r="AF117" i="4"/>
  <c r="AE117" i="4"/>
  <c r="AD117" i="4"/>
  <c r="AB117" i="4"/>
  <c r="AC117" i="4"/>
  <c r="W117" i="4"/>
  <c r="AV117" i="4"/>
  <c r="R117" i="4"/>
  <c r="P117" i="4"/>
  <c r="BG116" i="4"/>
  <c r="BC116" i="4"/>
  <c r="X116" i="4"/>
  <c r="AQ116" i="4"/>
  <c r="AR116" i="4"/>
  <c r="AP116" i="4"/>
  <c r="AF116" i="4"/>
  <c r="AE116" i="4"/>
  <c r="AD116" i="4"/>
  <c r="W116" i="4"/>
  <c r="AV116" i="4"/>
  <c r="R116" i="4"/>
  <c r="P116" i="4"/>
  <c r="BG115" i="4"/>
  <c r="BC115" i="4"/>
  <c r="X115" i="4"/>
  <c r="AM115" i="4"/>
  <c r="AN115" i="4"/>
  <c r="AF115" i="4"/>
  <c r="AE115" i="4"/>
  <c r="AD115" i="4"/>
  <c r="P115" i="4"/>
  <c r="Z115" i="4"/>
  <c r="AB115" i="4"/>
  <c r="AC115" i="4"/>
  <c r="W115" i="4"/>
  <c r="AV115" i="4"/>
  <c r="R115" i="4"/>
  <c r="BG114" i="4"/>
  <c r="BC114" i="4"/>
  <c r="X114" i="4"/>
  <c r="AQ114" i="4"/>
  <c r="AR114" i="4"/>
  <c r="AM114" i="4"/>
  <c r="AN114" i="4"/>
  <c r="AI114" i="4"/>
  <c r="AJ114" i="4"/>
  <c r="AF114" i="4"/>
  <c r="AE114" i="4"/>
  <c r="AD114" i="4"/>
  <c r="AB114" i="4"/>
  <c r="AC114" i="4"/>
  <c r="W114" i="4"/>
  <c r="AV114" i="4"/>
  <c r="R114" i="4"/>
  <c r="P114" i="4"/>
  <c r="BG113" i="4"/>
  <c r="BC113" i="4"/>
  <c r="X113" i="4"/>
  <c r="AB113" i="4"/>
  <c r="AC113" i="4"/>
  <c r="AQ113" i="4"/>
  <c r="AR113" i="4"/>
  <c r="AM113" i="4"/>
  <c r="AN113" i="4"/>
  <c r="AL113" i="4"/>
  <c r="AI113" i="4"/>
  <c r="AJ113" i="4"/>
  <c r="AF113" i="4"/>
  <c r="AE113" i="4"/>
  <c r="AD113" i="4"/>
  <c r="W113" i="4"/>
  <c r="AV113" i="4"/>
  <c r="R113" i="4"/>
  <c r="P113" i="4"/>
  <c r="BG112" i="4"/>
  <c r="BC112" i="4"/>
  <c r="X112" i="4"/>
  <c r="AQ112" i="4"/>
  <c r="AR112" i="4"/>
  <c r="AP112" i="4"/>
  <c r="AM112" i="4"/>
  <c r="AN112" i="4"/>
  <c r="AI112" i="4"/>
  <c r="AJ112" i="4"/>
  <c r="AF112" i="4"/>
  <c r="AE112" i="4"/>
  <c r="AD112" i="4"/>
  <c r="AB112" i="4"/>
  <c r="AC112" i="4"/>
  <c r="W112" i="4"/>
  <c r="AV112" i="4"/>
  <c r="R112" i="4"/>
  <c r="P112" i="4"/>
  <c r="BG111" i="4"/>
  <c r="BC111" i="4"/>
  <c r="X111" i="4"/>
  <c r="AQ111" i="4"/>
  <c r="AR111" i="4"/>
  <c r="AM111" i="4"/>
  <c r="AN111" i="4"/>
  <c r="AL111" i="4"/>
  <c r="AI111" i="4"/>
  <c r="AJ111" i="4"/>
  <c r="AF111" i="4"/>
  <c r="AE111" i="4"/>
  <c r="AD111" i="4"/>
  <c r="P111" i="4"/>
  <c r="Z111" i="4"/>
  <c r="AB111" i="4"/>
  <c r="AC111" i="4"/>
  <c r="W111" i="4"/>
  <c r="AV111" i="4"/>
  <c r="R111" i="4"/>
  <c r="BG110" i="4"/>
  <c r="BC110" i="4"/>
  <c r="X110" i="4"/>
  <c r="AM110" i="4"/>
  <c r="AN110" i="4"/>
  <c r="AF110" i="4"/>
  <c r="AE110" i="4"/>
  <c r="AD110" i="4"/>
  <c r="W110" i="4"/>
  <c r="AV110" i="4"/>
  <c r="R110" i="4"/>
  <c r="P110" i="4"/>
  <c r="BG109" i="4"/>
  <c r="BC109" i="4"/>
  <c r="X109" i="4"/>
  <c r="AQ109" i="4"/>
  <c r="AR109" i="4"/>
  <c r="AF109" i="4"/>
  <c r="AE109" i="4"/>
  <c r="AD109" i="4"/>
  <c r="AB109" i="4"/>
  <c r="AC109" i="4"/>
  <c r="W109" i="4"/>
  <c r="AV109" i="4"/>
  <c r="R109" i="4"/>
  <c r="P109" i="4"/>
  <c r="BG108" i="4"/>
  <c r="BC108" i="4"/>
  <c r="X108" i="4"/>
  <c r="AM108" i="4"/>
  <c r="AN108" i="4"/>
  <c r="AL108" i="4"/>
  <c r="AF108" i="4"/>
  <c r="AE108" i="4"/>
  <c r="AD108" i="4"/>
  <c r="W108" i="4"/>
  <c r="AV108" i="4"/>
  <c r="R108" i="4"/>
  <c r="P108" i="4"/>
  <c r="BG107" i="4"/>
  <c r="BC107" i="4"/>
  <c r="X107" i="4"/>
  <c r="AQ107" i="4"/>
  <c r="AR107" i="4"/>
  <c r="AP107" i="4"/>
  <c r="AF107" i="4"/>
  <c r="AE107" i="4"/>
  <c r="AD107" i="4"/>
  <c r="P107" i="4"/>
  <c r="Z107" i="4"/>
  <c r="AB107" i="4"/>
  <c r="AC107" i="4"/>
  <c r="W107" i="4"/>
  <c r="AV107" i="4"/>
  <c r="R107" i="4"/>
  <c r="BG106" i="4"/>
  <c r="BC106" i="4"/>
  <c r="X106" i="4"/>
  <c r="AQ106" i="4"/>
  <c r="AR106" i="4"/>
  <c r="AP106" i="4"/>
  <c r="AF106" i="4"/>
  <c r="AE106" i="4"/>
  <c r="AD106" i="4"/>
  <c r="AB106" i="4"/>
  <c r="AC106" i="4"/>
  <c r="W106" i="4"/>
  <c r="AV106" i="4"/>
  <c r="R106" i="4"/>
  <c r="P106" i="4"/>
  <c r="BG105" i="4"/>
  <c r="BC105" i="4"/>
  <c r="X105" i="4"/>
  <c r="AM105" i="4"/>
  <c r="AN105" i="4"/>
  <c r="AF105" i="4"/>
  <c r="AE105" i="4"/>
  <c r="AD105" i="4"/>
  <c r="W105" i="4"/>
  <c r="AV105" i="4"/>
  <c r="R105" i="4"/>
  <c r="P105" i="4"/>
  <c r="BG104" i="4"/>
  <c r="BC104" i="4"/>
  <c r="X104" i="4"/>
  <c r="AQ104" i="4"/>
  <c r="AR104" i="4"/>
  <c r="AF104" i="4"/>
  <c r="AE104" i="4"/>
  <c r="AD104" i="4"/>
  <c r="AB104" i="4"/>
  <c r="AC104" i="4"/>
  <c r="W104" i="4"/>
  <c r="AV104" i="4"/>
  <c r="R104" i="4"/>
  <c r="P104" i="4"/>
  <c r="BG103" i="4"/>
  <c r="BC103" i="4"/>
  <c r="X103" i="4"/>
  <c r="AM103" i="4"/>
  <c r="AN103" i="4"/>
  <c r="AL103" i="4"/>
  <c r="AF103" i="4"/>
  <c r="AE103" i="4"/>
  <c r="AD103" i="4"/>
  <c r="P103" i="4"/>
  <c r="Z103" i="4"/>
  <c r="AB103" i="4"/>
  <c r="AC103" i="4"/>
  <c r="W103" i="4"/>
  <c r="AV103" i="4"/>
  <c r="R103" i="4"/>
  <c r="BG102" i="4"/>
  <c r="BC102" i="4"/>
  <c r="X102" i="4"/>
  <c r="AM102" i="4"/>
  <c r="AN102" i="4"/>
  <c r="AF102" i="4"/>
  <c r="AE102" i="4"/>
  <c r="AD102" i="4"/>
  <c r="W102" i="4"/>
  <c r="AV102" i="4"/>
  <c r="R102" i="4"/>
  <c r="P102" i="4"/>
  <c r="BG101" i="4"/>
  <c r="BC101" i="4"/>
  <c r="X101" i="4"/>
  <c r="AQ101" i="4"/>
  <c r="AR101" i="4"/>
  <c r="AF101" i="4"/>
  <c r="AE101" i="4"/>
  <c r="AD101" i="4"/>
  <c r="AB101" i="4"/>
  <c r="AC101" i="4"/>
  <c r="W101" i="4"/>
  <c r="AV101" i="4"/>
  <c r="R101" i="4"/>
  <c r="P101" i="4"/>
  <c r="BG100" i="4"/>
  <c r="BC100" i="4"/>
  <c r="X100" i="4"/>
  <c r="AM100" i="4"/>
  <c r="AN100" i="4"/>
  <c r="AF100" i="4"/>
  <c r="AE100" i="4"/>
  <c r="AD100" i="4"/>
  <c r="W100" i="4"/>
  <c r="AV100" i="4"/>
  <c r="R100" i="4"/>
  <c r="P100" i="4"/>
  <c r="BG99" i="4"/>
  <c r="BC99" i="4"/>
  <c r="X99" i="4"/>
  <c r="AQ99" i="4"/>
  <c r="AR99" i="4"/>
  <c r="AP99" i="4"/>
  <c r="AF99" i="4"/>
  <c r="AE99" i="4"/>
  <c r="AD99" i="4"/>
  <c r="AB99" i="4"/>
  <c r="AC99" i="4"/>
  <c r="W99" i="4"/>
  <c r="AV99" i="4"/>
  <c r="R99" i="4"/>
  <c r="P99" i="4"/>
  <c r="BG98" i="4"/>
  <c r="BC98" i="4"/>
  <c r="X98" i="4"/>
  <c r="AM98" i="4"/>
  <c r="AN98" i="4"/>
  <c r="AL98" i="4"/>
  <c r="AF98" i="4"/>
  <c r="AE98" i="4"/>
  <c r="AD98" i="4"/>
  <c r="W98" i="4"/>
  <c r="AV98" i="4"/>
  <c r="R98" i="4"/>
  <c r="P98" i="4"/>
  <c r="BG97" i="4"/>
  <c r="BC97" i="4"/>
  <c r="X97" i="4"/>
  <c r="AQ97" i="4"/>
  <c r="AR97" i="4"/>
  <c r="AF97" i="4"/>
  <c r="AE97" i="4"/>
  <c r="AD97" i="4"/>
  <c r="AB97" i="4"/>
  <c r="AC97" i="4"/>
  <c r="W97" i="4"/>
  <c r="AV97" i="4"/>
  <c r="R97" i="4"/>
  <c r="P97" i="4"/>
  <c r="BG96" i="4"/>
  <c r="BC96" i="4"/>
  <c r="X96" i="4"/>
  <c r="AM96" i="4"/>
  <c r="AN96" i="4"/>
  <c r="AF96" i="4"/>
  <c r="AE96" i="4"/>
  <c r="AD96" i="4"/>
  <c r="W96" i="4"/>
  <c r="AV96" i="4"/>
  <c r="R96" i="4"/>
  <c r="P96" i="4"/>
  <c r="BG95" i="4"/>
  <c r="BC95" i="4"/>
  <c r="AF95" i="4"/>
  <c r="AE95" i="4"/>
  <c r="AD95" i="4"/>
  <c r="P95" i="4"/>
  <c r="AO95" i="4"/>
  <c r="AP95" i="4"/>
  <c r="Z95" i="4"/>
  <c r="X95" i="4"/>
  <c r="W95" i="4"/>
  <c r="AV95" i="4"/>
  <c r="R95" i="4"/>
  <c r="BG94" i="4"/>
  <c r="BC94" i="4"/>
  <c r="P94" i="4"/>
  <c r="AO94" i="4"/>
  <c r="AK94" i="4"/>
  <c r="AF94" i="4"/>
  <c r="AE94" i="4"/>
  <c r="AD94" i="4"/>
  <c r="X94" i="4"/>
  <c r="AB94" i="4"/>
  <c r="AC94" i="4"/>
  <c r="W94" i="4"/>
  <c r="AV94" i="4"/>
  <c r="R94" i="4"/>
  <c r="BG93" i="4"/>
  <c r="BC93" i="4"/>
  <c r="X93" i="4"/>
  <c r="AQ93" i="4"/>
  <c r="AR93" i="4"/>
  <c r="AF93" i="4"/>
  <c r="AE93" i="4"/>
  <c r="AD93" i="4"/>
  <c r="W93" i="4"/>
  <c r="AV93" i="4"/>
  <c r="R93" i="4"/>
  <c r="P93" i="4"/>
  <c r="Z93" i="4"/>
  <c r="BG92" i="4"/>
  <c r="BC92" i="4"/>
  <c r="X92" i="4"/>
  <c r="AB92" i="4"/>
  <c r="AC92" i="4"/>
  <c r="AQ92" i="4"/>
  <c r="AR92" i="4"/>
  <c r="AM92" i="4"/>
  <c r="AN92" i="4"/>
  <c r="AI92" i="4"/>
  <c r="AJ92" i="4"/>
  <c r="AF92" i="4"/>
  <c r="AE92" i="4"/>
  <c r="AD92" i="4"/>
  <c r="W92" i="4"/>
  <c r="AV92" i="4"/>
  <c r="R92" i="4"/>
  <c r="P92" i="4"/>
  <c r="BG91" i="4"/>
  <c r="BC91" i="4"/>
  <c r="AF91" i="4"/>
  <c r="AE91" i="4"/>
  <c r="AD91" i="4"/>
  <c r="X91" i="4"/>
  <c r="W91" i="4"/>
  <c r="AV91" i="4"/>
  <c r="R91" i="4"/>
  <c r="P91" i="4"/>
  <c r="AO91" i="4"/>
  <c r="BG90" i="4"/>
  <c r="BC90" i="4"/>
  <c r="P90" i="4"/>
  <c r="AO90" i="4"/>
  <c r="AF90" i="4"/>
  <c r="AE90" i="4"/>
  <c r="AD90" i="4"/>
  <c r="X90" i="4"/>
  <c r="AB90" i="4"/>
  <c r="AC90" i="4"/>
  <c r="W90" i="4"/>
  <c r="AV90" i="4"/>
  <c r="R90" i="4"/>
  <c r="BG89" i="4"/>
  <c r="BC89" i="4"/>
  <c r="X89" i="4"/>
  <c r="AQ89" i="4"/>
  <c r="AR89" i="4"/>
  <c r="AF89" i="4"/>
  <c r="AE89" i="4"/>
  <c r="AD89" i="4"/>
  <c r="W89" i="4"/>
  <c r="AV89" i="4"/>
  <c r="R89" i="4"/>
  <c r="P89" i="4"/>
  <c r="Z89" i="4"/>
  <c r="BG88" i="4"/>
  <c r="BC88" i="4"/>
  <c r="X88" i="4"/>
  <c r="AB88" i="4"/>
  <c r="AC88" i="4"/>
  <c r="AQ88" i="4"/>
  <c r="AR88" i="4"/>
  <c r="AM88" i="4"/>
  <c r="AN88" i="4"/>
  <c r="AI88" i="4"/>
  <c r="AJ88" i="4"/>
  <c r="AF88" i="4"/>
  <c r="AE88" i="4"/>
  <c r="AD88" i="4"/>
  <c r="W88" i="4"/>
  <c r="AV88" i="4"/>
  <c r="R88" i="4"/>
  <c r="P88" i="4"/>
  <c r="BG87" i="4"/>
  <c r="BC87" i="4"/>
  <c r="AF87" i="4"/>
  <c r="AE87" i="4"/>
  <c r="AD87" i="4"/>
  <c r="P87" i="4"/>
  <c r="Z87" i="4"/>
  <c r="X87" i="4"/>
  <c r="W87" i="4"/>
  <c r="AV87" i="4"/>
  <c r="R87" i="4"/>
  <c r="BG86" i="4"/>
  <c r="BC86" i="4"/>
  <c r="P86" i="4"/>
  <c r="AO86" i="4"/>
  <c r="AK86" i="4"/>
  <c r="AG86" i="4"/>
  <c r="AF86" i="4"/>
  <c r="AE86" i="4"/>
  <c r="AD86" i="4"/>
  <c r="X86" i="4"/>
  <c r="AB86" i="4"/>
  <c r="AC86" i="4"/>
  <c r="W86" i="4"/>
  <c r="AV86" i="4"/>
  <c r="R86" i="4"/>
  <c r="Z86" i="4"/>
  <c r="AA86" i="4"/>
  <c r="BG85" i="4"/>
  <c r="BC85" i="4"/>
  <c r="X85" i="4"/>
  <c r="AM85" i="4"/>
  <c r="AN85" i="4"/>
  <c r="AF85" i="4"/>
  <c r="AE85" i="4"/>
  <c r="AD85" i="4"/>
  <c r="AB85" i="4"/>
  <c r="AC85" i="4"/>
  <c r="W85" i="4"/>
  <c r="AV85" i="4"/>
  <c r="R85" i="4"/>
  <c r="P85" i="4"/>
  <c r="Z85" i="4"/>
  <c r="BG84" i="4"/>
  <c r="BC84" i="4"/>
  <c r="X84" i="4"/>
  <c r="AQ84" i="4"/>
  <c r="AR84" i="4"/>
  <c r="AM84" i="4"/>
  <c r="AN84" i="4"/>
  <c r="AI84" i="4"/>
  <c r="AJ84" i="4"/>
  <c r="AF84" i="4"/>
  <c r="AE84" i="4"/>
  <c r="AD84" i="4"/>
  <c r="AB84" i="4"/>
  <c r="AC84" i="4"/>
  <c r="W84" i="4"/>
  <c r="AV84" i="4"/>
  <c r="R84" i="4"/>
  <c r="P84" i="4"/>
  <c r="BG83" i="4"/>
  <c r="BC83" i="4"/>
  <c r="AF83" i="4"/>
  <c r="AE83" i="4"/>
  <c r="AD83" i="4"/>
  <c r="P83" i="4"/>
  <c r="Z83" i="4"/>
  <c r="X83" i="4"/>
  <c r="W83" i="4"/>
  <c r="AV83" i="4"/>
  <c r="R83" i="4"/>
  <c r="AO83" i="4"/>
  <c r="BG82" i="4"/>
  <c r="BC82" i="4"/>
  <c r="P82" i="4"/>
  <c r="AK82" i="4"/>
  <c r="AS82" i="4"/>
  <c r="AO82" i="4"/>
  <c r="AG82" i="4"/>
  <c r="AF82" i="4"/>
  <c r="AE82" i="4"/>
  <c r="AD82" i="4"/>
  <c r="X82" i="4"/>
  <c r="AB82" i="4"/>
  <c r="W82" i="4"/>
  <c r="AV82" i="4"/>
  <c r="R82" i="4"/>
  <c r="Z82" i="4"/>
  <c r="BG81" i="4"/>
  <c r="BC81" i="4"/>
  <c r="X81" i="4"/>
  <c r="AB81" i="4"/>
  <c r="AC81" i="4"/>
  <c r="AQ81" i="4"/>
  <c r="AR81" i="4"/>
  <c r="AM81" i="4"/>
  <c r="AN81" i="4"/>
  <c r="AI81" i="4"/>
  <c r="AJ81" i="4"/>
  <c r="AF81" i="4"/>
  <c r="AE81" i="4"/>
  <c r="AD81" i="4"/>
  <c r="W81" i="4"/>
  <c r="AV81" i="4"/>
  <c r="R81" i="4"/>
  <c r="P81" i="4"/>
  <c r="Z81" i="4"/>
  <c r="BG80" i="4"/>
  <c r="BC80" i="4"/>
  <c r="X80" i="4"/>
  <c r="AM80" i="4"/>
  <c r="AF80" i="4"/>
  <c r="AE80" i="4"/>
  <c r="AD80" i="4"/>
  <c r="AB80" i="4"/>
  <c r="AC80" i="4"/>
  <c r="W80" i="4"/>
  <c r="AV80" i="4"/>
  <c r="R80" i="4"/>
  <c r="P80" i="4"/>
  <c r="BG79" i="4"/>
  <c r="BC79" i="4"/>
  <c r="AF79" i="4"/>
  <c r="AE79" i="4"/>
  <c r="AD79" i="4"/>
  <c r="P79" i="4"/>
  <c r="AO79" i="4"/>
  <c r="Z79" i="4"/>
  <c r="X79" i="4"/>
  <c r="W79" i="4"/>
  <c r="AV79" i="4"/>
  <c r="R79" i="4"/>
  <c r="BG78" i="4"/>
  <c r="BC78" i="4"/>
  <c r="P78" i="4"/>
  <c r="AO78" i="4"/>
  <c r="AF78" i="4"/>
  <c r="AE78" i="4"/>
  <c r="AD78" i="4"/>
  <c r="X78" i="4"/>
  <c r="AB78" i="4"/>
  <c r="AC78" i="4"/>
  <c r="W78" i="4"/>
  <c r="AV78" i="4"/>
  <c r="R78" i="4"/>
  <c r="BG77" i="4"/>
  <c r="BC77" i="4"/>
  <c r="X77" i="4"/>
  <c r="AQ77" i="4"/>
  <c r="AR77" i="4"/>
  <c r="AM77" i="4"/>
  <c r="AN77" i="4"/>
  <c r="AI77" i="4"/>
  <c r="AJ77" i="4"/>
  <c r="AF77" i="4"/>
  <c r="AE77" i="4"/>
  <c r="AD77" i="4"/>
  <c r="AB77" i="4"/>
  <c r="AC77" i="4"/>
  <c r="W77" i="4"/>
  <c r="AV77" i="4"/>
  <c r="R77" i="4"/>
  <c r="P77" i="4"/>
  <c r="Z77" i="4"/>
  <c r="AA77" i="4"/>
  <c r="BG76" i="4"/>
  <c r="BC76" i="4"/>
  <c r="X76" i="4"/>
  <c r="AQ76" i="4"/>
  <c r="AR76" i="4"/>
  <c r="AF76" i="4"/>
  <c r="AE76" i="4"/>
  <c r="AD76" i="4"/>
  <c r="W76" i="4"/>
  <c r="AV76" i="4"/>
  <c r="R76" i="4"/>
  <c r="P76" i="4"/>
  <c r="BG75" i="4"/>
  <c r="BC75" i="4"/>
  <c r="AF75" i="4"/>
  <c r="AE75" i="4"/>
  <c r="AD75" i="4"/>
  <c r="X75" i="4"/>
  <c r="W75" i="4"/>
  <c r="AV75" i="4"/>
  <c r="R75" i="4"/>
  <c r="P75" i="4"/>
  <c r="AO75" i="4"/>
  <c r="BG74" i="4"/>
  <c r="BC74" i="4"/>
  <c r="P74" i="4"/>
  <c r="AO74" i="4"/>
  <c r="AK74" i="4"/>
  <c r="AG74" i="4"/>
  <c r="AF74" i="4"/>
  <c r="AE74" i="4"/>
  <c r="AD74" i="4"/>
  <c r="X74" i="4"/>
  <c r="AB74" i="4"/>
  <c r="AC74" i="4"/>
  <c r="W74" i="4"/>
  <c r="AV74" i="4"/>
  <c r="R74" i="4"/>
  <c r="Z74" i="4"/>
  <c r="AA74" i="4"/>
  <c r="BG73" i="4"/>
  <c r="BC73" i="4"/>
  <c r="X73" i="4"/>
  <c r="AM73" i="4"/>
  <c r="AN73" i="4"/>
  <c r="AF73" i="4"/>
  <c r="AE73" i="4"/>
  <c r="AD73" i="4"/>
  <c r="AB73" i="4"/>
  <c r="AC73" i="4"/>
  <c r="W73" i="4"/>
  <c r="AV73" i="4"/>
  <c r="R73" i="4"/>
  <c r="P73" i="4"/>
  <c r="Z73" i="4"/>
  <c r="BG72" i="4"/>
  <c r="BC72" i="4"/>
  <c r="X72" i="4"/>
  <c r="AQ72" i="4"/>
  <c r="AR72" i="4"/>
  <c r="AM72" i="4"/>
  <c r="AN72" i="4"/>
  <c r="AI72" i="4"/>
  <c r="AJ72" i="4"/>
  <c r="AF72" i="4"/>
  <c r="AE72" i="4"/>
  <c r="AD72" i="4"/>
  <c r="AB72" i="4"/>
  <c r="AC72" i="4"/>
  <c r="W72" i="4"/>
  <c r="AV72" i="4"/>
  <c r="R72" i="4"/>
  <c r="P72" i="4"/>
  <c r="BG71" i="4"/>
  <c r="BC71" i="4"/>
  <c r="AF71" i="4"/>
  <c r="AE71" i="4"/>
  <c r="AD71" i="4"/>
  <c r="P71" i="4"/>
  <c r="Z71" i="4"/>
  <c r="X71" i="4"/>
  <c r="W71" i="4"/>
  <c r="AV71" i="4"/>
  <c r="R71" i="4"/>
  <c r="AO71" i="4"/>
  <c r="BG70" i="4"/>
  <c r="BC70" i="4"/>
  <c r="P70" i="4"/>
  <c r="AK70" i="4"/>
  <c r="AS70" i="4"/>
  <c r="AO70" i="4"/>
  <c r="AG70" i="4"/>
  <c r="AF70" i="4"/>
  <c r="AE70" i="4"/>
  <c r="AD70" i="4"/>
  <c r="X70" i="4"/>
  <c r="AB70" i="4"/>
  <c r="AC70" i="4"/>
  <c r="W70" i="4"/>
  <c r="AV70" i="4"/>
  <c r="R70" i="4"/>
  <c r="Z70" i="4"/>
  <c r="AA70" i="4"/>
  <c r="BG69" i="4"/>
  <c r="BC69" i="4"/>
  <c r="X69" i="4"/>
  <c r="AQ69" i="4"/>
  <c r="AR69" i="4"/>
  <c r="AF69" i="4"/>
  <c r="AE69" i="4"/>
  <c r="AD69" i="4"/>
  <c r="W69" i="4"/>
  <c r="AV69" i="4"/>
  <c r="R69" i="4"/>
  <c r="P69" i="4"/>
  <c r="Z69" i="4"/>
  <c r="BG68" i="4"/>
  <c r="BC68" i="4"/>
  <c r="X68" i="4"/>
  <c r="AB68" i="4"/>
  <c r="AC68" i="4"/>
  <c r="AQ68" i="4"/>
  <c r="AR68" i="4"/>
  <c r="AM68" i="4"/>
  <c r="AN68" i="4"/>
  <c r="AI68" i="4"/>
  <c r="AJ68" i="4"/>
  <c r="AF68" i="4"/>
  <c r="AE68" i="4"/>
  <c r="AD68" i="4"/>
  <c r="W68" i="4"/>
  <c r="AV68" i="4"/>
  <c r="R68" i="4"/>
  <c r="P68" i="4"/>
  <c r="BG67" i="4"/>
  <c r="BC67" i="4"/>
  <c r="AF67" i="4"/>
  <c r="AE67" i="4"/>
  <c r="AD67" i="4"/>
  <c r="P67" i="4"/>
  <c r="Z67" i="4"/>
  <c r="AA67" i="4"/>
  <c r="X67" i="4"/>
  <c r="W67" i="4"/>
  <c r="AV67" i="4"/>
  <c r="R67" i="4"/>
  <c r="BG66" i="4"/>
  <c r="BC66" i="4"/>
  <c r="P66" i="4"/>
  <c r="AO66" i="4"/>
  <c r="AK66" i="4"/>
  <c r="AG66" i="4"/>
  <c r="AF66" i="4"/>
  <c r="AE66" i="4"/>
  <c r="AD66" i="4"/>
  <c r="X66" i="4"/>
  <c r="AB66" i="4"/>
  <c r="AC66" i="4"/>
  <c r="W66" i="4"/>
  <c r="AV66" i="4"/>
  <c r="R66" i="4"/>
  <c r="Z66" i="4"/>
  <c r="AA66" i="4"/>
  <c r="BG65" i="4"/>
  <c r="BC65" i="4"/>
  <c r="X65" i="4"/>
  <c r="AM65" i="4"/>
  <c r="AN65" i="4"/>
  <c r="AF65" i="4"/>
  <c r="AE65" i="4"/>
  <c r="AD65" i="4"/>
  <c r="AB65" i="4"/>
  <c r="AC65" i="4"/>
  <c r="W65" i="4"/>
  <c r="AV65" i="4"/>
  <c r="R65" i="4"/>
  <c r="P65" i="4"/>
  <c r="Z65" i="4"/>
  <c r="BG64" i="4"/>
  <c r="BC64" i="4"/>
  <c r="X64" i="4"/>
  <c r="AQ64" i="4"/>
  <c r="AR64" i="4"/>
  <c r="AM64" i="4"/>
  <c r="AN64" i="4"/>
  <c r="AI64" i="4"/>
  <c r="AJ64" i="4"/>
  <c r="AF64" i="4"/>
  <c r="AE64" i="4"/>
  <c r="AD64" i="4"/>
  <c r="AB64" i="4"/>
  <c r="AC64" i="4"/>
  <c r="W64" i="4"/>
  <c r="AV64" i="4"/>
  <c r="R64" i="4"/>
  <c r="P64" i="4"/>
  <c r="BG63" i="4"/>
  <c r="BC63" i="4"/>
  <c r="AF63" i="4"/>
  <c r="AE63" i="4"/>
  <c r="AD63" i="4"/>
  <c r="X63" i="4"/>
  <c r="W63" i="4"/>
  <c r="AV63" i="4"/>
  <c r="R63" i="4"/>
  <c r="P63" i="4"/>
  <c r="AO63" i="4"/>
  <c r="BG62" i="4"/>
  <c r="BC62" i="4"/>
  <c r="P62" i="4"/>
  <c r="AG62" i="4"/>
  <c r="AK62" i="4"/>
  <c r="AF62" i="4"/>
  <c r="AE62" i="4"/>
  <c r="AD62" i="4"/>
  <c r="X62" i="4"/>
  <c r="AB62" i="4"/>
  <c r="AC62" i="4"/>
  <c r="W62" i="4"/>
  <c r="AV62" i="4"/>
  <c r="R62" i="4"/>
  <c r="BG61" i="4"/>
  <c r="BC61" i="4"/>
  <c r="X61" i="4"/>
  <c r="AB61" i="4"/>
  <c r="AC61" i="4"/>
  <c r="AQ61" i="4"/>
  <c r="AR61" i="4"/>
  <c r="AM61" i="4"/>
  <c r="AN61" i="4"/>
  <c r="AI61" i="4"/>
  <c r="AJ61" i="4"/>
  <c r="AF61" i="4"/>
  <c r="AE61" i="4"/>
  <c r="AD61" i="4"/>
  <c r="W61" i="4"/>
  <c r="AV61" i="4"/>
  <c r="R61" i="4"/>
  <c r="P61" i="4"/>
  <c r="Z61" i="4"/>
  <c r="AA61" i="4"/>
  <c r="BG60" i="4"/>
  <c r="BC60" i="4"/>
  <c r="X60" i="4"/>
  <c r="AM60" i="4"/>
  <c r="AF60" i="4"/>
  <c r="AE60" i="4"/>
  <c r="AD60" i="4"/>
  <c r="AB60" i="4"/>
  <c r="AC60" i="4"/>
  <c r="W60" i="4"/>
  <c r="AV60" i="4"/>
  <c r="R60" i="4"/>
  <c r="P60" i="4"/>
  <c r="BG59" i="4"/>
  <c r="BC59" i="4"/>
  <c r="AF59" i="4"/>
  <c r="AE59" i="4"/>
  <c r="AD59" i="4"/>
  <c r="P59" i="4"/>
  <c r="AO59" i="4"/>
  <c r="Z59" i="4"/>
  <c r="X59" i="4"/>
  <c r="W59" i="4"/>
  <c r="AV59" i="4"/>
  <c r="R59" i="4"/>
  <c r="BG58" i="4"/>
  <c r="BC58" i="4"/>
  <c r="P58" i="4"/>
  <c r="AO58" i="4"/>
  <c r="AF58" i="4"/>
  <c r="AE58" i="4"/>
  <c r="AD58" i="4"/>
  <c r="X58" i="4"/>
  <c r="AB58" i="4"/>
  <c r="AC58" i="4"/>
  <c r="W58" i="4"/>
  <c r="AV58" i="4"/>
  <c r="R58" i="4"/>
  <c r="BG57" i="4"/>
  <c r="BC57" i="4"/>
  <c r="X57" i="4"/>
  <c r="AQ57" i="4"/>
  <c r="AR57" i="4"/>
  <c r="AM57" i="4"/>
  <c r="AN57" i="4"/>
  <c r="AI57" i="4"/>
  <c r="AJ57" i="4"/>
  <c r="AF57" i="4"/>
  <c r="AE57" i="4"/>
  <c r="AD57" i="4"/>
  <c r="AB57" i="4"/>
  <c r="AC57" i="4"/>
  <c r="W57" i="4"/>
  <c r="AV57" i="4"/>
  <c r="R57" i="4"/>
  <c r="P57" i="4"/>
  <c r="Z57" i="4"/>
  <c r="AA57" i="4"/>
  <c r="BG56" i="4"/>
  <c r="BC56" i="4"/>
  <c r="X56" i="4"/>
  <c r="AQ56" i="4"/>
  <c r="AR56" i="4"/>
  <c r="AF56" i="4"/>
  <c r="AE56" i="4"/>
  <c r="AD56" i="4"/>
  <c r="W56" i="4"/>
  <c r="AV56" i="4"/>
  <c r="R56" i="4"/>
  <c r="P56" i="4"/>
  <c r="BG55" i="4"/>
  <c r="BC55" i="4"/>
  <c r="AF55" i="4"/>
  <c r="AE55" i="4"/>
  <c r="AD55" i="4"/>
  <c r="P55" i="4"/>
  <c r="Z55" i="4"/>
  <c r="X55" i="4"/>
  <c r="W55" i="4"/>
  <c r="AV55" i="4"/>
  <c r="R55" i="4"/>
  <c r="AO55" i="4"/>
  <c r="BG54" i="4"/>
  <c r="BC54" i="4"/>
  <c r="P54" i="4"/>
  <c r="AG54" i="4"/>
  <c r="AK54" i="4"/>
  <c r="AF54" i="4"/>
  <c r="AE54" i="4"/>
  <c r="AD54" i="4"/>
  <c r="X54" i="4"/>
  <c r="AB54" i="4"/>
  <c r="AC54" i="4"/>
  <c r="W54" i="4"/>
  <c r="AV54" i="4"/>
  <c r="R54" i="4"/>
  <c r="BG53" i="4"/>
  <c r="BC53" i="4"/>
  <c r="X53" i="4"/>
  <c r="AB53" i="4"/>
  <c r="AC53" i="4"/>
  <c r="AQ53" i="4"/>
  <c r="AR53" i="4"/>
  <c r="AM53" i="4"/>
  <c r="AN53" i="4"/>
  <c r="AI53" i="4"/>
  <c r="AJ53" i="4"/>
  <c r="AF53" i="4"/>
  <c r="AE53" i="4"/>
  <c r="AD53" i="4"/>
  <c r="W53" i="4"/>
  <c r="AV53" i="4"/>
  <c r="R53" i="4"/>
  <c r="P53" i="4"/>
  <c r="Z53" i="4"/>
  <c r="BG52" i="4"/>
  <c r="BC52" i="4"/>
  <c r="X52" i="4"/>
  <c r="AM52" i="4"/>
  <c r="AF52" i="4"/>
  <c r="AE52" i="4"/>
  <c r="AD52" i="4"/>
  <c r="AB52" i="4"/>
  <c r="AC52" i="4"/>
  <c r="W52" i="4"/>
  <c r="AV52" i="4"/>
  <c r="R52" i="4"/>
  <c r="P52" i="4"/>
  <c r="BG51" i="4"/>
  <c r="BC51" i="4"/>
  <c r="AF51" i="4"/>
  <c r="AE51" i="4"/>
  <c r="AD51" i="4"/>
  <c r="X51" i="4"/>
  <c r="W51" i="4"/>
  <c r="AV51" i="4"/>
  <c r="R51" i="4"/>
  <c r="P51" i="4"/>
  <c r="Z51" i="4"/>
  <c r="BG50" i="4"/>
  <c r="BC50" i="4"/>
  <c r="P50" i="4"/>
  <c r="AK50" i="4"/>
  <c r="AS50" i="4"/>
  <c r="AO50" i="4"/>
  <c r="AG50" i="4"/>
  <c r="AF50" i="4"/>
  <c r="AE50" i="4"/>
  <c r="AD50" i="4"/>
  <c r="X50" i="4"/>
  <c r="AB50" i="4"/>
  <c r="W50" i="4"/>
  <c r="AV50" i="4"/>
  <c r="R50" i="4"/>
  <c r="Z50" i="4"/>
  <c r="BG49" i="4"/>
  <c r="BC49" i="4"/>
  <c r="X49" i="4"/>
  <c r="AB49" i="4"/>
  <c r="AC49" i="4"/>
  <c r="AQ49" i="4"/>
  <c r="AR49" i="4"/>
  <c r="AM49" i="4"/>
  <c r="AN49" i="4"/>
  <c r="AI49" i="4"/>
  <c r="AJ49" i="4"/>
  <c r="AF49" i="4"/>
  <c r="AE49" i="4"/>
  <c r="AD49" i="4"/>
  <c r="W49" i="4"/>
  <c r="AV49" i="4"/>
  <c r="R49" i="4"/>
  <c r="P49" i="4"/>
  <c r="Z49" i="4"/>
  <c r="AA49" i="4"/>
  <c r="BG48" i="4"/>
  <c r="BC48" i="4"/>
  <c r="X48" i="4"/>
  <c r="AM48" i="4"/>
  <c r="AN48" i="4"/>
  <c r="AF48" i="4"/>
  <c r="AE48" i="4"/>
  <c r="AD48" i="4"/>
  <c r="AB48" i="4"/>
  <c r="AC48" i="4"/>
  <c r="W48" i="4"/>
  <c r="AV48" i="4"/>
  <c r="R48" i="4"/>
  <c r="P48" i="4"/>
  <c r="BG47" i="4"/>
  <c r="BC47" i="4"/>
  <c r="AF47" i="4"/>
  <c r="AE47" i="4"/>
  <c r="AD47" i="4"/>
  <c r="X47" i="4"/>
  <c r="W47" i="4"/>
  <c r="AV47" i="4"/>
  <c r="R47" i="4"/>
  <c r="P47" i="4"/>
  <c r="AO47" i="4"/>
  <c r="BG46" i="4"/>
  <c r="BC46" i="4"/>
  <c r="P46" i="4"/>
  <c r="AK46" i="4"/>
  <c r="AS46" i="4"/>
  <c r="AO46" i="4"/>
  <c r="AG46" i="4"/>
  <c r="AF46" i="4"/>
  <c r="AE46" i="4"/>
  <c r="AD46" i="4"/>
  <c r="X46" i="4"/>
  <c r="AB46" i="4"/>
  <c r="W46" i="4"/>
  <c r="AV46" i="4"/>
  <c r="R46" i="4"/>
  <c r="Z46" i="4"/>
  <c r="BG45" i="4"/>
  <c r="BC45" i="4"/>
  <c r="X45" i="4"/>
  <c r="AB45" i="4"/>
  <c r="AC45" i="4"/>
  <c r="AQ45" i="4"/>
  <c r="AR45" i="4"/>
  <c r="AM45" i="4"/>
  <c r="AN45" i="4"/>
  <c r="AI45" i="4"/>
  <c r="AJ45" i="4"/>
  <c r="AF45" i="4"/>
  <c r="AE45" i="4"/>
  <c r="AD45" i="4"/>
  <c r="W45" i="4"/>
  <c r="AV45" i="4"/>
  <c r="R45" i="4"/>
  <c r="P45" i="4"/>
  <c r="Z45" i="4"/>
  <c r="BG44" i="4"/>
  <c r="BC44" i="4"/>
  <c r="X44" i="4"/>
  <c r="AM44" i="4"/>
  <c r="AN44" i="4"/>
  <c r="AF44" i="4"/>
  <c r="AE44" i="4"/>
  <c r="AD44" i="4"/>
  <c r="AB44" i="4"/>
  <c r="AC44" i="4"/>
  <c r="W44" i="4"/>
  <c r="AV44" i="4"/>
  <c r="R44" i="4"/>
  <c r="P44" i="4"/>
  <c r="BG43" i="4"/>
  <c r="BC43" i="4"/>
  <c r="AF43" i="4"/>
  <c r="AE43" i="4"/>
  <c r="AD43" i="4"/>
  <c r="X43" i="4"/>
  <c r="W43" i="4"/>
  <c r="AV43" i="4"/>
  <c r="R43" i="4"/>
  <c r="P43" i="4"/>
  <c r="Z43" i="4"/>
  <c r="BG42" i="4"/>
  <c r="BC42" i="4"/>
  <c r="P42" i="4"/>
  <c r="AK42" i="4"/>
  <c r="AS42" i="4"/>
  <c r="AO42" i="4"/>
  <c r="AG42" i="4"/>
  <c r="AF42" i="4"/>
  <c r="AE42" i="4"/>
  <c r="AD42" i="4"/>
  <c r="X42" i="4"/>
  <c r="AB42" i="4"/>
  <c r="AC42" i="4"/>
  <c r="W42" i="4"/>
  <c r="AV42" i="4"/>
  <c r="R42" i="4"/>
  <c r="Z42" i="4"/>
  <c r="AA42" i="4"/>
  <c r="BG41" i="4"/>
  <c r="BC41" i="4"/>
  <c r="X41" i="4"/>
  <c r="AQ41" i="4"/>
  <c r="AR41" i="4"/>
  <c r="AF41" i="4"/>
  <c r="AE41" i="4"/>
  <c r="AD41" i="4"/>
  <c r="W41" i="4"/>
  <c r="AV41" i="4"/>
  <c r="R41" i="4"/>
  <c r="P41" i="4"/>
  <c r="Z41" i="4"/>
  <c r="BG40" i="4"/>
  <c r="BC40" i="4"/>
  <c r="X40" i="4"/>
  <c r="AB40" i="4"/>
  <c r="AC40" i="4"/>
  <c r="AQ40" i="4"/>
  <c r="AR40" i="4"/>
  <c r="AM40" i="4"/>
  <c r="AN40" i="4"/>
  <c r="AI40" i="4"/>
  <c r="AJ40" i="4"/>
  <c r="AF40" i="4"/>
  <c r="AE40" i="4"/>
  <c r="AD40" i="4"/>
  <c r="W40" i="4"/>
  <c r="AV40" i="4"/>
  <c r="R40" i="4"/>
  <c r="P40" i="4"/>
  <c r="BG39" i="4"/>
  <c r="BC39" i="4"/>
  <c r="AF39" i="4"/>
  <c r="AE39" i="4"/>
  <c r="AD39" i="4"/>
  <c r="X39" i="4"/>
  <c r="W39" i="4"/>
  <c r="AV39" i="4"/>
  <c r="P39" i="4"/>
  <c r="AO39" i="4"/>
  <c r="AW26" i="4"/>
  <c r="AV26" i="4"/>
  <c r="AU26" i="4"/>
  <c r="AT26" i="4"/>
  <c r="AW25" i="4"/>
  <c r="AV25" i="4"/>
  <c r="AU25" i="4"/>
  <c r="AT25" i="4"/>
  <c r="AW24" i="4"/>
  <c r="AV24" i="4"/>
  <c r="AU24" i="4"/>
  <c r="AT24" i="4"/>
  <c r="AN24" i="4"/>
  <c r="AW23" i="4"/>
  <c r="AV23" i="4"/>
  <c r="AU23" i="4"/>
  <c r="AT23" i="4"/>
  <c r="AN23" i="4"/>
  <c r="AW22" i="4"/>
  <c r="AV22" i="4"/>
  <c r="AU22" i="4"/>
  <c r="AT22" i="4"/>
  <c r="AN22" i="4"/>
  <c r="AW21" i="4"/>
  <c r="AV21" i="4"/>
  <c r="AU21" i="4"/>
  <c r="AT21" i="4"/>
  <c r="AW20" i="4"/>
  <c r="AV20" i="4"/>
  <c r="AU20" i="4"/>
  <c r="AT20" i="4"/>
  <c r="AW19" i="4"/>
  <c r="AV19" i="4"/>
  <c r="AU19" i="4"/>
  <c r="AT19" i="4"/>
  <c r="AW18" i="4"/>
  <c r="AV18" i="4"/>
  <c r="AU18" i="4"/>
  <c r="AT18" i="4"/>
  <c r="AW17" i="4"/>
  <c r="AV17" i="4"/>
  <c r="AU17" i="4"/>
  <c r="AT17" i="4"/>
  <c r="AF17" i="4"/>
  <c r="AI17" i="4"/>
  <c r="AG17" i="4"/>
  <c r="Z17" i="4"/>
  <c r="Y17" i="4"/>
  <c r="AB17" i="4"/>
  <c r="W17" i="4"/>
  <c r="V17" i="4"/>
  <c r="X17" i="4"/>
  <c r="S17" i="4"/>
  <c r="T17" i="4"/>
  <c r="U17" i="4"/>
  <c r="BE16" i="4"/>
  <c r="BD16" i="4"/>
  <c r="BC16" i="4"/>
  <c r="BB16" i="4"/>
  <c r="AW16" i="4"/>
  <c r="AV16" i="4"/>
  <c r="AU16" i="4"/>
  <c r="AT16" i="4"/>
  <c r="AF16" i="4"/>
  <c r="AI16" i="4"/>
  <c r="AG16" i="4"/>
  <c r="Z16" i="4"/>
  <c r="Y16" i="4"/>
  <c r="AB16" i="4"/>
  <c r="W16" i="4"/>
  <c r="V16" i="4"/>
  <c r="X16" i="4"/>
  <c r="S16" i="4"/>
  <c r="T16" i="4"/>
  <c r="U16" i="4"/>
  <c r="BE15" i="4"/>
  <c r="BD15" i="4"/>
  <c r="BC15" i="4"/>
  <c r="BB15" i="4"/>
  <c r="AW15" i="4"/>
  <c r="AV15" i="4"/>
  <c r="AU15" i="4"/>
  <c r="AT15" i="4"/>
  <c r="AF15" i="4"/>
  <c r="AI15" i="4"/>
  <c r="AG15" i="4"/>
  <c r="Z15" i="4"/>
  <c r="Y15" i="4"/>
  <c r="AB15" i="4"/>
  <c r="W15" i="4"/>
  <c r="V15" i="4"/>
  <c r="X15" i="4"/>
  <c r="S15" i="4"/>
  <c r="T15" i="4"/>
  <c r="U15" i="4"/>
  <c r="BE14" i="4"/>
  <c r="BD14" i="4"/>
  <c r="BC14" i="4"/>
  <c r="BB14" i="4"/>
  <c r="AW14" i="4"/>
  <c r="AV14" i="4"/>
  <c r="AU14" i="4"/>
  <c r="AT14" i="4"/>
  <c r="AF14" i="4"/>
  <c r="AI14" i="4"/>
  <c r="AG14" i="4"/>
  <c r="Z14" i="4"/>
  <c r="Y14" i="4"/>
  <c r="AB14" i="4"/>
  <c r="W14" i="4"/>
  <c r="V14" i="4"/>
  <c r="X14" i="4"/>
  <c r="S14" i="4"/>
  <c r="T14" i="4"/>
  <c r="U14" i="4"/>
  <c r="BE13" i="4"/>
  <c r="BD13" i="4"/>
  <c r="BC13" i="4"/>
  <c r="BB13" i="4"/>
  <c r="AW13" i="4"/>
  <c r="AV13" i="4"/>
  <c r="AU13" i="4"/>
  <c r="AT13" i="4"/>
  <c r="AF13" i="4"/>
  <c r="AI13" i="4"/>
  <c r="AG13" i="4"/>
  <c r="Z13" i="4"/>
  <c r="Y13" i="4"/>
  <c r="AB13" i="4"/>
  <c r="W13" i="4"/>
  <c r="V13" i="4"/>
  <c r="X13" i="4"/>
  <c r="S13" i="4"/>
  <c r="T13" i="4"/>
  <c r="U13" i="4"/>
  <c r="BE12" i="4"/>
  <c r="BD12" i="4"/>
  <c r="BC12" i="4"/>
  <c r="BB12" i="4"/>
  <c r="AW12" i="4"/>
  <c r="AV12" i="4"/>
  <c r="AU12" i="4"/>
  <c r="AT12" i="4"/>
  <c r="AF12" i="4"/>
  <c r="AI12" i="4"/>
  <c r="AG12" i="4"/>
  <c r="Z12" i="4"/>
  <c r="Y12" i="4"/>
  <c r="AB12" i="4"/>
  <c r="W12" i="4"/>
  <c r="V12" i="4"/>
  <c r="X12" i="4"/>
  <c r="S12" i="4"/>
  <c r="T12" i="4"/>
  <c r="U12" i="4"/>
  <c r="BE11" i="4"/>
  <c r="BD11" i="4"/>
  <c r="BC11" i="4"/>
  <c r="BB11" i="4"/>
  <c r="AW11" i="4"/>
  <c r="AV11" i="4"/>
  <c r="AU11" i="4"/>
  <c r="AT11" i="4"/>
  <c r="AF11" i="4"/>
  <c r="AI11" i="4"/>
  <c r="AG11" i="4"/>
  <c r="Z11" i="4"/>
  <c r="Y11" i="4"/>
  <c r="AB11" i="4"/>
  <c r="W11" i="4"/>
  <c r="V11" i="4"/>
  <c r="X11" i="4"/>
  <c r="S11" i="4"/>
  <c r="T11" i="4"/>
  <c r="U11" i="4"/>
  <c r="BE10" i="4"/>
  <c r="BD10" i="4"/>
  <c r="BC10" i="4"/>
  <c r="BB10" i="4"/>
  <c r="AW10" i="4"/>
  <c r="AV10" i="4"/>
  <c r="AU10" i="4"/>
  <c r="AT10" i="4"/>
  <c r="AF10" i="4"/>
  <c r="AI10" i="4"/>
  <c r="AG10" i="4"/>
  <c r="Z10" i="4"/>
  <c r="Y10" i="4"/>
  <c r="AB10" i="4"/>
  <c r="W10" i="4"/>
  <c r="V10" i="4"/>
  <c r="X10" i="4"/>
  <c r="S10" i="4"/>
  <c r="T10" i="4"/>
  <c r="U10" i="4"/>
  <c r="BE9" i="4"/>
  <c r="BD9" i="4"/>
  <c r="BC9" i="4"/>
  <c r="BB9" i="4"/>
  <c r="AW9" i="4"/>
  <c r="AV9" i="4"/>
  <c r="AU9" i="4"/>
  <c r="AT9" i="4"/>
  <c r="AF9" i="4"/>
  <c r="AI9" i="4"/>
  <c r="AG9" i="4"/>
  <c r="Z9" i="4"/>
  <c r="Y9" i="4"/>
  <c r="AB9" i="4"/>
  <c r="W9" i="4"/>
  <c r="V9" i="4"/>
  <c r="X9" i="4"/>
  <c r="S9" i="4"/>
  <c r="T9" i="4"/>
  <c r="U9" i="4"/>
  <c r="BE8" i="4"/>
  <c r="BD8" i="4"/>
  <c r="BC8" i="4"/>
  <c r="BB8" i="4"/>
  <c r="AW8" i="4"/>
  <c r="AV8" i="4"/>
  <c r="AU8" i="4"/>
  <c r="AT8" i="4"/>
  <c r="AG8" i="4"/>
  <c r="AI8" i="4"/>
  <c r="AF8" i="4"/>
  <c r="Z8" i="4"/>
  <c r="Y8" i="4"/>
  <c r="AB8" i="4"/>
  <c r="W8" i="4"/>
  <c r="V8" i="4"/>
  <c r="X8" i="4"/>
  <c r="S8" i="4"/>
  <c r="T8" i="4"/>
  <c r="U8" i="4"/>
  <c r="BE7" i="4"/>
  <c r="BD7" i="4"/>
  <c r="BC7" i="4"/>
  <c r="BB7" i="4"/>
  <c r="AW7" i="4"/>
  <c r="AV7" i="4"/>
  <c r="AU7" i="4"/>
  <c r="AT7" i="4"/>
  <c r="AH799" i="4"/>
  <c r="AA1138" i="4"/>
  <c r="AA1227" i="4"/>
  <c r="AA1243" i="4"/>
  <c r="AH811" i="4"/>
  <c r="AA281" i="4"/>
  <c r="AP797" i="4"/>
  <c r="AH801" i="4"/>
  <c r="AH815" i="4"/>
  <c r="AH819" i="4"/>
  <c r="AA289" i="4"/>
  <c r="AH1106" i="4"/>
  <c r="AL1140" i="4"/>
  <c r="AH1149" i="4"/>
  <c r="AP1300" i="4"/>
  <c r="AH1302" i="4"/>
  <c r="AP1106" i="4"/>
  <c r="AH1141" i="4"/>
  <c r="AH1145" i="4"/>
  <c r="AL1181" i="4"/>
  <c r="AL1197" i="4"/>
  <c r="AH1201" i="4"/>
  <c r="AL1213" i="4"/>
  <c r="AA1288" i="4"/>
  <c r="AA1292" i="4"/>
  <c r="AP1102" i="4"/>
  <c r="AH1115" i="4"/>
  <c r="AH1131" i="4"/>
  <c r="AP1143" i="4"/>
  <c r="AH1177" i="4"/>
  <c r="AH1209" i="4"/>
  <c r="AP1259" i="4"/>
  <c r="AA1272" i="4"/>
  <c r="AA1276" i="4"/>
  <c r="O58" i="6"/>
  <c r="Q62" i="6"/>
  <c r="O65" i="6"/>
  <c r="AQ65" i="6"/>
  <c r="P77" i="6"/>
  <c r="AQ89" i="6"/>
  <c r="P94" i="6"/>
  <c r="P109" i="6"/>
  <c r="AQ52" i="6"/>
  <c r="Q55" i="6"/>
  <c r="AQ62" i="6"/>
  <c r="P64" i="6"/>
  <c r="O66" i="6"/>
  <c r="P68" i="6"/>
  <c r="AQ69" i="6"/>
  <c r="BC70" i="6"/>
  <c r="BC72" i="6"/>
  <c r="BC73" i="6"/>
  <c r="BC78" i="6"/>
  <c r="BC80" i="6"/>
  <c r="BC81" i="6"/>
  <c r="BC86" i="6"/>
  <c r="BC88" i="6"/>
  <c r="BC89" i="6"/>
  <c r="BC94" i="6"/>
  <c r="BC96" i="6"/>
  <c r="BC97" i="6"/>
  <c r="BC102" i="6"/>
  <c r="BC104" i="6"/>
  <c r="BC105" i="6"/>
  <c r="BC110" i="6"/>
  <c r="BC112" i="6"/>
  <c r="BC113" i="6"/>
  <c r="BC118" i="6"/>
  <c r="BC120" i="6"/>
  <c r="BC125" i="6"/>
  <c r="BC126" i="6"/>
  <c r="BC128" i="6"/>
  <c r="BC129" i="6"/>
  <c r="BC130" i="6"/>
  <c r="BC132" i="6"/>
  <c r="BC134" i="6"/>
  <c r="BC136" i="6"/>
  <c r="BC137" i="6"/>
  <c r="BC142" i="6"/>
  <c r="BC144" i="6"/>
  <c r="BC145" i="6"/>
  <c r="Q74" i="6"/>
  <c r="O76" i="6"/>
  <c r="P85" i="6"/>
  <c r="AQ97" i="6"/>
  <c r="P100" i="6"/>
  <c r="P102" i="6"/>
  <c r="Q106" i="6"/>
  <c r="O108" i="6"/>
  <c r="P117" i="6"/>
  <c r="AQ120" i="6"/>
  <c r="Q134" i="6"/>
  <c r="P151" i="6"/>
  <c r="AQ73" i="6"/>
  <c r="AQ105" i="6"/>
  <c r="P142"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49" i="6"/>
  <c r="E250" i="6"/>
  <c r="E251" i="6"/>
  <c r="E252" i="6"/>
  <c r="AQ54" i="6"/>
  <c r="P56" i="6"/>
  <c r="P59" i="6"/>
  <c r="P70" i="6"/>
  <c r="AQ81" i="6"/>
  <c r="P84" i="6"/>
  <c r="Q90" i="6"/>
  <c r="O92" i="6"/>
  <c r="AQ113" i="6"/>
  <c r="P116" i="6"/>
  <c r="Q122" i="6"/>
  <c r="O131" i="6"/>
  <c r="O132" i="6"/>
  <c r="P145" i="6"/>
  <c r="Q67" i="6"/>
  <c r="Q70" i="6"/>
  <c r="Q75" i="6"/>
  <c r="Q78" i="6"/>
  <c r="Q83" i="6"/>
  <c r="Q86" i="6"/>
  <c r="Q91" i="6"/>
  <c r="Q94" i="6"/>
  <c r="Q99" i="6"/>
  <c r="Q102" i="6"/>
  <c r="Q107" i="6"/>
  <c r="Q110" i="6"/>
  <c r="Q115" i="6"/>
  <c r="Q118" i="6"/>
  <c r="O123" i="6"/>
  <c r="AQ129" i="6"/>
  <c r="Q138" i="6"/>
  <c r="P147" i="6"/>
  <c r="Q149" i="6"/>
  <c r="Q150" i="6"/>
  <c r="P150" i="6"/>
  <c r="AQ246" i="6"/>
  <c r="P74" i="6"/>
  <c r="AQ77" i="6"/>
  <c r="P82" i="6"/>
  <c r="AQ85" i="6"/>
  <c r="P90" i="6"/>
  <c r="AQ93" i="6"/>
  <c r="P98" i="6"/>
  <c r="AQ101" i="6"/>
  <c r="P106" i="6"/>
  <c r="AQ109" i="6"/>
  <c r="P114" i="6"/>
  <c r="AQ117" i="6"/>
  <c r="P126" i="6"/>
  <c r="Q131" i="6"/>
  <c r="Q135" i="6"/>
  <c r="O136" i="6"/>
  <c r="AQ137" i="6"/>
  <c r="O69" i="6"/>
  <c r="AQ68" i="6"/>
  <c r="O73" i="6"/>
  <c r="AQ72" i="6"/>
  <c r="O77" i="6"/>
  <c r="AQ76" i="6"/>
  <c r="O81" i="6"/>
  <c r="AQ80" i="6"/>
  <c r="O85" i="6"/>
  <c r="AQ84" i="6"/>
  <c r="O89" i="6"/>
  <c r="AQ88" i="6"/>
  <c r="O93" i="6"/>
  <c r="AQ92" i="6"/>
  <c r="O97" i="6"/>
  <c r="AQ96" i="6"/>
  <c r="O101" i="6"/>
  <c r="AQ100" i="6"/>
  <c r="O105" i="6"/>
  <c r="AQ104" i="6"/>
  <c r="O109" i="6"/>
  <c r="AQ108" i="6"/>
  <c r="O113" i="6"/>
  <c r="AQ112" i="6"/>
  <c r="O117" i="6"/>
  <c r="AQ116" i="6"/>
  <c r="Q125" i="6"/>
  <c r="Q127" i="6"/>
  <c r="O128" i="6"/>
  <c r="Q139" i="6"/>
  <c r="Q142" i="6"/>
  <c r="AQ145" i="6"/>
  <c r="O151" i="6"/>
  <c r="O121" i="6"/>
  <c r="Q123" i="6"/>
  <c r="AQ125" i="6"/>
  <c r="P130" i="6"/>
  <c r="AQ133" i="6"/>
  <c r="P138" i="6"/>
  <c r="AQ141" i="6"/>
  <c r="P146" i="6"/>
  <c r="O152" i="6"/>
  <c r="AQ124" i="6"/>
  <c r="O129" i="6"/>
  <c r="AQ128" i="6"/>
  <c r="O133" i="6"/>
  <c r="AQ132" i="6"/>
  <c r="O137" i="6"/>
  <c r="AQ136" i="6"/>
  <c r="O141" i="6"/>
  <c r="AQ140" i="6"/>
  <c r="O145" i="6"/>
  <c r="AQ144" i="6"/>
  <c r="O149" i="6"/>
  <c r="AQ222" i="6"/>
  <c r="AQ238" i="6"/>
  <c r="Q147" i="6"/>
  <c r="Q151" i="6"/>
  <c r="AQ210" i="6"/>
  <c r="AQ218" i="6"/>
  <c r="AQ226" i="6"/>
  <c r="AQ234" i="6"/>
  <c r="AQ242" i="6"/>
  <c r="AQ250" i="6"/>
  <c r="AB51" i="4"/>
  <c r="AA51" i="4"/>
  <c r="AA363" i="4"/>
  <c r="AA227" i="4"/>
  <c r="Z39" i="4"/>
  <c r="Z47" i="4"/>
  <c r="Z63" i="4"/>
  <c r="Z75" i="4"/>
  <c r="Z91" i="4"/>
  <c r="AO103" i="4"/>
  <c r="AK103" i="4"/>
  <c r="AG103" i="4"/>
  <c r="AO107" i="4"/>
  <c r="AK107" i="4"/>
  <c r="AG107" i="4"/>
  <c r="AG111" i="4"/>
  <c r="AK111" i="4"/>
  <c r="AS111" i="4"/>
  <c r="AO111" i="4"/>
  <c r="AP111" i="4"/>
  <c r="AO115" i="4"/>
  <c r="AK115" i="4"/>
  <c r="AL115" i="4"/>
  <c r="AG115" i="4"/>
  <c r="AO127" i="4"/>
  <c r="AP127" i="4"/>
  <c r="AK127" i="4"/>
  <c r="AG127" i="4"/>
  <c r="AO135" i="4"/>
  <c r="AK135" i="4"/>
  <c r="AL135" i="4"/>
  <c r="AG135" i="4"/>
  <c r="AO147" i="4"/>
  <c r="AP147" i="4"/>
  <c r="AK147" i="4"/>
  <c r="AG147" i="4"/>
  <c r="AH147" i="4"/>
  <c r="AO151" i="4"/>
  <c r="AK151" i="4"/>
  <c r="AL151" i="4"/>
  <c r="AG151" i="4"/>
  <c r="AO163" i="4"/>
  <c r="AP163" i="4"/>
  <c r="AK163" i="4"/>
  <c r="AG163" i="4"/>
  <c r="AH163" i="4"/>
  <c r="AO195" i="4"/>
  <c r="AK195" i="4"/>
  <c r="AG195" i="4"/>
  <c r="Z195" i="4"/>
  <c r="AO212" i="4"/>
  <c r="AK212" i="4"/>
  <c r="AL212" i="4"/>
  <c r="AG212" i="4"/>
  <c r="AH212" i="4"/>
  <c r="Z212" i="4"/>
  <c r="AO228" i="4"/>
  <c r="AK228" i="4"/>
  <c r="AL228" i="4"/>
  <c r="AG228" i="4"/>
  <c r="AH228" i="4"/>
  <c r="Z228" i="4"/>
  <c r="AA243" i="4"/>
  <c r="AO264" i="4"/>
  <c r="AP264" i="4"/>
  <c r="AK264" i="4"/>
  <c r="AG264" i="4"/>
  <c r="AO272" i="4"/>
  <c r="AP272" i="4"/>
  <c r="AK272" i="4"/>
  <c r="AG272" i="4"/>
  <c r="Z272" i="4"/>
  <c r="AO288" i="4"/>
  <c r="AP288" i="4"/>
  <c r="AK288" i="4"/>
  <c r="AL288" i="4"/>
  <c r="AG288" i="4"/>
  <c r="AO294" i="4"/>
  <c r="AP294" i="4"/>
  <c r="AK294" i="4"/>
  <c r="AG294" i="4"/>
  <c r="Z294" i="4"/>
  <c r="AO331" i="4"/>
  <c r="AP331" i="4"/>
  <c r="AK331" i="4"/>
  <c r="AL331" i="4"/>
  <c r="AG331" i="4"/>
  <c r="AH331" i="4"/>
  <c r="AO387" i="4"/>
  <c r="AK387" i="4"/>
  <c r="AL387" i="4"/>
  <c r="AG387" i="4"/>
  <c r="AO451" i="4"/>
  <c r="AK451" i="4"/>
  <c r="AG451" i="4"/>
  <c r="AO483" i="4"/>
  <c r="AP483" i="4"/>
  <c r="AK483" i="4"/>
  <c r="AL483" i="4"/>
  <c r="AG483" i="4"/>
  <c r="AH483" i="4"/>
  <c r="AB39" i="4"/>
  <c r="AC39" i="4"/>
  <c r="AQ39" i="4"/>
  <c r="AR39" i="4"/>
  <c r="AM39" i="4"/>
  <c r="AN39" i="4"/>
  <c r="AI39" i="4"/>
  <c r="AJ39" i="4"/>
  <c r="AK39" i="4"/>
  <c r="AO40" i="4"/>
  <c r="AP40" i="4"/>
  <c r="AK40" i="4"/>
  <c r="AL40" i="4"/>
  <c r="AG40" i="4"/>
  <c r="AH40" i="4"/>
  <c r="Z40" i="4"/>
  <c r="AB43" i="4"/>
  <c r="AC43" i="4"/>
  <c r="AQ43" i="4"/>
  <c r="AR43" i="4"/>
  <c r="AM43" i="4"/>
  <c r="AN43" i="4"/>
  <c r="AI43" i="4"/>
  <c r="AJ43" i="4"/>
  <c r="AK43" i="4"/>
  <c r="AO44" i="4"/>
  <c r="AK44" i="4"/>
  <c r="AL44" i="4"/>
  <c r="AG44" i="4"/>
  <c r="Z44" i="4"/>
  <c r="AB47" i="4"/>
  <c r="AC47" i="4"/>
  <c r="AQ47" i="4"/>
  <c r="AR47" i="4"/>
  <c r="AM47" i="4"/>
  <c r="AN47" i="4"/>
  <c r="AI47" i="4"/>
  <c r="AJ47" i="4"/>
  <c r="AK47" i="4"/>
  <c r="AO48" i="4"/>
  <c r="AK48" i="4"/>
  <c r="AL48" i="4"/>
  <c r="AG48" i="4"/>
  <c r="Z48" i="4"/>
  <c r="AC51" i="4"/>
  <c r="AQ51" i="4"/>
  <c r="AR51" i="4"/>
  <c r="AM51" i="4"/>
  <c r="AN51" i="4"/>
  <c r="AI51" i="4"/>
  <c r="AJ51" i="4"/>
  <c r="AK51" i="4"/>
  <c r="AO52" i="4"/>
  <c r="AK52" i="4"/>
  <c r="AG52" i="4"/>
  <c r="Z52" i="4"/>
  <c r="AB55" i="4"/>
  <c r="AC55" i="4"/>
  <c r="AQ55" i="4"/>
  <c r="AR55" i="4"/>
  <c r="AM55" i="4"/>
  <c r="AN55" i="4"/>
  <c r="AI55" i="4"/>
  <c r="AJ55" i="4"/>
  <c r="AK55" i="4"/>
  <c r="AO56" i="4"/>
  <c r="AP56" i="4"/>
  <c r="AK56" i="4"/>
  <c r="AG56" i="4"/>
  <c r="Z56" i="4"/>
  <c r="AB59" i="4"/>
  <c r="AC59" i="4"/>
  <c r="AQ59" i="4"/>
  <c r="AR59" i="4"/>
  <c r="AM59" i="4"/>
  <c r="AN59" i="4"/>
  <c r="AI59" i="4"/>
  <c r="AJ59" i="4"/>
  <c r="AK59" i="4"/>
  <c r="AO60" i="4"/>
  <c r="AK60" i="4"/>
  <c r="AG60" i="4"/>
  <c r="Z60" i="4"/>
  <c r="AB63" i="4"/>
  <c r="AC63" i="4"/>
  <c r="AQ63" i="4"/>
  <c r="AR63" i="4"/>
  <c r="AM63" i="4"/>
  <c r="AN63" i="4"/>
  <c r="AI63" i="4"/>
  <c r="AJ63" i="4"/>
  <c r="AK63" i="4"/>
  <c r="AL63" i="4"/>
  <c r="AO64" i="4"/>
  <c r="AP64" i="4"/>
  <c r="AK64" i="4"/>
  <c r="AL64" i="4"/>
  <c r="AG64" i="4"/>
  <c r="AH64" i="4"/>
  <c r="Z64" i="4"/>
  <c r="AB67" i="4"/>
  <c r="AC67" i="4"/>
  <c r="AQ67" i="4"/>
  <c r="AR67" i="4"/>
  <c r="AM67" i="4"/>
  <c r="AN67" i="4"/>
  <c r="AI67" i="4"/>
  <c r="AJ67" i="4"/>
  <c r="AK67" i="4"/>
  <c r="AO68" i="4"/>
  <c r="AP68" i="4"/>
  <c r="AK68" i="4"/>
  <c r="AL68" i="4"/>
  <c r="AG68" i="4"/>
  <c r="AH68" i="4"/>
  <c r="Z68" i="4"/>
  <c r="AB71" i="4"/>
  <c r="AC71" i="4"/>
  <c r="AQ71" i="4"/>
  <c r="AR71" i="4"/>
  <c r="AM71" i="4"/>
  <c r="AN71" i="4"/>
  <c r="AI71" i="4"/>
  <c r="AJ71" i="4"/>
  <c r="AK71" i="4"/>
  <c r="AO72" i="4"/>
  <c r="AP72" i="4"/>
  <c r="AK72" i="4"/>
  <c r="AL72" i="4"/>
  <c r="AG72" i="4"/>
  <c r="AH72" i="4"/>
  <c r="Z72" i="4"/>
  <c r="AQ74" i="4"/>
  <c r="AP74" i="4"/>
  <c r="AB75" i="4"/>
  <c r="AC75" i="4"/>
  <c r="AQ75" i="4"/>
  <c r="AR75" i="4"/>
  <c r="AM75" i="4"/>
  <c r="AN75" i="4"/>
  <c r="AI75" i="4"/>
  <c r="AJ75" i="4"/>
  <c r="AK75" i="4"/>
  <c r="AO76" i="4"/>
  <c r="AP76" i="4"/>
  <c r="AK76" i="4"/>
  <c r="AG76" i="4"/>
  <c r="Z76" i="4"/>
  <c r="AB79" i="4"/>
  <c r="AC79" i="4"/>
  <c r="AQ79" i="4"/>
  <c r="AR79" i="4"/>
  <c r="AM79" i="4"/>
  <c r="AN79" i="4"/>
  <c r="AI79" i="4"/>
  <c r="AJ79" i="4"/>
  <c r="AK79" i="4"/>
  <c r="AO80" i="4"/>
  <c r="AK80" i="4"/>
  <c r="AG80" i="4"/>
  <c r="Z80" i="4"/>
  <c r="AB83" i="4"/>
  <c r="AC83" i="4"/>
  <c r="AQ83" i="4"/>
  <c r="AR83" i="4"/>
  <c r="AM83" i="4"/>
  <c r="AN83" i="4"/>
  <c r="AI83" i="4"/>
  <c r="AJ83" i="4"/>
  <c r="AK83" i="4"/>
  <c r="AL83" i="4"/>
  <c r="AO84" i="4"/>
  <c r="AP84" i="4"/>
  <c r="AK84" i="4"/>
  <c r="AL84" i="4"/>
  <c r="AG84" i="4"/>
  <c r="AH84" i="4"/>
  <c r="Z84" i="4"/>
  <c r="AB87" i="4"/>
  <c r="AC87" i="4"/>
  <c r="AQ87" i="4"/>
  <c r="AR87" i="4"/>
  <c r="AM87" i="4"/>
  <c r="AN87" i="4"/>
  <c r="AI87" i="4"/>
  <c r="AJ87" i="4"/>
  <c r="AK87" i="4"/>
  <c r="AL87" i="4"/>
  <c r="AO88" i="4"/>
  <c r="AP88" i="4"/>
  <c r="AK88" i="4"/>
  <c r="AL88" i="4"/>
  <c r="AG88" i="4"/>
  <c r="AH88" i="4"/>
  <c r="Z88" i="4"/>
  <c r="AB91" i="4"/>
  <c r="AC91" i="4"/>
  <c r="AQ91" i="4"/>
  <c r="AR91" i="4"/>
  <c r="AM91" i="4"/>
  <c r="AN91" i="4"/>
  <c r="AI91" i="4"/>
  <c r="AJ91" i="4"/>
  <c r="AK91" i="4"/>
  <c r="AO92" i="4"/>
  <c r="AP92" i="4"/>
  <c r="AK92" i="4"/>
  <c r="AL92" i="4"/>
  <c r="AG92" i="4"/>
  <c r="AH92" i="4"/>
  <c r="Z92" i="4"/>
  <c r="AB95" i="4"/>
  <c r="AC95" i="4"/>
  <c r="AQ95" i="4"/>
  <c r="AR95" i="4"/>
  <c r="AM95" i="4"/>
  <c r="AN95" i="4"/>
  <c r="AI95" i="4"/>
  <c r="AJ95" i="4"/>
  <c r="AK95" i="4"/>
  <c r="AO96" i="4"/>
  <c r="AK96" i="4"/>
  <c r="AL96" i="4"/>
  <c r="AG96" i="4"/>
  <c r="Z96" i="4"/>
  <c r="AO100" i="4"/>
  <c r="AK100" i="4"/>
  <c r="AL100" i="4"/>
  <c r="AG100" i="4"/>
  <c r="Z100" i="4"/>
  <c r="AO104" i="4"/>
  <c r="AP104" i="4"/>
  <c r="AK104" i="4"/>
  <c r="AG104" i="4"/>
  <c r="Z104" i="4"/>
  <c r="AO108" i="4"/>
  <c r="AK108" i="4"/>
  <c r="AG108" i="4"/>
  <c r="Z108" i="4"/>
  <c r="AO112" i="4"/>
  <c r="AK112" i="4"/>
  <c r="AL112" i="4"/>
  <c r="AG112" i="4"/>
  <c r="AH112" i="4"/>
  <c r="Z112" i="4"/>
  <c r="AO116" i="4"/>
  <c r="AK116" i="4"/>
  <c r="AG116" i="4"/>
  <c r="Z116" i="4"/>
  <c r="AO120" i="4"/>
  <c r="AP120" i="4"/>
  <c r="AK120" i="4"/>
  <c r="AL120" i="4"/>
  <c r="AG120" i="4"/>
  <c r="AH120" i="4"/>
  <c r="Z120" i="4"/>
  <c r="AO124" i="4"/>
  <c r="AK124" i="4"/>
  <c r="AG124" i="4"/>
  <c r="Z124" i="4"/>
  <c r="AO128" i="4"/>
  <c r="AK128" i="4"/>
  <c r="AL128" i="4"/>
  <c r="AG128" i="4"/>
  <c r="Z128" i="4"/>
  <c r="AO132" i="4"/>
  <c r="AK132" i="4"/>
  <c r="AL132" i="4"/>
  <c r="AG132" i="4"/>
  <c r="AH132" i="4"/>
  <c r="Z132" i="4"/>
  <c r="AO136" i="4"/>
  <c r="AP136" i="4"/>
  <c r="AK136" i="4"/>
  <c r="AG136" i="4"/>
  <c r="Z136" i="4"/>
  <c r="AO140" i="4"/>
  <c r="AP140" i="4"/>
  <c r="AK140" i="4"/>
  <c r="AG140" i="4"/>
  <c r="AH140" i="4"/>
  <c r="Z140" i="4"/>
  <c r="AO144" i="4"/>
  <c r="AP144" i="4"/>
  <c r="AK144" i="4"/>
  <c r="AL144" i="4"/>
  <c r="AG144" i="4"/>
  <c r="AH144" i="4"/>
  <c r="Z144" i="4"/>
  <c r="AO148" i="4"/>
  <c r="AK148" i="4"/>
  <c r="AL148" i="4"/>
  <c r="AG148" i="4"/>
  <c r="AH148" i="4"/>
  <c r="Z148" i="4"/>
  <c r="AO152" i="4"/>
  <c r="AP152" i="4"/>
  <c r="AK152" i="4"/>
  <c r="AG152" i="4"/>
  <c r="Z152" i="4"/>
  <c r="AO156" i="4"/>
  <c r="AP156" i="4"/>
  <c r="AK156" i="4"/>
  <c r="AG156" i="4"/>
  <c r="Z156" i="4"/>
  <c r="AO160" i="4"/>
  <c r="AP160" i="4"/>
  <c r="AK160" i="4"/>
  <c r="AL160" i="4"/>
  <c r="AG160" i="4"/>
  <c r="AH160" i="4"/>
  <c r="Z160" i="4"/>
  <c r="AO164" i="4"/>
  <c r="AP164" i="4"/>
  <c r="AK164" i="4"/>
  <c r="AL164" i="4"/>
  <c r="AG164" i="4"/>
  <c r="AH164" i="4"/>
  <c r="Z164" i="4"/>
  <c r="AO168" i="4"/>
  <c r="AP168" i="4"/>
  <c r="AK168" i="4"/>
  <c r="AL168" i="4"/>
  <c r="AG168" i="4"/>
  <c r="AH168" i="4"/>
  <c r="Z168" i="4"/>
  <c r="AO183" i="4"/>
  <c r="AK183" i="4"/>
  <c r="AG183" i="4"/>
  <c r="Z183" i="4"/>
  <c r="AO184" i="4"/>
  <c r="AP184" i="4"/>
  <c r="AK184" i="4"/>
  <c r="AL184" i="4"/>
  <c r="AG184" i="4"/>
  <c r="AH184" i="4"/>
  <c r="Z184" i="4"/>
  <c r="AO199" i="4"/>
  <c r="AK199" i="4"/>
  <c r="AG199" i="4"/>
  <c r="Z199" i="4"/>
  <c r="AO200" i="4"/>
  <c r="AP200" i="4"/>
  <c r="AK200" i="4"/>
  <c r="AL200" i="4"/>
  <c r="AG200" i="4"/>
  <c r="Z200" i="4"/>
  <c r="AO215" i="4"/>
  <c r="AP215" i="4"/>
  <c r="AK215" i="4"/>
  <c r="AG215" i="4"/>
  <c r="AH215" i="4"/>
  <c r="Z215" i="4"/>
  <c r="AO216" i="4"/>
  <c r="AP216" i="4"/>
  <c r="AK216" i="4"/>
  <c r="AL216" i="4"/>
  <c r="AG216" i="4"/>
  <c r="AH216" i="4"/>
  <c r="Z216" i="4"/>
  <c r="AO231" i="4"/>
  <c r="AK231" i="4"/>
  <c r="AL231" i="4"/>
  <c r="AG231" i="4"/>
  <c r="AH231" i="4"/>
  <c r="Z231" i="4"/>
  <c r="AO232" i="4"/>
  <c r="AK232" i="4"/>
  <c r="AG232" i="4"/>
  <c r="Z232" i="4"/>
  <c r="AO240" i="4"/>
  <c r="AK240" i="4"/>
  <c r="AG240" i="4"/>
  <c r="Z240" i="4"/>
  <c r="AO248" i="4"/>
  <c r="AP248" i="4"/>
  <c r="AK248" i="4"/>
  <c r="AL248" i="4"/>
  <c r="AG248" i="4"/>
  <c r="AH248" i="4"/>
  <c r="Z248" i="4"/>
  <c r="AO256" i="4"/>
  <c r="AP256" i="4"/>
  <c r="AK256" i="4"/>
  <c r="AL256" i="4"/>
  <c r="AG256" i="4"/>
  <c r="AH256" i="4"/>
  <c r="Z256" i="4"/>
  <c r="AO304" i="4"/>
  <c r="AP304" i="4"/>
  <c r="AK304" i="4"/>
  <c r="AG304" i="4"/>
  <c r="Z304" i="4"/>
  <c r="AO320" i="4"/>
  <c r="AK320" i="4"/>
  <c r="AL320" i="4"/>
  <c r="AG320" i="4"/>
  <c r="Z320" i="4"/>
  <c r="AO355" i="4"/>
  <c r="AK355" i="4"/>
  <c r="AL355" i="4"/>
  <c r="AG355" i="4"/>
  <c r="Z355" i="4"/>
  <c r="AO411" i="4"/>
  <c r="AP411" i="4"/>
  <c r="AK411" i="4"/>
  <c r="AL411" i="4"/>
  <c r="AG411" i="4"/>
  <c r="AH411" i="4"/>
  <c r="Z411" i="4"/>
  <c r="AO443" i="4"/>
  <c r="AP443" i="4"/>
  <c r="AK443" i="4"/>
  <c r="AL443" i="4"/>
  <c r="AG443" i="4"/>
  <c r="AH443" i="4"/>
  <c r="Z443" i="4"/>
  <c r="AA474" i="4"/>
  <c r="AO475" i="4"/>
  <c r="AP475" i="4"/>
  <c r="AK475" i="4"/>
  <c r="AL475" i="4"/>
  <c r="AG475" i="4"/>
  <c r="AH475" i="4"/>
  <c r="Z475" i="4"/>
  <c r="AO531" i="4"/>
  <c r="AP531" i="4"/>
  <c r="AK531" i="4"/>
  <c r="AG531" i="4"/>
  <c r="Z531" i="4"/>
  <c r="AO547" i="4"/>
  <c r="AK547" i="4"/>
  <c r="AG547" i="4"/>
  <c r="Z547" i="4"/>
  <c r="AA578" i="4"/>
  <c r="AO579" i="4"/>
  <c r="AP579" i="4"/>
  <c r="AK579" i="4"/>
  <c r="AL579" i="4"/>
  <c r="AG579" i="4"/>
  <c r="AH579" i="4"/>
  <c r="Z579" i="4"/>
  <c r="AO603" i="4"/>
  <c r="AP603" i="4"/>
  <c r="AK603" i="4"/>
  <c r="AL603" i="4"/>
  <c r="AG603" i="4"/>
  <c r="AH603" i="4"/>
  <c r="Z603" i="4"/>
  <c r="AO708" i="4"/>
  <c r="AP708" i="4"/>
  <c r="AK708" i="4"/>
  <c r="AL708" i="4"/>
  <c r="AG708" i="4"/>
  <c r="AH708" i="4"/>
  <c r="Z708" i="4"/>
  <c r="AO740" i="4"/>
  <c r="AP740" i="4"/>
  <c r="AK740" i="4"/>
  <c r="AL740" i="4"/>
  <c r="AG740" i="4"/>
  <c r="AH740" i="4"/>
  <c r="Z740" i="4"/>
  <c r="AO788" i="4"/>
  <c r="AP788" i="4"/>
  <c r="AK788" i="4"/>
  <c r="AL788" i="4"/>
  <c r="AG788" i="4"/>
  <c r="AH788" i="4"/>
  <c r="Z788" i="4"/>
  <c r="AS810" i="4"/>
  <c r="AS835" i="4"/>
  <c r="AS857" i="4"/>
  <c r="AO1063" i="4"/>
  <c r="AP1063" i="4"/>
  <c r="AK1063" i="4"/>
  <c r="AL1063" i="4"/>
  <c r="AG1063" i="4"/>
  <c r="AH1063" i="4"/>
  <c r="Z1063" i="4"/>
  <c r="AH111" i="4"/>
  <c r="AS135" i="4"/>
  <c r="AO139" i="4"/>
  <c r="AP139" i="4"/>
  <c r="AK139" i="4"/>
  <c r="AL139" i="4"/>
  <c r="AG139" i="4"/>
  <c r="AH139" i="4"/>
  <c r="AO143" i="4"/>
  <c r="AP143" i="4"/>
  <c r="AK143" i="4"/>
  <c r="AL143" i="4"/>
  <c r="AG143" i="4"/>
  <c r="AH143" i="4"/>
  <c r="AO159" i="4"/>
  <c r="AP159" i="4"/>
  <c r="AK159" i="4"/>
  <c r="AL159" i="4"/>
  <c r="AG159" i="4"/>
  <c r="AH159" i="4"/>
  <c r="AO167" i="4"/>
  <c r="AK167" i="4"/>
  <c r="AG167" i="4"/>
  <c r="Z167" i="4"/>
  <c r="AO179" i="4"/>
  <c r="AK179" i="4"/>
  <c r="AL179" i="4"/>
  <c r="AG179" i="4"/>
  <c r="AO180" i="4"/>
  <c r="AP180" i="4"/>
  <c r="AK180" i="4"/>
  <c r="AG180" i="4"/>
  <c r="AH180" i="4"/>
  <c r="AO227" i="4"/>
  <c r="AK227" i="4"/>
  <c r="AL227" i="4"/>
  <c r="AG227" i="4"/>
  <c r="AH227" i="4"/>
  <c r="AA259" i="4"/>
  <c r="Z264" i="4"/>
  <c r="AO278" i="4"/>
  <c r="AP278" i="4"/>
  <c r="AK278" i="4"/>
  <c r="AL278" i="4"/>
  <c r="AG278" i="4"/>
  <c r="AH278" i="4"/>
  <c r="AA331" i="4"/>
  <c r="AO363" i="4"/>
  <c r="AP363" i="4"/>
  <c r="AK363" i="4"/>
  <c r="AL363" i="4"/>
  <c r="AG363" i="4"/>
  <c r="AH363" i="4"/>
  <c r="AA387" i="4"/>
  <c r="AS387" i="4"/>
  <c r="AA450" i="4"/>
  <c r="Z483" i="4"/>
  <c r="AO507" i="4"/>
  <c r="AP507" i="4"/>
  <c r="AK507" i="4"/>
  <c r="AL507" i="4"/>
  <c r="AG507" i="4"/>
  <c r="AH507" i="4"/>
  <c r="Z507" i="4"/>
  <c r="AA554" i="4"/>
  <c r="AO555" i="4"/>
  <c r="AP555" i="4"/>
  <c r="AK555" i="4"/>
  <c r="AL555" i="4"/>
  <c r="AG555" i="4"/>
  <c r="AH555" i="4"/>
  <c r="Z555" i="4"/>
  <c r="AO587" i="4"/>
  <c r="AP587" i="4"/>
  <c r="AK587" i="4"/>
  <c r="AL587" i="4"/>
  <c r="AG587" i="4"/>
  <c r="AH587" i="4"/>
  <c r="Z587" i="4"/>
  <c r="AM804" i="4"/>
  <c r="AN804" i="4"/>
  <c r="AB804" i="4"/>
  <c r="AC804" i="4"/>
  <c r="AQ804" i="4"/>
  <c r="AR804" i="4"/>
  <c r="AP804" i="4"/>
  <c r="AI804" i="4"/>
  <c r="AJ804" i="4"/>
  <c r="AM822" i="4"/>
  <c r="AN822" i="4"/>
  <c r="AB822" i="4"/>
  <c r="AC822" i="4"/>
  <c r="AI822" i="4"/>
  <c r="AJ822" i="4"/>
  <c r="AO936" i="4"/>
  <c r="AK936" i="4"/>
  <c r="AL936" i="4"/>
  <c r="AG936" i="4"/>
  <c r="Z936" i="4"/>
  <c r="AG39" i="4"/>
  <c r="AQ42" i="4"/>
  <c r="AR42" i="4"/>
  <c r="AM42" i="4"/>
  <c r="AN42" i="4"/>
  <c r="AI42" i="4"/>
  <c r="AJ42" i="4"/>
  <c r="AG43" i="4"/>
  <c r="AH43" i="4"/>
  <c r="AO43" i="4"/>
  <c r="AP43" i="4"/>
  <c r="AA45" i="4"/>
  <c r="AQ46" i="4"/>
  <c r="AR46" i="4"/>
  <c r="AM46" i="4"/>
  <c r="AN46" i="4"/>
  <c r="AI46" i="4"/>
  <c r="AJ46" i="4"/>
  <c r="AG47" i="4"/>
  <c r="AH47" i="4"/>
  <c r="AQ50" i="4"/>
  <c r="AR50" i="4"/>
  <c r="AM50" i="4"/>
  <c r="AN50" i="4"/>
  <c r="AI50" i="4"/>
  <c r="AJ50" i="4"/>
  <c r="AG51" i="4"/>
  <c r="AH51" i="4"/>
  <c r="AO51" i="4"/>
  <c r="AQ54" i="4"/>
  <c r="AR54" i="4"/>
  <c r="AM54" i="4"/>
  <c r="AN54" i="4"/>
  <c r="AI54" i="4"/>
  <c r="AJ54" i="4"/>
  <c r="AG55" i="4"/>
  <c r="AH55" i="4"/>
  <c r="AQ58" i="4"/>
  <c r="AR58" i="4"/>
  <c r="AM58" i="4"/>
  <c r="AN58" i="4"/>
  <c r="AI58" i="4"/>
  <c r="AJ58" i="4"/>
  <c r="AG59" i="4"/>
  <c r="AH59" i="4"/>
  <c r="AQ62" i="4"/>
  <c r="AR62" i="4"/>
  <c r="AM62" i="4"/>
  <c r="AN62" i="4"/>
  <c r="AI62" i="4"/>
  <c r="AJ62" i="4"/>
  <c r="AG63" i="4"/>
  <c r="AH63" i="4"/>
  <c r="AA65" i="4"/>
  <c r="AQ66" i="4"/>
  <c r="AR66" i="4"/>
  <c r="AM66" i="4"/>
  <c r="AN66" i="4"/>
  <c r="AI66" i="4"/>
  <c r="AJ66" i="4"/>
  <c r="AS66" i="4"/>
  <c r="AG67" i="4"/>
  <c r="AQ70" i="4"/>
  <c r="AR70" i="4"/>
  <c r="AM70" i="4"/>
  <c r="AN70" i="4"/>
  <c r="AI70" i="4"/>
  <c r="AJ70" i="4"/>
  <c r="AG71" i="4"/>
  <c r="AH71" i="4"/>
  <c r="AA73" i="4"/>
  <c r="AR74" i="4"/>
  <c r="AM74" i="4"/>
  <c r="AN74" i="4"/>
  <c r="AI74" i="4"/>
  <c r="AJ74" i="4"/>
  <c r="AS74" i="4"/>
  <c r="AG75" i="4"/>
  <c r="AQ78" i="4"/>
  <c r="AR78" i="4"/>
  <c r="AM78" i="4"/>
  <c r="AN78" i="4"/>
  <c r="AI78" i="4"/>
  <c r="AJ78" i="4"/>
  <c r="AG79" i="4"/>
  <c r="AH79" i="4"/>
  <c r="AA81" i="4"/>
  <c r="AQ82" i="4"/>
  <c r="AR82" i="4"/>
  <c r="AM82" i="4"/>
  <c r="AN82" i="4"/>
  <c r="AI82" i="4"/>
  <c r="AJ82" i="4"/>
  <c r="AG83" i="4"/>
  <c r="AH83" i="4"/>
  <c r="AA85" i="4"/>
  <c r="AQ86" i="4"/>
  <c r="AR86" i="4"/>
  <c r="AM86" i="4"/>
  <c r="AN86" i="4"/>
  <c r="AI86" i="4"/>
  <c r="AJ86" i="4"/>
  <c r="AS86" i="4"/>
  <c r="AG87" i="4"/>
  <c r="AH87" i="4"/>
  <c r="AQ90" i="4"/>
  <c r="AR90" i="4"/>
  <c r="AM90" i="4"/>
  <c r="AN90" i="4"/>
  <c r="AI90" i="4"/>
  <c r="AJ90" i="4"/>
  <c r="AG91" i="4"/>
  <c r="AH91" i="4"/>
  <c r="AQ94" i="4"/>
  <c r="AR94" i="4"/>
  <c r="AM94" i="4"/>
  <c r="AN94" i="4"/>
  <c r="AI94" i="4"/>
  <c r="AJ94" i="4"/>
  <c r="AG95" i="4"/>
  <c r="AO98" i="4"/>
  <c r="AK98" i="4"/>
  <c r="AG98" i="4"/>
  <c r="Z98" i="4"/>
  <c r="AO102" i="4"/>
  <c r="AK102" i="4"/>
  <c r="AL102" i="4"/>
  <c r="AG102" i="4"/>
  <c r="Z102" i="4"/>
  <c r="AO106" i="4"/>
  <c r="AK106" i="4"/>
  <c r="AG106" i="4"/>
  <c r="Z106" i="4"/>
  <c r="AO110" i="4"/>
  <c r="AK110" i="4"/>
  <c r="AL110" i="4"/>
  <c r="AG110" i="4"/>
  <c r="Z110" i="4"/>
  <c r="AA111" i="4"/>
  <c r="AO114" i="4"/>
  <c r="AP114" i="4"/>
  <c r="AK114" i="4"/>
  <c r="AL114" i="4"/>
  <c r="AG114" i="4"/>
  <c r="AH114" i="4"/>
  <c r="Z114" i="4"/>
  <c r="AO118" i="4"/>
  <c r="AP118" i="4"/>
  <c r="AK118" i="4"/>
  <c r="AG118" i="4"/>
  <c r="Z118" i="4"/>
  <c r="AA119" i="4"/>
  <c r="AO122" i="4"/>
  <c r="AP122" i="4"/>
  <c r="AK122" i="4"/>
  <c r="AG122" i="4"/>
  <c r="AH122" i="4"/>
  <c r="Z122" i="4"/>
  <c r="AO126" i="4"/>
  <c r="AK126" i="4"/>
  <c r="AG126" i="4"/>
  <c r="Z126" i="4"/>
  <c r="AO130" i="4"/>
  <c r="AK130" i="4"/>
  <c r="AL130" i="4"/>
  <c r="AG130" i="4"/>
  <c r="Z130" i="4"/>
  <c r="AA131" i="4"/>
  <c r="AO134" i="4"/>
  <c r="AP134" i="4"/>
  <c r="AK134" i="4"/>
  <c r="AL134" i="4"/>
  <c r="AG134" i="4"/>
  <c r="AH134" i="4"/>
  <c r="Z134" i="4"/>
  <c r="AO138" i="4"/>
  <c r="AP138" i="4"/>
  <c r="AK138" i="4"/>
  <c r="AG138" i="4"/>
  <c r="Z138" i="4"/>
  <c r="AA139" i="4"/>
  <c r="AO142" i="4"/>
  <c r="AP142" i="4"/>
  <c r="AK142" i="4"/>
  <c r="AL142" i="4"/>
  <c r="AG142" i="4"/>
  <c r="AH142" i="4"/>
  <c r="Z142" i="4"/>
  <c r="AO146" i="4"/>
  <c r="AK146" i="4"/>
  <c r="AL146" i="4"/>
  <c r="AG146" i="4"/>
  <c r="AH146" i="4"/>
  <c r="Z146" i="4"/>
  <c r="AO150" i="4"/>
  <c r="AP150" i="4"/>
  <c r="AK150" i="4"/>
  <c r="AL150" i="4"/>
  <c r="AG150" i="4"/>
  <c r="AH150" i="4"/>
  <c r="Z150" i="4"/>
  <c r="AO154" i="4"/>
  <c r="AP154" i="4"/>
  <c r="AK154" i="4"/>
  <c r="AG154" i="4"/>
  <c r="Z154" i="4"/>
  <c r="AO158" i="4"/>
  <c r="AP158" i="4"/>
  <c r="AK158" i="4"/>
  <c r="AG158" i="4"/>
  <c r="Z158" i="4"/>
  <c r="AA159" i="4"/>
  <c r="AO162" i="4"/>
  <c r="AP162" i="4"/>
  <c r="AK162" i="4"/>
  <c r="AL162" i="4"/>
  <c r="AG162" i="4"/>
  <c r="AH162" i="4"/>
  <c r="Z162" i="4"/>
  <c r="AO166" i="4"/>
  <c r="AP166" i="4"/>
  <c r="AK166" i="4"/>
  <c r="AL166" i="4"/>
  <c r="AG166" i="4"/>
  <c r="AH166" i="4"/>
  <c r="Z166" i="4"/>
  <c r="AO170" i="4"/>
  <c r="AP170" i="4"/>
  <c r="AK170" i="4"/>
  <c r="AG170" i="4"/>
  <c r="AH170" i="4"/>
  <c r="Z170" i="4"/>
  <c r="AO175" i="4"/>
  <c r="AP175" i="4"/>
  <c r="AK175" i="4"/>
  <c r="AG175" i="4"/>
  <c r="AH175" i="4"/>
  <c r="Z175" i="4"/>
  <c r="AO176" i="4"/>
  <c r="AK176" i="4"/>
  <c r="AG176" i="4"/>
  <c r="Z176" i="4"/>
  <c r="AO191" i="4"/>
  <c r="AK191" i="4"/>
  <c r="AG191" i="4"/>
  <c r="Z191" i="4"/>
  <c r="AO192" i="4"/>
  <c r="AP192" i="4"/>
  <c r="AK192" i="4"/>
  <c r="AL192" i="4"/>
  <c r="AG192" i="4"/>
  <c r="Z192" i="4"/>
  <c r="AO207" i="4"/>
  <c r="AK207" i="4"/>
  <c r="AG207" i="4"/>
  <c r="Z207" i="4"/>
  <c r="AO208" i="4"/>
  <c r="AP208" i="4"/>
  <c r="AK208" i="4"/>
  <c r="AG208" i="4"/>
  <c r="Z208" i="4"/>
  <c r="AO223" i="4"/>
  <c r="AK223" i="4"/>
  <c r="AL223" i="4"/>
  <c r="AG223" i="4"/>
  <c r="AH223" i="4"/>
  <c r="Z223" i="4"/>
  <c r="AO224" i="4"/>
  <c r="AK224" i="4"/>
  <c r="AG224" i="4"/>
  <c r="Z224" i="4"/>
  <c r="AO239" i="4"/>
  <c r="AP239" i="4"/>
  <c r="AK239" i="4"/>
  <c r="AL239" i="4"/>
  <c r="AG239" i="4"/>
  <c r="AH239" i="4"/>
  <c r="Z239" i="4"/>
  <c r="AO244" i="4"/>
  <c r="AP244" i="4"/>
  <c r="AK244" i="4"/>
  <c r="AG244" i="4"/>
  <c r="AH244" i="4"/>
  <c r="Z244" i="4"/>
  <c r="AO252" i="4"/>
  <c r="AP252" i="4"/>
  <c r="AK252" i="4"/>
  <c r="AL252" i="4"/>
  <c r="AG252" i="4"/>
  <c r="AH252" i="4"/>
  <c r="Z252" i="4"/>
  <c r="AO260" i="4"/>
  <c r="AP260" i="4"/>
  <c r="AK260" i="4"/>
  <c r="AL260" i="4"/>
  <c r="AG260" i="4"/>
  <c r="Z260" i="4"/>
  <c r="AO302" i="4"/>
  <c r="AP302" i="4"/>
  <c r="AK302" i="4"/>
  <c r="AG302" i="4"/>
  <c r="Z302" i="4"/>
  <c r="AO305" i="4"/>
  <c r="AP305" i="4"/>
  <c r="AK305" i="4"/>
  <c r="AL305" i="4"/>
  <c r="AG305" i="4"/>
  <c r="AH305" i="4"/>
  <c r="Z305" i="4"/>
  <c r="AO321" i="4"/>
  <c r="AP321" i="4"/>
  <c r="AK321" i="4"/>
  <c r="AG321" i="4"/>
  <c r="Z321" i="4"/>
  <c r="AO339" i="4"/>
  <c r="AP339" i="4"/>
  <c r="AK339" i="4"/>
  <c r="AL339" i="4"/>
  <c r="AG339" i="4"/>
  <c r="AH339" i="4"/>
  <c r="Z339" i="4"/>
  <c r="AO371" i="4"/>
  <c r="AP371" i="4"/>
  <c r="AK371" i="4"/>
  <c r="AL371" i="4"/>
  <c r="AG371" i="4"/>
  <c r="AH371" i="4"/>
  <c r="Z371" i="4"/>
  <c r="AO395" i="4"/>
  <c r="AK395" i="4"/>
  <c r="AL395" i="4"/>
  <c r="AG395" i="4"/>
  <c r="Z395" i="4"/>
  <c r="AA426" i="4"/>
  <c r="AO427" i="4"/>
  <c r="AP427" i="4"/>
  <c r="AK427" i="4"/>
  <c r="AL427" i="4"/>
  <c r="AG427" i="4"/>
  <c r="AH427" i="4"/>
  <c r="Z427" i="4"/>
  <c r="AO459" i="4"/>
  <c r="AK459" i="4"/>
  <c r="AG459" i="4"/>
  <c r="Z459" i="4"/>
  <c r="AO491" i="4"/>
  <c r="AP491" i="4"/>
  <c r="AK491" i="4"/>
  <c r="AL491" i="4"/>
  <c r="AG491" i="4"/>
  <c r="AH491" i="4"/>
  <c r="Z491" i="4"/>
  <c r="AO515" i="4"/>
  <c r="AP515" i="4"/>
  <c r="AK515" i="4"/>
  <c r="AL515" i="4"/>
  <c r="AG515" i="4"/>
  <c r="AH515" i="4"/>
  <c r="Z515" i="4"/>
  <c r="AO539" i="4"/>
  <c r="AP539" i="4"/>
  <c r="AK539" i="4"/>
  <c r="AL539" i="4"/>
  <c r="AG539" i="4"/>
  <c r="AH539" i="4"/>
  <c r="Z539" i="4"/>
  <c r="AO563" i="4"/>
  <c r="AK563" i="4"/>
  <c r="AL563" i="4"/>
  <c r="AG563" i="4"/>
  <c r="AH563" i="4"/>
  <c r="Z563" i="4"/>
  <c r="AA594" i="4"/>
  <c r="AO595" i="4"/>
  <c r="AK595" i="4"/>
  <c r="AG595" i="4"/>
  <c r="Z595" i="4"/>
  <c r="AO724" i="4"/>
  <c r="AP724" i="4"/>
  <c r="AK724" i="4"/>
  <c r="AG724" i="4"/>
  <c r="Z724" i="4"/>
  <c r="AO756" i="4"/>
  <c r="AK756" i="4"/>
  <c r="AG756" i="4"/>
  <c r="Z756" i="4"/>
  <c r="AA770" i="4"/>
  <c r="AA846" i="4"/>
  <c r="AL1105" i="4"/>
  <c r="AS1105" i="4"/>
  <c r="AA55" i="4"/>
  <c r="AO99" i="4"/>
  <c r="AK99" i="4"/>
  <c r="AG99" i="4"/>
  <c r="Z99" i="4"/>
  <c r="AO119" i="4"/>
  <c r="AP119" i="4"/>
  <c r="AK119" i="4"/>
  <c r="AG119" i="4"/>
  <c r="AH119" i="4"/>
  <c r="AO123" i="4"/>
  <c r="AK123" i="4"/>
  <c r="AG123" i="4"/>
  <c r="Z127" i="4"/>
  <c r="AO131" i="4"/>
  <c r="AP131" i="4"/>
  <c r="AK131" i="4"/>
  <c r="AL131" i="4"/>
  <c r="AG131" i="4"/>
  <c r="AH131" i="4"/>
  <c r="Z143" i="4"/>
  <c r="AS147" i="4"/>
  <c r="AO155" i="4"/>
  <c r="AK155" i="4"/>
  <c r="AL155" i="4"/>
  <c r="AG155" i="4"/>
  <c r="Z155" i="4"/>
  <c r="AS163" i="4"/>
  <c r="AO196" i="4"/>
  <c r="AK196" i="4"/>
  <c r="AL196" i="4"/>
  <c r="AG196" i="4"/>
  <c r="Z196" i="4"/>
  <c r="AO211" i="4"/>
  <c r="AP211" i="4"/>
  <c r="AK211" i="4"/>
  <c r="AL211" i="4"/>
  <c r="AG211" i="4"/>
  <c r="AH211" i="4"/>
  <c r="AA278" i="4"/>
  <c r="Z288" i="4"/>
  <c r="AO419" i="4"/>
  <c r="AP419" i="4"/>
  <c r="AK419" i="4"/>
  <c r="AL419" i="4"/>
  <c r="AG419" i="4"/>
  <c r="Z451" i="4"/>
  <c r="AO97" i="4"/>
  <c r="AP97" i="4"/>
  <c r="AK97" i="4"/>
  <c r="AG97" i="4"/>
  <c r="Z97" i="4"/>
  <c r="AO101" i="4"/>
  <c r="AP101" i="4"/>
  <c r="AK101" i="4"/>
  <c r="AG101" i="4"/>
  <c r="Z101" i="4"/>
  <c r="AO105" i="4"/>
  <c r="AK105" i="4"/>
  <c r="AL105" i="4"/>
  <c r="AG105" i="4"/>
  <c r="Z105" i="4"/>
  <c r="AO109" i="4"/>
  <c r="AP109" i="4"/>
  <c r="AK109" i="4"/>
  <c r="AG109" i="4"/>
  <c r="Z109" i="4"/>
  <c r="AO113" i="4"/>
  <c r="AP113" i="4"/>
  <c r="AK113" i="4"/>
  <c r="AG113" i="4"/>
  <c r="AH113" i="4"/>
  <c r="Z113" i="4"/>
  <c r="AO117" i="4"/>
  <c r="AK117" i="4"/>
  <c r="AL117" i="4"/>
  <c r="AG117" i="4"/>
  <c r="Z117" i="4"/>
  <c r="AO121" i="4"/>
  <c r="AK121" i="4"/>
  <c r="AL121" i="4"/>
  <c r="AG121" i="4"/>
  <c r="AH121" i="4"/>
  <c r="Z121" i="4"/>
  <c r="AO125" i="4"/>
  <c r="AP125" i="4"/>
  <c r="AK125" i="4"/>
  <c r="AG125" i="4"/>
  <c r="Z125" i="4"/>
  <c r="AO129" i="4"/>
  <c r="AP129" i="4"/>
  <c r="AK129" i="4"/>
  <c r="AG129" i="4"/>
  <c r="Z129" i="4"/>
  <c r="AO133" i="4"/>
  <c r="AP133" i="4"/>
  <c r="AK133" i="4"/>
  <c r="AL133" i="4"/>
  <c r="AG133" i="4"/>
  <c r="AH133" i="4"/>
  <c r="Z133" i="4"/>
  <c r="AO137" i="4"/>
  <c r="AK137" i="4"/>
  <c r="AL137" i="4"/>
  <c r="AG137" i="4"/>
  <c r="Z137" i="4"/>
  <c r="AO141" i="4"/>
  <c r="AP141" i="4"/>
  <c r="AK141" i="4"/>
  <c r="AL141" i="4"/>
  <c r="AG141" i="4"/>
  <c r="AH141" i="4"/>
  <c r="Z141" i="4"/>
  <c r="AO145" i="4"/>
  <c r="AP145" i="4"/>
  <c r="AK145" i="4"/>
  <c r="AG145" i="4"/>
  <c r="AH145" i="4"/>
  <c r="Z145" i="4"/>
  <c r="AO149" i="4"/>
  <c r="AP149" i="4"/>
  <c r="AK149" i="4"/>
  <c r="AL149" i="4"/>
  <c r="AG149" i="4"/>
  <c r="AH149" i="4"/>
  <c r="Z149" i="4"/>
  <c r="AO153" i="4"/>
  <c r="AK153" i="4"/>
  <c r="AL153" i="4"/>
  <c r="AG153" i="4"/>
  <c r="Z153" i="4"/>
  <c r="AO157" i="4"/>
  <c r="AK157" i="4"/>
  <c r="AL157" i="4"/>
  <c r="AG157" i="4"/>
  <c r="Z157" i="4"/>
  <c r="AO161" i="4"/>
  <c r="AP161" i="4"/>
  <c r="AK161" i="4"/>
  <c r="AG161" i="4"/>
  <c r="AH161" i="4"/>
  <c r="Z161" i="4"/>
  <c r="AO165" i="4"/>
  <c r="AK165" i="4"/>
  <c r="AG165" i="4"/>
  <c r="Z165" i="4"/>
  <c r="AO169" i="4"/>
  <c r="AK169" i="4"/>
  <c r="AG169" i="4"/>
  <c r="Z169" i="4"/>
  <c r="AO171" i="4"/>
  <c r="AP171" i="4"/>
  <c r="AK171" i="4"/>
  <c r="AL171" i="4"/>
  <c r="AG171" i="4"/>
  <c r="AH171" i="4"/>
  <c r="Z171" i="4"/>
  <c r="AO172" i="4"/>
  <c r="AK172" i="4"/>
  <c r="AG172" i="4"/>
  <c r="Z172" i="4"/>
  <c r="AO187" i="4"/>
  <c r="AK187" i="4"/>
  <c r="AG187" i="4"/>
  <c r="Z187" i="4"/>
  <c r="AO188" i="4"/>
  <c r="AP188" i="4"/>
  <c r="AK188" i="4"/>
  <c r="AL188" i="4"/>
  <c r="AG188" i="4"/>
  <c r="AH188" i="4"/>
  <c r="Z188" i="4"/>
  <c r="AO203" i="4"/>
  <c r="AK203" i="4"/>
  <c r="AG203" i="4"/>
  <c r="Z203" i="4"/>
  <c r="AO204" i="4"/>
  <c r="AP204" i="4"/>
  <c r="AK204" i="4"/>
  <c r="AG204" i="4"/>
  <c r="Z204" i="4"/>
  <c r="AO219" i="4"/>
  <c r="AP219" i="4"/>
  <c r="AK219" i="4"/>
  <c r="AL219" i="4"/>
  <c r="AG219" i="4"/>
  <c r="AH219" i="4"/>
  <c r="Z219" i="4"/>
  <c r="AO220" i="4"/>
  <c r="AK220" i="4"/>
  <c r="AL220" i="4"/>
  <c r="AG220" i="4"/>
  <c r="Z220" i="4"/>
  <c r="AO235" i="4"/>
  <c r="AP235" i="4"/>
  <c r="AK235" i="4"/>
  <c r="AL235" i="4"/>
  <c r="AG235" i="4"/>
  <c r="AH235" i="4"/>
  <c r="Z235" i="4"/>
  <c r="AO236" i="4"/>
  <c r="AK236" i="4"/>
  <c r="AG236" i="4"/>
  <c r="Z236" i="4"/>
  <c r="AO268" i="4"/>
  <c r="AP268" i="4"/>
  <c r="AK268" i="4"/>
  <c r="AG268" i="4"/>
  <c r="Z268" i="4"/>
  <c r="AO270" i="4"/>
  <c r="AP270" i="4"/>
  <c r="AK270" i="4"/>
  <c r="AG270" i="4"/>
  <c r="Z270" i="4"/>
  <c r="AO280" i="4"/>
  <c r="AP280" i="4"/>
  <c r="AK280" i="4"/>
  <c r="AL280" i="4"/>
  <c r="AG280" i="4"/>
  <c r="AH280" i="4"/>
  <c r="Z280" i="4"/>
  <c r="AO286" i="4"/>
  <c r="AP286" i="4"/>
  <c r="AK286" i="4"/>
  <c r="AL286" i="4"/>
  <c r="AG286" i="4"/>
  <c r="Z286" i="4"/>
  <c r="AO296" i="4"/>
  <c r="AP296" i="4"/>
  <c r="AK296" i="4"/>
  <c r="AG296" i="4"/>
  <c r="Z296" i="4"/>
  <c r="AO347" i="4"/>
  <c r="AP347" i="4"/>
  <c r="AK347" i="4"/>
  <c r="AL347" i="4"/>
  <c r="AG347" i="4"/>
  <c r="AH347" i="4"/>
  <c r="Z347" i="4"/>
  <c r="AA378" i="4"/>
  <c r="AO379" i="4"/>
  <c r="AP379" i="4"/>
  <c r="AK379" i="4"/>
  <c r="AG379" i="4"/>
  <c r="Z379" i="4"/>
  <c r="AA402" i="4"/>
  <c r="AO403" i="4"/>
  <c r="AP403" i="4"/>
  <c r="AK403" i="4"/>
  <c r="AL403" i="4"/>
  <c r="AG403" i="4"/>
  <c r="AH403" i="4"/>
  <c r="Z403" i="4"/>
  <c r="AO435" i="4"/>
  <c r="AP435" i="4"/>
  <c r="AK435" i="4"/>
  <c r="AL435" i="4"/>
  <c r="AG435" i="4"/>
  <c r="AH435" i="4"/>
  <c r="Z435" i="4"/>
  <c r="AO467" i="4"/>
  <c r="AK467" i="4"/>
  <c r="AG467" i="4"/>
  <c r="Z467" i="4"/>
  <c r="AO499" i="4"/>
  <c r="AP499" i="4"/>
  <c r="AK499" i="4"/>
  <c r="AL499" i="4"/>
  <c r="AG499" i="4"/>
  <c r="AH499" i="4"/>
  <c r="Z499" i="4"/>
  <c r="AO523" i="4"/>
  <c r="AP523" i="4"/>
  <c r="AK523" i="4"/>
  <c r="AL523" i="4"/>
  <c r="AG523" i="4"/>
  <c r="AH523" i="4"/>
  <c r="Z523" i="4"/>
  <c r="AO571" i="4"/>
  <c r="AK571" i="4"/>
  <c r="AG571" i="4"/>
  <c r="AH571" i="4"/>
  <c r="Z571" i="4"/>
  <c r="AO692" i="4"/>
  <c r="AK692" i="4"/>
  <c r="AG692" i="4"/>
  <c r="Z692" i="4"/>
  <c r="AA706" i="4"/>
  <c r="AO772" i="4"/>
  <c r="AP772" i="4"/>
  <c r="AK772" i="4"/>
  <c r="AL772" i="4"/>
  <c r="AG772" i="4"/>
  <c r="AH772" i="4"/>
  <c r="Z772" i="4"/>
  <c r="AS818" i="4"/>
  <c r="AA825" i="4"/>
  <c r="AO999" i="4"/>
  <c r="AP999" i="4"/>
  <c r="AK999" i="4"/>
  <c r="AL999" i="4"/>
  <c r="AG999" i="4"/>
  <c r="AH999" i="4"/>
  <c r="Z999" i="4"/>
  <c r="AO251" i="4"/>
  <c r="AP251" i="4"/>
  <c r="AK251" i="4"/>
  <c r="AG251" i="4"/>
  <c r="Z251" i="4"/>
  <c r="AO255" i="4"/>
  <c r="AP255" i="4"/>
  <c r="AK255" i="4"/>
  <c r="AG255" i="4"/>
  <c r="AO281" i="4"/>
  <c r="AP281" i="4"/>
  <c r="AK281" i="4"/>
  <c r="AG281" i="4"/>
  <c r="AH281" i="4"/>
  <c r="AO289" i="4"/>
  <c r="AP289" i="4"/>
  <c r="AK289" i="4"/>
  <c r="AL289" i="4"/>
  <c r="AG289" i="4"/>
  <c r="AH289" i="4"/>
  <c r="AO316" i="4"/>
  <c r="AP316" i="4"/>
  <c r="AK316" i="4"/>
  <c r="AL316" i="4"/>
  <c r="AG316" i="4"/>
  <c r="AH316" i="4"/>
  <c r="AO330" i="4"/>
  <c r="AK330" i="4"/>
  <c r="AL330" i="4"/>
  <c r="AG330" i="4"/>
  <c r="AO338" i="4"/>
  <c r="AP338" i="4"/>
  <c r="AK338" i="4"/>
  <c r="AL338" i="4"/>
  <c r="AG338" i="4"/>
  <c r="AH338" i="4"/>
  <c r="Z338" i="4"/>
  <c r="AO354" i="4"/>
  <c r="AP354" i="4"/>
  <c r="AK354" i="4"/>
  <c r="AG354" i="4"/>
  <c r="AO370" i="4"/>
  <c r="AP370" i="4"/>
  <c r="AK370" i="4"/>
  <c r="AL370" i="4"/>
  <c r="AG370" i="4"/>
  <c r="AH370" i="4"/>
  <c r="Z370" i="4"/>
  <c r="AO386" i="4"/>
  <c r="AP386" i="4"/>
  <c r="AK386" i="4"/>
  <c r="AL386" i="4"/>
  <c r="AG386" i="4"/>
  <c r="AH386" i="4"/>
  <c r="AO394" i="4"/>
  <c r="AP394" i="4"/>
  <c r="AK394" i="4"/>
  <c r="AG394" i="4"/>
  <c r="Z394" i="4"/>
  <c r="AO410" i="4"/>
  <c r="AP410" i="4"/>
  <c r="AK410" i="4"/>
  <c r="AL410" i="4"/>
  <c r="AG410" i="4"/>
  <c r="AH410" i="4"/>
  <c r="AO418" i="4"/>
  <c r="AK418" i="4"/>
  <c r="AG418" i="4"/>
  <c r="AO442" i="4"/>
  <c r="AP442" i="4"/>
  <c r="AK442" i="4"/>
  <c r="AL442" i="4"/>
  <c r="AG442" i="4"/>
  <c r="AH442" i="4"/>
  <c r="AO458" i="4"/>
  <c r="AP458" i="4"/>
  <c r="AK458" i="4"/>
  <c r="AL458" i="4"/>
  <c r="AG458" i="4"/>
  <c r="AH458" i="4"/>
  <c r="AO466" i="4"/>
  <c r="AP466" i="4"/>
  <c r="AK466" i="4"/>
  <c r="AG466" i="4"/>
  <c r="Z466" i="4"/>
  <c r="AO482" i="4"/>
  <c r="AP482" i="4"/>
  <c r="AK482" i="4"/>
  <c r="AL482" i="4"/>
  <c r="AG482" i="4"/>
  <c r="AH482" i="4"/>
  <c r="AO490" i="4"/>
  <c r="AP490" i="4"/>
  <c r="AK490" i="4"/>
  <c r="AL490" i="4"/>
  <c r="AG490" i="4"/>
  <c r="AH490" i="4"/>
  <c r="Z490" i="4"/>
  <c r="AO506" i="4"/>
  <c r="AK506" i="4"/>
  <c r="AG506" i="4"/>
  <c r="AO514" i="4"/>
  <c r="AK514" i="4"/>
  <c r="AG514" i="4"/>
  <c r="AO522" i="4"/>
  <c r="AK522" i="4"/>
  <c r="AG522" i="4"/>
  <c r="Z522" i="4"/>
  <c r="AO530" i="4"/>
  <c r="AK530" i="4"/>
  <c r="AG530" i="4"/>
  <c r="AA538" i="4"/>
  <c r="AA546" i="4"/>
  <c r="AO562" i="4"/>
  <c r="AK562" i="4"/>
  <c r="AG562" i="4"/>
  <c r="AO570" i="4"/>
  <c r="AK570" i="4"/>
  <c r="AG570" i="4"/>
  <c r="AO586" i="4"/>
  <c r="AP586" i="4"/>
  <c r="AK586" i="4"/>
  <c r="AL586" i="4"/>
  <c r="AG586" i="4"/>
  <c r="AH586" i="4"/>
  <c r="AA602" i="4"/>
  <c r="AO690" i="4"/>
  <c r="AK690" i="4"/>
  <c r="AG690" i="4"/>
  <c r="AO722" i="4"/>
  <c r="AP722" i="4"/>
  <c r="AK722" i="4"/>
  <c r="AG722" i="4"/>
  <c r="AO738" i="4"/>
  <c r="AP738" i="4"/>
  <c r="AK738" i="4"/>
  <c r="AL738" i="4"/>
  <c r="AG738" i="4"/>
  <c r="AH738" i="4"/>
  <c r="AO754" i="4"/>
  <c r="AK754" i="4"/>
  <c r="AG754" i="4"/>
  <c r="AO786" i="4"/>
  <c r="AP786" i="4"/>
  <c r="AK786" i="4"/>
  <c r="AL786" i="4"/>
  <c r="AG786" i="4"/>
  <c r="AH786" i="4"/>
  <c r="Z786" i="4"/>
  <c r="AH795" i="4"/>
  <c r="AA801" i="4"/>
  <c r="AM806" i="4"/>
  <c r="AN806" i="4"/>
  <c r="AL806" i="4"/>
  <c r="AB806" i="4"/>
  <c r="AC806" i="4"/>
  <c r="AQ806" i="4"/>
  <c r="AR806" i="4"/>
  <c r="AA809" i="4"/>
  <c r="AA854" i="4"/>
  <c r="AO991" i="4"/>
  <c r="AP991" i="4"/>
  <c r="AK991" i="4"/>
  <c r="AL991" i="4"/>
  <c r="AG991" i="4"/>
  <c r="AH991" i="4"/>
  <c r="Z991" i="4"/>
  <c r="AO1055" i="4"/>
  <c r="AP1055" i="4"/>
  <c r="AK1055" i="4"/>
  <c r="AL1055" i="4"/>
  <c r="AG1055" i="4"/>
  <c r="AH1055" i="4"/>
  <c r="Z1055" i="4"/>
  <c r="AM1109" i="4"/>
  <c r="AN1109" i="4"/>
  <c r="AL1109" i="4"/>
  <c r="AB1109" i="4"/>
  <c r="AC1109" i="4"/>
  <c r="AQ1109" i="4"/>
  <c r="AR1109" i="4"/>
  <c r="AI1109" i="4"/>
  <c r="AJ1109" i="4"/>
  <c r="AQ1153" i="4"/>
  <c r="AR1153" i="4"/>
  <c r="AP1153" i="4"/>
  <c r="AM1153" i="4"/>
  <c r="AN1153" i="4"/>
  <c r="AL1153" i="4"/>
  <c r="AI1153" i="4"/>
  <c r="AJ1153" i="4"/>
  <c r="AB1153" i="4"/>
  <c r="AC1153" i="4"/>
  <c r="AG41" i="4"/>
  <c r="AK41" i="4"/>
  <c r="AO41" i="4"/>
  <c r="AP41" i="4"/>
  <c r="AG45" i="4"/>
  <c r="AH45" i="4"/>
  <c r="AK45" i="4"/>
  <c r="AL45" i="4"/>
  <c r="AO45" i="4"/>
  <c r="AP45" i="4"/>
  <c r="AG49" i="4"/>
  <c r="AH49" i="4"/>
  <c r="AK49" i="4"/>
  <c r="AL49" i="4"/>
  <c r="AO49" i="4"/>
  <c r="AP49" i="4"/>
  <c r="AG53" i="4"/>
  <c r="AH53" i="4"/>
  <c r="AK53" i="4"/>
  <c r="AL53" i="4"/>
  <c r="AO53" i="4"/>
  <c r="AP53" i="4"/>
  <c r="AG57" i="4"/>
  <c r="AH57" i="4"/>
  <c r="AK57" i="4"/>
  <c r="AL57" i="4"/>
  <c r="AO57" i="4"/>
  <c r="AP57" i="4"/>
  <c r="AG61" i="4"/>
  <c r="AH61" i="4"/>
  <c r="AK61" i="4"/>
  <c r="AL61" i="4"/>
  <c r="AO61" i="4"/>
  <c r="AP61" i="4"/>
  <c r="AG65" i="4"/>
  <c r="AK65" i="4"/>
  <c r="AL65" i="4"/>
  <c r="AO65" i="4"/>
  <c r="AG69" i="4"/>
  <c r="AK69" i="4"/>
  <c r="AO69" i="4"/>
  <c r="AP69" i="4"/>
  <c r="AG73" i="4"/>
  <c r="AK73" i="4"/>
  <c r="AL73" i="4"/>
  <c r="AO73" i="4"/>
  <c r="AG77" i="4"/>
  <c r="AH77" i="4"/>
  <c r="AK77" i="4"/>
  <c r="AL77" i="4"/>
  <c r="AO77" i="4"/>
  <c r="AP77" i="4"/>
  <c r="AG81" i="4"/>
  <c r="AH81" i="4"/>
  <c r="AK81" i="4"/>
  <c r="AL81" i="4"/>
  <c r="AO81" i="4"/>
  <c r="AP81" i="4"/>
  <c r="AG85" i="4"/>
  <c r="AK85" i="4"/>
  <c r="AL85" i="4"/>
  <c r="AO85" i="4"/>
  <c r="AG89" i="4"/>
  <c r="AK89" i="4"/>
  <c r="AO89" i="4"/>
  <c r="AP89" i="4"/>
  <c r="AG93" i="4"/>
  <c r="AK93" i="4"/>
  <c r="AO93" i="4"/>
  <c r="AP93" i="4"/>
  <c r="AB170" i="4"/>
  <c r="AC170" i="4"/>
  <c r="AO174" i="4"/>
  <c r="AK174" i="4"/>
  <c r="AG174" i="4"/>
  <c r="Z174" i="4"/>
  <c r="AO178" i="4"/>
  <c r="AK178" i="4"/>
  <c r="AG178" i="4"/>
  <c r="Z178" i="4"/>
  <c r="AO182" i="4"/>
  <c r="AP182" i="4"/>
  <c r="AK182" i="4"/>
  <c r="AL182" i="4"/>
  <c r="AG182" i="4"/>
  <c r="AH182" i="4"/>
  <c r="Z182" i="4"/>
  <c r="AO186" i="4"/>
  <c r="AP186" i="4"/>
  <c r="AK186" i="4"/>
  <c r="AL186" i="4"/>
  <c r="AG186" i="4"/>
  <c r="AH186" i="4"/>
  <c r="Z186" i="4"/>
  <c r="AO190" i="4"/>
  <c r="AP190" i="4"/>
  <c r="AK190" i="4"/>
  <c r="AL190" i="4"/>
  <c r="AG190" i="4"/>
  <c r="AH190" i="4"/>
  <c r="Z190" i="4"/>
  <c r="AO194" i="4"/>
  <c r="AP194" i="4"/>
  <c r="AK194" i="4"/>
  <c r="AL194" i="4"/>
  <c r="AG194" i="4"/>
  <c r="Z194" i="4"/>
  <c r="AO198" i="4"/>
  <c r="AP198" i="4"/>
  <c r="AK198" i="4"/>
  <c r="AL198" i="4"/>
  <c r="AG198" i="4"/>
  <c r="Z198" i="4"/>
  <c r="AO202" i="4"/>
  <c r="AP202" i="4"/>
  <c r="AK202" i="4"/>
  <c r="AG202" i="4"/>
  <c r="Z202" i="4"/>
  <c r="AO206" i="4"/>
  <c r="AP206" i="4"/>
  <c r="AK206" i="4"/>
  <c r="AG206" i="4"/>
  <c r="Z206" i="4"/>
  <c r="AO210" i="4"/>
  <c r="AP210" i="4"/>
  <c r="AK210" i="4"/>
  <c r="AG210" i="4"/>
  <c r="Z210" i="4"/>
  <c r="AO214" i="4"/>
  <c r="AP214" i="4"/>
  <c r="AK214" i="4"/>
  <c r="AL214" i="4"/>
  <c r="AG214" i="4"/>
  <c r="AH214" i="4"/>
  <c r="Z214" i="4"/>
  <c r="AO218" i="4"/>
  <c r="AP218" i="4"/>
  <c r="AK218" i="4"/>
  <c r="AL218" i="4"/>
  <c r="AG218" i="4"/>
  <c r="Z218" i="4"/>
  <c r="AO222" i="4"/>
  <c r="AK222" i="4"/>
  <c r="AG222" i="4"/>
  <c r="Z222" i="4"/>
  <c r="AO226" i="4"/>
  <c r="AK226" i="4"/>
  <c r="AL226" i="4"/>
  <c r="AG226" i="4"/>
  <c r="Z226" i="4"/>
  <c r="AO230" i="4"/>
  <c r="AK230" i="4"/>
  <c r="AL230" i="4"/>
  <c r="AG230" i="4"/>
  <c r="AH230" i="4"/>
  <c r="Z230" i="4"/>
  <c r="AO234" i="4"/>
  <c r="AK234" i="4"/>
  <c r="AG234" i="4"/>
  <c r="Z234" i="4"/>
  <c r="AO238" i="4"/>
  <c r="AK238" i="4"/>
  <c r="AG238" i="4"/>
  <c r="Z238" i="4"/>
  <c r="AO242" i="4"/>
  <c r="AK242" i="4"/>
  <c r="AG242" i="4"/>
  <c r="Z242" i="4"/>
  <c r="AO246" i="4"/>
  <c r="AP246" i="4"/>
  <c r="AK246" i="4"/>
  <c r="AG246" i="4"/>
  <c r="AH246" i="4"/>
  <c r="Z246" i="4"/>
  <c r="AO250" i="4"/>
  <c r="AP250" i="4"/>
  <c r="AK250" i="4"/>
  <c r="AL250" i="4"/>
  <c r="AG250" i="4"/>
  <c r="AH250" i="4"/>
  <c r="Z250" i="4"/>
  <c r="AO254" i="4"/>
  <c r="AP254" i="4"/>
  <c r="AK254" i="4"/>
  <c r="AL254" i="4"/>
  <c r="AG254" i="4"/>
  <c r="AH254" i="4"/>
  <c r="Z254" i="4"/>
  <c r="AO258" i="4"/>
  <c r="AP258" i="4"/>
  <c r="AK258" i="4"/>
  <c r="AL258" i="4"/>
  <c r="AG258" i="4"/>
  <c r="AH258" i="4"/>
  <c r="Z258" i="4"/>
  <c r="AO262" i="4"/>
  <c r="AP262" i="4"/>
  <c r="AK262" i="4"/>
  <c r="AL262" i="4"/>
  <c r="AG262" i="4"/>
  <c r="Z262" i="4"/>
  <c r="AA263" i="4"/>
  <c r="AO266" i="4"/>
  <c r="AP266" i="4"/>
  <c r="AK266" i="4"/>
  <c r="AG266" i="4"/>
  <c r="Z266" i="4"/>
  <c r="AA273" i="4"/>
  <c r="AO274" i="4"/>
  <c r="AP274" i="4"/>
  <c r="AK274" i="4"/>
  <c r="AG274" i="4"/>
  <c r="AH274" i="4"/>
  <c r="Z274" i="4"/>
  <c r="AO276" i="4"/>
  <c r="AP276" i="4"/>
  <c r="AK276" i="4"/>
  <c r="AG276" i="4"/>
  <c r="AH276" i="4"/>
  <c r="Z276" i="4"/>
  <c r="AO282" i="4"/>
  <c r="AP282" i="4"/>
  <c r="AK282" i="4"/>
  <c r="AL282" i="4"/>
  <c r="AG282" i="4"/>
  <c r="AH282" i="4"/>
  <c r="Z282" i="4"/>
  <c r="AO284" i="4"/>
  <c r="AP284" i="4"/>
  <c r="AK284" i="4"/>
  <c r="AL284" i="4"/>
  <c r="AG284" i="4"/>
  <c r="Z284" i="4"/>
  <c r="AO290" i="4"/>
  <c r="AP290" i="4"/>
  <c r="AK290" i="4"/>
  <c r="AG290" i="4"/>
  <c r="Z290" i="4"/>
  <c r="AO292" i="4"/>
  <c r="AP292" i="4"/>
  <c r="AK292" i="4"/>
  <c r="AG292" i="4"/>
  <c r="Z292" i="4"/>
  <c r="AO298" i="4"/>
  <c r="AP298" i="4"/>
  <c r="AK298" i="4"/>
  <c r="AG298" i="4"/>
  <c r="Z298" i="4"/>
  <c r="AO300" i="4"/>
  <c r="AP300" i="4"/>
  <c r="AK300" i="4"/>
  <c r="AG300" i="4"/>
  <c r="Z300" i="4"/>
  <c r="AO312" i="4"/>
  <c r="AP312" i="4"/>
  <c r="AK312" i="4"/>
  <c r="AG312" i="4"/>
  <c r="Z312" i="4"/>
  <c r="AO313" i="4"/>
  <c r="AK313" i="4"/>
  <c r="AL313" i="4"/>
  <c r="AG313" i="4"/>
  <c r="Z313" i="4"/>
  <c r="AO327" i="4"/>
  <c r="AP327" i="4"/>
  <c r="AK327" i="4"/>
  <c r="AG327" i="4"/>
  <c r="Z327" i="4"/>
  <c r="AO335" i="4"/>
  <c r="AP335" i="4"/>
  <c r="AK335" i="4"/>
  <c r="AL335" i="4"/>
  <c r="AG335" i="4"/>
  <c r="AH335" i="4"/>
  <c r="Z335" i="4"/>
  <c r="AO343" i="4"/>
  <c r="AP343" i="4"/>
  <c r="AK343" i="4"/>
  <c r="AL343" i="4"/>
  <c r="AG343" i="4"/>
  <c r="AH343" i="4"/>
  <c r="Z343" i="4"/>
  <c r="AO351" i="4"/>
  <c r="AK351" i="4"/>
  <c r="AL351" i="4"/>
  <c r="AG351" i="4"/>
  <c r="Z351" i="4"/>
  <c r="AO359" i="4"/>
  <c r="AK359" i="4"/>
  <c r="AL359" i="4"/>
  <c r="AG359" i="4"/>
  <c r="Z359" i="4"/>
  <c r="AO367" i="4"/>
  <c r="AP367" i="4"/>
  <c r="AK367" i="4"/>
  <c r="AL367" i="4"/>
  <c r="AG367" i="4"/>
  <c r="AH367" i="4"/>
  <c r="Z367" i="4"/>
  <c r="AO375" i="4"/>
  <c r="AP375" i="4"/>
  <c r="AK375" i="4"/>
  <c r="AL375" i="4"/>
  <c r="AG375" i="4"/>
  <c r="AH375" i="4"/>
  <c r="Z375" i="4"/>
  <c r="AO383" i="4"/>
  <c r="AP383" i="4"/>
  <c r="AK383" i="4"/>
  <c r="AG383" i="4"/>
  <c r="Z383" i="4"/>
  <c r="AO391" i="4"/>
  <c r="AK391" i="4"/>
  <c r="AL391" i="4"/>
  <c r="AG391" i="4"/>
  <c r="Z391" i="4"/>
  <c r="AO399" i="4"/>
  <c r="AK399" i="4"/>
  <c r="AL399" i="4"/>
  <c r="AG399" i="4"/>
  <c r="Z399" i="4"/>
  <c r="AO407" i="4"/>
  <c r="AP407" i="4"/>
  <c r="AK407" i="4"/>
  <c r="AL407" i="4"/>
  <c r="AG407" i="4"/>
  <c r="AH407" i="4"/>
  <c r="Z407" i="4"/>
  <c r="AO415" i="4"/>
  <c r="AP415" i="4"/>
  <c r="AK415" i="4"/>
  <c r="AL415" i="4"/>
  <c r="AG415" i="4"/>
  <c r="AH415" i="4"/>
  <c r="Z415" i="4"/>
  <c r="AO423" i="4"/>
  <c r="AK423" i="4"/>
  <c r="AL423" i="4"/>
  <c r="AG423" i="4"/>
  <c r="AH423" i="4"/>
  <c r="Z423" i="4"/>
  <c r="AO431" i="4"/>
  <c r="AP431" i="4"/>
  <c r="AK431" i="4"/>
  <c r="AL431" i="4"/>
  <c r="AG431" i="4"/>
  <c r="AH431" i="4"/>
  <c r="Z431" i="4"/>
  <c r="AO439" i="4"/>
  <c r="AP439" i="4"/>
  <c r="AK439" i="4"/>
  <c r="AL439" i="4"/>
  <c r="AG439" i="4"/>
  <c r="AH439" i="4"/>
  <c r="Z439" i="4"/>
  <c r="AO447" i="4"/>
  <c r="AP447" i="4"/>
  <c r="AK447" i="4"/>
  <c r="AL447" i="4"/>
  <c r="AG447" i="4"/>
  <c r="Z447" i="4"/>
  <c r="AO455" i="4"/>
  <c r="AK455" i="4"/>
  <c r="AG455" i="4"/>
  <c r="Z455" i="4"/>
  <c r="AO463" i="4"/>
  <c r="AK463" i="4"/>
  <c r="AG463" i="4"/>
  <c r="Z463" i="4"/>
  <c r="AO471" i="4"/>
  <c r="AK471" i="4"/>
  <c r="AG471" i="4"/>
  <c r="Z471" i="4"/>
  <c r="AO479" i="4"/>
  <c r="AP479" i="4"/>
  <c r="AK479" i="4"/>
  <c r="AL479" i="4"/>
  <c r="AG479" i="4"/>
  <c r="AH479" i="4"/>
  <c r="Z479" i="4"/>
  <c r="AO487" i="4"/>
  <c r="AP487" i="4"/>
  <c r="AK487" i="4"/>
  <c r="AL487" i="4"/>
  <c r="AG487" i="4"/>
  <c r="AH487" i="4"/>
  <c r="Z487" i="4"/>
  <c r="AO495" i="4"/>
  <c r="AP495" i="4"/>
  <c r="AK495" i="4"/>
  <c r="AL495" i="4"/>
  <c r="AG495" i="4"/>
  <c r="AH495" i="4"/>
  <c r="Z495" i="4"/>
  <c r="AO503" i="4"/>
  <c r="AP503" i="4"/>
  <c r="AK503" i="4"/>
  <c r="AL503" i="4"/>
  <c r="AG503" i="4"/>
  <c r="AH503" i="4"/>
  <c r="Z503" i="4"/>
  <c r="AO511" i="4"/>
  <c r="AP511" i="4"/>
  <c r="AK511" i="4"/>
  <c r="AL511" i="4"/>
  <c r="AG511" i="4"/>
  <c r="AH511" i="4"/>
  <c r="Z511" i="4"/>
  <c r="AO519" i="4"/>
  <c r="AP519" i="4"/>
  <c r="AK519" i="4"/>
  <c r="AL519" i="4"/>
  <c r="AG519" i="4"/>
  <c r="AH519" i="4"/>
  <c r="Z519" i="4"/>
  <c r="AO527" i="4"/>
  <c r="AP527" i="4"/>
  <c r="AK527" i="4"/>
  <c r="AG527" i="4"/>
  <c r="Z527" i="4"/>
  <c r="AO535" i="4"/>
  <c r="AP535" i="4"/>
  <c r="AK535" i="4"/>
  <c r="AG535" i="4"/>
  <c r="Z535" i="4"/>
  <c r="AO543" i="4"/>
  <c r="AP543" i="4"/>
  <c r="AK543" i="4"/>
  <c r="AL543" i="4"/>
  <c r="AG543" i="4"/>
  <c r="AH543" i="4"/>
  <c r="Z543" i="4"/>
  <c r="AO551" i="4"/>
  <c r="AK551" i="4"/>
  <c r="AG551" i="4"/>
  <c r="Z551" i="4"/>
  <c r="AO559" i="4"/>
  <c r="AP559" i="4"/>
  <c r="AK559" i="4"/>
  <c r="AL559" i="4"/>
  <c r="AG559" i="4"/>
  <c r="AH559" i="4"/>
  <c r="Z559" i="4"/>
  <c r="AO567" i="4"/>
  <c r="AK567" i="4"/>
  <c r="AL567" i="4"/>
  <c r="AG567" i="4"/>
  <c r="AH567" i="4"/>
  <c r="Z567" i="4"/>
  <c r="AO575" i="4"/>
  <c r="AK575" i="4"/>
  <c r="AG575" i="4"/>
  <c r="Z575" i="4"/>
  <c r="AO583" i="4"/>
  <c r="AP583" i="4"/>
  <c r="AK583" i="4"/>
  <c r="AL583" i="4"/>
  <c r="AG583" i="4"/>
  <c r="AH583" i="4"/>
  <c r="Z583" i="4"/>
  <c r="AO591" i="4"/>
  <c r="AP591" i="4"/>
  <c r="AK591" i="4"/>
  <c r="AL591" i="4"/>
  <c r="AG591" i="4"/>
  <c r="AH591" i="4"/>
  <c r="Z591" i="4"/>
  <c r="AO599" i="4"/>
  <c r="AK599" i="4"/>
  <c r="AG599" i="4"/>
  <c r="Z599" i="4"/>
  <c r="AO614" i="4"/>
  <c r="AP614" i="4"/>
  <c r="AK614" i="4"/>
  <c r="AL614" i="4"/>
  <c r="AG614" i="4"/>
  <c r="AH614" i="4"/>
  <c r="Z614" i="4"/>
  <c r="AO616" i="4"/>
  <c r="AP616" i="4"/>
  <c r="AK616" i="4"/>
  <c r="AL616" i="4"/>
  <c r="AG616" i="4"/>
  <c r="AH616" i="4"/>
  <c r="Z616" i="4"/>
  <c r="AO618" i="4"/>
  <c r="AP618" i="4"/>
  <c r="AK618" i="4"/>
  <c r="AL618" i="4"/>
  <c r="AG618" i="4"/>
  <c r="AH618" i="4"/>
  <c r="Z618" i="4"/>
  <c r="AO630" i="4"/>
  <c r="AP630" i="4"/>
  <c r="AK630" i="4"/>
  <c r="AL630" i="4"/>
  <c r="AG630" i="4"/>
  <c r="AH630" i="4"/>
  <c r="Z630" i="4"/>
  <c r="AO632" i="4"/>
  <c r="AP632" i="4"/>
  <c r="AK632" i="4"/>
  <c r="AL632" i="4"/>
  <c r="AG632" i="4"/>
  <c r="AH632" i="4"/>
  <c r="Z632" i="4"/>
  <c r="AO634" i="4"/>
  <c r="AP634" i="4"/>
  <c r="AK634" i="4"/>
  <c r="AL634" i="4"/>
  <c r="AG634" i="4"/>
  <c r="AH634" i="4"/>
  <c r="Z634" i="4"/>
  <c r="AO646" i="4"/>
  <c r="AP646" i="4"/>
  <c r="AK646" i="4"/>
  <c r="AL646" i="4"/>
  <c r="AG646" i="4"/>
  <c r="AH646" i="4"/>
  <c r="Z646" i="4"/>
  <c r="AO648" i="4"/>
  <c r="AP648" i="4"/>
  <c r="AK648" i="4"/>
  <c r="AL648" i="4"/>
  <c r="AG648" i="4"/>
  <c r="AH648" i="4"/>
  <c r="Z648" i="4"/>
  <c r="AO650" i="4"/>
  <c r="AP650" i="4"/>
  <c r="AK650" i="4"/>
  <c r="AL650" i="4"/>
  <c r="AG650" i="4"/>
  <c r="AH650" i="4"/>
  <c r="Z650" i="4"/>
  <c r="AO662" i="4"/>
  <c r="AP662" i="4"/>
  <c r="AK662" i="4"/>
  <c r="AG662" i="4"/>
  <c r="Z662" i="4"/>
  <c r="AO664" i="4"/>
  <c r="AP664" i="4"/>
  <c r="AK664" i="4"/>
  <c r="AG664" i="4"/>
  <c r="Z664" i="4"/>
  <c r="AO666" i="4"/>
  <c r="AP666" i="4"/>
  <c r="AK666" i="4"/>
  <c r="AL666" i="4"/>
  <c r="AG666" i="4"/>
  <c r="AH666" i="4"/>
  <c r="Z666" i="4"/>
  <c r="AO678" i="4"/>
  <c r="AP678" i="4"/>
  <c r="AK678" i="4"/>
  <c r="AG678" i="4"/>
  <c r="AH678" i="4"/>
  <c r="Z678" i="4"/>
  <c r="AO680" i="4"/>
  <c r="AP680" i="4"/>
  <c r="AK680" i="4"/>
  <c r="AG680" i="4"/>
  <c r="AH680" i="4"/>
  <c r="Z680" i="4"/>
  <c r="AO682" i="4"/>
  <c r="AP682" i="4"/>
  <c r="AK682" i="4"/>
  <c r="AG682" i="4"/>
  <c r="AH682" i="4"/>
  <c r="Z682" i="4"/>
  <c r="AO700" i="4"/>
  <c r="AK700" i="4"/>
  <c r="AG700" i="4"/>
  <c r="Z700" i="4"/>
  <c r="AO716" i="4"/>
  <c r="AP716" i="4"/>
  <c r="AK716" i="4"/>
  <c r="AL716" i="4"/>
  <c r="AG716" i="4"/>
  <c r="AH716" i="4"/>
  <c r="Z716" i="4"/>
  <c r="AO732" i="4"/>
  <c r="AP732" i="4"/>
  <c r="AK732" i="4"/>
  <c r="AG732" i="4"/>
  <c r="Z732" i="4"/>
  <c r="AO748" i="4"/>
  <c r="AP748" i="4"/>
  <c r="AK748" i="4"/>
  <c r="AL748" i="4"/>
  <c r="AG748" i="4"/>
  <c r="AH748" i="4"/>
  <c r="Z748" i="4"/>
  <c r="AO764" i="4"/>
  <c r="AK764" i="4"/>
  <c r="AL764" i="4"/>
  <c r="AG764" i="4"/>
  <c r="Z764" i="4"/>
  <c r="AO780" i="4"/>
  <c r="AP780" i="4"/>
  <c r="AK780" i="4"/>
  <c r="AL780" i="4"/>
  <c r="AG780" i="4"/>
  <c r="AH780" i="4"/>
  <c r="Z780" i="4"/>
  <c r="AI806" i="4"/>
  <c r="AJ806" i="4"/>
  <c r="AA830" i="4"/>
  <c r="AS841" i="4"/>
  <c r="AS851" i="4"/>
  <c r="AA862" i="4"/>
  <c r="AO872" i="4"/>
  <c r="AP872" i="4"/>
  <c r="AK872" i="4"/>
  <c r="AL872" i="4"/>
  <c r="AG872" i="4"/>
  <c r="AH872" i="4"/>
  <c r="Z872" i="4"/>
  <c r="AO920" i="4"/>
  <c r="AP920" i="4"/>
  <c r="AK920" i="4"/>
  <c r="AL920" i="4"/>
  <c r="AG920" i="4"/>
  <c r="AH920" i="4"/>
  <c r="Z920" i="4"/>
  <c r="AO967" i="4"/>
  <c r="AP967" i="4"/>
  <c r="AK967" i="4"/>
  <c r="AL967" i="4"/>
  <c r="AG967" i="4"/>
  <c r="AH967" i="4"/>
  <c r="Z967" i="4"/>
  <c r="AO1031" i="4"/>
  <c r="AP1031" i="4"/>
  <c r="AK1031" i="4"/>
  <c r="AL1031" i="4"/>
  <c r="AG1031" i="4"/>
  <c r="AH1031" i="4"/>
  <c r="Z1031" i="4"/>
  <c r="AO1095" i="4"/>
  <c r="AP1095" i="4"/>
  <c r="AK1095" i="4"/>
  <c r="AL1095" i="4"/>
  <c r="AG1095" i="4"/>
  <c r="AH1095" i="4"/>
  <c r="Z1095" i="4"/>
  <c r="AQ1121" i="4"/>
  <c r="AR1121" i="4"/>
  <c r="AB1121" i="4"/>
  <c r="AC1121" i="4"/>
  <c r="AI1121" i="4"/>
  <c r="AJ1121" i="4"/>
  <c r="AM1121" i="4"/>
  <c r="AN1121" i="4"/>
  <c r="AM1150" i="4"/>
  <c r="AN1150" i="4"/>
  <c r="AL1150" i="4"/>
  <c r="AB1150" i="4"/>
  <c r="AC1150" i="4"/>
  <c r="AQ1150" i="4"/>
  <c r="AR1150" i="4"/>
  <c r="AI1150" i="4"/>
  <c r="AJ1150" i="4"/>
  <c r="AO243" i="4"/>
  <c r="AP243" i="4"/>
  <c r="AK243" i="4"/>
  <c r="AL243" i="4"/>
  <c r="AG243" i="4"/>
  <c r="AO247" i="4"/>
  <c r="AK247" i="4"/>
  <c r="AG247" i="4"/>
  <c r="Z255" i="4"/>
  <c r="AO259" i="4"/>
  <c r="AP259" i="4"/>
  <c r="AK259" i="4"/>
  <c r="AG259" i="4"/>
  <c r="AH259" i="4"/>
  <c r="AO263" i="4"/>
  <c r="AP263" i="4"/>
  <c r="AK263" i="4"/>
  <c r="AL263" i="4"/>
  <c r="AG263" i="4"/>
  <c r="AH263" i="4"/>
  <c r="AO267" i="4"/>
  <c r="AP267" i="4"/>
  <c r="AK267" i="4"/>
  <c r="AL267" i="4"/>
  <c r="AG267" i="4"/>
  <c r="AH267" i="4"/>
  <c r="Z267" i="4"/>
  <c r="AO273" i="4"/>
  <c r="AP273" i="4"/>
  <c r="AK273" i="4"/>
  <c r="AL273" i="4"/>
  <c r="AG273" i="4"/>
  <c r="AH273" i="4"/>
  <c r="AS289" i="4"/>
  <c r="AO297" i="4"/>
  <c r="AP297" i="4"/>
  <c r="AK297" i="4"/>
  <c r="AL297" i="4"/>
  <c r="AG297" i="4"/>
  <c r="AH297" i="4"/>
  <c r="Z297" i="4"/>
  <c r="AA316" i="4"/>
  <c r="AO317" i="4"/>
  <c r="AP317" i="4"/>
  <c r="AK317" i="4"/>
  <c r="AG317" i="4"/>
  <c r="Z330" i="4"/>
  <c r="AO346" i="4"/>
  <c r="AP346" i="4"/>
  <c r="AK346" i="4"/>
  <c r="AG346" i="4"/>
  <c r="Z354" i="4"/>
  <c r="AO362" i="4"/>
  <c r="AP362" i="4"/>
  <c r="AK362" i="4"/>
  <c r="AG362" i="4"/>
  <c r="Z362" i="4"/>
  <c r="AO378" i="4"/>
  <c r="AP378" i="4"/>
  <c r="AK378" i="4"/>
  <c r="AL378" i="4"/>
  <c r="AG378" i="4"/>
  <c r="AH378" i="4"/>
  <c r="AA386" i="4"/>
  <c r="AO402" i="4"/>
  <c r="AP402" i="4"/>
  <c r="AK402" i="4"/>
  <c r="AL402" i="4"/>
  <c r="AG402" i="4"/>
  <c r="AH402" i="4"/>
  <c r="Z410" i="4"/>
  <c r="Z418" i="4"/>
  <c r="AO426" i="4"/>
  <c r="AP426" i="4"/>
  <c r="AK426" i="4"/>
  <c r="AL426" i="4"/>
  <c r="AG426" i="4"/>
  <c r="AH426" i="4"/>
  <c r="AO434" i="4"/>
  <c r="AP434" i="4"/>
  <c r="AK434" i="4"/>
  <c r="AL434" i="4"/>
  <c r="AG434" i="4"/>
  <c r="AH434" i="4"/>
  <c r="Z434" i="4"/>
  <c r="Z442" i="4"/>
  <c r="AO450" i="4"/>
  <c r="AP450" i="4"/>
  <c r="AK450" i="4"/>
  <c r="AL450" i="4"/>
  <c r="AG450" i="4"/>
  <c r="AH450" i="4"/>
  <c r="Z458" i="4"/>
  <c r="AO474" i="4"/>
  <c r="AP474" i="4"/>
  <c r="AK474" i="4"/>
  <c r="AL474" i="4"/>
  <c r="AG474" i="4"/>
  <c r="AH474" i="4"/>
  <c r="Z482" i="4"/>
  <c r="AO498" i="4"/>
  <c r="AP498" i="4"/>
  <c r="AK498" i="4"/>
  <c r="AL498" i="4"/>
  <c r="AG498" i="4"/>
  <c r="Z498" i="4"/>
  <c r="AA506" i="4"/>
  <c r="AS506" i="4"/>
  <c r="Z514" i="4"/>
  <c r="Z530" i="4"/>
  <c r="AO538" i="4"/>
  <c r="AP538" i="4"/>
  <c r="AK538" i="4"/>
  <c r="AL538" i="4"/>
  <c r="AG538" i="4"/>
  <c r="AH538" i="4"/>
  <c r="AO546" i="4"/>
  <c r="AP546" i="4"/>
  <c r="AK546" i="4"/>
  <c r="AG546" i="4"/>
  <c r="AO554" i="4"/>
  <c r="AP554" i="4"/>
  <c r="AK554" i="4"/>
  <c r="AL554" i="4"/>
  <c r="AG554" i="4"/>
  <c r="AH554" i="4"/>
  <c r="Z562" i="4"/>
  <c r="Z570" i="4"/>
  <c r="AO578" i="4"/>
  <c r="AP578" i="4"/>
  <c r="AK578" i="4"/>
  <c r="AL578" i="4"/>
  <c r="AG578" i="4"/>
  <c r="AH578" i="4"/>
  <c r="Z586" i="4"/>
  <c r="AO594" i="4"/>
  <c r="AK594" i="4"/>
  <c r="AG594" i="4"/>
  <c r="AO602" i="4"/>
  <c r="AP602" i="4"/>
  <c r="AK602" i="4"/>
  <c r="AL602" i="4"/>
  <c r="AG602" i="4"/>
  <c r="AH602" i="4"/>
  <c r="AA690" i="4"/>
  <c r="AS690" i="4"/>
  <c r="AO706" i="4"/>
  <c r="AP706" i="4"/>
  <c r="AK706" i="4"/>
  <c r="AL706" i="4"/>
  <c r="AG706" i="4"/>
  <c r="AH706" i="4"/>
  <c r="AA722" i="4"/>
  <c r="AS722" i="4"/>
  <c r="AA738" i="4"/>
  <c r="AS754" i="4"/>
  <c r="AO770" i="4"/>
  <c r="AP770" i="4"/>
  <c r="AK770" i="4"/>
  <c r="AL770" i="4"/>
  <c r="AG770" i="4"/>
  <c r="AH770" i="4"/>
  <c r="AO173" i="4"/>
  <c r="AP173" i="4"/>
  <c r="AK173" i="4"/>
  <c r="AL173" i="4"/>
  <c r="AG173" i="4"/>
  <c r="AH173" i="4"/>
  <c r="Z173" i="4"/>
  <c r="AO177" i="4"/>
  <c r="AP177" i="4"/>
  <c r="AK177" i="4"/>
  <c r="AL177" i="4"/>
  <c r="AG177" i="4"/>
  <c r="AH177" i="4"/>
  <c r="Z177" i="4"/>
  <c r="AO181" i="4"/>
  <c r="AK181" i="4"/>
  <c r="AG181" i="4"/>
  <c r="Z181" i="4"/>
  <c r="AO185" i="4"/>
  <c r="AK185" i="4"/>
  <c r="AG185" i="4"/>
  <c r="Z185" i="4"/>
  <c r="AO189" i="4"/>
  <c r="AK189" i="4"/>
  <c r="AG189" i="4"/>
  <c r="Z189" i="4"/>
  <c r="AO193" i="4"/>
  <c r="AK193" i="4"/>
  <c r="AG193" i="4"/>
  <c r="Z193" i="4"/>
  <c r="AO197" i="4"/>
  <c r="AK197" i="4"/>
  <c r="AG197" i="4"/>
  <c r="Z197" i="4"/>
  <c r="AO201" i="4"/>
  <c r="AK201" i="4"/>
  <c r="AG201" i="4"/>
  <c r="Z201" i="4"/>
  <c r="AO205" i="4"/>
  <c r="AK205" i="4"/>
  <c r="AG205" i="4"/>
  <c r="Z205" i="4"/>
  <c r="AO209" i="4"/>
  <c r="AK209" i="4"/>
  <c r="AG209" i="4"/>
  <c r="Z209" i="4"/>
  <c r="AO213" i="4"/>
  <c r="AP213" i="4"/>
  <c r="AK213" i="4"/>
  <c r="AL213" i="4"/>
  <c r="AG213" i="4"/>
  <c r="AH213" i="4"/>
  <c r="Z213" i="4"/>
  <c r="AO217" i="4"/>
  <c r="AP217" i="4"/>
  <c r="AK217" i="4"/>
  <c r="AL217" i="4"/>
  <c r="AG217" i="4"/>
  <c r="AH217" i="4"/>
  <c r="Z217" i="4"/>
  <c r="AO221" i="4"/>
  <c r="AP221" i="4"/>
  <c r="AK221" i="4"/>
  <c r="AL221" i="4"/>
  <c r="AG221" i="4"/>
  <c r="AH221" i="4"/>
  <c r="Z221" i="4"/>
  <c r="AO225" i="4"/>
  <c r="AK225" i="4"/>
  <c r="AL225" i="4"/>
  <c r="AG225" i="4"/>
  <c r="AH225" i="4"/>
  <c r="Z225" i="4"/>
  <c r="AO229" i="4"/>
  <c r="AP229" i="4"/>
  <c r="AK229" i="4"/>
  <c r="AL229" i="4"/>
  <c r="AG229" i="4"/>
  <c r="AH229" i="4"/>
  <c r="Z229" i="4"/>
  <c r="AO233" i="4"/>
  <c r="AP233" i="4"/>
  <c r="AK233" i="4"/>
  <c r="AL233" i="4"/>
  <c r="AG233" i="4"/>
  <c r="AH233" i="4"/>
  <c r="Z233" i="4"/>
  <c r="AO237" i="4"/>
  <c r="AP237" i="4"/>
  <c r="AK237" i="4"/>
  <c r="AL237" i="4"/>
  <c r="AG237" i="4"/>
  <c r="AH237" i="4"/>
  <c r="Z237" i="4"/>
  <c r="AO241" i="4"/>
  <c r="AP241" i="4"/>
  <c r="AK241" i="4"/>
  <c r="AL241" i="4"/>
  <c r="AG241" i="4"/>
  <c r="AH241" i="4"/>
  <c r="Z241" i="4"/>
  <c r="AO245" i="4"/>
  <c r="AP245" i="4"/>
  <c r="AK245" i="4"/>
  <c r="AL245" i="4"/>
  <c r="AG245" i="4"/>
  <c r="Z245" i="4"/>
  <c r="AO249" i="4"/>
  <c r="AP249" i="4"/>
  <c r="AK249" i="4"/>
  <c r="AG249" i="4"/>
  <c r="Z249" i="4"/>
  <c r="AO253" i="4"/>
  <c r="AP253" i="4"/>
  <c r="AK253" i="4"/>
  <c r="AG253" i="4"/>
  <c r="Z253" i="4"/>
  <c r="AO257" i="4"/>
  <c r="AP257" i="4"/>
  <c r="AK257" i="4"/>
  <c r="AG257" i="4"/>
  <c r="Z257" i="4"/>
  <c r="AO261" i="4"/>
  <c r="AP261" i="4"/>
  <c r="AK261" i="4"/>
  <c r="AG261" i="4"/>
  <c r="AH261" i="4"/>
  <c r="Z261" i="4"/>
  <c r="AO265" i="4"/>
  <c r="AP265" i="4"/>
  <c r="AK265" i="4"/>
  <c r="AL265" i="4"/>
  <c r="AG265" i="4"/>
  <c r="AH265" i="4"/>
  <c r="Z265" i="4"/>
  <c r="AO269" i="4"/>
  <c r="AP269" i="4"/>
  <c r="AK269" i="4"/>
  <c r="AL269" i="4"/>
  <c r="AG269" i="4"/>
  <c r="AH269" i="4"/>
  <c r="Z269" i="4"/>
  <c r="AO277" i="4"/>
  <c r="AP277" i="4"/>
  <c r="AK277" i="4"/>
  <c r="AL277" i="4"/>
  <c r="AG277" i="4"/>
  <c r="Z277" i="4"/>
  <c r="AO285" i="4"/>
  <c r="AP285" i="4"/>
  <c r="AK285" i="4"/>
  <c r="AG285" i="4"/>
  <c r="AH285" i="4"/>
  <c r="Z285" i="4"/>
  <c r="AO293" i="4"/>
  <c r="AP293" i="4"/>
  <c r="AK293" i="4"/>
  <c r="AL293" i="4"/>
  <c r="AG293" i="4"/>
  <c r="AH293" i="4"/>
  <c r="Z293" i="4"/>
  <c r="AO301" i="4"/>
  <c r="AP301" i="4"/>
  <c r="AK301" i="4"/>
  <c r="AL301" i="4"/>
  <c r="AG301" i="4"/>
  <c r="AH301" i="4"/>
  <c r="Z301" i="4"/>
  <c r="AO308" i="4"/>
  <c r="AP308" i="4"/>
  <c r="AK308" i="4"/>
  <c r="AG308" i="4"/>
  <c r="Z308" i="4"/>
  <c r="AO309" i="4"/>
  <c r="AK309" i="4"/>
  <c r="AL309" i="4"/>
  <c r="AG309" i="4"/>
  <c r="Z309" i="4"/>
  <c r="AO324" i="4"/>
  <c r="AK324" i="4"/>
  <c r="AL324" i="4"/>
  <c r="AG324" i="4"/>
  <c r="Z324" i="4"/>
  <c r="AO325" i="4"/>
  <c r="AP325" i="4"/>
  <c r="AK325" i="4"/>
  <c r="AG325" i="4"/>
  <c r="Z325" i="4"/>
  <c r="AO334" i="4"/>
  <c r="AP334" i="4"/>
  <c r="AK334" i="4"/>
  <c r="AL334" i="4"/>
  <c r="AG334" i="4"/>
  <c r="AH334" i="4"/>
  <c r="Z334" i="4"/>
  <c r="AO342" i="4"/>
  <c r="AP342" i="4"/>
  <c r="AK342" i="4"/>
  <c r="AL342" i="4"/>
  <c r="AG342" i="4"/>
  <c r="AH342" i="4"/>
  <c r="Z342" i="4"/>
  <c r="AO350" i="4"/>
  <c r="AP350" i="4"/>
  <c r="AK350" i="4"/>
  <c r="AG350" i="4"/>
  <c r="Z350" i="4"/>
  <c r="AO358" i="4"/>
  <c r="AP358" i="4"/>
  <c r="AK358" i="4"/>
  <c r="AG358" i="4"/>
  <c r="Z358" i="4"/>
  <c r="AO366" i="4"/>
  <c r="AP366" i="4"/>
  <c r="AK366" i="4"/>
  <c r="AL366" i="4"/>
  <c r="AG366" i="4"/>
  <c r="AH366" i="4"/>
  <c r="Z366" i="4"/>
  <c r="AO374" i="4"/>
  <c r="AP374" i="4"/>
  <c r="AK374" i="4"/>
  <c r="AL374" i="4"/>
  <c r="AG374" i="4"/>
  <c r="AH374" i="4"/>
  <c r="Z374" i="4"/>
  <c r="AO382" i="4"/>
  <c r="AK382" i="4"/>
  <c r="AL382" i="4"/>
  <c r="AG382" i="4"/>
  <c r="Z382" i="4"/>
  <c r="AO390" i="4"/>
  <c r="AP390" i="4"/>
  <c r="AK390" i="4"/>
  <c r="AG390" i="4"/>
  <c r="Z390" i="4"/>
  <c r="AO398" i="4"/>
  <c r="AP398" i="4"/>
  <c r="AK398" i="4"/>
  <c r="AG398" i="4"/>
  <c r="Z398" i="4"/>
  <c r="AO406" i="4"/>
  <c r="AP406" i="4"/>
  <c r="AK406" i="4"/>
  <c r="AL406" i="4"/>
  <c r="AG406" i="4"/>
  <c r="AH406" i="4"/>
  <c r="Z406" i="4"/>
  <c r="AO414" i="4"/>
  <c r="AP414" i="4"/>
  <c r="AK414" i="4"/>
  <c r="AL414" i="4"/>
  <c r="AG414" i="4"/>
  <c r="AH414" i="4"/>
  <c r="Z414" i="4"/>
  <c r="AO422" i="4"/>
  <c r="AK422" i="4"/>
  <c r="AG422" i="4"/>
  <c r="Z422" i="4"/>
  <c r="AO430" i="4"/>
  <c r="AP430" i="4"/>
  <c r="AK430" i="4"/>
  <c r="AL430" i="4"/>
  <c r="AG430" i="4"/>
  <c r="AH430" i="4"/>
  <c r="Z430" i="4"/>
  <c r="AO438" i="4"/>
  <c r="AP438" i="4"/>
  <c r="AK438" i="4"/>
  <c r="AL438" i="4"/>
  <c r="AG438" i="4"/>
  <c r="AH438" i="4"/>
  <c r="Z438" i="4"/>
  <c r="AO446" i="4"/>
  <c r="AP446" i="4"/>
  <c r="AK446" i="4"/>
  <c r="AL446" i="4"/>
  <c r="AG446" i="4"/>
  <c r="AH446" i="4"/>
  <c r="Z446" i="4"/>
  <c r="AO454" i="4"/>
  <c r="AP454" i="4"/>
  <c r="AK454" i="4"/>
  <c r="AL454" i="4"/>
  <c r="AG454" i="4"/>
  <c r="AH454" i="4"/>
  <c r="Z454" i="4"/>
  <c r="AO462" i="4"/>
  <c r="AP462" i="4"/>
  <c r="AK462" i="4"/>
  <c r="AG462" i="4"/>
  <c r="Z462" i="4"/>
  <c r="AO470" i="4"/>
  <c r="AP470" i="4"/>
  <c r="AK470" i="4"/>
  <c r="AG470" i="4"/>
  <c r="Z470" i="4"/>
  <c r="AO478" i="4"/>
  <c r="AP478" i="4"/>
  <c r="AK478" i="4"/>
  <c r="AL478" i="4"/>
  <c r="AG478" i="4"/>
  <c r="AH478" i="4"/>
  <c r="Z478" i="4"/>
  <c r="AO486" i="4"/>
  <c r="AP486" i="4"/>
  <c r="AK486" i="4"/>
  <c r="AL486" i="4"/>
  <c r="AG486" i="4"/>
  <c r="AH486" i="4"/>
  <c r="Z486" i="4"/>
  <c r="AO494" i="4"/>
  <c r="AP494" i="4"/>
  <c r="AK494" i="4"/>
  <c r="AL494" i="4"/>
  <c r="AG494" i="4"/>
  <c r="Z494" i="4"/>
  <c r="AO502" i="4"/>
  <c r="AP502" i="4"/>
  <c r="AK502" i="4"/>
  <c r="AL502" i="4"/>
  <c r="AG502" i="4"/>
  <c r="Z502" i="4"/>
  <c r="AO510" i="4"/>
  <c r="AK510" i="4"/>
  <c r="AG510" i="4"/>
  <c r="Z510" i="4"/>
  <c r="AO518" i="4"/>
  <c r="AK518" i="4"/>
  <c r="AG518" i="4"/>
  <c r="Z518" i="4"/>
  <c r="AO526" i="4"/>
  <c r="AK526" i="4"/>
  <c r="AG526" i="4"/>
  <c r="Z526" i="4"/>
  <c r="AO534" i="4"/>
  <c r="AK534" i="4"/>
  <c r="AG534" i="4"/>
  <c r="Z534" i="4"/>
  <c r="AO542" i="4"/>
  <c r="AP542" i="4"/>
  <c r="AK542" i="4"/>
  <c r="AL542" i="4"/>
  <c r="AG542" i="4"/>
  <c r="AH542" i="4"/>
  <c r="Z542" i="4"/>
  <c r="AO550" i="4"/>
  <c r="AP550" i="4"/>
  <c r="AK550" i="4"/>
  <c r="AG550" i="4"/>
  <c r="Z550" i="4"/>
  <c r="AO558" i="4"/>
  <c r="AP558" i="4"/>
  <c r="AK558" i="4"/>
  <c r="AL558" i="4"/>
  <c r="AG558" i="4"/>
  <c r="AH558" i="4"/>
  <c r="Z558" i="4"/>
  <c r="AO566" i="4"/>
  <c r="AK566" i="4"/>
  <c r="AL566" i="4"/>
  <c r="AG566" i="4"/>
  <c r="Z566" i="4"/>
  <c r="AO574" i="4"/>
  <c r="AK574" i="4"/>
  <c r="AG574" i="4"/>
  <c r="Z574" i="4"/>
  <c r="AO582" i="4"/>
  <c r="AP582" i="4"/>
  <c r="AK582" i="4"/>
  <c r="AL582" i="4"/>
  <c r="AG582" i="4"/>
  <c r="AH582" i="4"/>
  <c r="Z582" i="4"/>
  <c r="AO590" i="4"/>
  <c r="AP590" i="4"/>
  <c r="AK590" i="4"/>
  <c r="AL590" i="4"/>
  <c r="AG590" i="4"/>
  <c r="AH590" i="4"/>
  <c r="Z590" i="4"/>
  <c r="AO598" i="4"/>
  <c r="AK598" i="4"/>
  <c r="AG598" i="4"/>
  <c r="Z598" i="4"/>
  <c r="AO612" i="4"/>
  <c r="AP612" i="4"/>
  <c r="AK612" i="4"/>
  <c r="AL612" i="4"/>
  <c r="AG612" i="4"/>
  <c r="AH612" i="4"/>
  <c r="Z612" i="4"/>
  <c r="AO628" i="4"/>
  <c r="AP628" i="4"/>
  <c r="AK628" i="4"/>
  <c r="AL628" i="4"/>
  <c r="AG628" i="4"/>
  <c r="AH628" i="4"/>
  <c r="Z628" i="4"/>
  <c r="AO644" i="4"/>
  <c r="AP644" i="4"/>
  <c r="AK644" i="4"/>
  <c r="AL644" i="4"/>
  <c r="AG644" i="4"/>
  <c r="AH644" i="4"/>
  <c r="Z644" i="4"/>
  <c r="AO660" i="4"/>
  <c r="AP660" i="4"/>
  <c r="AK660" i="4"/>
  <c r="AG660" i="4"/>
  <c r="Z660" i="4"/>
  <c r="AO676" i="4"/>
  <c r="AP676" i="4"/>
  <c r="AK676" i="4"/>
  <c r="AG676" i="4"/>
  <c r="AH676" i="4"/>
  <c r="Z676" i="4"/>
  <c r="AO698" i="4"/>
  <c r="AK698" i="4"/>
  <c r="AG698" i="4"/>
  <c r="Z698" i="4"/>
  <c r="AO714" i="4"/>
  <c r="AP714" i="4"/>
  <c r="AK714" i="4"/>
  <c r="AL714" i="4"/>
  <c r="AG714" i="4"/>
  <c r="AH714" i="4"/>
  <c r="Z714" i="4"/>
  <c r="AO730" i="4"/>
  <c r="AP730" i="4"/>
  <c r="AK730" i="4"/>
  <c r="AG730" i="4"/>
  <c r="Z730" i="4"/>
  <c r="AO746" i="4"/>
  <c r="AP746" i="4"/>
  <c r="AK746" i="4"/>
  <c r="AL746" i="4"/>
  <c r="AG746" i="4"/>
  <c r="AH746" i="4"/>
  <c r="Z746" i="4"/>
  <c r="AO762" i="4"/>
  <c r="AK762" i="4"/>
  <c r="AG762" i="4"/>
  <c r="Z762" i="4"/>
  <c r="AO778" i="4"/>
  <c r="AP778" i="4"/>
  <c r="AK778" i="4"/>
  <c r="AL778" i="4"/>
  <c r="AG778" i="4"/>
  <c r="AH778" i="4"/>
  <c r="Z778" i="4"/>
  <c r="AM820" i="4"/>
  <c r="AN820" i="4"/>
  <c r="AB820" i="4"/>
  <c r="AC820" i="4"/>
  <c r="AQ820" i="4"/>
  <c r="AR820" i="4"/>
  <c r="AI820" i="4"/>
  <c r="AJ820" i="4"/>
  <c r="AS826" i="4"/>
  <c r="AO912" i="4"/>
  <c r="AP912" i="4"/>
  <c r="AK912" i="4"/>
  <c r="AL912" i="4"/>
  <c r="AG912" i="4"/>
  <c r="AH912" i="4"/>
  <c r="Z912" i="4"/>
  <c r="AO928" i="4"/>
  <c r="AK928" i="4"/>
  <c r="AL928" i="4"/>
  <c r="AG928" i="4"/>
  <c r="Z928" i="4"/>
  <c r="AO1023" i="4"/>
  <c r="AP1023" i="4"/>
  <c r="AK1023" i="4"/>
  <c r="AL1023" i="4"/>
  <c r="AG1023" i="4"/>
  <c r="AH1023" i="4"/>
  <c r="Z1023" i="4"/>
  <c r="AO1087" i="4"/>
  <c r="AP1087" i="4"/>
  <c r="AK1087" i="4"/>
  <c r="AL1087" i="4"/>
  <c r="AG1087" i="4"/>
  <c r="AH1087" i="4"/>
  <c r="Z1087" i="4"/>
  <c r="AO271" i="4"/>
  <c r="AP271" i="4"/>
  <c r="AK271" i="4"/>
  <c r="AL271" i="4"/>
  <c r="AG271" i="4"/>
  <c r="AH271" i="4"/>
  <c r="Z271" i="4"/>
  <c r="AO275" i="4"/>
  <c r="AP275" i="4"/>
  <c r="AK275" i="4"/>
  <c r="AL275" i="4"/>
  <c r="AG275" i="4"/>
  <c r="AH275" i="4"/>
  <c r="Z275" i="4"/>
  <c r="AO279" i="4"/>
  <c r="AP279" i="4"/>
  <c r="AK279" i="4"/>
  <c r="AG279" i="4"/>
  <c r="Z279" i="4"/>
  <c r="AO283" i="4"/>
  <c r="AP283" i="4"/>
  <c r="AK283" i="4"/>
  <c r="AG283" i="4"/>
  <c r="AH283" i="4"/>
  <c r="Z283" i="4"/>
  <c r="AO287" i="4"/>
  <c r="AP287" i="4"/>
  <c r="AK287" i="4"/>
  <c r="AG287" i="4"/>
  <c r="AH287" i="4"/>
  <c r="Z287" i="4"/>
  <c r="AO291" i="4"/>
  <c r="AP291" i="4"/>
  <c r="AK291" i="4"/>
  <c r="AL291" i="4"/>
  <c r="AG291" i="4"/>
  <c r="AH291" i="4"/>
  <c r="Z291" i="4"/>
  <c r="AO295" i="4"/>
  <c r="AP295" i="4"/>
  <c r="AK295" i="4"/>
  <c r="AL295" i="4"/>
  <c r="AG295" i="4"/>
  <c r="AH295" i="4"/>
  <c r="Z295" i="4"/>
  <c r="AO299" i="4"/>
  <c r="AP299" i="4"/>
  <c r="AK299" i="4"/>
  <c r="AL299" i="4"/>
  <c r="AG299" i="4"/>
  <c r="AH299" i="4"/>
  <c r="Z299" i="4"/>
  <c r="AO303" i="4"/>
  <c r="AP303" i="4"/>
  <c r="AK303" i="4"/>
  <c r="AL303" i="4"/>
  <c r="AG303" i="4"/>
  <c r="AH303" i="4"/>
  <c r="Z303" i="4"/>
  <c r="AO307" i="4"/>
  <c r="AP307" i="4"/>
  <c r="AK307" i="4"/>
  <c r="AL307" i="4"/>
  <c r="AG307" i="4"/>
  <c r="AH307" i="4"/>
  <c r="Z307" i="4"/>
  <c r="AO311" i="4"/>
  <c r="AK311" i="4"/>
  <c r="AL311" i="4"/>
  <c r="AG311" i="4"/>
  <c r="Z311" i="4"/>
  <c r="AO315" i="4"/>
  <c r="AK315" i="4"/>
  <c r="AL315" i="4"/>
  <c r="AG315" i="4"/>
  <c r="Z315" i="4"/>
  <c r="AO319" i="4"/>
  <c r="AP319" i="4"/>
  <c r="AK319" i="4"/>
  <c r="AG319" i="4"/>
  <c r="Z319" i="4"/>
  <c r="AO323" i="4"/>
  <c r="AP323" i="4"/>
  <c r="AK323" i="4"/>
  <c r="AG323" i="4"/>
  <c r="Z323" i="4"/>
  <c r="AO328" i="4"/>
  <c r="AK328" i="4"/>
  <c r="AL328" i="4"/>
  <c r="AG328" i="4"/>
  <c r="Z328" i="4"/>
  <c r="AO332" i="4"/>
  <c r="AP332" i="4"/>
  <c r="AK332" i="4"/>
  <c r="AL332" i="4"/>
  <c r="AG332" i="4"/>
  <c r="AH332" i="4"/>
  <c r="Z332" i="4"/>
  <c r="AO336" i="4"/>
  <c r="AP336" i="4"/>
  <c r="AK336" i="4"/>
  <c r="AL336" i="4"/>
  <c r="AG336" i="4"/>
  <c r="AH336" i="4"/>
  <c r="Z336" i="4"/>
  <c r="AO340" i="4"/>
  <c r="AP340" i="4"/>
  <c r="AK340" i="4"/>
  <c r="AL340" i="4"/>
  <c r="AG340" i="4"/>
  <c r="AH340" i="4"/>
  <c r="Z340" i="4"/>
  <c r="AO344" i="4"/>
  <c r="AP344" i="4"/>
  <c r="AK344" i="4"/>
  <c r="AL344" i="4"/>
  <c r="AG344" i="4"/>
  <c r="AH344" i="4"/>
  <c r="Z344" i="4"/>
  <c r="AO348" i="4"/>
  <c r="AP348" i="4"/>
  <c r="AK348" i="4"/>
  <c r="AG348" i="4"/>
  <c r="Z348" i="4"/>
  <c r="AO352" i="4"/>
  <c r="AP352" i="4"/>
  <c r="AK352" i="4"/>
  <c r="AG352" i="4"/>
  <c r="Z352" i="4"/>
  <c r="AO356" i="4"/>
  <c r="AP356" i="4"/>
  <c r="AK356" i="4"/>
  <c r="AG356" i="4"/>
  <c r="Z356" i="4"/>
  <c r="AO360" i="4"/>
  <c r="AP360" i="4"/>
  <c r="AK360" i="4"/>
  <c r="AG360" i="4"/>
  <c r="Z360" i="4"/>
  <c r="AO364" i="4"/>
  <c r="AP364" i="4"/>
  <c r="AK364" i="4"/>
  <c r="AL364" i="4"/>
  <c r="AG364" i="4"/>
  <c r="AH364" i="4"/>
  <c r="Z364" i="4"/>
  <c r="AO368" i="4"/>
  <c r="AP368" i="4"/>
  <c r="AK368" i="4"/>
  <c r="AL368" i="4"/>
  <c r="AG368" i="4"/>
  <c r="AH368" i="4"/>
  <c r="Z368" i="4"/>
  <c r="AO372" i="4"/>
  <c r="AP372" i="4"/>
  <c r="AK372" i="4"/>
  <c r="AL372" i="4"/>
  <c r="AG372" i="4"/>
  <c r="AH372" i="4"/>
  <c r="Z372" i="4"/>
  <c r="AO376" i="4"/>
  <c r="AP376" i="4"/>
  <c r="AK376" i="4"/>
  <c r="AG376" i="4"/>
  <c r="AH376" i="4"/>
  <c r="Z376" i="4"/>
  <c r="AO380" i="4"/>
  <c r="AP380" i="4"/>
  <c r="AK380" i="4"/>
  <c r="AL380" i="4"/>
  <c r="AG380" i="4"/>
  <c r="AH380" i="4"/>
  <c r="Z380" i="4"/>
  <c r="AO384" i="4"/>
  <c r="AK384" i="4"/>
  <c r="AL384" i="4"/>
  <c r="AG384" i="4"/>
  <c r="Z384" i="4"/>
  <c r="AO388" i="4"/>
  <c r="AP388" i="4"/>
  <c r="AK388" i="4"/>
  <c r="AG388" i="4"/>
  <c r="Z388" i="4"/>
  <c r="AO392" i="4"/>
  <c r="AP392" i="4"/>
  <c r="AK392" i="4"/>
  <c r="AG392" i="4"/>
  <c r="Z392" i="4"/>
  <c r="AO396" i="4"/>
  <c r="AP396" i="4"/>
  <c r="AK396" i="4"/>
  <c r="AG396" i="4"/>
  <c r="Z396" i="4"/>
  <c r="AO400" i="4"/>
  <c r="AP400" i="4"/>
  <c r="AK400" i="4"/>
  <c r="AG400" i="4"/>
  <c r="Z400" i="4"/>
  <c r="AO404" i="4"/>
  <c r="AP404" i="4"/>
  <c r="AK404" i="4"/>
  <c r="AL404" i="4"/>
  <c r="AG404" i="4"/>
  <c r="AH404" i="4"/>
  <c r="Z404" i="4"/>
  <c r="AO408" i="4"/>
  <c r="AP408" i="4"/>
  <c r="AK408" i="4"/>
  <c r="AL408" i="4"/>
  <c r="AG408" i="4"/>
  <c r="AH408" i="4"/>
  <c r="Z408" i="4"/>
  <c r="AO412" i="4"/>
  <c r="AP412" i="4"/>
  <c r="AK412" i="4"/>
  <c r="AL412" i="4"/>
  <c r="AG412" i="4"/>
  <c r="AH412" i="4"/>
  <c r="Z412" i="4"/>
  <c r="AO416" i="4"/>
  <c r="AP416" i="4"/>
  <c r="AK416" i="4"/>
  <c r="AG416" i="4"/>
  <c r="AH416" i="4"/>
  <c r="Z416" i="4"/>
  <c r="AO420" i="4"/>
  <c r="AP420" i="4"/>
  <c r="AK420" i="4"/>
  <c r="AG420" i="4"/>
  <c r="AH420" i="4"/>
  <c r="Z420" i="4"/>
  <c r="AO424" i="4"/>
  <c r="AK424" i="4"/>
  <c r="AL424" i="4"/>
  <c r="AG424" i="4"/>
  <c r="Z424" i="4"/>
  <c r="AO428" i="4"/>
  <c r="AP428" i="4"/>
  <c r="AK428" i="4"/>
  <c r="AL428" i="4"/>
  <c r="AG428" i="4"/>
  <c r="AH428" i="4"/>
  <c r="Z428" i="4"/>
  <c r="AO432" i="4"/>
  <c r="AP432" i="4"/>
  <c r="AK432" i="4"/>
  <c r="AL432" i="4"/>
  <c r="AG432" i="4"/>
  <c r="AH432" i="4"/>
  <c r="Z432" i="4"/>
  <c r="AO436" i="4"/>
  <c r="AP436" i="4"/>
  <c r="AK436" i="4"/>
  <c r="AL436" i="4"/>
  <c r="AG436" i="4"/>
  <c r="AH436" i="4"/>
  <c r="Z436" i="4"/>
  <c r="AO440" i="4"/>
  <c r="AP440" i="4"/>
  <c r="AK440" i="4"/>
  <c r="AL440" i="4"/>
  <c r="AG440" i="4"/>
  <c r="AH440" i="4"/>
  <c r="Z440" i="4"/>
  <c r="AO444" i="4"/>
  <c r="AP444" i="4"/>
  <c r="AK444" i="4"/>
  <c r="AL444" i="4"/>
  <c r="AG444" i="4"/>
  <c r="AH444" i="4"/>
  <c r="Z444" i="4"/>
  <c r="AO448" i="4"/>
  <c r="AP448" i="4"/>
  <c r="AK448" i="4"/>
  <c r="AL448" i="4"/>
  <c r="AG448" i="4"/>
  <c r="AH448" i="4"/>
  <c r="Z448" i="4"/>
  <c r="AO452" i="4"/>
  <c r="AP452" i="4"/>
  <c r="AK452" i="4"/>
  <c r="AL452" i="4"/>
  <c r="AG452" i="4"/>
  <c r="AH452" i="4"/>
  <c r="Z452" i="4"/>
  <c r="AO456" i="4"/>
  <c r="AP456" i="4"/>
  <c r="AK456" i="4"/>
  <c r="AL456" i="4"/>
  <c r="AG456" i="4"/>
  <c r="AH456" i="4"/>
  <c r="Z456" i="4"/>
  <c r="AO460" i="4"/>
  <c r="AP460" i="4"/>
  <c r="AK460" i="4"/>
  <c r="AL460" i="4"/>
  <c r="AG460" i="4"/>
  <c r="AH460" i="4"/>
  <c r="Z460" i="4"/>
  <c r="AO464" i="4"/>
  <c r="AP464" i="4"/>
  <c r="AK464" i="4"/>
  <c r="AG464" i="4"/>
  <c r="Z464" i="4"/>
  <c r="AO468" i="4"/>
  <c r="AP468" i="4"/>
  <c r="AK468" i="4"/>
  <c r="AG468" i="4"/>
  <c r="Z468" i="4"/>
  <c r="AO472" i="4"/>
  <c r="AP472" i="4"/>
  <c r="AK472" i="4"/>
  <c r="AG472" i="4"/>
  <c r="Z472" i="4"/>
  <c r="AO476" i="4"/>
  <c r="AP476" i="4"/>
  <c r="AK476" i="4"/>
  <c r="AL476" i="4"/>
  <c r="AG476" i="4"/>
  <c r="AH476" i="4"/>
  <c r="Z476" i="4"/>
  <c r="AO480" i="4"/>
  <c r="AP480" i="4"/>
  <c r="AK480" i="4"/>
  <c r="AL480" i="4"/>
  <c r="AG480" i="4"/>
  <c r="AH480" i="4"/>
  <c r="Z480" i="4"/>
  <c r="AO484" i="4"/>
  <c r="AP484" i="4"/>
  <c r="AK484" i="4"/>
  <c r="AL484" i="4"/>
  <c r="AG484" i="4"/>
  <c r="AH484" i="4"/>
  <c r="Z484" i="4"/>
  <c r="AO488" i="4"/>
  <c r="AP488" i="4"/>
  <c r="AK488" i="4"/>
  <c r="AL488" i="4"/>
  <c r="AG488" i="4"/>
  <c r="AH488" i="4"/>
  <c r="Z488" i="4"/>
  <c r="AO492" i="4"/>
  <c r="AP492" i="4"/>
  <c r="AK492" i="4"/>
  <c r="AL492" i="4"/>
  <c r="AG492" i="4"/>
  <c r="AH492" i="4"/>
  <c r="Z492" i="4"/>
  <c r="AO496" i="4"/>
  <c r="AP496" i="4"/>
  <c r="AK496" i="4"/>
  <c r="AL496" i="4"/>
  <c r="AG496" i="4"/>
  <c r="Z496" i="4"/>
  <c r="AO500" i="4"/>
  <c r="AP500" i="4"/>
  <c r="AK500" i="4"/>
  <c r="AL500" i="4"/>
  <c r="AG500" i="4"/>
  <c r="Z500" i="4"/>
  <c r="AO504" i="4"/>
  <c r="AP504" i="4"/>
  <c r="AK504" i="4"/>
  <c r="AL504" i="4"/>
  <c r="AG504" i="4"/>
  <c r="Z504" i="4"/>
  <c r="AO508" i="4"/>
  <c r="AK508" i="4"/>
  <c r="AG508" i="4"/>
  <c r="Z508" i="4"/>
  <c r="AO512" i="4"/>
  <c r="AK512" i="4"/>
  <c r="AG512" i="4"/>
  <c r="Z512" i="4"/>
  <c r="AO516" i="4"/>
  <c r="AK516" i="4"/>
  <c r="AG516" i="4"/>
  <c r="Z516" i="4"/>
  <c r="AO520" i="4"/>
  <c r="AK520" i="4"/>
  <c r="AG520" i="4"/>
  <c r="Z520" i="4"/>
  <c r="AO524" i="4"/>
  <c r="AK524" i="4"/>
  <c r="AG524" i="4"/>
  <c r="Z524" i="4"/>
  <c r="AO528" i="4"/>
  <c r="AK528" i="4"/>
  <c r="AG528" i="4"/>
  <c r="Z528" i="4"/>
  <c r="AO532" i="4"/>
  <c r="AK532" i="4"/>
  <c r="AG532" i="4"/>
  <c r="Z532" i="4"/>
  <c r="AO536" i="4"/>
  <c r="AK536" i="4"/>
  <c r="AG536" i="4"/>
  <c r="Z536" i="4"/>
  <c r="AO540" i="4"/>
  <c r="AP540" i="4"/>
  <c r="AK540" i="4"/>
  <c r="AL540" i="4"/>
  <c r="AG540" i="4"/>
  <c r="AH540" i="4"/>
  <c r="Z540" i="4"/>
  <c r="AO544" i="4"/>
  <c r="AP544" i="4"/>
  <c r="AK544" i="4"/>
  <c r="AL544" i="4"/>
  <c r="AG544" i="4"/>
  <c r="AH544" i="4"/>
  <c r="Z544" i="4"/>
  <c r="AO548" i="4"/>
  <c r="AP548" i="4"/>
  <c r="AK548" i="4"/>
  <c r="AG548" i="4"/>
  <c r="Z548" i="4"/>
  <c r="AO552" i="4"/>
  <c r="AP552" i="4"/>
  <c r="AK552" i="4"/>
  <c r="AG552" i="4"/>
  <c r="Z552" i="4"/>
  <c r="AO556" i="4"/>
  <c r="AP556" i="4"/>
  <c r="AK556" i="4"/>
  <c r="AL556" i="4"/>
  <c r="AG556" i="4"/>
  <c r="AH556" i="4"/>
  <c r="Z556" i="4"/>
  <c r="AO560" i="4"/>
  <c r="AP560" i="4"/>
  <c r="AK560" i="4"/>
  <c r="AL560" i="4"/>
  <c r="AG560" i="4"/>
  <c r="AH560" i="4"/>
  <c r="Z560" i="4"/>
  <c r="AO564" i="4"/>
  <c r="AK564" i="4"/>
  <c r="AL564" i="4"/>
  <c r="AG564" i="4"/>
  <c r="Z564" i="4"/>
  <c r="AO568" i="4"/>
  <c r="AK568" i="4"/>
  <c r="AL568" i="4"/>
  <c r="AG568" i="4"/>
  <c r="Z568" i="4"/>
  <c r="AO572" i="4"/>
  <c r="AK572" i="4"/>
  <c r="AG572" i="4"/>
  <c r="Z572" i="4"/>
  <c r="AO576" i="4"/>
  <c r="AK576" i="4"/>
  <c r="AG576" i="4"/>
  <c r="Z576" i="4"/>
  <c r="AO580" i="4"/>
  <c r="AP580" i="4"/>
  <c r="AK580" i="4"/>
  <c r="AL580" i="4"/>
  <c r="AG580" i="4"/>
  <c r="AH580" i="4"/>
  <c r="Z580" i="4"/>
  <c r="AO584" i="4"/>
  <c r="AP584" i="4"/>
  <c r="AK584" i="4"/>
  <c r="AL584" i="4"/>
  <c r="AG584" i="4"/>
  <c r="AH584" i="4"/>
  <c r="Z584" i="4"/>
  <c r="AO588" i="4"/>
  <c r="AP588" i="4"/>
  <c r="AK588" i="4"/>
  <c r="AL588" i="4"/>
  <c r="AG588" i="4"/>
  <c r="AH588" i="4"/>
  <c r="Z588" i="4"/>
  <c r="AO592" i="4"/>
  <c r="AP592" i="4"/>
  <c r="AK592" i="4"/>
  <c r="AL592" i="4"/>
  <c r="AG592" i="4"/>
  <c r="AH592" i="4"/>
  <c r="Z592" i="4"/>
  <c r="AO596" i="4"/>
  <c r="AK596" i="4"/>
  <c r="AG596" i="4"/>
  <c r="Z596" i="4"/>
  <c r="AO600" i="4"/>
  <c r="AK600" i="4"/>
  <c r="AG600" i="4"/>
  <c r="Z600" i="4"/>
  <c r="AO604" i="4"/>
  <c r="AP604" i="4"/>
  <c r="AK604" i="4"/>
  <c r="AL604" i="4"/>
  <c r="AG604" i="4"/>
  <c r="AH604" i="4"/>
  <c r="Z604" i="4"/>
  <c r="AO606" i="4"/>
  <c r="AP606" i="4"/>
  <c r="AK606" i="4"/>
  <c r="AL606" i="4"/>
  <c r="AG606" i="4"/>
  <c r="AH606" i="4"/>
  <c r="Z606" i="4"/>
  <c r="AO620" i="4"/>
  <c r="AP620" i="4"/>
  <c r="AK620" i="4"/>
  <c r="AL620" i="4"/>
  <c r="AG620" i="4"/>
  <c r="AH620" i="4"/>
  <c r="Z620" i="4"/>
  <c r="AO622" i="4"/>
  <c r="AP622" i="4"/>
  <c r="AK622" i="4"/>
  <c r="AL622" i="4"/>
  <c r="AG622" i="4"/>
  <c r="AH622" i="4"/>
  <c r="Z622" i="4"/>
  <c r="AO636" i="4"/>
  <c r="AP636" i="4"/>
  <c r="AK636" i="4"/>
  <c r="AL636" i="4"/>
  <c r="AG636" i="4"/>
  <c r="AH636" i="4"/>
  <c r="Z636" i="4"/>
  <c r="AO638" i="4"/>
  <c r="AP638" i="4"/>
  <c r="AK638" i="4"/>
  <c r="AL638" i="4"/>
  <c r="AG638" i="4"/>
  <c r="AH638" i="4"/>
  <c r="Z638" i="4"/>
  <c r="AO652" i="4"/>
  <c r="AP652" i="4"/>
  <c r="AK652" i="4"/>
  <c r="AL652" i="4"/>
  <c r="AG652" i="4"/>
  <c r="AH652" i="4"/>
  <c r="Z652" i="4"/>
  <c r="AO654" i="4"/>
  <c r="AP654" i="4"/>
  <c r="AK654" i="4"/>
  <c r="AG654" i="4"/>
  <c r="Z654" i="4"/>
  <c r="AO668" i="4"/>
  <c r="AP668" i="4"/>
  <c r="AK668" i="4"/>
  <c r="AL668" i="4"/>
  <c r="AG668" i="4"/>
  <c r="AH668" i="4"/>
  <c r="Z668" i="4"/>
  <c r="AO670" i="4"/>
  <c r="AP670" i="4"/>
  <c r="AK670" i="4"/>
  <c r="AL670" i="4"/>
  <c r="AG670" i="4"/>
  <c r="AH670" i="4"/>
  <c r="Z670" i="4"/>
  <c r="AO684" i="4"/>
  <c r="AP684" i="4"/>
  <c r="AK684" i="4"/>
  <c r="AG684" i="4"/>
  <c r="AH684" i="4"/>
  <c r="Z684" i="4"/>
  <c r="AO686" i="4"/>
  <c r="AP686" i="4"/>
  <c r="AK686" i="4"/>
  <c r="AL686" i="4"/>
  <c r="AG686" i="4"/>
  <c r="AH686" i="4"/>
  <c r="Z686" i="4"/>
  <c r="AO694" i="4"/>
  <c r="AK694" i="4"/>
  <c r="AG694" i="4"/>
  <c r="Z694" i="4"/>
  <c r="AO702" i="4"/>
  <c r="AK702" i="4"/>
  <c r="AG702" i="4"/>
  <c r="Z702" i="4"/>
  <c r="AO710" i="4"/>
  <c r="AP710" i="4"/>
  <c r="AK710" i="4"/>
  <c r="AL710" i="4"/>
  <c r="AG710" i="4"/>
  <c r="AH710" i="4"/>
  <c r="Z710" i="4"/>
  <c r="AO718" i="4"/>
  <c r="AP718" i="4"/>
  <c r="AK718" i="4"/>
  <c r="AL718" i="4"/>
  <c r="AG718" i="4"/>
  <c r="AH718" i="4"/>
  <c r="Z718" i="4"/>
  <c r="AO726" i="4"/>
  <c r="AP726" i="4"/>
  <c r="AK726" i="4"/>
  <c r="AG726" i="4"/>
  <c r="Z726" i="4"/>
  <c r="AO734" i="4"/>
  <c r="AP734" i="4"/>
  <c r="AK734" i="4"/>
  <c r="AG734" i="4"/>
  <c r="Z734" i="4"/>
  <c r="AO742" i="4"/>
  <c r="AP742" i="4"/>
  <c r="AK742" i="4"/>
  <c r="AL742" i="4"/>
  <c r="AG742" i="4"/>
  <c r="AH742" i="4"/>
  <c r="Z742" i="4"/>
  <c r="AO750" i="4"/>
  <c r="AP750" i="4"/>
  <c r="AK750" i="4"/>
  <c r="AL750" i="4"/>
  <c r="AG750" i="4"/>
  <c r="AH750" i="4"/>
  <c r="Z750" i="4"/>
  <c r="AO758" i="4"/>
  <c r="AK758" i="4"/>
  <c r="AG758" i="4"/>
  <c r="Z758" i="4"/>
  <c r="AO766" i="4"/>
  <c r="AK766" i="4"/>
  <c r="AL766" i="4"/>
  <c r="AG766" i="4"/>
  <c r="Z766" i="4"/>
  <c r="AO774" i="4"/>
  <c r="AP774" i="4"/>
  <c r="AK774" i="4"/>
  <c r="AL774" i="4"/>
  <c r="AG774" i="4"/>
  <c r="AH774" i="4"/>
  <c r="Z774" i="4"/>
  <c r="AO782" i="4"/>
  <c r="AP782" i="4"/>
  <c r="AK782" i="4"/>
  <c r="AL782" i="4"/>
  <c r="AG782" i="4"/>
  <c r="AH782" i="4"/>
  <c r="Z782" i="4"/>
  <c r="AO790" i="4"/>
  <c r="AP790" i="4"/>
  <c r="AK790" i="4"/>
  <c r="AL790" i="4"/>
  <c r="AG790" i="4"/>
  <c r="AH790" i="4"/>
  <c r="Z790" i="4"/>
  <c r="AP793" i="4"/>
  <c r="AM798" i="4"/>
  <c r="AN798" i="4"/>
  <c r="AL798" i="4"/>
  <c r="AB798" i="4"/>
  <c r="AC798" i="4"/>
  <c r="AP801" i="4"/>
  <c r="AP809" i="4"/>
  <c r="AM814" i="4"/>
  <c r="AN814" i="4"/>
  <c r="AB814" i="4"/>
  <c r="AC814" i="4"/>
  <c r="AP817" i="4"/>
  <c r="AP825" i="4"/>
  <c r="AA828" i="4"/>
  <c r="AB829" i="4"/>
  <c r="AC829" i="4"/>
  <c r="AM829" i="4"/>
  <c r="AN829" i="4"/>
  <c r="AL829" i="4"/>
  <c r="AQ829" i="4"/>
  <c r="AR829" i="4"/>
  <c r="AP829" i="4"/>
  <c r="AI829" i="4"/>
  <c r="AJ829" i="4"/>
  <c r="AA836" i="4"/>
  <c r="AB837" i="4"/>
  <c r="AC837" i="4"/>
  <c r="AM837" i="4"/>
  <c r="AN837" i="4"/>
  <c r="AL837" i="4"/>
  <c r="AQ837" i="4"/>
  <c r="AR837" i="4"/>
  <c r="AI837" i="4"/>
  <c r="AJ837" i="4"/>
  <c r="AA844" i="4"/>
  <c r="AB845" i="4"/>
  <c r="AC845" i="4"/>
  <c r="AM845" i="4"/>
  <c r="AN845" i="4"/>
  <c r="AQ845" i="4"/>
  <c r="AR845" i="4"/>
  <c r="AP845" i="4"/>
  <c r="AI845" i="4"/>
  <c r="AJ845" i="4"/>
  <c r="AB853" i="4"/>
  <c r="AC853" i="4"/>
  <c r="AM853" i="4"/>
  <c r="AN853" i="4"/>
  <c r="AL853" i="4"/>
  <c r="AQ853" i="4"/>
  <c r="AR853" i="4"/>
  <c r="AP853" i="4"/>
  <c r="AI853" i="4"/>
  <c r="AJ853" i="4"/>
  <c r="AB861" i="4"/>
  <c r="AC861" i="4"/>
  <c r="AM861" i="4"/>
  <c r="AN861" i="4"/>
  <c r="AQ861" i="4"/>
  <c r="AR861" i="4"/>
  <c r="AI861" i="4"/>
  <c r="AJ861" i="4"/>
  <c r="AO896" i="4"/>
  <c r="AP896" i="4"/>
  <c r="AK896" i="4"/>
  <c r="AL896" i="4"/>
  <c r="AG896" i="4"/>
  <c r="AH896" i="4"/>
  <c r="Z896" i="4"/>
  <c r="AO904" i="4"/>
  <c r="AP904" i="4"/>
  <c r="AK904" i="4"/>
  <c r="AL904" i="4"/>
  <c r="AG904" i="4"/>
  <c r="AH904" i="4"/>
  <c r="Z904" i="4"/>
  <c r="AO960" i="4"/>
  <c r="AP960" i="4"/>
  <c r="AK960" i="4"/>
  <c r="AL960" i="4"/>
  <c r="AG960" i="4"/>
  <c r="AH960" i="4"/>
  <c r="Z960" i="4"/>
  <c r="AO975" i="4"/>
  <c r="AP975" i="4"/>
  <c r="AK975" i="4"/>
  <c r="AL975" i="4"/>
  <c r="AG975" i="4"/>
  <c r="AH975" i="4"/>
  <c r="Z975" i="4"/>
  <c r="AO1007" i="4"/>
  <c r="AP1007" i="4"/>
  <c r="AK1007" i="4"/>
  <c r="AL1007" i="4"/>
  <c r="AG1007" i="4"/>
  <c r="AH1007" i="4"/>
  <c r="Z1007" i="4"/>
  <c r="AO1039" i="4"/>
  <c r="AP1039" i="4"/>
  <c r="AK1039" i="4"/>
  <c r="AL1039" i="4"/>
  <c r="AG1039" i="4"/>
  <c r="AH1039" i="4"/>
  <c r="Z1039" i="4"/>
  <c r="AO1071" i="4"/>
  <c r="AP1071" i="4"/>
  <c r="AK1071" i="4"/>
  <c r="AL1071" i="4"/>
  <c r="AG1071" i="4"/>
  <c r="AH1071" i="4"/>
  <c r="Z1071" i="4"/>
  <c r="AQ1155" i="4"/>
  <c r="AR1155" i="4"/>
  <c r="AM1155" i="4"/>
  <c r="AN1155" i="4"/>
  <c r="AL1155" i="4"/>
  <c r="AI1155" i="4"/>
  <c r="AJ1155" i="4"/>
  <c r="AB1155" i="4"/>
  <c r="AC1155" i="4"/>
  <c r="AO306" i="4"/>
  <c r="AP306" i="4"/>
  <c r="AK306" i="4"/>
  <c r="AG306" i="4"/>
  <c r="Z306" i="4"/>
  <c r="AO310" i="4"/>
  <c r="AP310" i="4"/>
  <c r="AK310" i="4"/>
  <c r="AG310" i="4"/>
  <c r="Z310" i="4"/>
  <c r="AO314" i="4"/>
  <c r="AP314" i="4"/>
  <c r="AK314" i="4"/>
  <c r="AG314" i="4"/>
  <c r="Z314" i="4"/>
  <c r="AO318" i="4"/>
  <c r="AK318" i="4"/>
  <c r="AL318" i="4"/>
  <c r="AG318" i="4"/>
  <c r="Z318" i="4"/>
  <c r="AO322" i="4"/>
  <c r="AK322" i="4"/>
  <c r="AL322" i="4"/>
  <c r="AG322" i="4"/>
  <c r="Z322" i="4"/>
  <c r="AO326" i="4"/>
  <c r="AK326" i="4"/>
  <c r="AL326" i="4"/>
  <c r="AG326" i="4"/>
  <c r="Z326" i="4"/>
  <c r="AO329" i="4"/>
  <c r="AP329" i="4"/>
  <c r="AK329" i="4"/>
  <c r="AG329" i="4"/>
  <c r="Z329" i="4"/>
  <c r="AO333" i="4"/>
  <c r="AP333" i="4"/>
  <c r="AK333" i="4"/>
  <c r="AL333" i="4"/>
  <c r="AG333" i="4"/>
  <c r="AH333" i="4"/>
  <c r="Z333" i="4"/>
  <c r="AO337" i="4"/>
  <c r="AP337" i="4"/>
  <c r="AK337" i="4"/>
  <c r="AL337" i="4"/>
  <c r="AG337" i="4"/>
  <c r="AH337" i="4"/>
  <c r="Z337" i="4"/>
  <c r="AO341" i="4"/>
  <c r="AP341" i="4"/>
  <c r="AK341" i="4"/>
  <c r="AL341" i="4"/>
  <c r="AG341" i="4"/>
  <c r="AH341" i="4"/>
  <c r="Z341" i="4"/>
  <c r="AO345" i="4"/>
  <c r="AP345" i="4"/>
  <c r="AK345" i="4"/>
  <c r="AG345" i="4"/>
  <c r="AH345" i="4"/>
  <c r="Z345" i="4"/>
  <c r="AO349" i="4"/>
  <c r="AK349" i="4"/>
  <c r="AL349" i="4"/>
  <c r="AG349" i="4"/>
  <c r="Z349" i="4"/>
  <c r="AO353" i="4"/>
  <c r="AK353" i="4"/>
  <c r="AL353" i="4"/>
  <c r="AG353" i="4"/>
  <c r="Z353" i="4"/>
  <c r="AO357" i="4"/>
  <c r="AK357" i="4"/>
  <c r="AL357" i="4"/>
  <c r="AG357" i="4"/>
  <c r="Z357" i="4"/>
  <c r="AO361" i="4"/>
  <c r="AK361" i="4"/>
  <c r="AL361" i="4"/>
  <c r="AG361" i="4"/>
  <c r="Z361" i="4"/>
  <c r="AO365" i="4"/>
  <c r="AP365" i="4"/>
  <c r="AK365" i="4"/>
  <c r="AL365" i="4"/>
  <c r="AG365" i="4"/>
  <c r="AH365" i="4"/>
  <c r="Z365" i="4"/>
  <c r="AO369" i="4"/>
  <c r="AP369" i="4"/>
  <c r="AK369" i="4"/>
  <c r="AL369" i="4"/>
  <c r="AG369" i="4"/>
  <c r="AH369" i="4"/>
  <c r="Z369" i="4"/>
  <c r="AO373" i="4"/>
  <c r="AP373" i="4"/>
  <c r="AK373" i="4"/>
  <c r="AL373" i="4"/>
  <c r="AG373" i="4"/>
  <c r="AH373" i="4"/>
  <c r="Z373" i="4"/>
  <c r="AO377" i="4"/>
  <c r="AP377" i="4"/>
  <c r="AK377" i="4"/>
  <c r="AL377" i="4"/>
  <c r="AG377" i="4"/>
  <c r="AH377" i="4"/>
  <c r="Z377" i="4"/>
  <c r="AO381" i="4"/>
  <c r="AP381" i="4"/>
  <c r="AK381" i="4"/>
  <c r="AG381" i="4"/>
  <c r="Z381" i="4"/>
  <c r="AO385" i="4"/>
  <c r="AP385" i="4"/>
  <c r="AK385" i="4"/>
  <c r="AG385" i="4"/>
  <c r="Z385" i="4"/>
  <c r="AO389" i="4"/>
  <c r="AK389" i="4"/>
  <c r="AL389" i="4"/>
  <c r="AG389" i="4"/>
  <c r="Z389" i="4"/>
  <c r="AO393" i="4"/>
  <c r="AK393" i="4"/>
  <c r="AL393" i="4"/>
  <c r="AG393" i="4"/>
  <c r="Z393" i="4"/>
  <c r="AO397" i="4"/>
  <c r="AK397" i="4"/>
  <c r="AL397" i="4"/>
  <c r="AG397" i="4"/>
  <c r="Z397" i="4"/>
  <c r="AO401" i="4"/>
  <c r="AK401" i="4"/>
  <c r="AL401" i="4"/>
  <c r="AG401" i="4"/>
  <c r="Z401" i="4"/>
  <c r="AO405" i="4"/>
  <c r="AP405" i="4"/>
  <c r="AK405" i="4"/>
  <c r="AL405" i="4"/>
  <c r="AG405" i="4"/>
  <c r="AH405" i="4"/>
  <c r="Z405" i="4"/>
  <c r="AO409" i="4"/>
  <c r="AP409" i="4"/>
  <c r="AK409" i="4"/>
  <c r="AL409" i="4"/>
  <c r="AG409" i="4"/>
  <c r="AH409" i="4"/>
  <c r="Z409" i="4"/>
  <c r="AO413" i="4"/>
  <c r="AP413" i="4"/>
  <c r="AK413" i="4"/>
  <c r="AL413" i="4"/>
  <c r="AG413" i="4"/>
  <c r="AH413" i="4"/>
  <c r="Z413" i="4"/>
  <c r="AO417" i="4"/>
  <c r="AP417" i="4"/>
  <c r="AK417" i="4"/>
  <c r="AL417" i="4"/>
  <c r="AG417" i="4"/>
  <c r="AH417" i="4"/>
  <c r="Z417" i="4"/>
  <c r="AO421" i="4"/>
  <c r="AP421" i="4"/>
  <c r="AK421" i="4"/>
  <c r="AL421" i="4"/>
  <c r="AG421" i="4"/>
  <c r="AH421" i="4"/>
  <c r="Z421" i="4"/>
  <c r="AO425" i="4"/>
  <c r="AP425" i="4"/>
  <c r="AK425" i="4"/>
  <c r="AL425" i="4"/>
  <c r="AG425" i="4"/>
  <c r="AH425" i="4"/>
  <c r="Z425" i="4"/>
  <c r="AO429" i="4"/>
  <c r="AP429" i="4"/>
  <c r="AK429" i="4"/>
  <c r="AL429" i="4"/>
  <c r="AG429" i="4"/>
  <c r="AH429" i="4"/>
  <c r="Z429" i="4"/>
  <c r="AO433" i="4"/>
  <c r="AP433" i="4"/>
  <c r="AK433" i="4"/>
  <c r="AL433" i="4"/>
  <c r="AG433" i="4"/>
  <c r="AH433" i="4"/>
  <c r="Z433" i="4"/>
  <c r="AO437" i="4"/>
  <c r="AP437" i="4"/>
  <c r="AK437" i="4"/>
  <c r="AL437" i="4"/>
  <c r="AG437" i="4"/>
  <c r="AH437" i="4"/>
  <c r="Z437" i="4"/>
  <c r="AO441" i="4"/>
  <c r="AP441" i="4"/>
  <c r="AK441" i="4"/>
  <c r="AL441" i="4"/>
  <c r="AG441" i="4"/>
  <c r="AH441" i="4"/>
  <c r="Z441" i="4"/>
  <c r="AO445" i="4"/>
  <c r="AP445" i="4"/>
  <c r="AK445" i="4"/>
  <c r="AL445" i="4"/>
  <c r="AG445" i="4"/>
  <c r="AH445" i="4"/>
  <c r="Z445" i="4"/>
  <c r="AO449" i="4"/>
  <c r="AP449" i="4"/>
  <c r="AK449" i="4"/>
  <c r="AL449" i="4"/>
  <c r="AG449" i="4"/>
  <c r="Z449" i="4"/>
  <c r="AO453" i="4"/>
  <c r="AK453" i="4"/>
  <c r="AG453" i="4"/>
  <c r="Z453" i="4"/>
  <c r="AO457" i="4"/>
  <c r="AK457" i="4"/>
  <c r="AG457" i="4"/>
  <c r="Z457" i="4"/>
  <c r="AO461" i="4"/>
  <c r="AK461" i="4"/>
  <c r="AG461" i="4"/>
  <c r="Z461" i="4"/>
  <c r="AO465" i="4"/>
  <c r="AK465" i="4"/>
  <c r="AG465" i="4"/>
  <c r="Z465" i="4"/>
  <c r="AO469" i="4"/>
  <c r="AK469" i="4"/>
  <c r="AG469" i="4"/>
  <c r="Z469" i="4"/>
  <c r="AO473" i="4"/>
  <c r="AK473" i="4"/>
  <c r="AG473" i="4"/>
  <c r="Z473" i="4"/>
  <c r="AO477" i="4"/>
  <c r="AP477" i="4"/>
  <c r="AK477" i="4"/>
  <c r="AL477" i="4"/>
  <c r="AG477" i="4"/>
  <c r="AH477" i="4"/>
  <c r="Z477" i="4"/>
  <c r="AO481" i="4"/>
  <c r="AP481" i="4"/>
  <c r="AK481" i="4"/>
  <c r="AL481" i="4"/>
  <c r="AG481" i="4"/>
  <c r="AH481" i="4"/>
  <c r="Z481" i="4"/>
  <c r="AO485" i="4"/>
  <c r="AP485" i="4"/>
  <c r="AK485" i="4"/>
  <c r="AL485" i="4"/>
  <c r="AG485" i="4"/>
  <c r="AH485" i="4"/>
  <c r="Z485" i="4"/>
  <c r="AO489" i="4"/>
  <c r="AP489" i="4"/>
  <c r="AK489" i="4"/>
  <c r="AL489" i="4"/>
  <c r="AG489" i="4"/>
  <c r="AH489" i="4"/>
  <c r="Z489" i="4"/>
  <c r="AO493" i="4"/>
  <c r="AP493" i="4"/>
  <c r="AK493" i="4"/>
  <c r="AL493" i="4"/>
  <c r="AG493" i="4"/>
  <c r="AH493" i="4"/>
  <c r="Z493" i="4"/>
  <c r="AO497" i="4"/>
  <c r="AP497" i="4"/>
  <c r="AK497" i="4"/>
  <c r="AL497" i="4"/>
  <c r="AG497" i="4"/>
  <c r="AH497" i="4"/>
  <c r="Z497" i="4"/>
  <c r="AO501" i="4"/>
  <c r="AP501" i="4"/>
  <c r="AK501" i="4"/>
  <c r="AL501" i="4"/>
  <c r="AG501" i="4"/>
  <c r="AH501" i="4"/>
  <c r="Z501" i="4"/>
  <c r="AO505" i="4"/>
  <c r="AP505" i="4"/>
  <c r="AK505" i="4"/>
  <c r="AL505" i="4"/>
  <c r="AG505" i="4"/>
  <c r="AH505" i="4"/>
  <c r="Z505" i="4"/>
  <c r="AO509" i="4"/>
  <c r="AP509" i="4"/>
  <c r="AK509" i="4"/>
  <c r="AL509" i="4"/>
  <c r="AG509" i="4"/>
  <c r="AH509" i="4"/>
  <c r="Z509" i="4"/>
  <c r="AO513" i="4"/>
  <c r="AP513" i="4"/>
  <c r="AK513" i="4"/>
  <c r="AL513" i="4"/>
  <c r="AG513" i="4"/>
  <c r="AH513" i="4"/>
  <c r="Z513" i="4"/>
  <c r="AO517" i="4"/>
  <c r="AP517" i="4"/>
  <c r="AK517" i="4"/>
  <c r="AL517" i="4"/>
  <c r="AG517" i="4"/>
  <c r="AH517" i="4"/>
  <c r="Z517" i="4"/>
  <c r="AO521" i="4"/>
  <c r="AP521" i="4"/>
  <c r="AK521" i="4"/>
  <c r="AL521" i="4"/>
  <c r="AG521" i="4"/>
  <c r="AH521" i="4"/>
  <c r="Z521" i="4"/>
  <c r="AO525" i="4"/>
  <c r="AP525" i="4"/>
  <c r="AK525" i="4"/>
  <c r="AG525" i="4"/>
  <c r="Z525" i="4"/>
  <c r="AO529" i="4"/>
  <c r="AP529" i="4"/>
  <c r="AK529" i="4"/>
  <c r="AG529" i="4"/>
  <c r="Z529" i="4"/>
  <c r="AO533" i="4"/>
  <c r="AP533" i="4"/>
  <c r="AK533" i="4"/>
  <c r="AG533" i="4"/>
  <c r="Z533" i="4"/>
  <c r="AO537" i="4"/>
  <c r="AP537" i="4"/>
  <c r="AK537" i="4"/>
  <c r="AG537" i="4"/>
  <c r="Z537" i="4"/>
  <c r="AO541" i="4"/>
  <c r="AP541" i="4"/>
  <c r="AK541" i="4"/>
  <c r="AL541" i="4"/>
  <c r="AG541" i="4"/>
  <c r="AH541" i="4"/>
  <c r="Z541" i="4"/>
  <c r="AO545" i="4"/>
  <c r="AP545" i="4"/>
  <c r="AK545" i="4"/>
  <c r="AL545" i="4"/>
  <c r="AG545" i="4"/>
  <c r="AH545" i="4"/>
  <c r="Z545" i="4"/>
  <c r="AO549" i="4"/>
  <c r="AK549" i="4"/>
  <c r="AG549" i="4"/>
  <c r="Z549" i="4"/>
  <c r="AO553" i="4"/>
  <c r="AK553" i="4"/>
  <c r="AG553" i="4"/>
  <c r="Z553" i="4"/>
  <c r="AO557" i="4"/>
  <c r="AP557" i="4"/>
  <c r="AK557" i="4"/>
  <c r="AL557" i="4"/>
  <c r="AG557" i="4"/>
  <c r="AH557" i="4"/>
  <c r="Z557" i="4"/>
  <c r="AO561" i="4"/>
  <c r="AP561" i="4"/>
  <c r="AK561" i="4"/>
  <c r="AL561" i="4"/>
  <c r="AG561" i="4"/>
  <c r="AH561" i="4"/>
  <c r="Z561" i="4"/>
  <c r="AO565" i="4"/>
  <c r="AP565" i="4"/>
  <c r="AK565" i="4"/>
  <c r="AL565" i="4"/>
  <c r="AG565" i="4"/>
  <c r="AH565" i="4"/>
  <c r="Z565" i="4"/>
  <c r="AO569" i="4"/>
  <c r="AP569" i="4"/>
  <c r="AK569" i="4"/>
  <c r="AL569" i="4"/>
  <c r="AG569" i="4"/>
  <c r="AH569" i="4"/>
  <c r="Z569" i="4"/>
  <c r="AO573" i="4"/>
  <c r="AK573" i="4"/>
  <c r="AG573" i="4"/>
  <c r="Z573" i="4"/>
  <c r="AO577" i="4"/>
  <c r="AK577" i="4"/>
  <c r="AG577" i="4"/>
  <c r="Z577" i="4"/>
  <c r="AO581" i="4"/>
  <c r="AP581" i="4"/>
  <c r="AK581" i="4"/>
  <c r="AL581" i="4"/>
  <c r="AG581" i="4"/>
  <c r="AH581" i="4"/>
  <c r="Z581" i="4"/>
  <c r="AO585" i="4"/>
  <c r="AP585" i="4"/>
  <c r="AK585" i="4"/>
  <c r="AL585" i="4"/>
  <c r="AG585" i="4"/>
  <c r="AH585" i="4"/>
  <c r="Z585" i="4"/>
  <c r="AO589" i="4"/>
  <c r="AP589" i="4"/>
  <c r="AK589" i="4"/>
  <c r="AL589" i="4"/>
  <c r="AG589" i="4"/>
  <c r="AH589" i="4"/>
  <c r="Z589" i="4"/>
  <c r="AO593" i="4"/>
  <c r="AP593" i="4"/>
  <c r="AK593" i="4"/>
  <c r="AL593" i="4"/>
  <c r="AG593" i="4"/>
  <c r="AH593" i="4"/>
  <c r="Z593" i="4"/>
  <c r="AO597" i="4"/>
  <c r="AK597" i="4"/>
  <c r="AG597" i="4"/>
  <c r="Z597" i="4"/>
  <c r="AO601" i="4"/>
  <c r="AK601" i="4"/>
  <c r="AG601" i="4"/>
  <c r="Z601" i="4"/>
  <c r="AO605" i="4"/>
  <c r="AP605" i="4"/>
  <c r="AK605" i="4"/>
  <c r="AL605" i="4"/>
  <c r="AG605" i="4"/>
  <c r="AH605" i="4"/>
  <c r="Z605" i="4"/>
  <c r="AO608" i="4"/>
  <c r="AP608" i="4"/>
  <c r="AK608" i="4"/>
  <c r="AL608" i="4"/>
  <c r="AG608" i="4"/>
  <c r="AH608" i="4"/>
  <c r="Z608" i="4"/>
  <c r="AO610" i="4"/>
  <c r="AP610" i="4"/>
  <c r="AK610" i="4"/>
  <c r="AL610" i="4"/>
  <c r="AG610" i="4"/>
  <c r="AH610" i="4"/>
  <c r="Z610" i="4"/>
  <c r="AO624" i="4"/>
  <c r="AP624" i="4"/>
  <c r="AK624" i="4"/>
  <c r="AL624" i="4"/>
  <c r="AG624" i="4"/>
  <c r="AH624" i="4"/>
  <c r="Z624" i="4"/>
  <c r="AO626" i="4"/>
  <c r="AP626" i="4"/>
  <c r="AK626" i="4"/>
  <c r="AL626" i="4"/>
  <c r="AG626" i="4"/>
  <c r="AH626" i="4"/>
  <c r="Z626" i="4"/>
  <c r="AO640" i="4"/>
  <c r="AP640" i="4"/>
  <c r="AK640" i="4"/>
  <c r="AL640" i="4"/>
  <c r="AG640" i="4"/>
  <c r="AH640" i="4"/>
  <c r="Z640" i="4"/>
  <c r="AO642" i="4"/>
  <c r="AP642" i="4"/>
  <c r="AK642" i="4"/>
  <c r="AL642" i="4"/>
  <c r="AG642" i="4"/>
  <c r="AH642" i="4"/>
  <c r="Z642" i="4"/>
  <c r="AO656" i="4"/>
  <c r="AP656" i="4"/>
  <c r="AK656" i="4"/>
  <c r="AG656" i="4"/>
  <c r="Z656" i="4"/>
  <c r="AO658" i="4"/>
  <c r="AP658" i="4"/>
  <c r="AK658" i="4"/>
  <c r="AG658" i="4"/>
  <c r="Z658" i="4"/>
  <c r="AO672" i="4"/>
  <c r="AP672" i="4"/>
  <c r="AK672" i="4"/>
  <c r="AL672" i="4"/>
  <c r="AG672" i="4"/>
  <c r="AH672" i="4"/>
  <c r="Z672" i="4"/>
  <c r="AO674" i="4"/>
  <c r="AP674" i="4"/>
  <c r="AK674" i="4"/>
  <c r="AG674" i="4"/>
  <c r="AH674" i="4"/>
  <c r="Z674" i="4"/>
  <c r="AO688" i="4"/>
  <c r="AP688" i="4"/>
  <c r="AK688" i="4"/>
  <c r="AL688" i="4"/>
  <c r="AG688" i="4"/>
  <c r="AH688" i="4"/>
  <c r="Z688" i="4"/>
  <c r="AO696" i="4"/>
  <c r="AK696" i="4"/>
  <c r="AG696" i="4"/>
  <c r="Z696" i="4"/>
  <c r="AO704" i="4"/>
  <c r="AK704" i="4"/>
  <c r="AG704" i="4"/>
  <c r="Z704" i="4"/>
  <c r="AO712" i="4"/>
  <c r="AP712" i="4"/>
  <c r="AK712" i="4"/>
  <c r="AL712" i="4"/>
  <c r="AG712" i="4"/>
  <c r="AH712" i="4"/>
  <c r="Z712" i="4"/>
  <c r="AO720" i="4"/>
  <c r="AP720" i="4"/>
  <c r="AK720" i="4"/>
  <c r="AL720" i="4"/>
  <c r="AG720" i="4"/>
  <c r="AH720" i="4"/>
  <c r="Z720" i="4"/>
  <c r="AO728" i="4"/>
  <c r="AP728" i="4"/>
  <c r="AK728" i="4"/>
  <c r="AG728" i="4"/>
  <c r="Z728" i="4"/>
  <c r="AO736" i="4"/>
  <c r="AP736" i="4"/>
  <c r="AK736" i="4"/>
  <c r="AG736" i="4"/>
  <c r="Z736" i="4"/>
  <c r="AO744" i="4"/>
  <c r="AP744" i="4"/>
  <c r="AK744" i="4"/>
  <c r="AL744" i="4"/>
  <c r="AG744" i="4"/>
  <c r="AH744" i="4"/>
  <c r="Z744" i="4"/>
  <c r="AO752" i="4"/>
  <c r="AP752" i="4"/>
  <c r="AK752" i="4"/>
  <c r="AL752" i="4"/>
  <c r="AG752" i="4"/>
  <c r="AH752" i="4"/>
  <c r="Z752" i="4"/>
  <c r="AO760" i="4"/>
  <c r="AK760" i="4"/>
  <c r="AG760" i="4"/>
  <c r="Z760" i="4"/>
  <c r="AO768" i="4"/>
  <c r="AK768" i="4"/>
  <c r="AL768" i="4"/>
  <c r="AG768" i="4"/>
  <c r="Z768" i="4"/>
  <c r="AO776" i="4"/>
  <c r="AP776" i="4"/>
  <c r="AK776" i="4"/>
  <c r="AL776" i="4"/>
  <c r="AG776" i="4"/>
  <c r="AH776" i="4"/>
  <c r="Z776" i="4"/>
  <c r="AO784" i="4"/>
  <c r="AP784" i="4"/>
  <c r="AK784" i="4"/>
  <c r="AL784" i="4"/>
  <c r="AG784" i="4"/>
  <c r="AH784" i="4"/>
  <c r="Z784" i="4"/>
  <c r="AO792" i="4"/>
  <c r="AP792" i="4"/>
  <c r="AK792" i="4"/>
  <c r="AL792" i="4"/>
  <c r="AG792" i="4"/>
  <c r="AH792" i="4"/>
  <c r="Z792" i="4"/>
  <c r="AM796" i="4"/>
  <c r="AN796" i="4"/>
  <c r="AL796" i="4"/>
  <c r="AB796" i="4"/>
  <c r="AC796" i="4"/>
  <c r="AM812" i="4"/>
  <c r="AN812" i="4"/>
  <c r="AL812" i="4"/>
  <c r="AB812" i="4"/>
  <c r="AC812" i="4"/>
  <c r="AL816" i="4"/>
  <c r="AP827" i="4"/>
  <c r="AB831" i="4"/>
  <c r="AA831" i="4"/>
  <c r="AS831" i="4"/>
  <c r="AB835" i="4"/>
  <c r="AC835" i="4"/>
  <c r="AQ835" i="4"/>
  <c r="AR835" i="4"/>
  <c r="AP835" i="4"/>
  <c r="AI835" i="4"/>
  <c r="AJ835" i="4"/>
  <c r="AM835" i="4"/>
  <c r="AN835" i="4"/>
  <c r="AL835" i="4"/>
  <c r="AB839" i="4"/>
  <c r="AC839" i="4"/>
  <c r="AB843" i="4"/>
  <c r="AC843" i="4"/>
  <c r="AQ843" i="4"/>
  <c r="AR843" i="4"/>
  <c r="AI843" i="4"/>
  <c r="AJ843" i="4"/>
  <c r="AM843" i="4"/>
  <c r="AN843" i="4"/>
  <c r="AS847" i="4"/>
  <c r="AB851" i="4"/>
  <c r="AC851" i="4"/>
  <c r="AQ851" i="4"/>
  <c r="AR851" i="4"/>
  <c r="AP851" i="4"/>
  <c r="AI851" i="4"/>
  <c r="AJ851" i="4"/>
  <c r="AM851" i="4"/>
  <c r="AN851" i="4"/>
  <c r="AL851" i="4"/>
  <c r="AB859" i="4"/>
  <c r="AC859" i="4"/>
  <c r="AQ859" i="4"/>
  <c r="AR859" i="4"/>
  <c r="AI859" i="4"/>
  <c r="AJ859" i="4"/>
  <c r="AM859" i="4"/>
  <c r="AN859" i="4"/>
  <c r="AS863" i="4"/>
  <c r="AO880" i="4"/>
  <c r="AP880" i="4"/>
  <c r="AK880" i="4"/>
  <c r="AL880" i="4"/>
  <c r="AG880" i="4"/>
  <c r="AH880" i="4"/>
  <c r="Z880" i="4"/>
  <c r="AO888" i="4"/>
  <c r="AP888" i="4"/>
  <c r="AK888" i="4"/>
  <c r="AL888" i="4"/>
  <c r="AG888" i="4"/>
  <c r="AH888" i="4"/>
  <c r="Z888" i="4"/>
  <c r="AO944" i="4"/>
  <c r="AP944" i="4"/>
  <c r="AK944" i="4"/>
  <c r="AL944" i="4"/>
  <c r="AG944" i="4"/>
  <c r="AH944" i="4"/>
  <c r="Z944" i="4"/>
  <c r="AO952" i="4"/>
  <c r="AP952" i="4"/>
  <c r="AK952" i="4"/>
  <c r="AL952" i="4"/>
  <c r="AG952" i="4"/>
  <c r="AH952" i="4"/>
  <c r="Z952" i="4"/>
  <c r="AO983" i="4"/>
  <c r="AP983" i="4"/>
  <c r="AK983" i="4"/>
  <c r="AL983" i="4"/>
  <c r="AG983" i="4"/>
  <c r="AH983" i="4"/>
  <c r="Z983" i="4"/>
  <c r="AO1015" i="4"/>
  <c r="AP1015" i="4"/>
  <c r="AK1015" i="4"/>
  <c r="AL1015" i="4"/>
  <c r="AG1015" i="4"/>
  <c r="AH1015" i="4"/>
  <c r="Z1015" i="4"/>
  <c r="AO1047" i="4"/>
  <c r="AP1047" i="4"/>
  <c r="AK1047" i="4"/>
  <c r="AL1047" i="4"/>
  <c r="AG1047" i="4"/>
  <c r="AH1047" i="4"/>
  <c r="Z1047" i="4"/>
  <c r="AO1079" i="4"/>
  <c r="AP1079" i="4"/>
  <c r="AK1079" i="4"/>
  <c r="AL1079" i="4"/>
  <c r="AG1079" i="4"/>
  <c r="AH1079" i="4"/>
  <c r="Z1079" i="4"/>
  <c r="AS1106" i="4"/>
  <c r="AS1122" i="4"/>
  <c r="AI1129" i="4"/>
  <c r="AH1129" i="4"/>
  <c r="AS1129" i="4"/>
  <c r="AS1218" i="4"/>
  <c r="AS1226" i="4"/>
  <c r="AS1242" i="4"/>
  <c r="AI1251" i="4"/>
  <c r="AH1251" i="4"/>
  <c r="AA1312" i="4"/>
  <c r="AA1324" i="4"/>
  <c r="AB1327" i="4"/>
  <c r="AC1327" i="4"/>
  <c r="AM1327" i="4"/>
  <c r="AN1327" i="4"/>
  <c r="AQ1327" i="4"/>
  <c r="AR1327" i="4"/>
  <c r="AP1327" i="4"/>
  <c r="AI1327" i="4"/>
  <c r="AJ1327" i="4"/>
  <c r="AO609" i="4"/>
  <c r="AP609" i="4"/>
  <c r="AK609" i="4"/>
  <c r="AL609" i="4"/>
  <c r="AG609" i="4"/>
  <c r="AH609" i="4"/>
  <c r="Z609" i="4"/>
  <c r="AO613" i="4"/>
  <c r="AP613" i="4"/>
  <c r="AK613" i="4"/>
  <c r="AL613" i="4"/>
  <c r="AG613" i="4"/>
  <c r="AH613" i="4"/>
  <c r="Z613" i="4"/>
  <c r="AO617" i="4"/>
  <c r="AP617" i="4"/>
  <c r="AK617" i="4"/>
  <c r="AL617" i="4"/>
  <c r="AG617" i="4"/>
  <c r="AH617" i="4"/>
  <c r="Z617" i="4"/>
  <c r="AO621" i="4"/>
  <c r="AP621" i="4"/>
  <c r="AK621" i="4"/>
  <c r="AL621" i="4"/>
  <c r="AG621" i="4"/>
  <c r="AH621" i="4"/>
  <c r="Z621" i="4"/>
  <c r="AO625" i="4"/>
  <c r="AP625" i="4"/>
  <c r="AK625" i="4"/>
  <c r="AL625" i="4"/>
  <c r="AG625" i="4"/>
  <c r="AH625" i="4"/>
  <c r="Z625" i="4"/>
  <c r="AO629" i="4"/>
  <c r="AP629" i="4"/>
  <c r="AK629" i="4"/>
  <c r="AL629" i="4"/>
  <c r="AG629" i="4"/>
  <c r="AH629" i="4"/>
  <c r="Z629" i="4"/>
  <c r="AO633" i="4"/>
  <c r="AP633" i="4"/>
  <c r="AK633" i="4"/>
  <c r="AL633" i="4"/>
  <c r="AG633" i="4"/>
  <c r="Z633" i="4"/>
  <c r="AO637" i="4"/>
  <c r="AK637" i="4"/>
  <c r="AL637" i="4"/>
  <c r="AG637" i="4"/>
  <c r="Z637" i="4"/>
  <c r="AO641" i="4"/>
  <c r="AK641" i="4"/>
  <c r="AL641" i="4"/>
  <c r="AG641" i="4"/>
  <c r="Z641" i="4"/>
  <c r="AO645" i="4"/>
  <c r="AK645" i="4"/>
  <c r="AL645" i="4"/>
  <c r="AG645" i="4"/>
  <c r="Z645" i="4"/>
  <c r="AO649" i="4"/>
  <c r="AK649" i="4"/>
  <c r="AL649" i="4"/>
  <c r="AG649" i="4"/>
  <c r="Z649" i="4"/>
  <c r="AO653" i="4"/>
  <c r="AK653" i="4"/>
  <c r="AL653" i="4"/>
  <c r="AG653" i="4"/>
  <c r="Z653" i="4"/>
  <c r="AO657" i="4"/>
  <c r="AK657" i="4"/>
  <c r="AL657" i="4"/>
  <c r="AG657" i="4"/>
  <c r="Z657" i="4"/>
  <c r="AO661" i="4"/>
  <c r="AK661" i="4"/>
  <c r="AL661" i="4"/>
  <c r="AG661" i="4"/>
  <c r="Z661" i="4"/>
  <c r="AO665" i="4"/>
  <c r="AK665" i="4"/>
  <c r="AL665" i="4"/>
  <c r="AG665" i="4"/>
  <c r="Z665" i="4"/>
  <c r="AO669" i="4"/>
  <c r="AP669" i="4"/>
  <c r="AK669" i="4"/>
  <c r="AL669" i="4"/>
  <c r="AG669" i="4"/>
  <c r="AH669" i="4"/>
  <c r="Z669" i="4"/>
  <c r="AO673" i="4"/>
  <c r="AP673" i="4"/>
  <c r="AK673" i="4"/>
  <c r="AL673" i="4"/>
  <c r="AG673" i="4"/>
  <c r="AH673" i="4"/>
  <c r="Z673" i="4"/>
  <c r="AO677" i="4"/>
  <c r="AP677" i="4"/>
  <c r="AK677" i="4"/>
  <c r="AL677" i="4"/>
  <c r="AG677" i="4"/>
  <c r="AH677" i="4"/>
  <c r="Z677" i="4"/>
  <c r="AO681" i="4"/>
  <c r="AP681" i="4"/>
  <c r="AK681" i="4"/>
  <c r="AL681" i="4"/>
  <c r="AG681" i="4"/>
  <c r="AH681" i="4"/>
  <c r="Z681" i="4"/>
  <c r="AO685" i="4"/>
  <c r="AP685" i="4"/>
  <c r="AK685" i="4"/>
  <c r="AL685" i="4"/>
  <c r="AG685" i="4"/>
  <c r="AH685" i="4"/>
  <c r="Z685" i="4"/>
  <c r="AO689" i="4"/>
  <c r="AP689" i="4"/>
  <c r="AK689" i="4"/>
  <c r="AL689" i="4"/>
  <c r="AG689" i="4"/>
  <c r="AH689" i="4"/>
  <c r="AT689" i="4"/>
  <c r="Z689" i="4"/>
  <c r="AO693" i="4"/>
  <c r="AK693" i="4"/>
  <c r="AG693" i="4"/>
  <c r="Z693" i="4"/>
  <c r="AO697" i="4"/>
  <c r="AK697" i="4"/>
  <c r="AG697" i="4"/>
  <c r="Z697" i="4"/>
  <c r="AO701" i="4"/>
  <c r="AK701" i="4"/>
  <c r="AG701" i="4"/>
  <c r="Z701" i="4"/>
  <c r="AO705" i="4"/>
  <c r="AK705" i="4"/>
  <c r="AG705" i="4"/>
  <c r="Z705" i="4"/>
  <c r="AO709" i="4"/>
  <c r="AP709" i="4"/>
  <c r="AK709" i="4"/>
  <c r="AL709" i="4"/>
  <c r="AG709" i="4"/>
  <c r="AH709" i="4"/>
  <c r="Z709" i="4"/>
  <c r="AO713" i="4"/>
  <c r="AP713" i="4"/>
  <c r="AK713" i="4"/>
  <c r="AL713" i="4"/>
  <c r="AG713" i="4"/>
  <c r="AH713" i="4"/>
  <c r="Z713" i="4"/>
  <c r="AO717" i="4"/>
  <c r="AP717" i="4"/>
  <c r="AK717" i="4"/>
  <c r="AL717" i="4"/>
  <c r="AG717" i="4"/>
  <c r="AH717" i="4"/>
  <c r="Z717" i="4"/>
  <c r="AO721" i="4"/>
  <c r="AP721" i="4"/>
  <c r="AT721" i="4"/>
  <c r="AK721" i="4"/>
  <c r="AL721" i="4"/>
  <c r="AG721" i="4"/>
  <c r="AH721" i="4"/>
  <c r="Z721" i="4"/>
  <c r="AO725" i="4"/>
  <c r="AK725" i="4"/>
  <c r="AG725" i="4"/>
  <c r="Z725" i="4"/>
  <c r="AO729" i="4"/>
  <c r="AK729" i="4"/>
  <c r="AG729" i="4"/>
  <c r="Z729" i="4"/>
  <c r="AO733" i="4"/>
  <c r="AK733" i="4"/>
  <c r="AG733" i="4"/>
  <c r="Z733" i="4"/>
  <c r="AO737" i="4"/>
  <c r="AK737" i="4"/>
  <c r="AG737" i="4"/>
  <c r="Z737" i="4"/>
  <c r="AO741" i="4"/>
  <c r="AP741" i="4"/>
  <c r="AK741" i="4"/>
  <c r="AL741" i="4"/>
  <c r="AG741" i="4"/>
  <c r="AH741" i="4"/>
  <c r="Z741" i="4"/>
  <c r="AO745" i="4"/>
  <c r="AP745" i="4"/>
  <c r="AK745" i="4"/>
  <c r="AL745" i="4"/>
  <c r="AG745" i="4"/>
  <c r="AH745" i="4"/>
  <c r="Z745" i="4"/>
  <c r="AO749" i="4"/>
  <c r="AP749" i="4"/>
  <c r="AK749" i="4"/>
  <c r="AL749" i="4"/>
  <c r="AG749" i="4"/>
  <c r="AH749" i="4"/>
  <c r="Z749" i="4"/>
  <c r="AO753" i="4"/>
  <c r="AP753" i="4"/>
  <c r="AK753" i="4"/>
  <c r="AL753" i="4"/>
  <c r="AG753" i="4"/>
  <c r="AH753" i="4"/>
  <c r="AT753" i="4"/>
  <c r="Z753" i="4"/>
  <c r="AO757" i="4"/>
  <c r="AP757" i="4"/>
  <c r="AK757" i="4"/>
  <c r="AG757" i="4"/>
  <c r="Z757" i="4"/>
  <c r="AO761" i="4"/>
  <c r="AP761" i="4"/>
  <c r="AK761" i="4"/>
  <c r="AG761" i="4"/>
  <c r="Z761" i="4"/>
  <c r="AO765" i="4"/>
  <c r="AP765" i="4"/>
  <c r="AK765" i="4"/>
  <c r="AG765" i="4"/>
  <c r="Z765" i="4"/>
  <c r="AO769" i="4"/>
  <c r="AP769" i="4"/>
  <c r="AK769" i="4"/>
  <c r="AG769" i="4"/>
  <c r="Z769" i="4"/>
  <c r="AO773" i="4"/>
  <c r="AP773" i="4"/>
  <c r="AK773" i="4"/>
  <c r="AL773" i="4"/>
  <c r="AG773" i="4"/>
  <c r="AH773" i="4"/>
  <c r="Z773" i="4"/>
  <c r="AO777" i="4"/>
  <c r="AP777" i="4"/>
  <c r="AK777" i="4"/>
  <c r="AL777" i="4"/>
  <c r="AG777" i="4"/>
  <c r="AH777" i="4"/>
  <c r="Z777" i="4"/>
  <c r="AO781" i="4"/>
  <c r="AP781" i="4"/>
  <c r="AK781" i="4"/>
  <c r="AL781" i="4"/>
  <c r="AG781" i="4"/>
  <c r="AH781" i="4"/>
  <c r="Z781" i="4"/>
  <c r="AO785" i="4"/>
  <c r="AP785" i="4"/>
  <c r="AK785" i="4"/>
  <c r="AL785" i="4"/>
  <c r="AG785" i="4"/>
  <c r="AH785" i="4"/>
  <c r="AT785" i="4"/>
  <c r="Z785" i="4"/>
  <c r="AO789" i="4"/>
  <c r="AP789" i="4"/>
  <c r="AK789" i="4"/>
  <c r="AL789" i="4"/>
  <c r="AG789" i="4"/>
  <c r="AH789" i="4"/>
  <c r="Z789" i="4"/>
  <c r="Z793" i="4"/>
  <c r="AK793" i="4"/>
  <c r="AL793" i="4"/>
  <c r="AI794" i="4"/>
  <c r="AJ794" i="4"/>
  <c r="AQ794" i="4"/>
  <c r="AR794" i="4"/>
  <c r="AS796" i="4"/>
  <c r="AS797" i="4"/>
  <c r="AA797" i="4"/>
  <c r="AI800" i="4"/>
  <c r="AJ800" i="4"/>
  <c r="AQ800" i="4"/>
  <c r="AR800" i="4"/>
  <c r="AP800" i="4"/>
  <c r="AP805" i="4"/>
  <c r="AS806" i="4"/>
  <c r="AH807" i="4"/>
  <c r="AI810" i="4"/>
  <c r="AJ810" i="4"/>
  <c r="AQ810" i="4"/>
  <c r="AR810" i="4"/>
  <c r="AP810" i="4"/>
  <c r="AS811" i="4"/>
  <c r="AS813" i="4"/>
  <c r="AA814" i="4"/>
  <c r="AI816" i="4"/>
  <c r="AJ816" i="4"/>
  <c r="AQ816" i="4"/>
  <c r="AR816" i="4"/>
  <c r="AP816" i="4"/>
  <c r="AP821" i="4"/>
  <c r="AL822" i="4"/>
  <c r="AS822" i="4"/>
  <c r="AH823" i="4"/>
  <c r="AQ823" i="4"/>
  <c r="AR823" i="4"/>
  <c r="AP823" i="4"/>
  <c r="AI826" i="4"/>
  <c r="AJ826" i="4"/>
  <c r="AQ826" i="4"/>
  <c r="AR826" i="4"/>
  <c r="AP826" i="4"/>
  <c r="AC831" i="4"/>
  <c r="AQ831" i="4"/>
  <c r="AR831" i="4"/>
  <c r="AP831" i="4"/>
  <c r="AI831" i="4"/>
  <c r="AJ831" i="4"/>
  <c r="AM831" i="4"/>
  <c r="AN831" i="4"/>
  <c r="AL831" i="4"/>
  <c r="AB833" i="4"/>
  <c r="AC833" i="4"/>
  <c r="AM833" i="4"/>
  <c r="AN833" i="4"/>
  <c r="AL833" i="4"/>
  <c r="AQ833" i="4"/>
  <c r="AR833" i="4"/>
  <c r="AP833" i="4"/>
  <c r="AI833" i="4"/>
  <c r="AJ833" i="4"/>
  <c r="AA834" i="4"/>
  <c r="AP837" i="4"/>
  <c r="AH843" i="4"/>
  <c r="AH845" i="4"/>
  <c r="AB847" i="4"/>
  <c r="AC847" i="4"/>
  <c r="AQ847" i="4"/>
  <c r="AR847" i="4"/>
  <c r="AP847" i="4"/>
  <c r="AI847" i="4"/>
  <c r="AJ847" i="4"/>
  <c r="AM847" i="4"/>
  <c r="AN847" i="4"/>
  <c r="AL847" i="4"/>
  <c r="AA848" i="4"/>
  <c r="AB849" i="4"/>
  <c r="AC849" i="4"/>
  <c r="AM849" i="4"/>
  <c r="AN849" i="4"/>
  <c r="AQ849" i="4"/>
  <c r="AR849" i="4"/>
  <c r="AI849" i="4"/>
  <c r="AJ849" i="4"/>
  <c r="AA850" i="4"/>
  <c r="AH861" i="4"/>
  <c r="AB863" i="4"/>
  <c r="AC863" i="4"/>
  <c r="AQ863" i="4"/>
  <c r="AR863" i="4"/>
  <c r="AP863" i="4"/>
  <c r="AI863" i="4"/>
  <c r="AJ863" i="4"/>
  <c r="AM863" i="4"/>
  <c r="AN863" i="4"/>
  <c r="AL863" i="4"/>
  <c r="AB865" i="4"/>
  <c r="AC865" i="4"/>
  <c r="AM865" i="4"/>
  <c r="AN865" i="4"/>
  <c r="AQ865" i="4"/>
  <c r="AR865" i="4"/>
  <c r="AI865" i="4"/>
  <c r="AJ865" i="4"/>
  <c r="AO870" i="4"/>
  <c r="AP870" i="4"/>
  <c r="AK870" i="4"/>
  <c r="AL870" i="4"/>
  <c r="AG870" i="4"/>
  <c r="AH870" i="4"/>
  <c r="Z870" i="4"/>
  <c r="AO894" i="4"/>
  <c r="AP894" i="4"/>
  <c r="AK894" i="4"/>
  <c r="AL894" i="4"/>
  <c r="AG894" i="4"/>
  <c r="AH894" i="4"/>
  <c r="Z894" i="4"/>
  <c r="AO902" i="4"/>
  <c r="AP902" i="4"/>
  <c r="AK902" i="4"/>
  <c r="AL902" i="4"/>
  <c r="AG902" i="4"/>
  <c r="AH902" i="4"/>
  <c r="AT902" i="4"/>
  <c r="Z902" i="4"/>
  <c r="AO926" i="4"/>
  <c r="AK926" i="4"/>
  <c r="AL926" i="4"/>
  <c r="AG926" i="4"/>
  <c r="Z926" i="4"/>
  <c r="AO934" i="4"/>
  <c r="AK934" i="4"/>
  <c r="AL934" i="4"/>
  <c r="AG934" i="4"/>
  <c r="Z934" i="4"/>
  <c r="AO958" i="4"/>
  <c r="AP958" i="4"/>
  <c r="AK958" i="4"/>
  <c r="AL958" i="4"/>
  <c r="AG958" i="4"/>
  <c r="AH958" i="4"/>
  <c r="Z958" i="4"/>
  <c r="AO963" i="4"/>
  <c r="AP963" i="4"/>
  <c r="AK963" i="4"/>
  <c r="AL963" i="4"/>
  <c r="AG963" i="4"/>
  <c r="AH963" i="4"/>
  <c r="AT963" i="4"/>
  <c r="Z963" i="4"/>
  <c r="AO979" i="4"/>
  <c r="AP979" i="4"/>
  <c r="AK979" i="4"/>
  <c r="AL979" i="4"/>
  <c r="AG979" i="4"/>
  <c r="AH979" i="4"/>
  <c r="Z979" i="4"/>
  <c r="AO995" i="4"/>
  <c r="AP995" i="4"/>
  <c r="AK995" i="4"/>
  <c r="AL995" i="4"/>
  <c r="AG995" i="4"/>
  <c r="AH995" i="4"/>
  <c r="Z995" i="4"/>
  <c r="AO1011" i="4"/>
  <c r="AP1011" i="4"/>
  <c r="AK1011" i="4"/>
  <c r="AL1011" i="4"/>
  <c r="AG1011" i="4"/>
  <c r="AH1011" i="4"/>
  <c r="Z1011" i="4"/>
  <c r="AO1027" i="4"/>
  <c r="AP1027" i="4"/>
  <c r="AT1027" i="4"/>
  <c r="AK1027" i="4"/>
  <c r="AL1027" i="4"/>
  <c r="AG1027" i="4"/>
  <c r="AH1027" i="4"/>
  <c r="Z1027" i="4"/>
  <c r="AO1043" i="4"/>
  <c r="AP1043" i="4"/>
  <c r="AK1043" i="4"/>
  <c r="AL1043" i="4"/>
  <c r="AG1043" i="4"/>
  <c r="AH1043" i="4"/>
  <c r="Z1043" i="4"/>
  <c r="AO1059" i="4"/>
  <c r="AP1059" i="4"/>
  <c r="AK1059" i="4"/>
  <c r="AL1059" i="4"/>
  <c r="AG1059" i="4"/>
  <c r="AH1059" i="4"/>
  <c r="Z1059" i="4"/>
  <c r="AO1075" i="4"/>
  <c r="AP1075" i="4"/>
  <c r="AK1075" i="4"/>
  <c r="AL1075" i="4"/>
  <c r="AG1075" i="4"/>
  <c r="AH1075" i="4"/>
  <c r="Z1075" i="4"/>
  <c r="AO1091" i="4"/>
  <c r="AP1091" i="4"/>
  <c r="AK1091" i="4"/>
  <c r="AL1091" i="4"/>
  <c r="AG1091" i="4"/>
  <c r="AH1091" i="4"/>
  <c r="AT1091" i="4"/>
  <c r="Z1091" i="4"/>
  <c r="AL1112" i="4"/>
  <c r="AQ1161" i="4"/>
  <c r="AR1161" i="4"/>
  <c r="AP1161" i="4"/>
  <c r="AM1161" i="4"/>
  <c r="AN1161" i="4"/>
  <c r="AL1161" i="4"/>
  <c r="AI1161" i="4"/>
  <c r="AJ1161" i="4"/>
  <c r="AB1161" i="4"/>
  <c r="AC1161" i="4"/>
  <c r="AO607" i="4"/>
  <c r="AP607" i="4"/>
  <c r="AK607" i="4"/>
  <c r="AL607" i="4"/>
  <c r="AG607" i="4"/>
  <c r="AH607" i="4"/>
  <c r="Z607" i="4"/>
  <c r="AO611" i="4"/>
  <c r="AP611" i="4"/>
  <c r="AK611" i="4"/>
  <c r="AL611" i="4"/>
  <c r="AG611" i="4"/>
  <c r="AH611" i="4"/>
  <c r="Z611" i="4"/>
  <c r="AO615" i="4"/>
  <c r="AP615" i="4"/>
  <c r="AK615" i="4"/>
  <c r="AL615" i="4"/>
  <c r="AG615" i="4"/>
  <c r="AH615" i="4"/>
  <c r="Z615" i="4"/>
  <c r="AO619" i="4"/>
  <c r="AP619" i="4"/>
  <c r="AK619" i="4"/>
  <c r="AL619" i="4"/>
  <c r="AG619" i="4"/>
  <c r="AH619" i="4"/>
  <c r="Z619" i="4"/>
  <c r="AO623" i="4"/>
  <c r="AP623" i="4"/>
  <c r="AK623" i="4"/>
  <c r="AL623" i="4"/>
  <c r="AG623" i="4"/>
  <c r="AH623" i="4"/>
  <c r="Z623" i="4"/>
  <c r="AO627" i="4"/>
  <c r="AP627" i="4"/>
  <c r="AK627" i="4"/>
  <c r="AL627" i="4"/>
  <c r="AG627" i="4"/>
  <c r="AH627" i="4"/>
  <c r="Z627" i="4"/>
  <c r="AO631" i="4"/>
  <c r="AP631" i="4"/>
  <c r="AK631" i="4"/>
  <c r="AL631" i="4"/>
  <c r="AG631" i="4"/>
  <c r="AH631" i="4"/>
  <c r="Z631" i="4"/>
  <c r="AO635" i="4"/>
  <c r="AP635" i="4"/>
  <c r="AK635" i="4"/>
  <c r="AL635" i="4"/>
  <c r="AG635" i="4"/>
  <c r="Z635" i="4"/>
  <c r="AO639" i="4"/>
  <c r="AK639" i="4"/>
  <c r="AL639" i="4"/>
  <c r="AG639" i="4"/>
  <c r="Z639" i="4"/>
  <c r="AO643" i="4"/>
  <c r="AK643" i="4"/>
  <c r="AL643" i="4"/>
  <c r="AG643" i="4"/>
  <c r="Z643" i="4"/>
  <c r="AO647" i="4"/>
  <c r="AK647" i="4"/>
  <c r="AL647" i="4"/>
  <c r="AG647" i="4"/>
  <c r="Z647" i="4"/>
  <c r="AO651" i="4"/>
  <c r="AK651" i="4"/>
  <c r="AL651" i="4"/>
  <c r="AG651" i="4"/>
  <c r="Z651" i="4"/>
  <c r="AO655" i="4"/>
  <c r="AK655" i="4"/>
  <c r="AL655" i="4"/>
  <c r="AG655" i="4"/>
  <c r="Z655" i="4"/>
  <c r="AO659" i="4"/>
  <c r="AK659" i="4"/>
  <c r="AL659" i="4"/>
  <c r="AG659" i="4"/>
  <c r="Z659" i="4"/>
  <c r="AO663" i="4"/>
  <c r="AK663" i="4"/>
  <c r="AL663" i="4"/>
  <c r="AG663" i="4"/>
  <c r="Z663" i="4"/>
  <c r="AO667" i="4"/>
  <c r="AP667" i="4"/>
  <c r="AK667" i="4"/>
  <c r="AL667" i="4"/>
  <c r="AG667" i="4"/>
  <c r="AH667" i="4"/>
  <c r="Z667" i="4"/>
  <c r="AO671" i="4"/>
  <c r="AP671" i="4"/>
  <c r="AK671" i="4"/>
  <c r="AL671" i="4"/>
  <c r="AG671" i="4"/>
  <c r="AH671" i="4"/>
  <c r="Z671" i="4"/>
  <c r="AO675" i="4"/>
  <c r="AP675" i="4"/>
  <c r="AK675" i="4"/>
  <c r="AL675" i="4"/>
  <c r="AG675" i="4"/>
  <c r="AH675" i="4"/>
  <c r="Z675" i="4"/>
  <c r="AO679" i="4"/>
  <c r="AP679" i="4"/>
  <c r="AK679" i="4"/>
  <c r="AL679" i="4"/>
  <c r="AG679" i="4"/>
  <c r="AH679" i="4"/>
  <c r="Z679" i="4"/>
  <c r="AO683" i="4"/>
  <c r="AP683" i="4"/>
  <c r="AK683" i="4"/>
  <c r="AL683" i="4"/>
  <c r="AG683" i="4"/>
  <c r="AH683" i="4"/>
  <c r="Z683" i="4"/>
  <c r="AO687" i="4"/>
  <c r="AP687" i="4"/>
  <c r="AK687" i="4"/>
  <c r="AL687" i="4"/>
  <c r="AT687" i="4"/>
  <c r="AG687" i="4"/>
  <c r="AH687" i="4"/>
  <c r="Z687" i="4"/>
  <c r="AO691" i="4"/>
  <c r="AK691" i="4"/>
  <c r="AG691" i="4"/>
  <c r="Z691" i="4"/>
  <c r="AO695" i="4"/>
  <c r="AK695" i="4"/>
  <c r="AG695" i="4"/>
  <c r="Z695" i="4"/>
  <c r="AO699" i="4"/>
  <c r="AK699" i="4"/>
  <c r="AG699" i="4"/>
  <c r="Z699" i="4"/>
  <c r="AO703" i="4"/>
  <c r="AK703" i="4"/>
  <c r="AG703" i="4"/>
  <c r="Z703" i="4"/>
  <c r="AO707" i="4"/>
  <c r="AP707" i="4"/>
  <c r="AK707" i="4"/>
  <c r="AL707" i="4"/>
  <c r="AG707" i="4"/>
  <c r="AH707" i="4"/>
  <c r="Z707" i="4"/>
  <c r="AO711" i="4"/>
  <c r="AP711" i="4"/>
  <c r="AK711" i="4"/>
  <c r="AL711" i="4"/>
  <c r="AG711" i="4"/>
  <c r="AH711" i="4"/>
  <c r="Z711" i="4"/>
  <c r="AO715" i="4"/>
  <c r="AP715" i="4"/>
  <c r="AK715" i="4"/>
  <c r="AL715" i="4"/>
  <c r="AG715" i="4"/>
  <c r="AH715" i="4"/>
  <c r="Z715" i="4"/>
  <c r="AO719" i="4"/>
  <c r="AP719" i="4"/>
  <c r="AK719" i="4"/>
  <c r="AL719" i="4"/>
  <c r="AG719" i="4"/>
  <c r="AH719" i="4"/>
  <c r="Z719" i="4"/>
  <c r="AO723" i="4"/>
  <c r="AK723" i="4"/>
  <c r="AG723" i="4"/>
  <c r="Z723" i="4"/>
  <c r="AO727" i="4"/>
  <c r="AK727" i="4"/>
  <c r="AG727" i="4"/>
  <c r="Z727" i="4"/>
  <c r="AO731" i="4"/>
  <c r="AK731" i="4"/>
  <c r="AG731" i="4"/>
  <c r="Z731" i="4"/>
  <c r="AO735" i="4"/>
  <c r="AK735" i="4"/>
  <c r="AG735" i="4"/>
  <c r="Z735" i="4"/>
  <c r="AO739" i="4"/>
  <c r="AP739" i="4"/>
  <c r="AK739" i="4"/>
  <c r="AL739" i="4"/>
  <c r="AG739" i="4"/>
  <c r="AH739" i="4"/>
  <c r="Z739" i="4"/>
  <c r="AO743" i="4"/>
  <c r="AP743" i="4"/>
  <c r="AK743" i="4"/>
  <c r="AL743" i="4"/>
  <c r="AG743" i="4"/>
  <c r="Z743" i="4"/>
  <c r="AO747" i="4"/>
  <c r="AP747" i="4"/>
  <c r="AK747" i="4"/>
  <c r="AL747" i="4"/>
  <c r="AG747" i="4"/>
  <c r="AH747" i="4"/>
  <c r="Z747" i="4"/>
  <c r="AO751" i="4"/>
  <c r="AP751" i="4"/>
  <c r="AK751" i="4"/>
  <c r="AL751" i="4"/>
  <c r="AG751" i="4"/>
  <c r="AH751" i="4"/>
  <c r="Z751" i="4"/>
  <c r="AA751" i="4"/>
  <c r="AT751" i="4"/>
  <c r="AO755" i="4"/>
  <c r="AP755" i="4"/>
  <c r="AK755" i="4"/>
  <c r="AG755" i="4"/>
  <c r="Z755" i="4"/>
  <c r="AO759" i="4"/>
  <c r="AK759" i="4"/>
  <c r="AG759" i="4"/>
  <c r="Z759" i="4"/>
  <c r="AO763" i="4"/>
  <c r="AP763" i="4"/>
  <c r="AK763" i="4"/>
  <c r="AG763" i="4"/>
  <c r="Z763" i="4"/>
  <c r="AO767" i="4"/>
  <c r="AP767" i="4"/>
  <c r="AK767" i="4"/>
  <c r="AG767" i="4"/>
  <c r="Z767" i="4"/>
  <c r="AO771" i="4"/>
  <c r="AP771" i="4"/>
  <c r="AK771" i="4"/>
  <c r="AL771" i="4"/>
  <c r="AG771" i="4"/>
  <c r="AH771" i="4"/>
  <c r="Z771" i="4"/>
  <c r="AO775" i="4"/>
  <c r="AP775" i="4"/>
  <c r="AK775" i="4"/>
  <c r="AL775" i="4"/>
  <c r="AG775" i="4"/>
  <c r="Z775" i="4"/>
  <c r="AO779" i="4"/>
  <c r="AP779" i="4"/>
  <c r="AK779" i="4"/>
  <c r="AL779" i="4"/>
  <c r="AG779" i="4"/>
  <c r="AH779" i="4"/>
  <c r="Z779" i="4"/>
  <c r="AO783" i="4"/>
  <c r="AP783" i="4"/>
  <c r="AK783" i="4"/>
  <c r="AL783" i="4"/>
  <c r="AG783" i="4"/>
  <c r="AH783" i="4"/>
  <c r="Z783" i="4"/>
  <c r="AA783" i="4"/>
  <c r="AT783" i="4"/>
  <c r="AO787" i="4"/>
  <c r="AP787" i="4"/>
  <c r="AK787" i="4"/>
  <c r="AL787" i="4"/>
  <c r="AG787" i="4"/>
  <c r="AH787" i="4"/>
  <c r="Z787" i="4"/>
  <c r="AO791" i="4"/>
  <c r="AK791" i="4"/>
  <c r="AL791" i="4"/>
  <c r="AG791" i="4"/>
  <c r="AH791" i="4"/>
  <c r="Z791" i="4"/>
  <c r="AH793" i="4"/>
  <c r="AH797" i="4"/>
  <c r="AS798" i="4"/>
  <c r="AL804" i="4"/>
  <c r="AA805" i="4"/>
  <c r="AL805" i="4"/>
  <c r="AA806" i="4"/>
  <c r="AH813" i="4"/>
  <c r="AL814" i="4"/>
  <c r="AS814" i="4"/>
  <c r="AA821" i="4"/>
  <c r="AA822" i="4"/>
  <c r="AH835" i="4"/>
  <c r="AA837" i="4"/>
  <c r="AH837" i="4"/>
  <c r="AQ839" i="4"/>
  <c r="AR839" i="4"/>
  <c r="AP839" i="4"/>
  <c r="AI839" i="4"/>
  <c r="AJ839" i="4"/>
  <c r="AM839" i="4"/>
  <c r="AN839" i="4"/>
  <c r="AL839" i="4"/>
  <c r="AA840" i="4"/>
  <c r="AB841" i="4"/>
  <c r="AC841" i="4"/>
  <c r="AM841" i="4"/>
  <c r="AN841" i="4"/>
  <c r="AL841" i="4"/>
  <c r="AQ841" i="4"/>
  <c r="AR841" i="4"/>
  <c r="AP841" i="4"/>
  <c r="AI841" i="4"/>
  <c r="AJ841" i="4"/>
  <c r="AA842" i="4"/>
  <c r="AA851" i="4"/>
  <c r="AH853" i="4"/>
  <c r="AB855" i="4"/>
  <c r="AC855" i="4"/>
  <c r="AQ855" i="4"/>
  <c r="AR855" i="4"/>
  <c r="AI855" i="4"/>
  <c r="AJ855" i="4"/>
  <c r="AM855" i="4"/>
  <c r="AN855" i="4"/>
  <c r="AA856" i="4"/>
  <c r="AB857" i="4"/>
  <c r="AC857" i="4"/>
  <c r="AM857" i="4"/>
  <c r="AN857" i="4"/>
  <c r="AL857" i="4"/>
  <c r="AQ857" i="4"/>
  <c r="AR857" i="4"/>
  <c r="AP857" i="4"/>
  <c r="AI857" i="4"/>
  <c r="AJ857" i="4"/>
  <c r="AO878" i="4"/>
  <c r="AP878" i="4"/>
  <c r="AK878" i="4"/>
  <c r="AL878" i="4"/>
  <c r="AG878" i="4"/>
  <c r="AH878" i="4"/>
  <c r="Z878" i="4"/>
  <c r="AO886" i="4"/>
  <c r="AP886" i="4"/>
  <c r="AK886" i="4"/>
  <c r="AL886" i="4"/>
  <c r="AG886" i="4"/>
  <c r="AH886" i="4"/>
  <c r="Z886" i="4"/>
  <c r="AO910" i="4"/>
  <c r="AP910" i="4"/>
  <c r="AK910" i="4"/>
  <c r="AL910" i="4"/>
  <c r="AG910" i="4"/>
  <c r="Z910" i="4"/>
  <c r="AO918" i="4"/>
  <c r="AP918" i="4"/>
  <c r="AK918" i="4"/>
  <c r="AL918" i="4"/>
  <c r="AG918" i="4"/>
  <c r="AH918" i="4"/>
  <c r="Z918" i="4"/>
  <c r="AO942" i="4"/>
  <c r="AK942" i="4"/>
  <c r="AL942" i="4"/>
  <c r="AG942" i="4"/>
  <c r="Z942" i="4"/>
  <c r="AO950" i="4"/>
  <c r="AP950" i="4"/>
  <c r="AK950" i="4"/>
  <c r="AG950" i="4"/>
  <c r="AH950" i="4"/>
  <c r="Z950" i="4"/>
  <c r="AO971" i="4"/>
  <c r="AP971" i="4"/>
  <c r="AK971" i="4"/>
  <c r="AL971" i="4"/>
  <c r="AG971" i="4"/>
  <c r="AH971" i="4"/>
  <c r="Z971" i="4"/>
  <c r="AO987" i="4"/>
  <c r="AP987" i="4"/>
  <c r="AK987" i="4"/>
  <c r="AL987" i="4"/>
  <c r="AG987" i="4"/>
  <c r="AH987" i="4"/>
  <c r="Z987" i="4"/>
  <c r="AO1003" i="4"/>
  <c r="AP1003" i="4"/>
  <c r="AK1003" i="4"/>
  <c r="AG1003" i="4"/>
  <c r="AH1003" i="4"/>
  <c r="Z1003" i="4"/>
  <c r="AO1019" i="4"/>
  <c r="AP1019" i="4"/>
  <c r="AK1019" i="4"/>
  <c r="AL1019" i="4"/>
  <c r="AG1019" i="4"/>
  <c r="AH1019" i="4"/>
  <c r="Z1019" i="4"/>
  <c r="AO1035" i="4"/>
  <c r="AP1035" i="4"/>
  <c r="AK1035" i="4"/>
  <c r="AL1035" i="4"/>
  <c r="AG1035" i="4"/>
  <c r="Z1035" i="4"/>
  <c r="AO1051" i="4"/>
  <c r="AP1051" i="4"/>
  <c r="AK1051" i="4"/>
  <c r="AL1051" i="4"/>
  <c r="AG1051" i="4"/>
  <c r="AH1051" i="4"/>
  <c r="Z1051" i="4"/>
  <c r="AO1067" i="4"/>
  <c r="AP1067" i="4"/>
  <c r="AK1067" i="4"/>
  <c r="AL1067" i="4"/>
  <c r="AG1067" i="4"/>
  <c r="AH1067" i="4"/>
  <c r="Z1067" i="4"/>
  <c r="AS1067" i="4"/>
  <c r="AO1083" i="4"/>
  <c r="AP1083" i="4"/>
  <c r="AK1083" i="4"/>
  <c r="AL1083" i="4"/>
  <c r="AG1083" i="4"/>
  <c r="AH1083" i="4"/>
  <c r="Z1083" i="4"/>
  <c r="AM1101" i="4"/>
  <c r="AN1101" i="4"/>
  <c r="AL1101" i="4"/>
  <c r="AB1101" i="4"/>
  <c r="AC1101" i="4"/>
  <c r="AQ1101" i="4"/>
  <c r="AR1101" i="4"/>
  <c r="AP1101" i="4"/>
  <c r="AI1101" i="4"/>
  <c r="AJ1101" i="4"/>
  <c r="AM1142" i="4"/>
  <c r="AN1142" i="4"/>
  <c r="AB1142" i="4"/>
  <c r="AC1142" i="4"/>
  <c r="AQ1142" i="4"/>
  <c r="AR1142" i="4"/>
  <c r="AP1142" i="4"/>
  <c r="AI1142" i="4"/>
  <c r="AJ1142" i="4"/>
  <c r="AQ1163" i="4"/>
  <c r="AR1163" i="4"/>
  <c r="AM1163" i="4"/>
  <c r="AN1163" i="4"/>
  <c r="AL1163" i="4"/>
  <c r="AI1163" i="4"/>
  <c r="AJ1163" i="4"/>
  <c r="AB1163" i="4"/>
  <c r="AC1163" i="4"/>
  <c r="AB795" i="4"/>
  <c r="AC795" i="4"/>
  <c r="AQ795" i="4"/>
  <c r="AR795" i="4"/>
  <c r="AP795" i="4"/>
  <c r="AP798" i="4"/>
  <c r="AB799" i="4"/>
  <c r="AC799" i="4"/>
  <c r="AL799" i="4"/>
  <c r="AQ799" i="4"/>
  <c r="AR799" i="4"/>
  <c r="AP799" i="4"/>
  <c r="AH800" i="4"/>
  <c r="AB803" i="4"/>
  <c r="AC803" i="4"/>
  <c r="AQ803" i="4"/>
  <c r="AR803" i="4"/>
  <c r="AP806" i="4"/>
  <c r="AB807" i="4"/>
  <c r="AC807" i="4"/>
  <c r="AQ807" i="4"/>
  <c r="AR807" i="4"/>
  <c r="AP807" i="4"/>
  <c r="AH808" i="4"/>
  <c r="AB811" i="4"/>
  <c r="AC811" i="4"/>
  <c r="AL811" i="4"/>
  <c r="AQ811" i="4"/>
  <c r="AR811" i="4"/>
  <c r="AP811" i="4"/>
  <c r="AP814" i="4"/>
  <c r="AB815" i="4"/>
  <c r="AC815" i="4"/>
  <c r="AL815" i="4"/>
  <c r="AQ815" i="4"/>
  <c r="AR815" i="4"/>
  <c r="AP815" i="4"/>
  <c r="AP818" i="4"/>
  <c r="AB819" i="4"/>
  <c r="AC819" i="4"/>
  <c r="AQ819" i="4"/>
  <c r="AR819" i="4"/>
  <c r="AP819" i="4"/>
  <c r="AP822" i="4"/>
  <c r="AB823" i="4"/>
  <c r="AC823" i="4"/>
  <c r="AH824" i="4"/>
  <c r="AB827" i="4"/>
  <c r="AC827" i="4"/>
  <c r="AM827" i="4"/>
  <c r="AN827" i="4"/>
  <c r="AL827" i="4"/>
  <c r="AP828" i="4"/>
  <c r="AL830" i="4"/>
  <c r="AH832" i="4"/>
  <c r="AP832" i="4"/>
  <c r="AL834" i="4"/>
  <c r="AH836" i="4"/>
  <c r="AP836" i="4"/>
  <c r="AP840" i="4"/>
  <c r="AH844" i="4"/>
  <c r="AL846" i="4"/>
  <c r="AH848" i="4"/>
  <c r="AP848" i="4"/>
  <c r="AL850" i="4"/>
  <c r="AH852" i="4"/>
  <c r="AP852" i="4"/>
  <c r="AH856" i="4"/>
  <c r="AL862" i="4"/>
  <c r="AH864" i="4"/>
  <c r="AQ866" i="4"/>
  <c r="AR866" i="4"/>
  <c r="AB866" i="4"/>
  <c r="AC866" i="4"/>
  <c r="AO868" i="4"/>
  <c r="AP868" i="4"/>
  <c r="AK868" i="4"/>
  <c r="AL868" i="4"/>
  <c r="AG868" i="4"/>
  <c r="AH868" i="4"/>
  <c r="Z868" i="4"/>
  <c r="AO882" i="4"/>
  <c r="AP882" i="4"/>
  <c r="AK882" i="4"/>
  <c r="AL882" i="4"/>
  <c r="AT882" i="4"/>
  <c r="AG882" i="4"/>
  <c r="AH882" i="4"/>
  <c r="Z882" i="4"/>
  <c r="AO884" i="4"/>
  <c r="AK884" i="4"/>
  <c r="AL884" i="4"/>
  <c r="AG884" i="4"/>
  <c r="AH884" i="4"/>
  <c r="Z884" i="4"/>
  <c r="AO898" i="4"/>
  <c r="AP898" i="4"/>
  <c r="AK898" i="4"/>
  <c r="AL898" i="4"/>
  <c r="AG898" i="4"/>
  <c r="AH898" i="4"/>
  <c r="Z898" i="4"/>
  <c r="AO900" i="4"/>
  <c r="AP900" i="4"/>
  <c r="AK900" i="4"/>
  <c r="AL900" i="4"/>
  <c r="AG900" i="4"/>
  <c r="AH900" i="4"/>
  <c r="Z900" i="4"/>
  <c r="AO914" i="4"/>
  <c r="AP914" i="4"/>
  <c r="AK914" i="4"/>
  <c r="AL914" i="4"/>
  <c r="AG914" i="4"/>
  <c r="AH914" i="4"/>
  <c r="AT914" i="4"/>
  <c r="Z914" i="4"/>
  <c r="AO916" i="4"/>
  <c r="AP916" i="4"/>
  <c r="AK916" i="4"/>
  <c r="AL916" i="4"/>
  <c r="AG916" i="4"/>
  <c r="Z916" i="4"/>
  <c r="AO930" i="4"/>
  <c r="AK930" i="4"/>
  <c r="AL930" i="4"/>
  <c r="AG930" i="4"/>
  <c r="Z930" i="4"/>
  <c r="AO932" i="4"/>
  <c r="AK932" i="4"/>
  <c r="AL932" i="4"/>
  <c r="AG932" i="4"/>
  <c r="Z932" i="4"/>
  <c r="AO946" i="4"/>
  <c r="AP946" i="4"/>
  <c r="AK946" i="4"/>
  <c r="AG946" i="4"/>
  <c r="AH946" i="4"/>
  <c r="Z946" i="4"/>
  <c r="AO948" i="4"/>
  <c r="AK948" i="4"/>
  <c r="AG948" i="4"/>
  <c r="AH948" i="4"/>
  <c r="Z948" i="4"/>
  <c r="AO962" i="4"/>
  <c r="AP962" i="4"/>
  <c r="AK962" i="4"/>
  <c r="AL962" i="4"/>
  <c r="AG962" i="4"/>
  <c r="AH962" i="4"/>
  <c r="Z962" i="4"/>
  <c r="AO965" i="4"/>
  <c r="AP965" i="4"/>
  <c r="AK965" i="4"/>
  <c r="AL965" i="4"/>
  <c r="AG965" i="4"/>
  <c r="AH965" i="4"/>
  <c r="Z965" i="4"/>
  <c r="AO973" i="4"/>
  <c r="AP973" i="4"/>
  <c r="AK973" i="4"/>
  <c r="AL973" i="4"/>
  <c r="AG973" i="4"/>
  <c r="AH973" i="4"/>
  <c r="AT973" i="4"/>
  <c r="Z973" i="4"/>
  <c r="AO981" i="4"/>
  <c r="AP981" i="4"/>
  <c r="AK981" i="4"/>
  <c r="AL981" i="4"/>
  <c r="AG981" i="4"/>
  <c r="Z981" i="4"/>
  <c r="AO989" i="4"/>
  <c r="AP989" i="4"/>
  <c r="AK989" i="4"/>
  <c r="AL989" i="4"/>
  <c r="AG989" i="4"/>
  <c r="AH989" i="4"/>
  <c r="Z989" i="4"/>
  <c r="AO997" i="4"/>
  <c r="AP997" i="4"/>
  <c r="AK997" i="4"/>
  <c r="AL997" i="4"/>
  <c r="AG997" i="4"/>
  <c r="AH997" i="4"/>
  <c r="Z997" i="4"/>
  <c r="AO1005" i="4"/>
  <c r="AP1005" i="4"/>
  <c r="AK1005" i="4"/>
  <c r="AL1005" i="4"/>
  <c r="AT1005" i="4"/>
  <c r="AG1005" i="4"/>
  <c r="AH1005" i="4"/>
  <c r="Z1005" i="4"/>
  <c r="AO1013" i="4"/>
  <c r="AK1013" i="4"/>
  <c r="AL1013" i="4"/>
  <c r="AG1013" i="4"/>
  <c r="AH1013" i="4"/>
  <c r="Z1013" i="4"/>
  <c r="AO1021" i="4"/>
  <c r="AP1021" i="4"/>
  <c r="AK1021" i="4"/>
  <c r="AL1021" i="4"/>
  <c r="AG1021" i="4"/>
  <c r="AH1021" i="4"/>
  <c r="Z1021" i="4"/>
  <c r="AO1029" i="4"/>
  <c r="AP1029" i="4"/>
  <c r="AK1029" i="4"/>
  <c r="AL1029" i="4"/>
  <c r="AG1029" i="4"/>
  <c r="AH1029" i="4"/>
  <c r="Z1029" i="4"/>
  <c r="AO1037" i="4"/>
  <c r="AP1037" i="4"/>
  <c r="AK1037" i="4"/>
  <c r="AL1037" i="4"/>
  <c r="AG1037" i="4"/>
  <c r="AH1037" i="4"/>
  <c r="AT1037" i="4"/>
  <c r="Z1037" i="4"/>
  <c r="AO1045" i="4"/>
  <c r="AP1045" i="4"/>
  <c r="AK1045" i="4"/>
  <c r="AL1045" i="4"/>
  <c r="AG1045" i="4"/>
  <c r="Z1045" i="4"/>
  <c r="AO1053" i="4"/>
  <c r="AP1053" i="4"/>
  <c r="AK1053" i="4"/>
  <c r="AL1053" i="4"/>
  <c r="AG1053" i="4"/>
  <c r="AH1053" i="4"/>
  <c r="Z1053" i="4"/>
  <c r="AO1061" i="4"/>
  <c r="AP1061" i="4"/>
  <c r="AK1061" i="4"/>
  <c r="AL1061" i="4"/>
  <c r="AG1061" i="4"/>
  <c r="AH1061" i="4"/>
  <c r="Z1061" i="4"/>
  <c r="AO1069" i="4"/>
  <c r="AP1069" i="4"/>
  <c r="AK1069" i="4"/>
  <c r="AL1069" i="4"/>
  <c r="AT1069" i="4"/>
  <c r="AG1069" i="4"/>
  <c r="AH1069" i="4"/>
  <c r="Z1069" i="4"/>
  <c r="AO1077" i="4"/>
  <c r="AK1077" i="4"/>
  <c r="AL1077" i="4"/>
  <c r="AG1077" i="4"/>
  <c r="AH1077" i="4"/>
  <c r="Z1077" i="4"/>
  <c r="AO1085" i="4"/>
  <c r="AP1085" i="4"/>
  <c r="AK1085" i="4"/>
  <c r="AL1085" i="4"/>
  <c r="AG1085" i="4"/>
  <c r="AH1085" i="4"/>
  <c r="Z1085" i="4"/>
  <c r="AO1093" i="4"/>
  <c r="AP1093" i="4"/>
  <c r="AK1093" i="4"/>
  <c r="AL1093" i="4"/>
  <c r="AG1093" i="4"/>
  <c r="AH1093" i="4"/>
  <c r="Z1093" i="4"/>
  <c r="AP1100" i="4"/>
  <c r="AL1107" i="4"/>
  <c r="AP1108" i="4"/>
  <c r="AQ1113" i="4"/>
  <c r="AR1113" i="4"/>
  <c r="AB1113" i="4"/>
  <c r="AC1113" i="4"/>
  <c r="AI1113" i="4"/>
  <c r="AJ1113" i="4"/>
  <c r="AM1118" i="4"/>
  <c r="AN1118" i="4"/>
  <c r="AL1118" i="4"/>
  <c r="AI1118" i="4"/>
  <c r="AJ1118" i="4"/>
  <c r="AB1118" i="4"/>
  <c r="AC1118" i="4"/>
  <c r="AI1120" i="4"/>
  <c r="AJ1120" i="4"/>
  <c r="AM1120" i="4"/>
  <c r="AN1120" i="4"/>
  <c r="AL1120" i="4"/>
  <c r="AB1120" i="4"/>
  <c r="AC1120" i="4"/>
  <c r="AQ1120" i="4"/>
  <c r="AR1120" i="4"/>
  <c r="AS1146" i="4"/>
  <c r="AL1148" i="4"/>
  <c r="AQ1159" i="4"/>
  <c r="AR1159" i="4"/>
  <c r="AP1159" i="4"/>
  <c r="AM1159" i="4"/>
  <c r="AN1159" i="4"/>
  <c r="AL1159" i="4"/>
  <c r="AI1159" i="4"/>
  <c r="AJ1159" i="4"/>
  <c r="AB1159" i="4"/>
  <c r="AC1159" i="4"/>
  <c r="AQ1165" i="4"/>
  <c r="AR1165" i="4"/>
  <c r="AP1165" i="4"/>
  <c r="AM1165" i="4"/>
  <c r="AN1165" i="4"/>
  <c r="AL1165" i="4"/>
  <c r="AI1165" i="4"/>
  <c r="AJ1165" i="4"/>
  <c r="AB1165" i="4"/>
  <c r="AC1165" i="4"/>
  <c r="AM1175" i="4"/>
  <c r="AN1175" i="4"/>
  <c r="AL1175" i="4"/>
  <c r="AQ1175" i="4"/>
  <c r="AR1175" i="4"/>
  <c r="AP1175" i="4"/>
  <c r="AB1175" i="4"/>
  <c r="AC1175" i="4"/>
  <c r="AI1175" i="4"/>
  <c r="AJ1175" i="4"/>
  <c r="AM1191" i="4"/>
  <c r="AN1191" i="4"/>
  <c r="AL1191" i="4"/>
  <c r="AQ1191" i="4"/>
  <c r="AR1191" i="4"/>
  <c r="AB1191" i="4"/>
  <c r="AI1191" i="4"/>
  <c r="AJ1191" i="4"/>
  <c r="AM1207" i="4"/>
  <c r="AN1207" i="4"/>
  <c r="AL1207" i="4"/>
  <c r="AQ1207" i="4"/>
  <c r="AR1207" i="4"/>
  <c r="AP1207" i="4"/>
  <c r="AB1207" i="4"/>
  <c r="AC1207" i="4"/>
  <c r="AI1207" i="4"/>
  <c r="AJ1207" i="4"/>
  <c r="AI1275" i="4"/>
  <c r="AS1278" i="4"/>
  <c r="AB1281" i="4"/>
  <c r="AC1281" i="4"/>
  <c r="AM1281" i="4"/>
  <c r="AN1281" i="4"/>
  <c r="AL1281" i="4"/>
  <c r="AI1281" i="4"/>
  <c r="AJ1281" i="4"/>
  <c r="AQ1281" i="4"/>
  <c r="AR1281" i="4"/>
  <c r="AP1281" i="4"/>
  <c r="AP796" i="4"/>
  <c r="AH802" i="4"/>
  <c r="AH806" i="4"/>
  <c r="AP812" i="4"/>
  <c r="AH814" i="4"/>
  <c r="AL817" i="4"/>
  <c r="AL821" i="4"/>
  <c r="AI827" i="4"/>
  <c r="AJ827" i="4"/>
  <c r="AL828" i="4"/>
  <c r="AH830" i="4"/>
  <c r="AP834" i="4"/>
  <c r="AH838" i="4"/>
  <c r="AP838" i="4"/>
  <c r="AL840" i="4"/>
  <c r="AH842" i="4"/>
  <c r="AP842" i="4"/>
  <c r="AL844" i="4"/>
  <c r="AP846" i="4"/>
  <c r="AH850" i="4"/>
  <c r="AH854" i="4"/>
  <c r="AP854" i="4"/>
  <c r="AL856" i="4"/>
  <c r="AH858" i="4"/>
  <c r="AL860" i="4"/>
  <c r="AH866" i="4"/>
  <c r="AO874" i="4"/>
  <c r="AP874" i="4"/>
  <c r="AK874" i="4"/>
  <c r="AL874" i="4"/>
  <c r="AG874" i="4"/>
  <c r="AH874" i="4"/>
  <c r="Z874" i="4"/>
  <c r="AA874" i="4"/>
  <c r="AT874" i="4"/>
  <c r="AO876" i="4"/>
  <c r="AP876" i="4"/>
  <c r="AK876" i="4"/>
  <c r="AL876" i="4"/>
  <c r="AG876" i="4"/>
  <c r="AH876" i="4"/>
  <c r="Z876" i="4"/>
  <c r="AO890" i="4"/>
  <c r="AP890" i="4"/>
  <c r="AK890" i="4"/>
  <c r="AL890" i="4"/>
  <c r="AG890" i="4"/>
  <c r="AH890" i="4"/>
  <c r="Z890" i="4"/>
  <c r="AO892" i="4"/>
  <c r="AP892" i="4"/>
  <c r="AK892" i="4"/>
  <c r="AL892" i="4"/>
  <c r="AG892" i="4"/>
  <c r="AH892" i="4"/>
  <c r="Z892" i="4"/>
  <c r="AO906" i="4"/>
  <c r="AP906" i="4"/>
  <c r="AK906" i="4"/>
  <c r="AL906" i="4"/>
  <c r="AG906" i="4"/>
  <c r="AH906" i="4"/>
  <c r="Z906" i="4"/>
  <c r="AO908" i="4"/>
  <c r="AP908" i="4"/>
  <c r="AK908" i="4"/>
  <c r="AL908" i="4"/>
  <c r="AG908" i="4"/>
  <c r="AH908" i="4"/>
  <c r="Z908" i="4"/>
  <c r="AO922" i="4"/>
  <c r="AK922" i="4"/>
  <c r="AL922" i="4"/>
  <c r="AG922" i="4"/>
  <c r="Z922" i="4"/>
  <c r="AO924" i="4"/>
  <c r="AK924" i="4"/>
  <c r="AL924" i="4"/>
  <c r="AG924" i="4"/>
  <c r="Z924" i="4"/>
  <c r="AO938" i="4"/>
  <c r="AK938" i="4"/>
  <c r="AL938" i="4"/>
  <c r="AG938" i="4"/>
  <c r="Z938" i="4"/>
  <c r="AO940" i="4"/>
  <c r="AK940" i="4"/>
  <c r="AL940" i="4"/>
  <c r="AG940" i="4"/>
  <c r="Z940" i="4"/>
  <c r="AO954" i="4"/>
  <c r="AP954" i="4"/>
  <c r="AT954" i="4"/>
  <c r="AK954" i="4"/>
  <c r="AL954" i="4"/>
  <c r="AG954" i="4"/>
  <c r="AH954" i="4"/>
  <c r="Z954" i="4"/>
  <c r="AO956" i="4"/>
  <c r="AP956" i="4"/>
  <c r="AK956" i="4"/>
  <c r="AL956" i="4"/>
  <c r="AG956" i="4"/>
  <c r="AH956" i="4"/>
  <c r="Z956" i="4"/>
  <c r="AO969" i="4"/>
  <c r="AP969" i="4"/>
  <c r="AK969" i="4"/>
  <c r="AL969" i="4"/>
  <c r="AG969" i="4"/>
  <c r="AH969" i="4"/>
  <c r="Z969" i="4"/>
  <c r="AO977" i="4"/>
  <c r="AP977" i="4"/>
  <c r="AK977" i="4"/>
  <c r="AL977" i="4"/>
  <c r="AG977" i="4"/>
  <c r="AH977" i="4"/>
  <c r="Z977" i="4"/>
  <c r="AO985" i="4"/>
  <c r="AP985" i="4"/>
  <c r="AK985" i="4"/>
  <c r="AL985" i="4"/>
  <c r="AG985" i="4"/>
  <c r="Z985" i="4"/>
  <c r="AO993" i="4"/>
  <c r="AP993" i="4"/>
  <c r="AK993" i="4"/>
  <c r="AL993" i="4"/>
  <c r="AG993" i="4"/>
  <c r="AH993" i="4"/>
  <c r="Z993" i="4"/>
  <c r="AO1001" i="4"/>
  <c r="AP1001" i="4"/>
  <c r="AK1001" i="4"/>
  <c r="AL1001" i="4"/>
  <c r="AG1001" i="4"/>
  <c r="AH1001" i="4"/>
  <c r="Z1001" i="4"/>
  <c r="AS1001" i="4"/>
  <c r="AO1009" i="4"/>
  <c r="AP1009" i="4"/>
  <c r="AK1009" i="4"/>
  <c r="AL1009" i="4"/>
  <c r="AG1009" i="4"/>
  <c r="AH1009" i="4"/>
  <c r="Z1009" i="4"/>
  <c r="AO1017" i="4"/>
  <c r="AP1017" i="4"/>
  <c r="AT1017" i="4"/>
  <c r="AK1017" i="4"/>
  <c r="AL1017" i="4"/>
  <c r="AG1017" i="4"/>
  <c r="AH1017" i="4"/>
  <c r="Z1017" i="4"/>
  <c r="AO1025" i="4"/>
  <c r="AP1025" i="4"/>
  <c r="AK1025" i="4"/>
  <c r="AL1025" i="4"/>
  <c r="AG1025" i="4"/>
  <c r="AH1025" i="4"/>
  <c r="Z1025" i="4"/>
  <c r="AO1033" i="4"/>
  <c r="AP1033" i="4"/>
  <c r="AK1033" i="4"/>
  <c r="AL1033" i="4"/>
  <c r="AG1033" i="4"/>
  <c r="AH1033" i="4"/>
  <c r="Z1033" i="4"/>
  <c r="AO1041" i="4"/>
  <c r="AP1041" i="4"/>
  <c r="AK1041" i="4"/>
  <c r="AL1041" i="4"/>
  <c r="AG1041" i="4"/>
  <c r="AH1041" i="4"/>
  <c r="AT1041" i="4"/>
  <c r="Z1041" i="4"/>
  <c r="AO1049" i="4"/>
  <c r="AP1049" i="4"/>
  <c r="AK1049" i="4"/>
  <c r="AL1049" i="4"/>
  <c r="AG1049" i="4"/>
  <c r="AH1049" i="4"/>
  <c r="Z1049" i="4"/>
  <c r="AO1057" i="4"/>
  <c r="AP1057" i="4"/>
  <c r="AK1057" i="4"/>
  <c r="AL1057" i="4"/>
  <c r="AG1057" i="4"/>
  <c r="AH1057" i="4"/>
  <c r="Z1057" i="4"/>
  <c r="AO1065" i="4"/>
  <c r="AP1065" i="4"/>
  <c r="AK1065" i="4"/>
  <c r="AL1065" i="4"/>
  <c r="AG1065" i="4"/>
  <c r="AH1065" i="4"/>
  <c r="Z1065" i="4"/>
  <c r="AO1073" i="4"/>
  <c r="AP1073" i="4"/>
  <c r="AK1073" i="4"/>
  <c r="AL1073" i="4"/>
  <c r="AG1073" i="4"/>
  <c r="AH1073" i="4"/>
  <c r="Z1073" i="4"/>
  <c r="AO1081" i="4"/>
  <c r="AP1081" i="4"/>
  <c r="AK1081" i="4"/>
  <c r="AL1081" i="4"/>
  <c r="AG1081" i="4"/>
  <c r="AH1081" i="4"/>
  <c r="Z1081" i="4"/>
  <c r="AO1089" i="4"/>
  <c r="AP1089" i="4"/>
  <c r="AK1089" i="4"/>
  <c r="AL1089" i="4"/>
  <c r="AG1089" i="4"/>
  <c r="AH1089" i="4"/>
  <c r="Z1089" i="4"/>
  <c r="AO1097" i="4"/>
  <c r="AP1097" i="4"/>
  <c r="AK1097" i="4"/>
  <c r="AL1097" i="4"/>
  <c r="AT1097" i="4"/>
  <c r="AG1097" i="4"/>
  <c r="AH1097" i="4"/>
  <c r="Z1097" i="4"/>
  <c r="AM1103" i="4"/>
  <c r="AN1103" i="4"/>
  <c r="AB1103" i="4"/>
  <c r="AC1103" i="4"/>
  <c r="AM1111" i="4"/>
  <c r="AN1111" i="4"/>
  <c r="AL1111" i="4"/>
  <c r="AT1111" i="4"/>
  <c r="AB1111" i="4"/>
  <c r="AC1111" i="4"/>
  <c r="AS1114" i="4"/>
  <c r="AM1156" i="4"/>
  <c r="AN1156" i="4"/>
  <c r="AL1156" i="4"/>
  <c r="AQ1157" i="4"/>
  <c r="AR1157" i="4"/>
  <c r="AM1157" i="4"/>
  <c r="AN1157" i="4"/>
  <c r="AL1157" i="4"/>
  <c r="AT1157" i="4"/>
  <c r="AI1157" i="4"/>
  <c r="AJ1157" i="4"/>
  <c r="AB1157" i="4"/>
  <c r="AC1157" i="4"/>
  <c r="AM1167" i="4"/>
  <c r="AN1167" i="4"/>
  <c r="AQ1167" i="4"/>
  <c r="AR1167" i="4"/>
  <c r="AB1167" i="4"/>
  <c r="AC1167" i="4"/>
  <c r="AI1167" i="4"/>
  <c r="AJ1167" i="4"/>
  <c r="AM1183" i="4"/>
  <c r="AN1183" i="4"/>
  <c r="AL1183" i="4"/>
  <c r="AQ1183" i="4"/>
  <c r="AR1183" i="4"/>
  <c r="AP1183" i="4"/>
  <c r="AB1183" i="4"/>
  <c r="AC1183" i="4"/>
  <c r="AI1183" i="4"/>
  <c r="AJ1183" i="4"/>
  <c r="AM1199" i="4"/>
  <c r="AN1199" i="4"/>
  <c r="AQ1199" i="4"/>
  <c r="AR1199" i="4"/>
  <c r="AB1199" i="4"/>
  <c r="AC1199" i="4"/>
  <c r="AI1199" i="4"/>
  <c r="AJ1199" i="4"/>
  <c r="AM1212" i="4"/>
  <c r="AN1212" i="4"/>
  <c r="AL1212" i="4"/>
  <c r="AT1212" i="4"/>
  <c r="AQ1215" i="4"/>
  <c r="AR1215" i="4"/>
  <c r="AP1215" i="4"/>
  <c r="AM1215" i="4"/>
  <c r="AN1215" i="4"/>
  <c r="AB1215" i="4"/>
  <c r="AC1215" i="4"/>
  <c r="AI1215" i="4"/>
  <c r="AJ1215" i="4"/>
  <c r="AB1278" i="4"/>
  <c r="AA1278" i="4"/>
  <c r="AO867" i="4"/>
  <c r="AP867" i="4"/>
  <c r="AK867" i="4"/>
  <c r="AL867" i="4"/>
  <c r="AG867" i="4"/>
  <c r="AH867" i="4"/>
  <c r="AT867" i="4"/>
  <c r="Z867" i="4"/>
  <c r="AO871" i="4"/>
  <c r="AP871" i="4"/>
  <c r="AK871" i="4"/>
  <c r="AL871" i="4"/>
  <c r="AG871" i="4"/>
  <c r="Z871" i="4"/>
  <c r="AO875" i="4"/>
  <c r="AP875" i="4"/>
  <c r="AK875" i="4"/>
  <c r="AL875" i="4"/>
  <c r="AG875" i="4"/>
  <c r="AH875" i="4"/>
  <c r="Z875" i="4"/>
  <c r="AO879" i="4"/>
  <c r="AP879" i="4"/>
  <c r="AK879" i="4"/>
  <c r="AL879" i="4"/>
  <c r="AG879" i="4"/>
  <c r="AH879" i="4"/>
  <c r="Z879" i="4"/>
  <c r="AS879" i="4"/>
  <c r="AO883" i="4"/>
  <c r="AP883" i="4"/>
  <c r="AK883" i="4"/>
  <c r="AL883" i="4"/>
  <c r="AG883" i="4"/>
  <c r="AH883" i="4"/>
  <c r="Z883" i="4"/>
  <c r="AO887" i="4"/>
  <c r="AP887" i="4"/>
  <c r="AT887" i="4"/>
  <c r="AK887" i="4"/>
  <c r="AL887" i="4"/>
  <c r="AG887" i="4"/>
  <c r="AH887" i="4"/>
  <c r="Z887" i="4"/>
  <c r="AO891" i="4"/>
  <c r="AP891" i="4"/>
  <c r="AK891" i="4"/>
  <c r="AL891" i="4"/>
  <c r="AG891" i="4"/>
  <c r="AH891" i="4"/>
  <c r="Z891" i="4"/>
  <c r="AO895" i="4"/>
  <c r="AP895" i="4"/>
  <c r="AK895" i="4"/>
  <c r="AG895" i="4"/>
  <c r="AH895" i="4"/>
  <c r="Z895" i="4"/>
  <c r="AO899" i="4"/>
  <c r="AP899" i="4"/>
  <c r="AK899" i="4"/>
  <c r="AL899" i="4"/>
  <c r="AG899" i="4"/>
  <c r="AH899" i="4"/>
  <c r="Z899" i="4"/>
  <c r="AO903" i="4"/>
  <c r="AP903" i="4"/>
  <c r="AK903" i="4"/>
  <c r="AL903" i="4"/>
  <c r="AG903" i="4"/>
  <c r="AH903" i="4"/>
  <c r="Z903" i="4"/>
  <c r="AO907" i="4"/>
  <c r="AP907" i="4"/>
  <c r="AK907" i="4"/>
  <c r="AL907" i="4"/>
  <c r="AG907" i="4"/>
  <c r="AH907" i="4"/>
  <c r="Z907" i="4"/>
  <c r="AO911" i="4"/>
  <c r="AP911" i="4"/>
  <c r="AK911" i="4"/>
  <c r="AL911" i="4"/>
  <c r="AG911" i="4"/>
  <c r="AH911" i="4"/>
  <c r="Z911" i="4"/>
  <c r="AO915" i="4"/>
  <c r="AP915" i="4"/>
  <c r="AK915" i="4"/>
  <c r="AL915" i="4"/>
  <c r="AG915" i="4"/>
  <c r="AH915" i="4"/>
  <c r="Z915" i="4"/>
  <c r="AO919" i="4"/>
  <c r="AP919" i="4"/>
  <c r="AK919" i="4"/>
  <c r="AL919" i="4"/>
  <c r="AG919" i="4"/>
  <c r="AH919" i="4"/>
  <c r="Z919" i="4"/>
  <c r="AO923" i="4"/>
  <c r="AP923" i="4"/>
  <c r="AK923" i="4"/>
  <c r="AL923" i="4"/>
  <c r="AG923" i="4"/>
  <c r="AH923" i="4"/>
  <c r="Z923" i="4"/>
  <c r="AO927" i="4"/>
  <c r="AP927" i="4"/>
  <c r="AK927" i="4"/>
  <c r="AL927" i="4"/>
  <c r="AG927" i="4"/>
  <c r="Z927" i="4"/>
  <c r="AO931" i="4"/>
  <c r="AP931" i="4"/>
  <c r="AK931" i="4"/>
  <c r="AG931" i="4"/>
  <c r="Z931" i="4"/>
  <c r="AO935" i="4"/>
  <c r="AP935" i="4"/>
  <c r="AK935" i="4"/>
  <c r="AG935" i="4"/>
  <c r="Z935" i="4"/>
  <c r="AO939" i="4"/>
  <c r="AP939" i="4"/>
  <c r="AK939" i="4"/>
  <c r="AG939" i="4"/>
  <c r="Z939" i="4"/>
  <c r="AO943" i="4"/>
  <c r="AP943" i="4"/>
  <c r="AK943" i="4"/>
  <c r="AG943" i="4"/>
  <c r="Z943" i="4"/>
  <c r="AO947" i="4"/>
  <c r="AP947" i="4"/>
  <c r="AK947" i="4"/>
  <c r="AL947" i="4"/>
  <c r="AG947" i="4"/>
  <c r="AH947" i="4"/>
  <c r="Z947" i="4"/>
  <c r="AO951" i="4"/>
  <c r="AK951" i="4"/>
  <c r="AL951" i="4"/>
  <c r="AG951" i="4"/>
  <c r="AH951" i="4"/>
  <c r="Z951" i="4"/>
  <c r="AO955" i="4"/>
  <c r="AP955" i="4"/>
  <c r="AK955" i="4"/>
  <c r="AL955" i="4"/>
  <c r="AG955" i="4"/>
  <c r="AH955" i="4"/>
  <c r="Z955" i="4"/>
  <c r="AO959" i="4"/>
  <c r="AP959" i="4"/>
  <c r="AK959" i="4"/>
  <c r="AL959" i="4"/>
  <c r="AT959" i="4"/>
  <c r="AG959" i="4"/>
  <c r="AH959" i="4"/>
  <c r="Z959" i="4"/>
  <c r="AO964" i="4"/>
  <c r="AP964" i="4"/>
  <c r="AK964" i="4"/>
  <c r="AL964" i="4"/>
  <c r="AG964" i="4"/>
  <c r="AH964" i="4"/>
  <c r="Z964" i="4"/>
  <c r="AO968" i="4"/>
  <c r="AP968" i="4"/>
  <c r="AK968" i="4"/>
  <c r="AL968" i="4"/>
  <c r="AG968" i="4"/>
  <c r="Z968" i="4"/>
  <c r="AO972" i="4"/>
  <c r="AP972" i="4"/>
  <c r="AK972" i="4"/>
  <c r="AL972" i="4"/>
  <c r="AG972" i="4"/>
  <c r="AH972" i="4"/>
  <c r="Z972" i="4"/>
  <c r="AO976" i="4"/>
  <c r="AP976" i="4"/>
  <c r="AK976" i="4"/>
  <c r="AL976" i="4"/>
  <c r="AG976" i="4"/>
  <c r="AH976" i="4"/>
  <c r="Z976" i="4"/>
  <c r="AO980" i="4"/>
  <c r="AP980" i="4"/>
  <c r="AK980" i="4"/>
  <c r="AL980" i="4"/>
  <c r="AG980" i="4"/>
  <c r="AH980" i="4"/>
  <c r="Z980" i="4"/>
  <c r="AO984" i="4"/>
  <c r="AP984" i="4"/>
  <c r="AK984" i="4"/>
  <c r="AL984" i="4"/>
  <c r="AG984" i="4"/>
  <c r="AH984" i="4"/>
  <c r="Z984" i="4"/>
  <c r="AO988" i="4"/>
  <c r="AP988" i="4"/>
  <c r="AK988" i="4"/>
  <c r="AL988" i="4"/>
  <c r="AG988" i="4"/>
  <c r="AH988" i="4"/>
  <c r="Z988" i="4"/>
  <c r="AO992" i="4"/>
  <c r="AP992" i="4"/>
  <c r="AK992" i="4"/>
  <c r="AG992" i="4"/>
  <c r="AH992" i="4"/>
  <c r="Z992" i="4"/>
  <c r="AO996" i="4"/>
  <c r="AP996" i="4"/>
  <c r="AK996" i="4"/>
  <c r="AL996" i="4"/>
  <c r="AG996" i="4"/>
  <c r="AH996" i="4"/>
  <c r="Z996" i="4"/>
  <c r="AO1000" i="4"/>
  <c r="AP1000" i="4"/>
  <c r="AK1000" i="4"/>
  <c r="AL1000" i="4"/>
  <c r="AG1000" i="4"/>
  <c r="AH1000" i="4"/>
  <c r="AT1000" i="4"/>
  <c r="Z1000" i="4"/>
  <c r="AO1004" i="4"/>
  <c r="AP1004" i="4"/>
  <c r="AK1004" i="4"/>
  <c r="AL1004" i="4"/>
  <c r="AG1004" i="4"/>
  <c r="AH1004" i="4"/>
  <c r="Z1004" i="4"/>
  <c r="AO1008" i="4"/>
  <c r="AP1008" i="4"/>
  <c r="AK1008" i="4"/>
  <c r="AL1008" i="4"/>
  <c r="AG1008" i="4"/>
  <c r="AH1008" i="4"/>
  <c r="Z1008" i="4"/>
  <c r="AO1012" i="4"/>
  <c r="AP1012" i="4"/>
  <c r="AK1012" i="4"/>
  <c r="AL1012" i="4"/>
  <c r="AG1012" i="4"/>
  <c r="AH1012" i="4"/>
  <c r="Z1012" i="4"/>
  <c r="AO1016" i="4"/>
  <c r="AK1016" i="4"/>
  <c r="AL1016" i="4"/>
  <c r="AG1016" i="4"/>
  <c r="AH1016" i="4"/>
  <c r="Z1016" i="4"/>
  <c r="AO1020" i="4"/>
  <c r="AP1020" i="4"/>
  <c r="AK1020" i="4"/>
  <c r="AL1020" i="4"/>
  <c r="AG1020" i="4"/>
  <c r="AH1020" i="4"/>
  <c r="Z1020" i="4"/>
  <c r="AO1024" i="4"/>
  <c r="AP1024" i="4"/>
  <c r="AK1024" i="4"/>
  <c r="AL1024" i="4"/>
  <c r="AG1024" i="4"/>
  <c r="AH1024" i="4"/>
  <c r="Z1024" i="4"/>
  <c r="AO1028" i="4"/>
  <c r="AP1028" i="4"/>
  <c r="AK1028" i="4"/>
  <c r="AL1028" i="4"/>
  <c r="AG1028" i="4"/>
  <c r="AH1028" i="4"/>
  <c r="Z1028" i="4"/>
  <c r="AO1032" i="4"/>
  <c r="AP1032" i="4"/>
  <c r="AK1032" i="4"/>
  <c r="AL1032" i="4"/>
  <c r="AG1032" i="4"/>
  <c r="AH1032" i="4"/>
  <c r="AT1032" i="4"/>
  <c r="Z1032" i="4"/>
  <c r="AO1036" i="4"/>
  <c r="AP1036" i="4"/>
  <c r="AK1036" i="4"/>
  <c r="AL1036" i="4"/>
  <c r="AG1036" i="4"/>
  <c r="AH1036" i="4"/>
  <c r="Z1036" i="4"/>
  <c r="AO1040" i="4"/>
  <c r="AP1040" i="4"/>
  <c r="AK1040" i="4"/>
  <c r="AL1040" i="4"/>
  <c r="AG1040" i="4"/>
  <c r="AH1040" i="4"/>
  <c r="Z1040" i="4"/>
  <c r="AO1044" i="4"/>
  <c r="AP1044" i="4"/>
  <c r="AK1044" i="4"/>
  <c r="AL1044" i="4"/>
  <c r="AG1044" i="4"/>
  <c r="AH1044" i="4"/>
  <c r="Z1044" i="4"/>
  <c r="AO1048" i="4"/>
  <c r="AK1048" i="4"/>
  <c r="AL1048" i="4"/>
  <c r="AG1048" i="4"/>
  <c r="AH1048" i="4"/>
  <c r="Z1048" i="4"/>
  <c r="AO1052" i="4"/>
  <c r="AP1052" i="4"/>
  <c r="AK1052" i="4"/>
  <c r="AL1052" i="4"/>
  <c r="AG1052" i="4"/>
  <c r="AH1052" i="4"/>
  <c r="Z1052" i="4"/>
  <c r="AO1056" i="4"/>
  <c r="AP1056" i="4"/>
  <c r="AK1056" i="4"/>
  <c r="AG1056" i="4"/>
  <c r="AH1056" i="4"/>
  <c r="Z1056" i="4"/>
  <c r="AO1060" i="4"/>
  <c r="AP1060" i="4"/>
  <c r="AK1060" i="4"/>
  <c r="AL1060" i="4"/>
  <c r="AG1060" i="4"/>
  <c r="AH1060" i="4"/>
  <c r="Z1060" i="4"/>
  <c r="AO1064" i="4"/>
  <c r="AP1064" i="4"/>
  <c r="AK1064" i="4"/>
  <c r="AL1064" i="4"/>
  <c r="AG1064" i="4"/>
  <c r="AH1064" i="4"/>
  <c r="AT1064" i="4"/>
  <c r="Z1064" i="4"/>
  <c r="AO1068" i="4"/>
  <c r="AP1068" i="4"/>
  <c r="AK1068" i="4"/>
  <c r="AL1068" i="4"/>
  <c r="AG1068" i="4"/>
  <c r="AH1068" i="4"/>
  <c r="Z1068" i="4"/>
  <c r="AO1072" i="4"/>
  <c r="AP1072" i="4"/>
  <c r="AK1072" i="4"/>
  <c r="AL1072" i="4"/>
  <c r="AG1072" i="4"/>
  <c r="AH1072" i="4"/>
  <c r="Z1072" i="4"/>
  <c r="AO1076" i="4"/>
  <c r="AP1076" i="4"/>
  <c r="AK1076" i="4"/>
  <c r="AL1076" i="4"/>
  <c r="AT1076" i="4"/>
  <c r="AG1076" i="4"/>
  <c r="AH1076" i="4"/>
  <c r="Z1076" i="4"/>
  <c r="AO1080" i="4"/>
  <c r="AK1080" i="4"/>
  <c r="AL1080" i="4"/>
  <c r="AG1080" i="4"/>
  <c r="AH1080" i="4"/>
  <c r="Z1080" i="4"/>
  <c r="AO1084" i="4"/>
  <c r="AP1084" i="4"/>
  <c r="AK1084" i="4"/>
  <c r="AL1084" i="4"/>
  <c r="AG1084" i="4"/>
  <c r="AH1084" i="4"/>
  <c r="Z1084" i="4"/>
  <c r="AO1088" i="4"/>
  <c r="AP1088" i="4"/>
  <c r="AK1088" i="4"/>
  <c r="AL1088" i="4"/>
  <c r="AG1088" i="4"/>
  <c r="AH1088" i="4"/>
  <c r="Z1088" i="4"/>
  <c r="AO1092" i="4"/>
  <c r="AP1092" i="4"/>
  <c r="AK1092" i="4"/>
  <c r="AL1092" i="4"/>
  <c r="AG1092" i="4"/>
  <c r="AH1092" i="4"/>
  <c r="Z1092" i="4"/>
  <c r="AO1096" i="4"/>
  <c r="AP1096" i="4"/>
  <c r="AK1096" i="4"/>
  <c r="AL1096" i="4"/>
  <c r="AG1096" i="4"/>
  <c r="AH1096" i="4"/>
  <c r="Z1096" i="4"/>
  <c r="AI1099" i="4"/>
  <c r="AJ1099" i="4"/>
  <c r="AQ1099" i="4"/>
  <c r="AR1099" i="4"/>
  <c r="AS1100" i="4"/>
  <c r="AS1101" i="4"/>
  <c r="AA1102" i="4"/>
  <c r="AI1105" i="4"/>
  <c r="AJ1105" i="4"/>
  <c r="AQ1105" i="4"/>
  <c r="AR1105" i="4"/>
  <c r="AP1105" i="4"/>
  <c r="AH1105" i="4"/>
  <c r="AS1111" i="4"/>
  <c r="AH1120" i="4"/>
  <c r="AB1122" i="4"/>
  <c r="AM1128" i="4"/>
  <c r="AN1128" i="4"/>
  <c r="AL1128" i="4"/>
  <c r="AB1128" i="4"/>
  <c r="AC1128" i="4"/>
  <c r="AI1128" i="4"/>
  <c r="AJ1128" i="4"/>
  <c r="AQ1129" i="4"/>
  <c r="AR1129" i="4"/>
  <c r="AP1129" i="4"/>
  <c r="AB1129" i="4"/>
  <c r="AC1129" i="4"/>
  <c r="AJ1129" i="4"/>
  <c r="AM1129" i="4"/>
  <c r="AN1129" i="4"/>
  <c r="AL1129" i="4"/>
  <c r="AP1131" i="4"/>
  <c r="AP1139" i="4"/>
  <c r="AM1144" i="4"/>
  <c r="AN1144" i="4"/>
  <c r="AL1144" i="4"/>
  <c r="AB1144" i="4"/>
  <c r="AC1144" i="4"/>
  <c r="AP1147" i="4"/>
  <c r="AQ1154" i="4"/>
  <c r="AR1154" i="4"/>
  <c r="AM1154" i="4"/>
  <c r="AN1154" i="4"/>
  <c r="AI1154" i="4"/>
  <c r="AJ1154" i="4"/>
  <c r="AB1154" i="4"/>
  <c r="AC1154" i="4"/>
  <c r="AQ1158" i="4"/>
  <c r="AR1158" i="4"/>
  <c r="AM1158" i="4"/>
  <c r="AN1158" i="4"/>
  <c r="AI1158" i="4"/>
  <c r="AJ1158" i="4"/>
  <c r="AB1158" i="4"/>
  <c r="AC1158" i="4"/>
  <c r="AQ1162" i="4"/>
  <c r="AR1162" i="4"/>
  <c r="AM1162" i="4"/>
  <c r="AN1162" i="4"/>
  <c r="AL1162" i="4"/>
  <c r="AI1162" i="4"/>
  <c r="AJ1162" i="4"/>
  <c r="AB1162" i="4"/>
  <c r="AC1162" i="4"/>
  <c r="AQ1166" i="4"/>
  <c r="AR1166" i="4"/>
  <c r="AM1166" i="4"/>
  <c r="AN1166" i="4"/>
  <c r="AL1166" i="4"/>
  <c r="AI1166" i="4"/>
  <c r="AJ1166" i="4"/>
  <c r="AB1166" i="4"/>
  <c r="AC1166" i="4"/>
  <c r="AM1171" i="4"/>
  <c r="AN1171" i="4"/>
  <c r="AL1171" i="4"/>
  <c r="AQ1171" i="4"/>
  <c r="AR1171" i="4"/>
  <c r="AP1171" i="4"/>
  <c r="AB1171" i="4"/>
  <c r="AC1171" i="4"/>
  <c r="AI1171" i="4"/>
  <c r="AJ1171" i="4"/>
  <c r="AM1187" i="4"/>
  <c r="AN1187" i="4"/>
  <c r="AQ1187" i="4"/>
  <c r="AR1187" i="4"/>
  <c r="AP1187" i="4"/>
  <c r="AB1187" i="4"/>
  <c r="AC1187" i="4"/>
  <c r="AI1187" i="4"/>
  <c r="AJ1187" i="4"/>
  <c r="AM1203" i="4"/>
  <c r="AN1203" i="4"/>
  <c r="AL1203" i="4"/>
  <c r="AQ1203" i="4"/>
  <c r="AR1203" i="4"/>
  <c r="AB1203" i="4"/>
  <c r="AC1203" i="4"/>
  <c r="AI1203" i="4"/>
  <c r="AJ1203" i="4"/>
  <c r="AQ1224" i="4"/>
  <c r="AR1224" i="4"/>
  <c r="AM1224" i="4"/>
  <c r="AN1224" i="4"/>
  <c r="AL1224" i="4"/>
  <c r="AI1224" i="4"/>
  <c r="AJ1224" i="4"/>
  <c r="AB1224" i="4"/>
  <c r="AC1224" i="4"/>
  <c r="AQ1240" i="4"/>
  <c r="AR1240" i="4"/>
  <c r="AM1240" i="4"/>
  <c r="AN1240" i="4"/>
  <c r="AL1240" i="4"/>
  <c r="AI1240" i="4"/>
  <c r="AJ1240" i="4"/>
  <c r="AB1240" i="4"/>
  <c r="AC1240" i="4"/>
  <c r="AQ1283" i="4"/>
  <c r="AR1283" i="4"/>
  <c r="AP1283" i="4"/>
  <c r="AB1285" i="4"/>
  <c r="AC1285" i="4"/>
  <c r="AM1285" i="4"/>
  <c r="AN1285" i="4"/>
  <c r="AI1285" i="4"/>
  <c r="AJ1285" i="4"/>
  <c r="AQ1285" i="4"/>
  <c r="AR1285" i="4"/>
  <c r="AP1285" i="4"/>
  <c r="Z866" i="4"/>
  <c r="AO869" i="4"/>
  <c r="AP869" i="4"/>
  <c r="AK869" i="4"/>
  <c r="AL869" i="4"/>
  <c r="AG869" i="4"/>
  <c r="AH869" i="4"/>
  <c r="Z869" i="4"/>
  <c r="AO873" i="4"/>
  <c r="AP873" i="4"/>
  <c r="AK873" i="4"/>
  <c r="AL873" i="4"/>
  <c r="AG873" i="4"/>
  <c r="AH873" i="4"/>
  <c r="Z873" i="4"/>
  <c r="AO877" i="4"/>
  <c r="AP877" i="4"/>
  <c r="AK877" i="4"/>
  <c r="AL877" i="4"/>
  <c r="AG877" i="4"/>
  <c r="AH877" i="4"/>
  <c r="Z877" i="4"/>
  <c r="AO881" i="4"/>
  <c r="AP881" i="4"/>
  <c r="AK881" i="4"/>
  <c r="AL881" i="4"/>
  <c r="AG881" i="4"/>
  <c r="AH881" i="4"/>
  <c r="Z881" i="4"/>
  <c r="AO885" i="4"/>
  <c r="AK885" i="4"/>
  <c r="AL885" i="4"/>
  <c r="AG885" i="4"/>
  <c r="AH885" i="4"/>
  <c r="Z885" i="4"/>
  <c r="AO889" i="4"/>
  <c r="AP889" i="4"/>
  <c r="AK889" i="4"/>
  <c r="AL889" i="4"/>
  <c r="AG889" i="4"/>
  <c r="AH889" i="4"/>
  <c r="Z889" i="4"/>
  <c r="AO893" i="4"/>
  <c r="AP893" i="4"/>
  <c r="AK893" i="4"/>
  <c r="AL893" i="4"/>
  <c r="AG893" i="4"/>
  <c r="AH893" i="4"/>
  <c r="Z893" i="4"/>
  <c r="AO897" i="4"/>
  <c r="AP897" i="4"/>
  <c r="AK897" i="4"/>
  <c r="AL897" i="4"/>
  <c r="AG897" i="4"/>
  <c r="AH897" i="4"/>
  <c r="AT897" i="4"/>
  <c r="Z897" i="4"/>
  <c r="AO901" i="4"/>
  <c r="AP901" i="4"/>
  <c r="AK901" i="4"/>
  <c r="AL901" i="4"/>
  <c r="AG901" i="4"/>
  <c r="AH901" i="4"/>
  <c r="Z901" i="4"/>
  <c r="AO905" i="4"/>
  <c r="AP905" i="4"/>
  <c r="AK905" i="4"/>
  <c r="AL905" i="4"/>
  <c r="AG905" i="4"/>
  <c r="AH905" i="4"/>
  <c r="Z905" i="4"/>
  <c r="AO909" i="4"/>
  <c r="AP909" i="4"/>
  <c r="AK909" i="4"/>
  <c r="AL909" i="4"/>
  <c r="AG909" i="4"/>
  <c r="AH909" i="4"/>
  <c r="Z909" i="4"/>
  <c r="AS909" i="4"/>
  <c r="AO913" i="4"/>
  <c r="AP913" i="4"/>
  <c r="AK913" i="4"/>
  <c r="AL913" i="4"/>
  <c r="AG913" i="4"/>
  <c r="AH913" i="4"/>
  <c r="Z913" i="4"/>
  <c r="AO917" i="4"/>
  <c r="AP917" i="4"/>
  <c r="AK917" i="4"/>
  <c r="AL917" i="4"/>
  <c r="AG917" i="4"/>
  <c r="AH917" i="4"/>
  <c r="Z917" i="4"/>
  <c r="AO921" i="4"/>
  <c r="AP921" i="4"/>
  <c r="AK921" i="4"/>
  <c r="AL921" i="4"/>
  <c r="AG921" i="4"/>
  <c r="AH921" i="4"/>
  <c r="Z921" i="4"/>
  <c r="AO925" i="4"/>
  <c r="AP925" i="4"/>
  <c r="AK925" i="4"/>
  <c r="AL925" i="4"/>
  <c r="AG925" i="4"/>
  <c r="Z925" i="4"/>
  <c r="AO929" i="4"/>
  <c r="AP929" i="4"/>
  <c r="AK929" i="4"/>
  <c r="AL929" i="4"/>
  <c r="AG929" i="4"/>
  <c r="Z929" i="4"/>
  <c r="AO933" i="4"/>
  <c r="AP933" i="4"/>
  <c r="AK933" i="4"/>
  <c r="AG933" i="4"/>
  <c r="Z933" i="4"/>
  <c r="AO937" i="4"/>
  <c r="AP937" i="4"/>
  <c r="AK937" i="4"/>
  <c r="AG937" i="4"/>
  <c r="Z937" i="4"/>
  <c r="AO941" i="4"/>
  <c r="AP941" i="4"/>
  <c r="AK941" i="4"/>
  <c r="AG941" i="4"/>
  <c r="Z941" i="4"/>
  <c r="AS941" i="4"/>
  <c r="AO945" i="4"/>
  <c r="AP945" i="4"/>
  <c r="AK945" i="4"/>
  <c r="AL945" i="4"/>
  <c r="AG945" i="4"/>
  <c r="AH945" i="4"/>
  <c r="Z945" i="4"/>
  <c r="AO949" i="4"/>
  <c r="AP949" i="4"/>
  <c r="AT949" i="4"/>
  <c r="AK949" i="4"/>
  <c r="AL949" i="4"/>
  <c r="AG949" i="4"/>
  <c r="AH949" i="4"/>
  <c r="Z949" i="4"/>
  <c r="AO953" i="4"/>
  <c r="AP953" i="4"/>
  <c r="AK953" i="4"/>
  <c r="AL953" i="4"/>
  <c r="AG953" i="4"/>
  <c r="AH953" i="4"/>
  <c r="Z953" i="4"/>
  <c r="AO957" i="4"/>
  <c r="AP957" i="4"/>
  <c r="AK957" i="4"/>
  <c r="AG957" i="4"/>
  <c r="AH957" i="4"/>
  <c r="Z957" i="4"/>
  <c r="AO961" i="4"/>
  <c r="AP961" i="4"/>
  <c r="AK961" i="4"/>
  <c r="AL961" i="4"/>
  <c r="AG961" i="4"/>
  <c r="AH961" i="4"/>
  <c r="Z961" i="4"/>
  <c r="AO966" i="4"/>
  <c r="AP966" i="4"/>
  <c r="AK966" i="4"/>
  <c r="AL966" i="4"/>
  <c r="AG966" i="4"/>
  <c r="AH966" i="4"/>
  <c r="Z966" i="4"/>
  <c r="AO970" i="4"/>
  <c r="AP970" i="4"/>
  <c r="AK970" i="4"/>
  <c r="AL970" i="4"/>
  <c r="AG970" i="4"/>
  <c r="AH970" i="4"/>
  <c r="Z970" i="4"/>
  <c r="AO974" i="4"/>
  <c r="AP974" i="4"/>
  <c r="AK974" i="4"/>
  <c r="AL974" i="4"/>
  <c r="AG974" i="4"/>
  <c r="AH974" i="4"/>
  <c r="Z974" i="4"/>
  <c r="AO978" i="4"/>
  <c r="AP978" i="4"/>
  <c r="AK978" i="4"/>
  <c r="AL978" i="4"/>
  <c r="AT978" i="4"/>
  <c r="AG978" i="4"/>
  <c r="AH978" i="4"/>
  <c r="Z978" i="4"/>
  <c r="AO982" i="4"/>
  <c r="AK982" i="4"/>
  <c r="AL982" i="4"/>
  <c r="AG982" i="4"/>
  <c r="AH982" i="4"/>
  <c r="Z982" i="4"/>
  <c r="AO986" i="4"/>
  <c r="AP986" i="4"/>
  <c r="AK986" i="4"/>
  <c r="AL986" i="4"/>
  <c r="AG986" i="4"/>
  <c r="AH986" i="4"/>
  <c r="Z986" i="4"/>
  <c r="AO990" i="4"/>
  <c r="AP990" i="4"/>
  <c r="AK990" i="4"/>
  <c r="AG990" i="4"/>
  <c r="AH990" i="4"/>
  <c r="Z990" i="4"/>
  <c r="AO994" i="4"/>
  <c r="AP994" i="4"/>
  <c r="AK994" i="4"/>
  <c r="AL994" i="4"/>
  <c r="AG994" i="4"/>
  <c r="AH994" i="4"/>
  <c r="Z994" i="4"/>
  <c r="AO998" i="4"/>
  <c r="AP998" i="4"/>
  <c r="AK998" i="4"/>
  <c r="AL998" i="4"/>
  <c r="AG998" i="4"/>
  <c r="AH998" i="4"/>
  <c r="Z998" i="4"/>
  <c r="AO1002" i="4"/>
  <c r="AP1002" i="4"/>
  <c r="AK1002" i="4"/>
  <c r="AL1002" i="4"/>
  <c r="AG1002" i="4"/>
  <c r="AH1002" i="4"/>
  <c r="Z1002" i="4"/>
  <c r="AO1006" i="4"/>
  <c r="AP1006" i="4"/>
  <c r="AK1006" i="4"/>
  <c r="AL1006" i="4"/>
  <c r="AG1006" i="4"/>
  <c r="AH1006" i="4"/>
  <c r="Z1006" i="4"/>
  <c r="AO1010" i="4"/>
  <c r="AP1010" i="4"/>
  <c r="AK1010" i="4"/>
  <c r="AL1010" i="4"/>
  <c r="AG1010" i="4"/>
  <c r="AH1010" i="4"/>
  <c r="Z1010" i="4"/>
  <c r="AO1014" i="4"/>
  <c r="AK1014" i="4"/>
  <c r="AL1014" i="4"/>
  <c r="AG1014" i="4"/>
  <c r="AH1014" i="4"/>
  <c r="Z1014" i="4"/>
  <c r="AO1018" i="4"/>
  <c r="AP1018" i="4"/>
  <c r="AK1018" i="4"/>
  <c r="AL1018" i="4"/>
  <c r="AG1018" i="4"/>
  <c r="AH1018" i="4"/>
  <c r="Z1018" i="4"/>
  <c r="AO1022" i="4"/>
  <c r="AP1022" i="4"/>
  <c r="AK1022" i="4"/>
  <c r="AL1022" i="4"/>
  <c r="AG1022" i="4"/>
  <c r="AH1022" i="4"/>
  <c r="Z1022" i="4"/>
  <c r="AO1026" i="4"/>
  <c r="AP1026" i="4"/>
  <c r="AK1026" i="4"/>
  <c r="AL1026" i="4"/>
  <c r="AG1026" i="4"/>
  <c r="AH1026" i="4"/>
  <c r="AT1026" i="4"/>
  <c r="Z1026" i="4"/>
  <c r="AO1030" i="4"/>
  <c r="AP1030" i="4"/>
  <c r="AK1030" i="4"/>
  <c r="AL1030" i="4"/>
  <c r="AG1030" i="4"/>
  <c r="Z1030" i="4"/>
  <c r="AO1034" i="4"/>
  <c r="AP1034" i="4"/>
  <c r="AK1034" i="4"/>
  <c r="AL1034" i="4"/>
  <c r="AG1034" i="4"/>
  <c r="AH1034" i="4"/>
  <c r="Z1034" i="4"/>
  <c r="AO1038" i="4"/>
  <c r="AP1038" i="4"/>
  <c r="AK1038" i="4"/>
  <c r="AL1038" i="4"/>
  <c r="AG1038" i="4"/>
  <c r="AH1038" i="4"/>
  <c r="Z1038" i="4"/>
  <c r="AO1042" i="4"/>
  <c r="AP1042" i="4"/>
  <c r="AK1042" i="4"/>
  <c r="AL1042" i="4"/>
  <c r="AG1042" i="4"/>
  <c r="AH1042" i="4"/>
  <c r="Z1042" i="4"/>
  <c r="AO1046" i="4"/>
  <c r="AP1046" i="4"/>
  <c r="AK1046" i="4"/>
  <c r="AL1046" i="4"/>
  <c r="AG1046" i="4"/>
  <c r="AH1046" i="4"/>
  <c r="Z1046" i="4"/>
  <c r="AO1050" i="4"/>
  <c r="AP1050" i="4"/>
  <c r="AK1050" i="4"/>
  <c r="AL1050" i="4"/>
  <c r="AG1050" i="4"/>
  <c r="AH1050" i="4"/>
  <c r="AT1050" i="4"/>
  <c r="Z1050" i="4"/>
  <c r="AO1054" i="4"/>
  <c r="AP1054" i="4"/>
  <c r="AK1054" i="4"/>
  <c r="AL1054" i="4"/>
  <c r="AG1054" i="4"/>
  <c r="AH1054" i="4"/>
  <c r="Z1054" i="4"/>
  <c r="AO1058" i="4"/>
  <c r="AP1058" i="4"/>
  <c r="AK1058" i="4"/>
  <c r="AL1058" i="4"/>
  <c r="AG1058" i="4"/>
  <c r="AH1058" i="4"/>
  <c r="Z1058" i="4"/>
  <c r="AO1062" i="4"/>
  <c r="AP1062" i="4"/>
  <c r="AK1062" i="4"/>
  <c r="AL1062" i="4"/>
  <c r="AG1062" i="4"/>
  <c r="Z1062" i="4"/>
  <c r="AO1066" i="4"/>
  <c r="AP1066" i="4"/>
  <c r="AK1066" i="4"/>
  <c r="AL1066" i="4"/>
  <c r="AG1066" i="4"/>
  <c r="AH1066" i="4"/>
  <c r="Z1066" i="4"/>
  <c r="AO1070" i="4"/>
  <c r="AP1070" i="4"/>
  <c r="AK1070" i="4"/>
  <c r="AL1070" i="4"/>
  <c r="AG1070" i="4"/>
  <c r="AH1070" i="4"/>
  <c r="Z1070" i="4"/>
  <c r="AS1070" i="4"/>
  <c r="AO1074" i="4"/>
  <c r="AP1074" i="4"/>
  <c r="AK1074" i="4"/>
  <c r="AL1074" i="4"/>
  <c r="AG1074" i="4"/>
  <c r="AH1074" i="4"/>
  <c r="Z1074" i="4"/>
  <c r="AO1078" i="4"/>
  <c r="AP1078" i="4"/>
  <c r="AK1078" i="4"/>
  <c r="AL1078" i="4"/>
  <c r="AG1078" i="4"/>
  <c r="AH1078" i="4"/>
  <c r="Z1078" i="4"/>
  <c r="AO1082" i="4"/>
  <c r="AP1082" i="4"/>
  <c r="AK1082" i="4"/>
  <c r="AL1082" i="4"/>
  <c r="AG1082" i="4"/>
  <c r="AH1082" i="4"/>
  <c r="Z1082" i="4"/>
  <c r="AO1086" i="4"/>
  <c r="AP1086" i="4"/>
  <c r="AK1086" i="4"/>
  <c r="AL1086" i="4"/>
  <c r="AG1086" i="4"/>
  <c r="AH1086" i="4"/>
  <c r="Z1086" i="4"/>
  <c r="AO1090" i="4"/>
  <c r="AP1090" i="4"/>
  <c r="AK1090" i="4"/>
  <c r="AL1090" i="4"/>
  <c r="AG1090" i="4"/>
  <c r="AH1090" i="4"/>
  <c r="Z1090" i="4"/>
  <c r="AO1094" i="4"/>
  <c r="AP1094" i="4"/>
  <c r="AK1094" i="4"/>
  <c r="AL1094" i="4"/>
  <c r="AG1094" i="4"/>
  <c r="AH1094" i="4"/>
  <c r="Z1094" i="4"/>
  <c r="AO1098" i="4"/>
  <c r="AP1098" i="4"/>
  <c r="AK1098" i="4"/>
  <c r="AL1098" i="4"/>
  <c r="AG1098" i="4"/>
  <c r="AH1098" i="4"/>
  <c r="Z1098" i="4"/>
  <c r="AA1101" i="4"/>
  <c r="AP1104" i="4"/>
  <c r="AI1107" i="4"/>
  <c r="AJ1107" i="4"/>
  <c r="AQ1107" i="4"/>
  <c r="AR1107" i="4"/>
  <c r="AP1107" i="4"/>
  <c r="AT1107" i="4"/>
  <c r="AS1108" i="4"/>
  <c r="AS1115" i="4"/>
  <c r="AL1122" i="4"/>
  <c r="AM1126" i="4"/>
  <c r="AN1126" i="4"/>
  <c r="AI1126" i="4"/>
  <c r="AJ1126" i="4"/>
  <c r="AM1134" i="4"/>
  <c r="AN1134" i="4"/>
  <c r="AL1134" i="4"/>
  <c r="AI1134" i="4"/>
  <c r="AJ1134" i="4"/>
  <c r="AM1136" i="4"/>
  <c r="AN1136" i="4"/>
  <c r="AL1136" i="4"/>
  <c r="AB1136" i="4"/>
  <c r="AC1136" i="4"/>
  <c r="AB1137" i="4"/>
  <c r="AC1137" i="4"/>
  <c r="AA1137" i="4"/>
  <c r="AQ1152" i="4"/>
  <c r="AR1152" i="4"/>
  <c r="AM1152" i="4"/>
  <c r="AN1152" i="4"/>
  <c r="AL1152" i="4"/>
  <c r="AI1152" i="4"/>
  <c r="AJ1152" i="4"/>
  <c r="AB1152" i="4"/>
  <c r="AQ1156" i="4"/>
  <c r="AR1156" i="4"/>
  <c r="AI1156" i="4"/>
  <c r="AJ1156" i="4"/>
  <c r="AB1156" i="4"/>
  <c r="AC1156" i="4"/>
  <c r="AQ1160" i="4"/>
  <c r="AR1160" i="4"/>
  <c r="AM1160" i="4"/>
  <c r="AN1160" i="4"/>
  <c r="AI1160" i="4"/>
  <c r="AJ1160" i="4"/>
  <c r="AB1160" i="4"/>
  <c r="AC1160" i="4"/>
  <c r="AQ1164" i="4"/>
  <c r="AR1164" i="4"/>
  <c r="AP1164" i="4"/>
  <c r="AM1164" i="4"/>
  <c r="AN1164" i="4"/>
  <c r="AI1164" i="4"/>
  <c r="AJ1164" i="4"/>
  <c r="AB1164" i="4"/>
  <c r="AC1164" i="4"/>
  <c r="AM1179" i="4"/>
  <c r="AN1179" i="4"/>
  <c r="AL1179" i="4"/>
  <c r="AQ1179" i="4"/>
  <c r="AR1179" i="4"/>
  <c r="AP1179" i="4"/>
  <c r="AB1179" i="4"/>
  <c r="AC1179" i="4"/>
  <c r="AI1179" i="4"/>
  <c r="AJ1179" i="4"/>
  <c r="AM1192" i="4"/>
  <c r="AN1192" i="4"/>
  <c r="AM1195" i="4"/>
  <c r="AN1195" i="4"/>
  <c r="AQ1195" i="4"/>
  <c r="AR1195" i="4"/>
  <c r="AB1195" i="4"/>
  <c r="AC1195" i="4"/>
  <c r="AI1195" i="4"/>
  <c r="AJ1195" i="4"/>
  <c r="AM1211" i="4"/>
  <c r="AN1211" i="4"/>
  <c r="AQ1211" i="4"/>
  <c r="AR1211" i="4"/>
  <c r="AP1211" i="4"/>
  <c r="AB1211" i="4"/>
  <c r="AC1211" i="4"/>
  <c r="AI1211" i="4"/>
  <c r="AJ1211" i="4"/>
  <c r="AQ1216" i="4"/>
  <c r="AR1216" i="4"/>
  <c r="AP1216" i="4"/>
  <c r="AM1216" i="4"/>
  <c r="AN1216" i="4"/>
  <c r="AL1216" i="4"/>
  <c r="AI1216" i="4"/>
  <c r="AJ1216" i="4"/>
  <c r="AB1216" i="4"/>
  <c r="AC1216" i="4"/>
  <c r="AQ1221" i="4"/>
  <c r="AR1221" i="4"/>
  <c r="AP1221" i="4"/>
  <c r="AQ1232" i="4"/>
  <c r="AR1232" i="4"/>
  <c r="AM1232" i="4"/>
  <c r="AN1232" i="4"/>
  <c r="AI1232" i="4"/>
  <c r="AJ1232" i="4"/>
  <c r="AB1232" i="4"/>
  <c r="AC1232" i="4"/>
  <c r="AM1236" i="4"/>
  <c r="AN1236" i="4"/>
  <c r="AQ1248" i="4"/>
  <c r="AR1248" i="4"/>
  <c r="AP1248" i="4"/>
  <c r="AM1248" i="4"/>
  <c r="AN1248" i="4"/>
  <c r="AI1248" i="4"/>
  <c r="AJ1248" i="4"/>
  <c r="AB1248" i="4"/>
  <c r="AC1248" i="4"/>
  <c r="AQ1253" i="4"/>
  <c r="AR1253" i="4"/>
  <c r="AH1099" i="4"/>
  <c r="AI1100" i="4"/>
  <c r="AJ1100" i="4"/>
  <c r="AL1102" i="4"/>
  <c r="AI1104" i="4"/>
  <c r="AJ1104" i="4"/>
  <c r="AL1106" i="4"/>
  <c r="AI1108" i="4"/>
  <c r="AJ1108" i="4"/>
  <c r="AP1109" i="4"/>
  <c r="AH1111" i="4"/>
  <c r="AI1112" i="4"/>
  <c r="AJ1112" i="4"/>
  <c r="AH1116" i="4"/>
  <c r="AH1117" i="4"/>
  <c r="AQ1122" i="4"/>
  <c r="AR1122" i="4"/>
  <c r="AP1122" i="4"/>
  <c r="AQ1125" i="4"/>
  <c r="AR1125" i="4"/>
  <c r="AP1125" i="4"/>
  <c r="AB1125" i="4"/>
  <c r="AC1125" i="4"/>
  <c r="AP1126" i="4"/>
  <c r="AP1127" i="4"/>
  <c r="AH1132" i="4"/>
  <c r="AL1132" i="4"/>
  <c r="AP1132" i="4"/>
  <c r="AS1132" i="4"/>
  <c r="AH1133" i="4"/>
  <c r="AA1134" i="4"/>
  <c r="AA1135" i="4"/>
  <c r="AA1136" i="4"/>
  <c r="AS1144" i="4"/>
  <c r="AS1150" i="4"/>
  <c r="AA1151" i="4"/>
  <c r="AH1154" i="4"/>
  <c r="AP1155" i="4"/>
  <c r="AP1157" i="4"/>
  <c r="AH1160" i="4"/>
  <c r="AP1163" i="4"/>
  <c r="AH1166" i="4"/>
  <c r="AS1171" i="4"/>
  <c r="AS1187" i="4"/>
  <c r="AP1191" i="4"/>
  <c r="AP1203" i="4"/>
  <c r="AS1203" i="4"/>
  <c r="AQ1220" i="4"/>
  <c r="AR1220" i="4"/>
  <c r="AP1220" i="4"/>
  <c r="AM1220" i="4"/>
  <c r="AN1220" i="4"/>
  <c r="AL1220" i="4"/>
  <c r="AI1220" i="4"/>
  <c r="AJ1220" i="4"/>
  <c r="AB1220" i="4"/>
  <c r="AC1220" i="4"/>
  <c r="AQ1236" i="4"/>
  <c r="AR1236" i="4"/>
  <c r="AI1236" i="4"/>
  <c r="AJ1236" i="4"/>
  <c r="AB1236" i="4"/>
  <c r="AC1236" i="4"/>
  <c r="AL1248" i="4"/>
  <c r="AQ1252" i="4"/>
  <c r="AR1252" i="4"/>
  <c r="AP1252" i="4"/>
  <c r="AM1252" i="4"/>
  <c r="AN1252" i="4"/>
  <c r="AL1252" i="4"/>
  <c r="AI1252" i="4"/>
  <c r="AJ1252" i="4"/>
  <c r="AB1252" i="4"/>
  <c r="AC1252" i="4"/>
  <c r="AB1282" i="4"/>
  <c r="AC1282" i="4"/>
  <c r="AQ1282" i="4"/>
  <c r="AR1282" i="4"/>
  <c r="AP1282" i="4"/>
  <c r="AI1282" i="4"/>
  <c r="AJ1282" i="4"/>
  <c r="AM1282" i="4"/>
  <c r="AN1282" i="4"/>
  <c r="AB1286" i="4"/>
  <c r="AC1286" i="4"/>
  <c r="AQ1286" i="4"/>
  <c r="AR1286" i="4"/>
  <c r="AP1286" i="4"/>
  <c r="AT1286" i="4"/>
  <c r="AI1286" i="4"/>
  <c r="AJ1286" i="4"/>
  <c r="AM1293" i="4"/>
  <c r="AN1293" i="4"/>
  <c r="AL1293" i="4"/>
  <c r="AI1295" i="4"/>
  <c r="AH1295" i="4"/>
  <c r="AM1307" i="4"/>
  <c r="AN1307" i="4"/>
  <c r="AL1307" i="4"/>
  <c r="AQ1307" i="4"/>
  <c r="AR1307" i="4"/>
  <c r="AP1307" i="4"/>
  <c r="AI1307" i="4"/>
  <c r="AJ1307" i="4"/>
  <c r="AB1307" i="4"/>
  <c r="AC1307" i="4"/>
  <c r="AP1099" i="4"/>
  <c r="AB1100" i="4"/>
  <c r="AC1100" i="4"/>
  <c r="AL1100" i="4"/>
  <c r="AB1104" i="4"/>
  <c r="AC1104" i="4"/>
  <c r="AB1108" i="4"/>
  <c r="AC1108" i="4"/>
  <c r="AP1111" i="4"/>
  <c r="AB1112" i="4"/>
  <c r="AC1112" i="4"/>
  <c r="AQ1114" i="4"/>
  <c r="AR1114" i="4"/>
  <c r="AP1114" i="4"/>
  <c r="AQ1117" i="4"/>
  <c r="AR1117" i="4"/>
  <c r="AP1117" i="4"/>
  <c r="AB1117" i="4"/>
  <c r="AP1118" i="4"/>
  <c r="AS1124" i="4"/>
  <c r="AH1125" i="4"/>
  <c r="AM1125" i="4"/>
  <c r="AN1125" i="4"/>
  <c r="AL1125" i="4"/>
  <c r="AA1126" i="4"/>
  <c r="AL1126" i="4"/>
  <c r="AS1127" i="4"/>
  <c r="AA1127" i="4"/>
  <c r="AQ1130" i="4"/>
  <c r="AR1130" i="4"/>
  <c r="AP1130" i="4"/>
  <c r="AQ1133" i="4"/>
  <c r="AR1133" i="4"/>
  <c r="AP1133" i="4"/>
  <c r="AB1133" i="4"/>
  <c r="AC1133" i="4"/>
  <c r="AP1135" i="4"/>
  <c r="AS1136" i="4"/>
  <c r="AH1137" i="4"/>
  <c r="AI1140" i="4"/>
  <c r="AJ1140" i="4"/>
  <c r="AQ1140" i="4"/>
  <c r="AR1140" i="4"/>
  <c r="AP1140" i="4"/>
  <c r="AL1142" i="4"/>
  <c r="AA1143" i="4"/>
  <c r="AA1144" i="4"/>
  <c r="AT1144" i="4"/>
  <c r="AI1146" i="4"/>
  <c r="AJ1146" i="4"/>
  <c r="AQ1146" i="4"/>
  <c r="AR1146" i="4"/>
  <c r="AA1150" i="4"/>
  <c r="AP1151" i="4"/>
  <c r="AH1153" i="4"/>
  <c r="AP1162" i="4"/>
  <c r="AH1163" i="4"/>
  <c r="AP1166" i="4"/>
  <c r="AQ1170" i="4"/>
  <c r="AR1170" i="4"/>
  <c r="AP1170" i="4"/>
  <c r="AB1170" i="4"/>
  <c r="AC1170" i="4"/>
  <c r="AQ1174" i="4"/>
  <c r="AR1174" i="4"/>
  <c r="AB1174" i="4"/>
  <c r="AC1174" i="4"/>
  <c r="AA1175" i="4"/>
  <c r="AQ1178" i="4"/>
  <c r="AR1178" i="4"/>
  <c r="AB1178" i="4"/>
  <c r="AC1178" i="4"/>
  <c r="AQ1182" i="4"/>
  <c r="AR1182" i="4"/>
  <c r="AP1182" i="4"/>
  <c r="AB1182" i="4"/>
  <c r="AC1182" i="4"/>
  <c r="AQ1186" i="4"/>
  <c r="AR1186" i="4"/>
  <c r="AP1186" i="4"/>
  <c r="AT1186" i="4"/>
  <c r="AB1186" i="4"/>
  <c r="AC1186" i="4"/>
  <c r="AA1187" i="4"/>
  <c r="AQ1190" i="4"/>
  <c r="AR1190" i="4"/>
  <c r="AP1190" i="4"/>
  <c r="AB1190" i="4"/>
  <c r="AQ1194" i="4"/>
  <c r="AR1194" i="4"/>
  <c r="AP1194" i="4"/>
  <c r="AB1194" i="4"/>
  <c r="AC1194" i="4"/>
  <c r="AQ1198" i="4"/>
  <c r="AR1198" i="4"/>
  <c r="AP1198" i="4"/>
  <c r="AB1198" i="4"/>
  <c r="AC1198" i="4"/>
  <c r="AQ1202" i="4"/>
  <c r="AR1202" i="4"/>
  <c r="AP1202" i="4"/>
  <c r="AB1202" i="4"/>
  <c r="AC1202" i="4"/>
  <c r="AQ1206" i="4"/>
  <c r="AR1206" i="4"/>
  <c r="AB1206" i="4"/>
  <c r="AC1206" i="4"/>
  <c r="AA1207" i="4"/>
  <c r="AQ1210" i="4"/>
  <c r="AR1210" i="4"/>
  <c r="AP1210" i="4"/>
  <c r="AB1210" i="4"/>
  <c r="AC1210" i="4"/>
  <c r="AQ1214" i="4"/>
  <c r="AR1214" i="4"/>
  <c r="AP1214" i="4"/>
  <c r="AB1214" i="4"/>
  <c r="AC1214" i="4"/>
  <c r="AQ1228" i="4"/>
  <c r="AR1228" i="4"/>
  <c r="AP1228" i="4"/>
  <c r="AM1228" i="4"/>
  <c r="AN1228" i="4"/>
  <c r="AL1228" i="4"/>
  <c r="AI1228" i="4"/>
  <c r="AJ1228" i="4"/>
  <c r="AB1228" i="4"/>
  <c r="AA1228" i="4"/>
  <c r="AC1228" i="4"/>
  <c r="AS1230" i="4"/>
  <c r="AQ1244" i="4"/>
  <c r="AR1244" i="4"/>
  <c r="AP1244" i="4"/>
  <c r="AM1244" i="4"/>
  <c r="AN1244" i="4"/>
  <c r="AL1244" i="4"/>
  <c r="AI1244" i="4"/>
  <c r="AB1244" i="4"/>
  <c r="AC1244" i="4"/>
  <c r="AS1246" i="4"/>
  <c r="AQ1257" i="4"/>
  <c r="AR1257" i="4"/>
  <c r="AP1257" i="4"/>
  <c r="AB1257" i="4"/>
  <c r="AC1257" i="4"/>
  <c r="AI1257" i="4"/>
  <c r="AJ1257" i="4"/>
  <c r="AM1257" i="4"/>
  <c r="AN1257" i="4"/>
  <c r="AL1257" i="4"/>
  <c r="AL1305" i="4"/>
  <c r="AS1305" i="4"/>
  <c r="AB1321" i="4"/>
  <c r="AQ1321" i="4"/>
  <c r="AR1321" i="4"/>
  <c r="AP1321" i="4"/>
  <c r="AI1321" i="4"/>
  <c r="AJ1321" i="4"/>
  <c r="AM1321" i="4"/>
  <c r="AN1321" i="4"/>
  <c r="AL1321" i="4"/>
  <c r="AP1112" i="4"/>
  <c r="AL1113" i="4"/>
  <c r="AH1114" i="4"/>
  <c r="AP1120" i="4"/>
  <c r="AH1122" i="4"/>
  <c r="AP1128" i="4"/>
  <c r="AH1130" i="4"/>
  <c r="AH1134" i="4"/>
  <c r="AP1136" i="4"/>
  <c r="AQ1137" i="4"/>
  <c r="AR1137" i="4"/>
  <c r="AP1137" i="4"/>
  <c r="AB1141" i="4"/>
  <c r="AC1141" i="4"/>
  <c r="AQ1141" i="4"/>
  <c r="AR1141" i="4"/>
  <c r="AP1141" i="4"/>
  <c r="AP1144" i="4"/>
  <c r="AB1145" i="4"/>
  <c r="AC1145" i="4"/>
  <c r="AQ1145" i="4"/>
  <c r="AR1145" i="4"/>
  <c r="AP1145" i="4"/>
  <c r="AB1149" i="4"/>
  <c r="AC1149" i="4"/>
  <c r="AQ1149" i="4"/>
  <c r="AR1149" i="4"/>
  <c r="AH1174" i="4"/>
  <c r="AS1175" i="4"/>
  <c r="AA1176" i="4"/>
  <c r="AP1176" i="4"/>
  <c r="AP1184" i="4"/>
  <c r="AH1189" i="4"/>
  <c r="AP1189" i="4"/>
  <c r="AH1190" i="4"/>
  <c r="AS1191" i="4"/>
  <c r="AH1198" i="4"/>
  <c r="AP1200" i="4"/>
  <c r="AH1206" i="4"/>
  <c r="AS1207" i="4"/>
  <c r="AA1208" i="4"/>
  <c r="AP1208" i="4"/>
  <c r="AQ1218" i="4"/>
  <c r="AR1218" i="4"/>
  <c r="AP1218" i="4"/>
  <c r="AM1218" i="4"/>
  <c r="AN1218" i="4"/>
  <c r="AI1218" i="4"/>
  <c r="AJ1218" i="4"/>
  <c r="AQ1226" i="4"/>
  <c r="AR1226" i="4"/>
  <c r="AP1226" i="4"/>
  <c r="AM1226" i="4"/>
  <c r="AN1226" i="4"/>
  <c r="AI1226" i="4"/>
  <c r="AJ1226" i="4"/>
  <c r="AS1228" i="4"/>
  <c r="AQ1234" i="4"/>
  <c r="AR1234" i="4"/>
  <c r="AP1234" i="4"/>
  <c r="AM1234" i="4"/>
  <c r="AN1234" i="4"/>
  <c r="AI1234" i="4"/>
  <c r="AJ1234" i="4"/>
  <c r="AQ1242" i="4"/>
  <c r="AR1242" i="4"/>
  <c r="AP1242" i="4"/>
  <c r="AM1242" i="4"/>
  <c r="AN1242" i="4"/>
  <c r="AL1242" i="4"/>
  <c r="AI1242" i="4"/>
  <c r="AJ1242" i="4"/>
  <c r="AS1244" i="4"/>
  <c r="AQ1250" i="4"/>
  <c r="AR1250" i="4"/>
  <c r="AM1250" i="4"/>
  <c r="AN1250" i="4"/>
  <c r="AI1250" i="4"/>
  <c r="AJ1250" i="4"/>
  <c r="AS1252" i="4"/>
  <c r="AL1260" i="4"/>
  <c r="AM1262" i="4"/>
  <c r="AN1262" i="4"/>
  <c r="AL1262" i="4"/>
  <c r="AQ1262" i="4"/>
  <c r="AR1262" i="4"/>
  <c r="AP1262" i="4"/>
  <c r="AB1262" i="4"/>
  <c r="AC1262" i="4"/>
  <c r="AI1262" i="4"/>
  <c r="AP1264" i="4"/>
  <c r="AB1265" i="4"/>
  <c r="AC1265" i="4"/>
  <c r="AM1265" i="4"/>
  <c r="AN1265" i="4"/>
  <c r="AL1265" i="4"/>
  <c r="AQ1265" i="4"/>
  <c r="AR1265" i="4"/>
  <c r="AP1265" i="4"/>
  <c r="AB1266" i="4"/>
  <c r="AC1266" i="4"/>
  <c r="AQ1266" i="4"/>
  <c r="AR1266" i="4"/>
  <c r="AP1266" i="4"/>
  <c r="AI1266" i="4"/>
  <c r="AJ1266" i="4"/>
  <c r="AM1266" i="4"/>
  <c r="AN1266" i="4"/>
  <c r="AL1266" i="4"/>
  <c r="AB1269" i="4"/>
  <c r="AC1269" i="4"/>
  <c r="AM1269" i="4"/>
  <c r="AN1269" i="4"/>
  <c r="AL1269" i="4"/>
  <c r="AI1269" i="4"/>
  <c r="AJ1269" i="4"/>
  <c r="AI1279" i="4"/>
  <c r="AH1279" i="4"/>
  <c r="AB1323" i="4"/>
  <c r="AM1323" i="4"/>
  <c r="AN1323" i="4"/>
  <c r="AL1323" i="4"/>
  <c r="AQ1323" i="4"/>
  <c r="AR1323" i="4"/>
  <c r="AI1323" i="4"/>
  <c r="AJ1323" i="4"/>
  <c r="AL1135" i="4"/>
  <c r="AP1138" i="4"/>
  <c r="AL1139" i="4"/>
  <c r="AH1144" i="4"/>
  <c r="AP1146" i="4"/>
  <c r="AL1147" i="4"/>
  <c r="AP1150" i="4"/>
  <c r="AA1153" i="4"/>
  <c r="AA1155" i="4"/>
  <c r="AA1161" i="4"/>
  <c r="AA1165" i="4"/>
  <c r="AH1170" i="4"/>
  <c r="AA1172" i="4"/>
  <c r="AP1172" i="4"/>
  <c r="AP1180" i="4"/>
  <c r="AH1186" i="4"/>
  <c r="AA1194" i="4"/>
  <c r="AH1194" i="4"/>
  <c r="AP1196" i="4"/>
  <c r="AA1202" i="4"/>
  <c r="AH1202" i="4"/>
  <c r="AT1202" i="4"/>
  <c r="AA1204" i="4"/>
  <c r="AP1204" i="4"/>
  <c r="AS1212" i="4"/>
  <c r="AA1212" i="4"/>
  <c r="AP1212" i="4"/>
  <c r="AA1215" i="4"/>
  <c r="AT1215" i="4"/>
  <c r="AA1216" i="4"/>
  <c r="AS1216" i="4"/>
  <c r="AL1218" i="4"/>
  <c r="AQ1222" i="4"/>
  <c r="AR1222" i="4"/>
  <c r="AM1222" i="4"/>
  <c r="AN1222" i="4"/>
  <c r="AI1222" i="4"/>
  <c r="AJ1222" i="4"/>
  <c r="AS1224" i="4"/>
  <c r="AL1226" i="4"/>
  <c r="AQ1230" i="4"/>
  <c r="AR1230" i="4"/>
  <c r="AM1230" i="4"/>
  <c r="AN1230" i="4"/>
  <c r="AL1230" i="4"/>
  <c r="AT1230" i="4"/>
  <c r="AI1230" i="4"/>
  <c r="AJ1230" i="4"/>
  <c r="AQ1231" i="4"/>
  <c r="AR1231" i="4"/>
  <c r="AP1231" i="4"/>
  <c r="AL1234" i="4"/>
  <c r="AQ1238" i="4"/>
  <c r="AR1238" i="4"/>
  <c r="AM1238" i="4"/>
  <c r="AN1238" i="4"/>
  <c r="AL1238" i="4"/>
  <c r="AI1238" i="4"/>
  <c r="AJ1238" i="4"/>
  <c r="AQ1239" i="4"/>
  <c r="AR1239" i="4"/>
  <c r="AP1239" i="4"/>
  <c r="AA1240" i="4"/>
  <c r="AS1240" i="4"/>
  <c r="AQ1246" i="4"/>
  <c r="AR1246" i="4"/>
  <c r="AP1246" i="4"/>
  <c r="AM1246" i="4"/>
  <c r="AN1246" i="4"/>
  <c r="AL1246" i="4"/>
  <c r="AI1246" i="4"/>
  <c r="AJ1246" i="4"/>
  <c r="AQ1247" i="4"/>
  <c r="AR1247" i="4"/>
  <c r="AM1254" i="4"/>
  <c r="AN1254" i="4"/>
  <c r="AI1254" i="4"/>
  <c r="AQ1254" i="4"/>
  <c r="AR1254" i="4"/>
  <c r="AS1259" i="4"/>
  <c r="AB1270" i="4"/>
  <c r="AC1270" i="4"/>
  <c r="AQ1270" i="4"/>
  <c r="AR1270" i="4"/>
  <c r="AI1270" i="4"/>
  <c r="AJ1270" i="4"/>
  <c r="AS1273" i="4"/>
  <c r="AA1295" i="4"/>
  <c r="AH1296" i="4"/>
  <c r="AP1296" i="4"/>
  <c r="AB1297" i="4"/>
  <c r="AC1297" i="4"/>
  <c r="AM1297" i="4"/>
  <c r="AN1297" i="4"/>
  <c r="AL1297" i="4"/>
  <c r="AQ1297" i="4"/>
  <c r="AR1297" i="4"/>
  <c r="AP1297" i="4"/>
  <c r="AB1298" i="4"/>
  <c r="AC1298" i="4"/>
  <c r="AQ1298" i="4"/>
  <c r="AR1298" i="4"/>
  <c r="AP1298" i="4"/>
  <c r="AI1298" i="4"/>
  <c r="AJ1298" i="4"/>
  <c r="AM1298" i="4"/>
  <c r="AN1298" i="4"/>
  <c r="AM1303" i="4"/>
  <c r="AN1303" i="4"/>
  <c r="AL1303" i="4"/>
  <c r="AQ1303" i="4"/>
  <c r="AR1303" i="4"/>
  <c r="AP1303" i="4"/>
  <c r="AT1303" i="4"/>
  <c r="AI1303" i="4"/>
  <c r="AJ1303" i="4"/>
  <c r="AA1308" i="4"/>
  <c r="AA1310" i="4"/>
  <c r="AB1311" i="4"/>
  <c r="AC1311" i="4"/>
  <c r="AM1311" i="4"/>
  <c r="AN1311" i="4"/>
  <c r="AL1311" i="4"/>
  <c r="AQ1311" i="4"/>
  <c r="AR1311" i="4"/>
  <c r="AI1311" i="4"/>
  <c r="AJ1311" i="4"/>
  <c r="AA1328" i="4"/>
  <c r="AH1168" i="4"/>
  <c r="AM1168" i="4"/>
  <c r="AN1168" i="4"/>
  <c r="AL1168" i="4"/>
  <c r="AS1169" i="4"/>
  <c r="AM1172" i="4"/>
  <c r="AN1172" i="4"/>
  <c r="AL1172" i="4"/>
  <c r="AS1173" i="4"/>
  <c r="AP1174" i="4"/>
  <c r="AM1176" i="4"/>
  <c r="AN1176" i="4"/>
  <c r="AL1176" i="4"/>
  <c r="AH1180" i="4"/>
  <c r="AM1180" i="4"/>
  <c r="AN1180" i="4"/>
  <c r="AL1180" i="4"/>
  <c r="AH1184" i="4"/>
  <c r="AM1184" i="4"/>
  <c r="AN1184" i="4"/>
  <c r="AL1184" i="4"/>
  <c r="AS1185" i="4"/>
  <c r="AL1187" i="4"/>
  <c r="AM1188" i="4"/>
  <c r="AN1188" i="4"/>
  <c r="AS1189" i="4"/>
  <c r="AH1196" i="4"/>
  <c r="AM1196" i="4"/>
  <c r="AN1196" i="4"/>
  <c r="AL1196" i="4"/>
  <c r="AH1200" i="4"/>
  <c r="AM1200" i="4"/>
  <c r="AN1200" i="4"/>
  <c r="AL1200" i="4"/>
  <c r="AS1201" i="4"/>
  <c r="AM1204" i="4"/>
  <c r="AN1204" i="4"/>
  <c r="AL1204" i="4"/>
  <c r="AS1205" i="4"/>
  <c r="AP1206" i="4"/>
  <c r="AM1208" i="4"/>
  <c r="AN1208" i="4"/>
  <c r="AL1208" i="4"/>
  <c r="AL1211" i="4"/>
  <c r="AH1212" i="4"/>
  <c r="AL1215" i="4"/>
  <c r="AQ1217" i="4"/>
  <c r="AR1217" i="4"/>
  <c r="AP1217" i="4"/>
  <c r="AM1217" i="4"/>
  <c r="AN1217" i="4"/>
  <c r="AL1217" i="4"/>
  <c r="AI1217" i="4"/>
  <c r="AJ1217" i="4"/>
  <c r="AQ1219" i="4"/>
  <c r="AR1219" i="4"/>
  <c r="AM1219" i="4"/>
  <c r="AN1219" i="4"/>
  <c r="AI1219" i="4"/>
  <c r="AM1221" i="4"/>
  <c r="AN1221" i="4"/>
  <c r="AL1221" i="4"/>
  <c r="AI1221" i="4"/>
  <c r="AJ1221" i="4"/>
  <c r="AS1221" i="4"/>
  <c r="AQ1223" i="4"/>
  <c r="AR1223" i="4"/>
  <c r="AP1223" i="4"/>
  <c r="AM1223" i="4"/>
  <c r="AN1223" i="4"/>
  <c r="AL1223" i="4"/>
  <c r="AI1223" i="4"/>
  <c r="AJ1223" i="4"/>
  <c r="AS1223" i="4"/>
  <c r="AP1224" i="4"/>
  <c r="AQ1225" i="4"/>
  <c r="AR1225" i="4"/>
  <c r="AM1225" i="4"/>
  <c r="AN1225" i="4"/>
  <c r="AI1225" i="4"/>
  <c r="AJ1225" i="4"/>
  <c r="AQ1227" i="4"/>
  <c r="AR1227" i="4"/>
  <c r="AP1227" i="4"/>
  <c r="AM1227" i="4"/>
  <c r="AN1227" i="4"/>
  <c r="AL1227" i="4"/>
  <c r="AI1227" i="4"/>
  <c r="AJ1227" i="4"/>
  <c r="AS1227" i="4"/>
  <c r="AH1228" i="4"/>
  <c r="AQ1229" i="4"/>
  <c r="AR1229" i="4"/>
  <c r="AM1229" i="4"/>
  <c r="AN1229" i="4"/>
  <c r="AI1229" i="4"/>
  <c r="AJ1229" i="4"/>
  <c r="AH1230" i="4"/>
  <c r="AP1230" i="4"/>
  <c r="AM1231" i="4"/>
  <c r="AN1231" i="4"/>
  <c r="AL1231" i="4"/>
  <c r="AI1231" i="4"/>
  <c r="AJ1231" i="4"/>
  <c r="AH1232" i="4"/>
  <c r="AQ1233" i="4"/>
  <c r="AR1233" i="4"/>
  <c r="AP1233" i="4"/>
  <c r="AM1233" i="4"/>
  <c r="AN1233" i="4"/>
  <c r="AL1233" i="4"/>
  <c r="AI1233" i="4"/>
  <c r="AJ1233" i="4"/>
  <c r="AS1233" i="4"/>
  <c r="AQ1235" i="4"/>
  <c r="AR1235" i="4"/>
  <c r="AP1235" i="4"/>
  <c r="AM1235" i="4"/>
  <c r="AN1235" i="4"/>
  <c r="AL1235" i="4"/>
  <c r="AI1235" i="4"/>
  <c r="AJ1235" i="4"/>
  <c r="AQ1237" i="4"/>
  <c r="AR1237" i="4"/>
  <c r="AP1237" i="4"/>
  <c r="AM1237" i="4"/>
  <c r="AN1237" i="4"/>
  <c r="AL1237" i="4"/>
  <c r="AI1237" i="4"/>
  <c r="AJ1237" i="4"/>
  <c r="AS1237" i="4"/>
  <c r="AP1238" i="4"/>
  <c r="AM1239" i="4"/>
  <c r="AN1239" i="4"/>
  <c r="AL1239" i="4"/>
  <c r="AI1239" i="4"/>
  <c r="AJ1239" i="4"/>
  <c r="AS1239" i="4"/>
  <c r="AH1240" i="4"/>
  <c r="AP1240" i="4"/>
  <c r="AQ1241" i="4"/>
  <c r="AR1241" i="4"/>
  <c r="AP1241" i="4"/>
  <c r="AM1241" i="4"/>
  <c r="AN1241" i="4"/>
  <c r="AL1241" i="4"/>
  <c r="AI1241" i="4"/>
  <c r="AJ1241" i="4"/>
  <c r="AQ1243" i="4"/>
  <c r="AR1243" i="4"/>
  <c r="AP1243" i="4"/>
  <c r="AM1243" i="4"/>
  <c r="AN1243" i="4"/>
  <c r="AL1243" i="4"/>
  <c r="AI1243" i="4"/>
  <c r="AJ1243" i="4"/>
  <c r="AS1243" i="4"/>
  <c r="AQ1245" i="4"/>
  <c r="AR1245" i="4"/>
  <c r="AP1245" i="4"/>
  <c r="AM1245" i="4"/>
  <c r="AN1245" i="4"/>
  <c r="AL1245" i="4"/>
  <c r="AI1245" i="4"/>
  <c r="AJ1245" i="4"/>
  <c r="AS1245" i="4"/>
  <c r="AH1246" i="4"/>
  <c r="AM1247" i="4"/>
  <c r="AN1247" i="4"/>
  <c r="AI1247" i="4"/>
  <c r="AQ1249" i="4"/>
  <c r="AR1249" i="4"/>
  <c r="AP1249" i="4"/>
  <c r="AM1249" i="4"/>
  <c r="AN1249" i="4"/>
  <c r="AL1249" i="4"/>
  <c r="AI1249" i="4"/>
  <c r="AJ1249" i="4"/>
  <c r="AS1249" i="4"/>
  <c r="AQ1251" i="4"/>
  <c r="AR1251" i="4"/>
  <c r="AP1251" i="4"/>
  <c r="AT1251" i="4"/>
  <c r="AM1251" i="4"/>
  <c r="AN1251" i="4"/>
  <c r="AL1251" i="4"/>
  <c r="AJ1251" i="4"/>
  <c r="AS1251" i="4"/>
  <c r="AH1252" i="4"/>
  <c r="AM1253" i="4"/>
  <c r="AN1253" i="4"/>
  <c r="AI1253" i="4"/>
  <c r="AJ1253" i="4"/>
  <c r="AL1256" i="4"/>
  <c r="AM1258" i="4"/>
  <c r="AN1258" i="4"/>
  <c r="AQ1258" i="4"/>
  <c r="AR1258" i="4"/>
  <c r="AP1258" i="4"/>
  <c r="AB1258" i="4"/>
  <c r="AC1258" i="4"/>
  <c r="AQ1261" i="4"/>
  <c r="AR1261" i="4"/>
  <c r="AP1261" i="4"/>
  <c r="AB1261" i="4"/>
  <c r="AC1261" i="4"/>
  <c r="AM1261" i="4"/>
  <c r="AN1261" i="4"/>
  <c r="AA1269" i="4"/>
  <c r="AS1271" i="4"/>
  <c r="AA1271" i="4"/>
  <c r="AB1273" i="4"/>
  <c r="AC1273" i="4"/>
  <c r="AM1273" i="4"/>
  <c r="AN1273" i="4"/>
  <c r="AL1273" i="4"/>
  <c r="AQ1273" i="4"/>
  <c r="AR1273" i="4"/>
  <c r="AB1274" i="4"/>
  <c r="AA1274" i="4"/>
  <c r="AC1274" i="4"/>
  <c r="AQ1274" i="4"/>
  <c r="AR1274" i="4"/>
  <c r="AP1274" i="4"/>
  <c r="AI1274" i="4"/>
  <c r="AJ1274" i="4"/>
  <c r="AL1282" i="4"/>
  <c r="AS1287" i="4"/>
  <c r="AA1287" i="4"/>
  <c r="AH1288" i="4"/>
  <c r="AB1289" i="4"/>
  <c r="AC1289" i="4"/>
  <c r="AM1289" i="4"/>
  <c r="AN1289" i="4"/>
  <c r="AL1289" i="4"/>
  <c r="AQ1289" i="4"/>
  <c r="AR1289" i="4"/>
  <c r="AP1289" i="4"/>
  <c r="AB1290" i="4"/>
  <c r="AC1290" i="4"/>
  <c r="AQ1290" i="4"/>
  <c r="AR1290" i="4"/>
  <c r="AP1290" i="4"/>
  <c r="AI1290" i="4"/>
  <c r="AJ1290" i="4"/>
  <c r="AM1301" i="4"/>
  <c r="AN1301" i="4"/>
  <c r="AQ1301" i="4"/>
  <c r="AR1301" i="4"/>
  <c r="AP1301" i="4"/>
  <c r="AI1301" i="4"/>
  <c r="AJ1301" i="4"/>
  <c r="AB1301" i="4"/>
  <c r="AC1301" i="4"/>
  <c r="AQ1306" i="4"/>
  <c r="AR1306" i="4"/>
  <c r="AP1306" i="4"/>
  <c r="AB1309" i="4"/>
  <c r="AC1309" i="4"/>
  <c r="AQ1309" i="4"/>
  <c r="AR1309" i="4"/>
  <c r="AP1309" i="4"/>
  <c r="AI1309" i="4"/>
  <c r="AJ1309" i="4"/>
  <c r="AM1309" i="4"/>
  <c r="AN1309" i="4"/>
  <c r="AS1315" i="4"/>
  <c r="AH1323" i="4"/>
  <c r="AB1325" i="4"/>
  <c r="AQ1325" i="4"/>
  <c r="AR1325" i="4"/>
  <c r="AP1325" i="4"/>
  <c r="AI1325" i="4"/>
  <c r="AJ1325" i="4"/>
  <c r="AM1325" i="4"/>
  <c r="AN1325" i="4"/>
  <c r="AG1358" i="4"/>
  <c r="AH1358" i="4"/>
  <c r="AO1358" i="4"/>
  <c r="AK1358" i="4"/>
  <c r="Z1358" i="4"/>
  <c r="AL1170" i="4"/>
  <c r="AH1171" i="4"/>
  <c r="AL1174" i="4"/>
  <c r="AH1175" i="4"/>
  <c r="AP1177" i="4"/>
  <c r="AP1181" i="4"/>
  <c r="AP1185" i="4"/>
  <c r="AL1186" i="4"/>
  <c r="AL1190" i="4"/>
  <c r="AP1193" i="4"/>
  <c r="AP1197" i="4"/>
  <c r="AH1199" i="4"/>
  <c r="AL1202" i="4"/>
  <c r="AP1205" i="4"/>
  <c r="AL1206" i="4"/>
  <c r="AH1207" i="4"/>
  <c r="AP1209" i="4"/>
  <c r="AL1210" i="4"/>
  <c r="AP1213" i="4"/>
  <c r="AL1214" i="4"/>
  <c r="AA1255" i="4"/>
  <c r="AP1255" i="4"/>
  <c r="AP1260" i="4"/>
  <c r="AH1261" i="4"/>
  <c r="AP1263" i="4"/>
  <c r="AL1270" i="4"/>
  <c r="AA1273" i="4"/>
  <c r="AS1275" i="4"/>
  <c r="AA1275" i="4"/>
  <c r="AQ1275" i="4"/>
  <c r="AR1275" i="4"/>
  <c r="AP1275" i="4"/>
  <c r="AB1277" i="4"/>
  <c r="AC1277" i="4"/>
  <c r="AM1277" i="4"/>
  <c r="AN1277" i="4"/>
  <c r="AL1277" i="4"/>
  <c r="AQ1277" i="4"/>
  <c r="AR1277" i="4"/>
  <c r="AC1278" i="4"/>
  <c r="AQ1278" i="4"/>
  <c r="AR1278" i="4"/>
  <c r="AP1278" i="4"/>
  <c r="AI1278" i="4"/>
  <c r="AJ1278" i="4"/>
  <c r="AL1286" i="4"/>
  <c r="AH1292" i="4"/>
  <c r="AP1292" i="4"/>
  <c r="AB1293" i="4"/>
  <c r="AC1293" i="4"/>
  <c r="AQ1293" i="4"/>
  <c r="AR1293" i="4"/>
  <c r="AP1293" i="4"/>
  <c r="AB1294" i="4"/>
  <c r="AC1294" i="4"/>
  <c r="AQ1294" i="4"/>
  <c r="AR1294" i="4"/>
  <c r="AP1294" i="4"/>
  <c r="AI1294" i="4"/>
  <c r="AJ1294" i="4"/>
  <c r="AP1311" i="4"/>
  <c r="AB1319" i="4"/>
  <c r="AA1319" i="4"/>
  <c r="AS1319" i="4"/>
  <c r="AM1255" i="4"/>
  <c r="AN1255" i="4"/>
  <c r="AL1255" i="4"/>
  <c r="AH1259" i="4"/>
  <c r="AM1259" i="4"/>
  <c r="AN1259" i="4"/>
  <c r="AL1259" i="4"/>
  <c r="AH1263" i="4"/>
  <c r="AM1263" i="4"/>
  <c r="AN1263" i="4"/>
  <c r="AI1267" i="4"/>
  <c r="AJ1267" i="4"/>
  <c r="AQ1267" i="4"/>
  <c r="AR1267" i="4"/>
  <c r="AP1270" i="4"/>
  <c r="AI1271" i="4"/>
  <c r="AJ1271" i="4"/>
  <c r="AQ1271" i="4"/>
  <c r="AR1271" i="4"/>
  <c r="AP1271" i="4"/>
  <c r="AJ1279" i="4"/>
  <c r="AQ1279" i="4"/>
  <c r="AR1279" i="4"/>
  <c r="AI1283" i="4"/>
  <c r="AJ1283" i="4"/>
  <c r="AI1287" i="4"/>
  <c r="AJ1287" i="4"/>
  <c r="AQ1287" i="4"/>
  <c r="AR1287" i="4"/>
  <c r="AP1287" i="4"/>
  <c r="AL1288" i="4"/>
  <c r="AH1290" i="4"/>
  <c r="AI1291" i="4"/>
  <c r="AJ1291" i="4"/>
  <c r="AQ1291" i="4"/>
  <c r="AR1291" i="4"/>
  <c r="AP1291" i="4"/>
  <c r="AS1292" i="4"/>
  <c r="AJ1295" i="4"/>
  <c r="AQ1295" i="4"/>
  <c r="AR1295" i="4"/>
  <c r="AS1296" i="4"/>
  <c r="AA1300" i="4"/>
  <c r="AA1307" i="4"/>
  <c r="AH1311" i="4"/>
  <c r="AB1313" i="4"/>
  <c r="AC1313" i="4"/>
  <c r="AQ1313" i="4"/>
  <c r="AR1313" i="4"/>
  <c r="AP1313" i="4"/>
  <c r="AI1313" i="4"/>
  <c r="AJ1313" i="4"/>
  <c r="AM1313" i="4"/>
  <c r="AN1313" i="4"/>
  <c r="AA1314" i="4"/>
  <c r="AB1315" i="4"/>
  <c r="AC1315" i="4"/>
  <c r="AM1315" i="4"/>
  <c r="AN1315" i="4"/>
  <c r="AL1315" i="4"/>
  <c r="AQ1315" i="4"/>
  <c r="AR1315" i="4"/>
  <c r="AP1315" i="4"/>
  <c r="AI1315" i="4"/>
  <c r="AH1325" i="4"/>
  <c r="AA1327" i="4"/>
  <c r="AH1327" i="4"/>
  <c r="AB1329" i="4"/>
  <c r="AC1329" i="4"/>
  <c r="AQ1329" i="4"/>
  <c r="AR1329" i="4"/>
  <c r="AP1329" i="4"/>
  <c r="AI1329" i="4"/>
  <c r="AJ1329" i="4"/>
  <c r="AM1329" i="4"/>
  <c r="AN1329" i="4"/>
  <c r="AL1329" i="4"/>
  <c r="AG1356" i="4"/>
  <c r="AH1356" i="4"/>
  <c r="AO1356" i="4"/>
  <c r="AK1356" i="4"/>
  <c r="Z1356" i="4"/>
  <c r="AO1374" i="4"/>
  <c r="AP1374" i="4"/>
  <c r="AK1374" i="4"/>
  <c r="AL1374" i="4"/>
  <c r="AG1374" i="4"/>
  <c r="AH1374" i="4"/>
  <c r="Z1374" i="4"/>
  <c r="AP1256" i="4"/>
  <c r="AL1261" i="4"/>
  <c r="AH1265" i="4"/>
  <c r="AH1269" i="4"/>
  <c r="AP1269" i="4"/>
  <c r="AL1271" i="4"/>
  <c r="AH1273" i="4"/>
  <c r="AP1273" i="4"/>
  <c r="AL1275" i="4"/>
  <c r="AH1277" i="4"/>
  <c r="AH1285" i="4"/>
  <c r="AL1287" i="4"/>
  <c r="AH1293" i="4"/>
  <c r="AH1297" i="4"/>
  <c r="AS1303" i="4"/>
  <c r="AB1317" i="4"/>
  <c r="AC1317" i="4"/>
  <c r="AQ1317" i="4"/>
  <c r="AR1317" i="4"/>
  <c r="AI1317" i="4"/>
  <c r="AH1317" i="4"/>
  <c r="AJ1317" i="4"/>
  <c r="AM1317" i="4"/>
  <c r="AN1317" i="4"/>
  <c r="AL1317" i="4"/>
  <c r="AA1318" i="4"/>
  <c r="AC1319" i="4"/>
  <c r="AM1319" i="4"/>
  <c r="AN1319" i="4"/>
  <c r="AL1319" i="4"/>
  <c r="AQ1319" i="4"/>
  <c r="AR1319" i="4"/>
  <c r="AP1319" i="4"/>
  <c r="AI1319" i="4"/>
  <c r="AA1320" i="4"/>
  <c r="AP1323" i="4"/>
  <c r="AL1325" i="4"/>
  <c r="AL1327" i="4"/>
  <c r="AA1329" i="4"/>
  <c r="AQ1333" i="4"/>
  <c r="AR1333" i="4"/>
  <c r="AP1333" i="4"/>
  <c r="AO1382" i="4"/>
  <c r="AP1382" i="4"/>
  <c r="AK1382" i="4"/>
  <c r="AL1382" i="4"/>
  <c r="AG1382" i="4"/>
  <c r="AH1382" i="4"/>
  <c r="Z1382" i="4"/>
  <c r="AB1302" i="4"/>
  <c r="AC1302" i="4"/>
  <c r="AQ1302" i="4"/>
  <c r="AR1302" i="4"/>
  <c r="AP1305" i="4"/>
  <c r="AT1305" i="4"/>
  <c r="AB1306" i="4"/>
  <c r="AC1306" i="4"/>
  <c r="AH1307" i="4"/>
  <c r="AP1310" i="4"/>
  <c r="AL1312" i="4"/>
  <c r="AP1314" i="4"/>
  <c r="AH1318" i="4"/>
  <c r="AH1322" i="4"/>
  <c r="AP1322" i="4"/>
  <c r="AH1326" i="4"/>
  <c r="AP1326" i="4"/>
  <c r="AL1330" i="4"/>
  <c r="AL1331" i="4"/>
  <c r="AL1332" i="4"/>
  <c r="AL1333" i="4"/>
  <c r="AL1334" i="4"/>
  <c r="AO1336" i="4"/>
  <c r="AP1336" i="4"/>
  <c r="AK1336" i="4"/>
  <c r="AL1336" i="4"/>
  <c r="AG1336" i="4"/>
  <c r="Z1336" i="4"/>
  <c r="AO1338" i="4"/>
  <c r="AP1338" i="4"/>
  <c r="AK1338" i="4"/>
  <c r="AL1338" i="4"/>
  <c r="AG1338" i="4"/>
  <c r="AH1338" i="4"/>
  <c r="Z1338" i="4"/>
  <c r="AA1338" i="4"/>
  <c r="AO1340" i="4"/>
  <c r="AP1340" i="4"/>
  <c r="AK1340" i="4"/>
  <c r="AL1340" i="4"/>
  <c r="AG1340" i="4"/>
  <c r="AH1340" i="4"/>
  <c r="Z1340" i="4"/>
  <c r="AO1342" i="4"/>
  <c r="AK1342" i="4"/>
  <c r="AL1342" i="4"/>
  <c r="AG1342" i="4"/>
  <c r="AH1342" i="4"/>
  <c r="Z1342" i="4"/>
  <c r="AO1344" i="4"/>
  <c r="AK1344" i="4"/>
  <c r="AG1344" i="4"/>
  <c r="Z1344" i="4"/>
  <c r="AO1346" i="4"/>
  <c r="AK1346" i="4"/>
  <c r="AG1346" i="4"/>
  <c r="Z1346" i="4"/>
  <c r="AO1348" i="4"/>
  <c r="AK1348" i="4"/>
  <c r="AG1348" i="4"/>
  <c r="Z1348" i="4"/>
  <c r="AO1350" i="4"/>
  <c r="AK1350" i="4"/>
  <c r="AG1350" i="4"/>
  <c r="Z1350" i="4"/>
  <c r="AO1352" i="4"/>
  <c r="AK1352" i="4"/>
  <c r="AG1352" i="4"/>
  <c r="Z1352" i="4"/>
  <c r="AS1352" i="4"/>
  <c r="AO1354" i="4"/>
  <c r="AK1354" i="4"/>
  <c r="AG1354" i="4"/>
  <c r="Z1354" i="4"/>
  <c r="AB1360" i="4"/>
  <c r="AQ1360" i="4"/>
  <c r="AR1360" i="4"/>
  <c r="AP1360" i="4"/>
  <c r="AI1360" i="4"/>
  <c r="AJ1360" i="4"/>
  <c r="AM1360" i="4"/>
  <c r="AN1360" i="4"/>
  <c r="AL1360" i="4"/>
  <c r="AO1378" i="4"/>
  <c r="AP1378" i="4"/>
  <c r="AK1378" i="4"/>
  <c r="AL1378" i="4"/>
  <c r="AT1378" i="4"/>
  <c r="AG1378" i="4"/>
  <c r="AH1378" i="4"/>
  <c r="Z1378" i="4"/>
  <c r="AM1390" i="4"/>
  <c r="AN1390" i="4"/>
  <c r="AQ1390" i="4"/>
  <c r="AR1390" i="4"/>
  <c r="AB1390" i="4"/>
  <c r="AC1390" i="4"/>
  <c r="AI1390" i="4"/>
  <c r="AJ1390" i="4"/>
  <c r="AP1299" i="4"/>
  <c r="AL1300" i="4"/>
  <c r="AH1305" i="4"/>
  <c r="AH1308" i="4"/>
  <c r="AP1308" i="4"/>
  <c r="AL1310" i="4"/>
  <c r="AH1312" i="4"/>
  <c r="AL1314" i="4"/>
  <c r="AH1316" i="4"/>
  <c r="AP1316" i="4"/>
  <c r="AL1318" i="4"/>
  <c r="AH1320" i="4"/>
  <c r="AP1320" i="4"/>
  <c r="AH1324" i="4"/>
  <c r="AP1324" i="4"/>
  <c r="AH1328" i="4"/>
  <c r="AP1328" i="4"/>
  <c r="AB1330" i="4"/>
  <c r="AC1330" i="4"/>
  <c r="AI1330" i="4"/>
  <c r="AJ1330" i="4"/>
  <c r="AQ1330" i="4"/>
  <c r="AR1330" i="4"/>
  <c r="AP1330" i="4"/>
  <c r="AB1331" i="4"/>
  <c r="AC1331" i="4"/>
  <c r="AI1331" i="4"/>
  <c r="AJ1331" i="4"/>
  <c r="AQ1331" i="4"/>
  <c r="AR1331" i="4"/>
  <c r="AP1331" i="4"/>
  <c r="AB1332" i="4"/>
  <c r="AC1332" i="4"/>
  <c r="AI1332" i="4"/>
  <c r="AJ1332" i="4"/>
  <c r="AQ1332" i="4"/>
  <c r="AR1332" i="4"/>
  <c r="AP1332" i="4"/>
  <c r="AB1333" i="4"/>
  <c r="AC1333" i="4"/>
  <c r="AI1333" i="4"/>
  <c r="AJ1333" i="4"/>
  <c r="AB1334" i="4"/>
  <c r="AC1334" i="4"/>
  <c r="AI1334" i="4"/>
  <c r="AJ1334" i="4"/>
  <c r="AQ1334" i="4"/>
  <c r="AR1334" i="4"/>
  <c r="AP1334" i="4"/>
  <c r="AO1387" i="4"/>
  <c r="AP1387" i="4"/>
  <c r="AK1387" i="4"/>
  <c r="AL1387" i="4"/>
  <c r="AG1387" i="4"/>
  <c r="AH1387" i="4"/>
  <c r="Z1387" i="4"/>
  <c r="AG1330" i="4"/>
  <c r="AH1330" i="4"/>
  <c r="AG1331" i="4"/>
  <c r="AG1332" i="4"/>
  <c r="AH1332" i="4"/>
  <c r="AG1333" i="4"/>
  <c r="AG1334" i="4"/>
  <c r="AO1335" i="4"/>
  <c r="AP1335" i="4"/>
  <c r="AK1335" i="4"/>
  <c r="AG1335" i="4"/>
  <c r="AS1335" i="4"/>
  <c r="AH1335" i="4"/>
  <c r="Z1335" i="4"/>
  <c r="AO1339" i="4"/>
  <c r="AK1339" i="4"/>
  <c r="AG1339" i="4"/>
  <c r="Z1339" i="4"/>
  <c r="AO1343" i="4"/>
  <c r="AK1343" i="4"/>
  <c r="AL1343" i="4"/>
  <c r="AG1343" i="4"/>
  <c r="Z1343" i="4"/>
  <c r="AO1347" i="4"/>
  <c r="AK1347" i="4"/>
  <c r="AG1347" i="4"/>
  <c r="Z1347" i="4"/>
  <c r="AO1351" i="4"/>
  <c r="AK1351" i="4"/>
  <c r="AG1351" i="4"/>
  <c r="AS1351" i="4"/>
  <c r="Z1351" i="4"/>
  <c r="AH1355" i="4"/>
  <c r="Z1355" i="4"/>
  <c r="AS1355" i="4"/>
  <c r="AK1357" i="4"/>
  <c r="AL1357" i="4"/>
  <c r="AM1357" i="4"/>
  <c r="AN1357" i="4"/>
  <c r="AO1359" i="4"/>
  <c r="AG1359" i="4"/>
  <c r="Z1359" i="4"/>
  <c r="AS1361" i="4"/>
  <c r="AA1361" i="4"/>
  <c r="AH1362" i="4"/>
  <c r="AB1363" i="4"/>
  <c r="AC1363" i="4"/>
  <c r="AQ1363" i="4"/>
  <c r="AR1363" i="4"/>
  <c r="AP1363" i="4"/>
  <c r="AM1363" i="4"/>
  <c r="AN1363" i="4"/>
  <c r="AL1363" i="4"/>
  <c r="AT1363" i="4"/>
  <c r="AO1373" i="4"/>
  <c r="AP1373" i="4"/>
  <c r="AK1373" i="4"/>
  <c r="AL1373" i="4"/>
  <c r="AG1373" i="4"/>
  <c r="AH1373" i="4"/>
  <c r="Z1373" i="4"/>
  <c r="AO1381" i="4"/>
  <c r="AP1381" i="4"/>
  <c r="AK1381" i="4"/>
  <c r="AL1381" i="4"/>
  <c r="AG1381" i="4"/>
  <c r="AH1381" i="4"/>
  <c r="Z1381" i="4"/>
  <c r="AM1394" i="4"/>
  <c r="AN1394" i="4"/>
  <c r="AL1394" i="4"/>
  <c r="AQ1394" i="4"/>
  <c r="AR1394" i="4"/>
  <c r="AP1394" i="4"/>
  <c r="AB1394" i="4"/>
  <c r="AC1394" i="4"/>
  <c r="AI1394" i="4"/>
  <c r="AJ1394" i="4"/>
  <c r="Z1330" i="4"/>
  <c r="Z1331" i="4"/>
  <c r="Z1332" i="4"/>
  <c r="AA1332" i="4"/>
  <c r="AT1332" i="4"/>
  <c r="Z1333" i="4"/>
  <c r="AA1333" i="4"/>
  <c r="Z1334" i="4"/>
  <c r="AO1337" i="4"/>
  <c r="AK1337" i="4"/>
  <c r="AL1337" i="4"/>
  <c r="AG1337" i="4"/>
  <c r="Z1337" i="4"/>
  <c r="AO1341" i="4"/>
  <c r="AK1341" i="4"/>
  <c r="AG1341" i="4"/>
  <c r="Z1341" i="4"/>
  <c r="AO1345" i="4"/>
  <c r="AK1345" i="4"/>
  <c r="AG1345" i="4"/>
  <c r="Z1345" i="4"/>
  <c r="AO1349" i="4"/>
  <c r="AK1349" i="4"/>
  <c r="AG1349" i="4"/>
  <c r="Z1349" i="4"/>
  <c r="AO1353" i="4"/>
  <c r="AK1353" i="4"/>
  <c r="AG1353" i="4"/>
  <c r="Z1353" i="4"/>
  <c r="AH1357" i="4"/>
  <c r="Z1357" i="4"/>
  <c r="AO1365" i="4"/>
  <c r="AP1365" i="4"/>
  <c r="AK1365" i="4"/>
  <c r="AL1365" i="4"/>
  <c r="AG1365" i="4"/>
  <c r="AH1365" i="4"/>
  <c r="Z1365" i="4"/>
  <c r="AS1365" i="4"/>
  <c r="AO1377" i="4"/>
  <c r="AP1377" i="4"/>
  <c r="AK1377" i="4"/>
  <c r="AL1377" i="4"/>
  <c r="AG1377" i="4"/>
  <c r="AS1377" i="4"/>
  <c r="AH1377" i="4"/>
  <c r="Z1377" i="4"/>
  <c r="AO1385" i="4"/>
  <c r="AP1385" i="4"/>
  <c r="AK1385" i="4"/>
  <c r="AL1385" i="4"/>
  <c r="AG1385" i="4"/>
  <c r="AH1385" i="4"/>
  <c r="Z1385" i="4"/>
  <c r="AS1394" i="4"/>
  <c r="AQ1355" i="4"/>
  <c r="AR1355" i="4"/>
  <c r="AP1355" i="4"/>
  <c r="AQ1356" i="4"/>
  <c r="AR1356" i="4"/>
  <c r="AQ1357" i="4"/>
  <c r="AR1357" i="4"/>
  <c r="AP1357" i="4"/>
  <c r="AQ1358" i="4"/>
  <c r="AR1358" i="4"/>
  <c r="AM1359" i="4"/>
  <c r="AN1359" i="4"/>
  <c r="AL1359" i="4"/>
  <c r="AH1360" i="4"/>
  <c r="AI1361" i="4"/>
  <c r="AJ1361" i="4"/>
  <c r="AQ1361" i="4"/>
  <c r="AR1361" i="4"/>
  <c r="AP1361" i="4"/>
  <c r="AS1362" i="4"/>
  <c r="AO1367" i="4"/>
  <c r="AP1367" i="4"/>
  <c r="AK1367" i="4"/>
  <c r="AL1367" i="4"/>
  <c r="AG1367" i="4"/>
  <c r="AS1367" i="4"/>
  <c r="AH1367" i="4"/>
  <c r="AT1367" i="4"/>
  <c r="Z1367" i="4"/>
  <c r="AO1369" i="4"/>
  <c r="AP1369" i="4"/>
  <c r="AK1369" i="4"/>
  <c r="AL1369" i="4"/>
  <c r="AG1369" i="4"/>
  <c r="AH1369" i="4"/>
  <c r="Z1369" i="4"/>
  <c r="AO1372" i="4"/>
  <c r="AP1372" i="4"/>
  <c r="AK1372" i="4"/>
  <c r="AL1372" i="4"/>
  <c r="AG1372" i="4"/>
  <c r="AH1372" i="4"/>
  <c r="Z1372" i="4"/>
  <c r="AO1376" i="4"/>
  <c r="AP1376" i="4"/>
  <c r="AK1376" i="4"/>
  <c r="AL1376" i="4"/>
  <c r="AG1376" i="4"/>
  <c r="AH1376" i="4"/>
  <c r="Z1376" i="4"/>
  <c r="AO1380" i="4"/>
  <c r="AP1380" i="4"/>
  <c r="AK1380" i="4"/>
  <c r="AL1380" i="4"/>
  <c r="AG1380" i="4"/>
  <c r="AS1380" i="4"/>
  <c r="AH1380" i="4"/>
  <c r="Z1380" i="4"/>
  <c r="AO1384" i="4"/>
  <c r="AP1384" i="4"/>
  <c r="AK1384" i="4"/>
  <c r="AL1384" i="4"/>
  <c r="AG1384" i="4"/>
  <c r="AH1384" i="4"/>
  <c r="Z1384" i="4"/>
  <c r="AS1384" i="4"/>
  <c r="AQ1389" i="4"/>
  <c r="AR1389" i="4"/>
  <c r="AP1389" i="4"/>
  <c r="AB1389" i="4"/>
  <c r="AQ1393" i="4"/>
  <c r="AR1393" i="4"/>
  <c r="AP1393" i="4"/>
  <c r="AB1393" i="4"/>
  <c r="AC1393" i="4"/>
  <c r="AB1397" i="4"/>
  <c r="AM1397" i="4"/>
  <c r="AN1397" i="4"/>
  <c r="AI1397" i="4"/>
  <c r="AJ1397" i="4"/>
  <c r="AO1398" i="4"/>
  <c r="AP1398" i="4"/>
  <c r="AK1398" i="4"/>
  <c r="AL1398" i="4"/>
  <c r="AG1398" i="4"/>
  <c r="AH1398" i="4"/>
  <c r="Z1398" i="4"/>
  <c r="AM1355" i="4"/>
  <c r="AN1355" i="4"/>
  <c r="AL1355" i="4"/>
  <c r="AM1356" i="4"/>
  <c r="AN1356" i="4"/>
  <c r="AM1358" i="4"/>
  <c r="AN1358" i="4"/>
  <c r="AL1361" i="4"/>
  <c r="AH1363" i="4"/>
  <c r="AO1371" i="4"/>
  <c r="AP1371" i="4"/>
  <c r="AK1371" i="4"/>
  <c r="AL1371" i="4"/>
  <c r="AG1371" i="4"/>
  <c r="AH1371" i="4"/>
  <c r="Z1371" i="4"/>
  <c r="AS1371" i="4"/>
  <c r="AO1375" i="4"/>
  <c r="AP1375" i="4"/>
  <c r="AK1375" i="4"/>
  <c r="AL1375" i="4"/>
  <c r="AG1375" i="4"/>
  <c r="AH1375" i="4"/>
  <c r="Z1375" i="4"/>
  <c r="AO1379" i="4"/>
  <c r="AP1379" i="4"/>
  <c r="AK1379" i="4"/>
  <c r="AL1379" i="4"/>
  <c r="AG1379" i="4"/>
  <c r="Z1379" i="4"/>
  <c r="AO1383" i="4"/>
  <c r="AP1383" i="4"/>
  <c r="AK1383" i="4"/>
  <c r="AL1383" i="4"/>
  <c r="AG1383" i="4"/>
  <c r="AH1383" i="4"/>
  <c r="Z1383" i="4"/>
  <c r="AO1402" i="4"/>
  <c r="AP1402" i="4"/>
  <c r="AK1402" i="4"/>
  <c r="AL1402" i="4"/>
  <c r="AG1402" i="4"/>
  <c r="AH1402" i="4"/>
  <c r="Z1402" i="4"/>
  <c r="AA1402" i="4"/>
  <c r="Z1363" i="4"/>
  <c r="AO1366" i="4"/>
  <c r="AP1366" i="4"/>
  <c r="AK1366" i="4"/>
  <c r="AL1366" i="4"/>
  <c r="AG1366" i="4"/>
  <c r="AH1366" i="4"/>
  <c r="Z1366" i="4"/>
  <c r="AS1366" i="4"/>
  <c r="AO1370" i="4"/>
  <c r="AP1370" i="4"/>
  <c r="AK1370" i="4"/>
  <c r="AL1370" i="4"/>
  <c r="AT1370" i="4"/>
  <c r="AG1370" i="4"/>
  <c r="AH1370" i="4"/>
  <c r="Z1370" i="4"/>
  <c r="AS1370" i="4"/>
  <c r="AO1388" i="4"/>
  <c r="AP1388" i="4"/>
  <c r="AK1388" i="4"/>
  <c r="AL1388" i="4"/>
  <c r="AG1388" i="4"/>
  <c r="AH1388" i="4"/>
  <c r="Z1388" i="4"/>
  <c r="AH1393" i="4"/>
  <c r="AA1395" i="4"/>
  <c r="AP1395" i="4"/>
  <c r="AO1403" i="4"/>
  <c r="AK1403" i="4"/>
  <c r="AL1403" i="4"/>
  <c r="AG1403" i="4"/>
  <c r="Z1403" i="4"/>
  <c r="AO1412" i="4"/>
  <c r="AP1412" i="4"/>
  <c r="AK1412" i="4"/>
  <c r="AL1412" i="4"/>
  <c r="AG1412" i="4"/>
  <c r="AS1412" i="4"/>
  <c r="AH1412" i="4"/>
  <c r="Z1412" i="4"/>
  <c r="AO1364" i="4"/>
  <c r="AP1364" i="4"/>
  <c r="AK1364" i="4"/>
  <c r="AL1364" i="4"/>
  <c r="AG1364" i="4"/>
  <c r="AH1364" i="4"/>
  <c r="Z1364" i="4"/>
  <c r="AO1368" i="4"/>
  <c r="AP1368" i="4"/>
  <c r="AK1368" i="4"/>
  <c r="AL1368" i="4"/>
  <c r="AG1368" i="4"/>
  <c r="AH1368" i="4"/>
  <c r="Z1368" i="4"/>
  <c r="AA1368" i="4"/>
  <c r="AT1368" i="4"/>
  <c r="AO1386" i="4"/>
  <c r="AP1386" i="4"/>
  <c r="AK1386" i="4"/>
  <c r="AL1386" i="4"/>
  <c r="AG1386" i="4"/>
  <c r="AH1386" i="4"/>
  <c r="AT1386" i="4"/>
  <c r="Z1386" i="4"/>
  <c r="AH1389" i="4"/>
  <c r="AS1391" i="4"/>
  <c r="AP1391" i="4"/>
  <c r="AH1396" i="4"/>
  <c r="AO1399" i="4"/>
  <c r="AP1399" i="4"/>
  <c r="AK1399" i="4"/>
  <c r="AL1399" i="4"/>
  <c r="AG1399" i="4"/>
  <c r="AH1399" i="4"/>
  <c r="Z1399" i="4"/>
  <c r="AH1391" i="4"/>
  <c r="AM1391" i="4"/>
  <c r="AN1391" i="4"/>
  <c r="AL1391" i="4"/>
  <c r="AS1392" i="4"/>
  <c r="AM1395" i="4"/>
  <c r="AN1395" i="4"/>
  <c r="AL1395" i="4"/>
  <c r="AO1410" i="4"/>
  <c r="AP1410" i="4"/>
  <c r="AK1410" i="4"/>
  <c r="AL1410" i="4"/>
  <c r="AG1410" i="4"/>
  <c r="AH1410" i="4"/>
  <c r="Z1410" i="4"/>
  <c r="AS1410" i="4"/>
  <c r="AO1411" i="4"/>
  <c r="AK1411" i="4"/>
  <c r="AL1411" i="4"/>
  <c r="AG1411" i="4"/>
  <c r="Z1411" i="4"/>
  <c r="AO1413" i="4"/>
  <c r="AK1413" i="4"/>
  <c r="AL1413" i="4"/>
  <c r="AG1413" i="4"/>
  <c r="Z1413" i="4"/>
  <c r="AP1392" i="4"/>
  <c r="AL1393" i="4"/>
  <c r="AP1396" i="4"/>
  <c r="AO1406" i="4"/>
  <c r="AP1406" i="4"/>
  <c r="AK1406" i="4"/>
  <c r="AL1406" i="4"/>
  <c r="AG1406" i="4"/>
  <c r="AH1406" i="4"/>
  <c r="AT1406" i="4"/>
  <c r="Z1406" i="4"/>
  <c r="AO1407" i="4"/>
  <c r="AK1407" i="4"/>
  <c r="AL1407" i="4"/>
  <c r="AG1407" i="4"/>
  <c r="AH1407" i="4"/>
  <c r="Z1407" i="4"/>
  <c r="AO1397" i="4"/>
  <c r="AP1397" i="4"/>
  <c r="AK1397" i="4"/>
  <c r="AL1397" i="4"/>
  <c r="AG1397" i="4"/>
  <c r="Z1397" i="4"/>
  <c r="AO1401" i="4"/>
  <c r="AK1401" i="4"/>
  <c r="AL1401" i="4"/>
  <c r="AG1401" i="4"/>
  <c r="AH1401" i="4"/>
  <c r="Z1401" i="4"/>
  <c r="AO1405" i="4"/>
  <c r="AK1405" i="4"/>
  <c r="AL1405" i="4"/>
  <c r="AG1405" i="4"/>
  <c r="AH1405" i="4"/>
  <c r="Z1405" i="4"/>
  <c r="AS1405" i="4"/>
  <c r="AO1409" i="4"/>
  <c r="AK1409" i="4"/>
  <c r="AL1409" i="4"/>
  <c r="AG1409" i="4"/>
  <c r="AH1409" i="4"/>
  <c r="Z1409" i="4"/>
  <c r="AO1400" i="4"/>
  <c r="AP1400" i="4"/>
  <c r="AK1400" i="4"/>
  <c r="AL1400" i="4"/>
  <c r="AG1400" i="4"/>
  <c r="AH1400" i="4"/>
  <c r="Z1400" i="4"/>
  <c r="AO1404" i="4"/>
  <c r="AP1404" i="4"/>
  <c r="AK1404" i="4"/>
  <c r="AL1404" i="4"/>
  <c r="AG1404" i="4"/>
  <c r="AH1404" i="4"/>
  <c r="Z1404" i="4"/>
  <c r="AO1408" i="4"/>
  <c r="AP1408" i="4"/>
  <c r="AK1408" i="4"/>
  <c r="AL1408" i="4"/>
  <c r="AG1408" i="4"/>
  <c r="AH1408" i="4"/>
  <c r="Z1408" i="4"/>
  <c r="AA1408" i="4"/>
  <c r="AT426" i="4"/>
  <c r="AH66" i="4"/>
  <c r="AH1329" i="4"/>
  <c r="AH1187" i="4"/>
  <c r="AL1358" i="4"/>
  <c r="AA1163" i="4"/>
  <c r="AH1394" i="4"/>
  <c r="AA1394" i="4"/>
  <c r="AT1394" i="4"/>
  <c r="AA1313" i="4"/>
  <c r="AA1302" i="4"/>
  <c r="AA1224" i="4"/>
  <c r="AA1141" i="4"/>
  <c r="AH1203" i="4"/>
  <c r="AA1270" i="4"/>
  <c r="AH1222" i="4"/>
  <c r="AA1170" i="4"/>
  <c r="AA1159" i="4"/>
  <c r="AA1203" i="4"/>
  <c r="AT1203" i="4"/>
  <c r="AH1157" i="4"/>
  <c r="AH1156" i="4"/>
  <c r="AH1107" i="4"/>
  <c r="AA1282" i="4"/>
  <c r="AH1282" i="4"/>
  <c r="AA1111" i="4"/>
  <c r="AH822" i="4"/>
  <c r="AH810" i="4"/>
  <c r="AA798" i="4"/>
  <c r="AH831" i="4"/>
  <c r="AA799" i="4"/>
  <c r="AT289" i="4"/>
  <c r="AA87" i="4"/>
  <c r="AA95" i="4"/>
  <c r="AL43" i="4"/>
  <c r="AT147" i="4"/>
  <c r="AA83" i="4"/>
  <c r="AP91" i="4"/>
  <c r="AH1390" i="4"/>
  <c r="AH1101" i="4"/>
  <c r="AH851" i="4"/>
  <c r="AT822" i="4"/>
  <c r="AH863" i="4"/>
  <c r="AH855" i="4"/>
  <c r="AH847" i="4"/>
  <c r="AA815" i="4"/>
  <c r="AH857" i="4"/>
  <c r="AP94" i="4"/>
  <c r="AH1146" i="4"/>
  <c r="AA1289" i="4"/>
  <c r="AH1236" i="4"/>
  <c r="AA812" i="4"/>
  <c r="AA863" i="4"/>
  <c r="AT316" i="4"/>
  <c r="AT770" i="4"/>
  <c r="AH75" i="4"/>
  <c r="AH67" i="4"/>
  <c r="AP51" i="4"/>
  <c r="AL42" i="4"/>
  <c r="AL79" i="4"/>
  <c r="AP70" i="4"/>
  <c r="AL59" i="4"/>
  <c r="AL47" i="4"/>
  <c r="AA1379" i="4"/>
  <c r="AA1377" i="4"/>
  <c r="AT1377" i="4"/>
  <c r="AA1365" i="4"/>
  <c r="AS1331" i="4"/>
  <c r="AS1346" i="4"/>
  <c r="AA1346" i="4"/>
  <c r="AS1338" i="4"/>
  <c r="AP1356" i="4"/>
  <c r="AH1253" i="4"/>
  <c r="AS1092" i="4"/>
  <c r="AA1092" i="4"/>
  <c r="AT1092" i="4"/>
  <c r="AA1080" i="4"/>
  <c r="AS1076" i="4"/>
  <c r="AA1076" i="4"/>
  <c r="AA1064" i="4"/>
  <c r="AS1060" i="4"/>
  <c r="AA1060" i="4"/>
  <c r="AT1060" i="4"/>
  <c r="AA1048" i="4"/>
  <c r="AA1032" i="4"/>
  <c r="AS1020" i="4"/>
  <c r="AA1020" i="4"/>
  <c r="AT1020" i="4"/>
  <c r="AA1016" i="4"/>
  <c r="AS1004" i="4"/>
  <c r="AA1004" i="4"/>
  <c r="AT1004" i="4"/>
  <c r="AS1000" i="4"/>
  <c r="AA1000" i="4"/>
  <c r="AS988" i="4"/>
  <c r="AA988" i="4"/>
  <c r="AT988" i="4"/>
  <c r="AA968" i="4"/>
  <c r="AS959" i="4"/>
  <c r="AA959" i="4"/>
  <c r="AA951" i="4"/>
  <c r="AS931" i="4"/>
  <c r="AA931" i="4"/>
  <c r="AS923" i="4"/>
  <c r="AA923" i="4"/>
  <c r="AT923" i="4"/>
  <c r="AS915" i="4"/>
  <c r="AA915" i="4"/>
  <c r="AT915" i="4"/>
  <c r="AS907" i="4"/>
  <c r="AA907" i="4"/>
  <c r="AT907" i="4"/>
  <c r="AA895" i="4"/>
  <c r="AS887" i="4"/>
  <c r="AA887" i="4"/>
  <c r="AA879" i="4"/>
  <c r="AT879" i="4"/>
  <c r="AA871" i="4"/>
  <c r="AS867" i="4"/>
  <c r="AA867" i="4"/>
  <c r="AS1097" i="4"/>
  <c r="AA1097" i="4"/>
  <c r="AS1073" i="4"/>
  <c r="AA1073" i="4"/>
  <c r="AT1073" i="4"/>
  <c r="AS1041" i="4"/>
  <c r="AA1041" i="4"/>
  <c r="AS1017" i="4"/>
  <c r="AA1017" i="4"/>
  <c r="AA1001" i="4"/>
  <c r="AT1001" i="4"/>
  <c r="AA985" i="4"/>
  <c r="AS956" i="4"/>
  <c r="AA956" i="4"/>
  <c r="AT956" i="4"/>
  <c r="AS954" i="4"/>
  <c r="AA954" i="4"/>
  <c r="AS924" i="4"/>
  <c r="AS892" i="4"/>
  <c r="AA892" i="4"/>
  <c r="AT892" i="4"/>
  <c r="AS874" i="4"/>
  <c r="AA1067" i="4"/>
  <c r="AT1067" i="4"/>
  <c r="AA1035" i="4"/>
  <c r="AA1003" i="4"/>
  <c r="AS950" i="4"/>
  <c r="AA950" i="4"/>
  <c r="AS918" i="4"/>
  <c r="AA918" i="4"/>
  <c r="AT918" i="4"/>
  <c r="AS886" i="4"/>
  <c r="AA886" i="4"/>
  <c r="AT886" i="4"/>
  <c r="AS1007" i="4"/>
  <c r="AA1007" i="4"/>
  <c r="AT1007" i="4"/>
  <c r="AS975" i="4"/>
  <c r="AA975" i="4"/>
  <c r="AT975" i="4"/>
  <c r="AS904" i="4"/>
  <c r="AA904" i="4"/>
  <c r="AT904" i="4"/>
  <c r="AS896" i="4"/>
  <c r="AA896" i="4"/>
  <c r="AT896" i="4"/>
  <c r="AA482" i="4"/>
  <c r="AT482" i="4"/>
  <c r="AS482" i="4"/>
  <c r="AS442" i="4"/>
  <c r="AS313" i="4"/>
  <c r="AA313" i="4"/>
  <c r="AS298" i="4"/>
  <c r="AS290" i="4"/>
  <c r="AS282" i="4"/>
  <c r="AA282" i="4"/>
  <c r="AT282" i="4"/>
  <c r="AT273" i="4"/>
  <c r="AA490" i="4"/>
  <c r="AT490" i="4"/>
  <c r="AS490" i="4"/>
  <c r="AS286" i="4"/>
  <c r="AA286" i="4"/>
  <c r="AS134" i="4"/>
  <c r="AA134" i="4"/>
  <c r="AT134" i="4"/>
  <c r="AS110" i="4"/>
  <c r="AS106" i="4"/>
  <c r="AA106" i="4"/>
  <c r="AS98" i="4"/>
  <c r="AS45" i="4"/>
  <c r="AS259" i="4"/>
  <c r="AS119" i="4"/>
  <c r="AT578" i="4"/>
  <c r="AS79" i="4"/>
  <c r="AS1408" i="4"/>
  <c r="AS1409" i="4"/>
  <c r="AA1409" i="4"/>
  <c r="AA1405" i="4"/>
  <c r="AS1406" i="4"/>
  <c r="AA1406" i="4"/>
  <c r="AS1399" i="4"/>
  <c r="AA1399" i="4"/>
  <c r="AT1399" i="4"/>
  <c r="AA1370" i="4"/>
  <c r="AS1363" i="4"/>
  <c r="AA1363" i="4"/>
  <c r="AS1353" i="4"/>
  <c r="AA1337" i="4"/>
  <c r="AA1330" i="4"/>
  <c r="AT1330" i="4"/>
  <c r="AS1330" i="4"/>
  <c r="AA1355" i="4"/>
  <c r="AT1355" i="4"/>
  <c r="AT1327" i="4"/>
  <c r="AH1191" i="4"/>
  <c r="AH1165" i="4"/>
  <c r="AT1165" i="4"/>
  <c r="AA1157" i="4"/>
  <c r="AT1207" i="4"/>
  <c r="AS1402" i="4"/>
  <c r="AS1357" i="4"/>
  <c r="AA1357" i="4"/>
  <c r="AT1357" i="4"/>
  <c r="AS1333" i="4"/>
  <c r="AH1331" i="4"/>
  <c r="AA1378" i="4"/>
  <c r="AH1303" i="4"/>
  <c r="AT1329" i="4"/>
  <c r="AA1315" i="4"/>
  <c r="AS1374" i="4"/>
  <c r="AA1374" i="4"/>
  <c r="AT1374" i="4"/>
  <c r="AH1271" i="4"/>
  <c r="AT1271" i="4"/>
  <c r="AH1195" i="4"/>
  <c r="AH1249" i="4"/>
  <c r="AT1249" i="4"/>
  <c r="AH1225" i="4"/>
  <c r="AA1186" i="4"/>
  <c r="AT1163" i="4"/>
  <c r="AA1244" i="4"/>
  <c r="AT1228" i="4"/>
  <c r="AA1198" i="4"/>
  <c r="AH1239" i="4"/>
  <c r="AT1239" i="4"/>
  <c r="AH1162" i="4"/>
  <c r="AS1098" i="4"/>
  <c r="AA1098" i="4"/>
  <c r="AT1098" i="4"/>
  <c r="AS1090" i="4"/>
  <c r="AA1090" i="4"/>
  <c r="AT1090" i="4"/>
  <c r="AA1078" i="4"/>
  <c r="AA1070" i="4"/>
  <c r="AT1070" i="4"/>
  <c r="AA1062" i="4"/>
  <c r="AS1058" i="4"/>
  <c r="AA1058" i="4"/>
  <c r="AT1058" i="4"/>
  <c r="AS1050" i="4"/>
  <c r="AA1050" i="4"/>
  <c r="AS1046" i="4"/>
  <c r="AA1046" i="4"/>
  <c r="AT1046" i="4"/>
  <c r="AA1038" i="4"/>
  <c r="AT1038" i="4"/>
  <c r="AA1030" i="4"/>
  <c r="AS1026" i="4"/>
  <c r="AA1026" i="4"/>
  <c r="AS1018" i="4"/>
  <c r="AA1018" i="4"/>
  <c r="AT1018" i="4"/>
  <c r="AA1014" i="4"/>
  <c r="AS1002" i="4"/>
  <c r="AA1002" i="4"/>
  <c r="AT1002" i="4"/>
  <c r="AS994" i="4"/>
  <c r="AA994" i="4"/>
  <c r="AA990" i="4"/>
  <c r="AA982" i="4"/>
  <c r="AS978" i="4"/>
  <c r="AA978" i="4"/>
  <c r="AS970" i="4"/>
  <c r="AA970" i="4"/>
  <c r="AT970" i="4"/>
  <c r="AS961" i="4"/>
  <c r="AA961" i="4"/>
  <c r="AT961" i="4"/>
  <c r="AA957" i="4"/>
  <c r="AA949" i="4"/>
  <c r="AS937" i="4"/>
  <c r="AA937" i="4"/>
  <c r="AS929" i="4"/>
  <c r="AA929" i="4"/>
  <c r="AS925" i="4"/>
  <c r="AA925" i="4"/>
  <c r="AS917" i="4"/>
  <c r="AA917" i="4"/>
  <c r="AT917" i="4"/>
  <c r="AA909" i="4"/>
  <c r="AT909" i="4"/>
  <c r="AS905" i="4"/>
  <c r="AA905" i="4"/>
  <c r="AT905" i="4"/>
  <c r="AS897" i="4"/>
  <c r="AA897" i="4"/>
  <c r="AS893" i="4"/>
  <c r="AA893" i="4"/>
  <c r="AT893" i="4"/>
  <c r="AA885" i="4"/>
  <c r="AS881" i="4"/>
  <c r="AA881" i="4"/>
  <c r="AT881" i="4"/>
  <c r="AS873" i="4"/>
  <c r="AA873" i="4"/>
  <c r="AT873" i="4"/>
  <c r="AS869" i="4"/>
  <c r="AA869" i="4"/>
  <c r="AT869" i="4"/>
  <c r="AA866" i="4"/>
  <c r="AS1413" i="4"/>
  <c r="AA1411" i="4"/>
  <c r="AA1386" i="4"/>
  <c r="AS1368" i="4"/>
  <c r="AS1364" i="4"/>
  <c r="AA1364" i="4"/>
  <c r="AT1364" i="4"/>
  <c r="AA1412" i="4"/>
  <c r="AT1412" i="4"/>
  <c r="AA1403" i="4"/>
  <c r="AA1393" i="4"/>
  <c r="AT1393" i="4"/>
  <c r="AA1384" i="4"/>
  <c r="AT1384" i="4"/>
  <c r="AA1380" i="4"/>
  <c r="AT1380" i="4"/>
  <c r="AS1376" i="4"/>
  <c r="AA1376" i="4"/>
  <c r="AS1372" i="4"/>
  <c r="AA1372" i="4"/>
  <c r="AT1372" i="4"/>
  <c r="AA1369" i="4"/>
  <c r="AT1369" i="4"/>
  <c r="AA1367" i="4"/>
  <c r="AS1332" i="4"/>
  <c r="AA1381" i="4"/>
  <c r="AS1373" i="4"/>
  <c r="AA1373" i="4"/>
  <c r="AT1373" i="4"/>
  <c r="AA1351" i="4"/>
  <c r="AS1347" i="4"/>
  <c r="AA1347" i="4"/>
  <c r="AS1343" i="4"/>
  <c r="AA1343" i="4"/>
  <c r="AA1339" i="4"/>
  <c r="AA1335" i="4"/>
  <c r="AH1334" i="4"/>
  <c r="AH1301" i="4"/>
  <c r="AH1281" i="4"/>
  <c r="AL1356" i="4"/>
  <c r="AH1286" i="4"/>
  <c r="AH1278" i="4"/>
  <c r="AH1270" i="4"/>
  <c r="AH1215" i="4"/>
  <c r="AH1321" i="4"/>
  <c r="AA1286" i="4"/>
  <c r="AH1250" i="4"/>
  <c r="AH1242" i="4"/>
  <c r="AT1242" i="4"/>
  <c r="AH1226" i="4"/>
  <c r="AT1226" i="4"/>
  <c r="AH1218" i="4"/>
  <c r="AT1218" i="4"/>
  <c r="AT1153" i="4"/>
  <c r="AA1206" i="4"/>
  <c r="AT1206" i="4"/>
  <c r="AA1174" i="4"/>
  <c r="AH1126" i="4"/>
  <c r="AT1126" i="4"/>
  <c r="AH1159" i="4"/>
  <c r="AH1155" i="4"/>
  <c r="AA1297" i="4"/>
  <c r="AT1297" i="4"/>
  <c r="AA1266" i="4"/>
  <c r="AH1223" i="4"/>
  <c r="AT1223" i="4"/>
  <c r="AA1262" i="4"/>
  <c r="AH1112" i="4"/>
  <c r="AA1103" i="4"/>
  <c r="AA1277" i="4"/>
  <c r="AS1093" i="4"/>
  <c r="AA1093" i="4"/>
  <c r="AT1093" i="4"/>
  <c r="AS1085" i="4"/>
  <c r="AA1085" i="4"/>
  <c r="AT1085" i="4"/>
  <c r="AA1077" i="4"/>
  <c r="AS1069" i="4"/>
  <c r="AA1069" i="4"/>
  <c r="AS1061" i="4"/>
  <c r="AA1061" i="4"/>
  <c r="AT1061" i="4"/>
  <c r="AS1053" i="4"/>
  <c r="AA1053" i="4"/>
  <c r="AT1053" i="4"/>
  <c r="AA1045" i="4"/>
  <c r="AS1037" i="4"/>
  <c r="AA1037" i="4"/>
  <c r="AS1029" i="4"/>
  <c r="AA1029" i="4"/>
  <c r="AT1029" i="4"/>
  <c r="AS1021" i="4"/>
  <c r="AA1021" i="4"/>
  <c r="AT1021" i="4"/>
  <c r="AA1013" i="4"/>
  <c r="AS1005" i="4"/>
  <c r="AA1005" i="4"/>
  <c r="AS997" i="4"/>
  <c r="AA997" i="4"/>
  <c r="AT997" i="4"/>
  <c r="AS989" i="4"/>
  <c r="AA989" i="4"/>
  <c r="AT989" i="4"/>
  <c r="AA981" i="4"/>
  <c r="AS973" i="4"/>
  <c r="AA973" i="4"/>
  <c r="AS965" i="4"/>
  <c r="AA965" i="4"/>
  <c r="AT965" i="4"/>
  <c r="AS962" i="4"/>
  <c r="AA962" i="4"/>
  <c r="AT962" i="4"/>
  <c r="AA948" i="4"/>
  <c r="AS946" i="4"/>
  <c r="AA946" i="4"/>
  <c r="AS932" i="4"/>
  <c r="AS930" i="4"/>
  <c r="AA916" i="4"/>
  <c r="AS914" i="4"/>
  <c r="AA914" i="4"/>
  <c r="AS900" i="4"/>
  <c r="AA900" i="4"/>
  <c r="AT900" i="4"/>
  <c r="AS898" i="4"/>
  <c r="AA898" i="4"/>
  <c r="AT898" i="4"/>
  <c r="AA884" i="4"/>
  <c r="AS882" i="4"/>
  <c r="AA882" i="4"/>
  <c r="AS868" i="4"/>
  <c r="AA868" i="4"/>
  <c r="AT868" i="4"/>
  <c r="AH820" i="4"/>
  <c r="AA853" i="4"/>
  <c r="AT853" i="4"/>
  <c r="AA835" i="4"/>
  <c r="AT835" i="4"/>
  <c r="AT806" i="4"/>
  <c r="AA803" i="4"/>
  <c r="AA791" i="4"/>
  <c r="AA787" i="4"/>
  <c r="AT787" i="4"/>
  <c r="AS787" i="4"/>
  <c r="AS783" i="4"/>
  <c r="AA779" i="4"/>
  <c r="AT779" i="4"/>
  <c r="AS779" i="4"/>
  <c r="AA775" i="4"/>
  <c r="AA771" i="4"/>
  <c r="AT771" i="4"/>
  <c r="AS771" i="4"/>
  <c r="AA767" i="4"/>
  <c r="AS767" i="4"/>
  <c r="AA763" i="4"/>
  <c r="AS763" i="4"/>
  <c r="AA759" i="4"/>
  <c r="AA755" i="4"/>
  <c r="AS755" i="4"/>
  <c r="AS751" i="4"/>
  <c r="AA747" i="4"/>
  <c r="AT747" i="4"/>
  <c r="AS747" i="4"/>
  <c r="AA743" i="4"/>
  <c r="AA739" i="4"/>
  <c r="AT739" i="4"/>
  <c r="AS739" i="4"/>
  <c r="AS735" i="4"/>
  <c r="AS731" i="4"/>
  <c r="AS723" i="4"/>
  <c r="AA719" i="4"/>
  <c r="AT719" i="4"/>
  <c r="AS719" i="4"/>
  <c r="AA715" i="4"/>
  <c r="AT715" i="4"/>
  <c r="AS715" i="4"/>
  <c r="AA711" i="4"/>
  <c r="AT711" i="4"/>
  <c r="AS711" i="4"/>
  <c r="AA707" i="4"/>
  <c r="AT707" i="4"/>
  <c r="AS707" i="4"/>
  <c r="AS703" i="4"/>
  <c r="AS699" i="4"/>
  <c r="AS695" i="4"/>
  <c r="AS691" i="4"/>
  <c r="AA687" i="4"/>
  <c r="AS687" i="4"/>
  <c r="AS683" i="4"/>
  <c r="AA683" i="4"/>
  <c r="AT683" i="4"/>
  <c r="AS679" i="4"/>
  <c r="AA679" i="4"/>
  <c r="AT679" i="4"/>
  <c r="AS675" i="4"/>
  <c r="AA675" i="4"/>
  <c r="AT675" i="4"/>
  <c r="AS671" i="4"/>
  <c r="AA671" i="4"/>
  <c r="AT671" i="4"/>
  <c r="AS667" i="4"/>
  <c r="AA667" i="4"/>
  <c r="AT667" i="4"/>
  <c r="AS663" i="4"/>
  <c r="AS659" i="4"/>
  <c r="AS655" i="4"/>
  <c r="AS651" i="4"/>
  <c r="AS647" i="4"/>
  <c r="AS643" i="4"/>
  <c r="AS639" i="4"/>
  <c r="AS635" i="4"/>
  <c r="AS631" i="4"/>
  <c r="AA631" i="4"/>
  <c r="AT631" i="4"/>
  <c r="AS627" i="4"/>
  <c r="AA627" i="4"/>
  <c r="AT627" i="4"/>
  <c r="AS623" i="4"/>
  <c r="AA623" i="4"/>
  <c r="AT623" i="4"/>
  <c r="AS619" i="4"/>
  <c r="AA619" i="4"/>
  <c r="AT619" i="4"/>
  <c r="AS615" i="4"/>
  <c r="AA615" i="4"/>
  <c r="AT615" i="4"/>
  <c r="AS611" i="4"/>
  <c r="AA611" i="4"/>
  <c r="AT611" i="4"/>
  <c r="AS607" i="4"/>
  <c r="AA607" i="4"/>
  <c r="AT607" i="4"/>
  <c r="AS1091" i="4"/>
  <c r="AA1091" i="4"/>
  <c r="AS1075" i="4"/>
  <c r="AA1075" i="4"/>
  <c r="AT1075" i="4"/>
  <c r="AS1059" i="4"/>
  <c r="AA1059" i="4"/>
  <c r="AT1059" i="4"/>
  <c r="AS1043" i="4"/>
  <c r="AA1043" i="4"/>
  <c r="AT1043" i="4"/>
  <c r="AS1027" i="4"/>
  <c r="AA1027" i="4"/>
  <c r="AS1011" i="4"/>
  <c r="AA1011" i="4"/>
  <c r="AT1011" i="4"/>
  <c r="AS995" i="4"/>
  <c r="AA995" i="4"/>
  <c r="AT995" i="4"/>
  <c r="AS979" i="4"/>
  <c r="AA979" i="4"/>
  <c r="AT979" i="4"/>
  <c r="AS963" i="4"/>
  <c r="AA963" i="4"/>
  <c r="AS958" i="4"/>
  <c r="AA958" i="4"/>
  <c r="AT958" i="4"/>
  <c r="AS934" i="4"/>
  <c r="AS926" i="4"/>
  <c r="AS902" i="4"/>
  <c r="AA902" i="4"/>
  <c r="AS894" i="4"/>
  <c r="AA894" i="4"/>
  <c r="AT894" i="4"/>
  <c r="AS870" i="4"/>
  <c r="AA870" i="4"/>
  <c r="AT870" i="4"/>
  <c r="AA845" i="4"/>
  <c r="AA811" i="4"/>
  <c r="AT811" i="4"/>
  <c r="AA789" i="4"/>
  <c r="AT789" i="4"/>
  <c r="AS789" i="4"/>
  <c r="AA785" i="4"/>
  <c r="AS785" i="4"/>
  <c r="AA781" i="4"/>
  <c r="AT781" i="4"/>
  <c r="AS781" i="4"/>
  <c r="AA777" i="4"/>
  <c r="AT777" i="4"/>
  <c r="AS777" i="4"/>
  <c r="AA773" i="4"/>
  <c r="AT773" i="4"/>
  <c r="AS773" i="4"/>
  <c r="AA769" i="4"/>
  <c r="AS769" i="4"/>
  <c r="AA765" i="4"/>
  <c r="AS765" i="4"/>
  <c r="AA761" i="4"/>
  <c r="AS761" i="4"/>
  <c r="AA757" i="4"/>
  <c r="AS757" i="4"/>
  <c r="AA753" i="4"/>
  <c r="AS753" i="4"/>
  <c r="AA749" i="4"/>
  <c r="AT749" i="4"/>
  <c r="AS749" i="4"/>
  <c r="AA745" i="4"/>
  <c r="AT745" i="4"/>
  <c r="AS745" i="4"/>
  <c r="AA741" i="4"/>
  <c r="AT741" i="4"/>
  <c r="AS741" i="4"/>
  <c r="AS737" i="4"/>
  <c r="AS733" i="4"/>
  <c r="AS729" i="4"/>
  <c r="AS725" i="4"/>
  <c r="AA721" i="4"/>
  <c r="AS721" i="4"/>
  <c r="AA717" i="4"/>
  <c r="AT717" i="4"/>
  <c r="AS717" i="4"/>
  <c r="AA713" i="4"/>
  <c r="AT713" i="4"/>
  <c r="AS713" i="4"/>
  <c r="AA709" i="4"/>
  <c r="AT709" i="4"/>
  <c r="AS709" i="4"/>
  <c r="AS705" i="4"/>
  <c r="AS701" i="4"/>
  <c r="AS697" i="4"/>
  <c r="AS693" i="4"/>
  <c r="AA689" i="4"/>
  <c r="AS689" i="4"/>
  <c r="AS685" i="4"/>
  <c r="AA685" i="4"/>
  <c r="AT685" i="4"/>
  <c r="AS681" i="4"/>
  <c r="AA681" i="4"/>
  <c r="AT681" i="4"/>
  <c r="AS677" i="4"/>
  <c r="AA677" i="4"/>
  <c r="AT677" i="4"/>
  <c r="AS673" i="4"/>
  <c r="AA673" i="4"/>
  <c r="AT673" i="4"/>
  <c r="AS669" i="4"/>
  <c r="AA669" i="4"/>
  <c r="AT669" i="4"/>
  <c r="AS665" i="4"/>
  <c r="AS661" i="4"/>
  <c r="AS657" i="4"/>
  <c r="AS653" i="4"/>
  <c r="AS649" i="4"/>
  <c r="AS645" i="4"/>
  <c r="AS641" i="4"/>
  <c r="AS637" i="4"/>
  <c r="AS633" i="4"/>
  <c r="AS629" i="4"/>
  <c r="AA629" i="4"/>
  <c r="AT629" i="4"/>
  <c r="AS625" i="4"/>
  <c r="AA625" i="4"/>
  <c r="AT625" i="4"/>
  <c r="AS621" i="4"/>
  <c r="AA621" i="4"/>
  <c r="AT621" i="4"/>
  <c r="AS617" i="4"/>
  <c r="AA617" i="4"/>
  <c r="AT617" i="4"/>
  <c r="AS613" i="4"/>
  <c r="AA613" i="4"/>
  <c r="AT613" i="4"/>
  <c r="AS609" i="4"/>
  <c r="AA609" i="4"/>
  <c r="AT609" i="4"/>
  <c r="AH1243" i="4"/>
  <c r="AT1243" i="4"/>
  <c r="AH1108" i="4"/>
  <c r="AA847" i="4"/>
  <c r="AT847" i="4"/>
  <c r="AA792" i="4"/>
  <c r="AT792" i="4"/>
  <c r="AS792" i="4"/>
  <c r="AA784" i="4"/>
  <c r="AT784" i="4"/>
  <c r="AS784" i="4"/>
  <c r="AA776" i="4"/>
  <c r="AT776" i="4"/>
  <c r="AS776" i="4"/>
  <c r="AS768" i="4"/>
  <c r="AS760" i="4"/>
  <c r="AA752" i="4"/>
  <c r="AT752" i="4"/>
  <c r="AS752" i="4"/>
  <c r="AA744" i="4"/>
  <c r="AT744" i="4"/>
  <c r="AS744" i="4"/>
  <c r="AA736" i="4"/>
  <c r="AS736" i="4"/>
  <c r="AA728" i="4"/>
  <c r="AS728" i="4"/>
  <c r="AA720" i="4"/>
  <c r="AT720" i="4"/>
  <c r="AS720" i="4"/>
  <c r="AA712" i="4"/>
  <c r="AT712" i="4"/>
  <c r="AS712" i="4"/>
  <c r="AA704" i="4"/>
  <c r="AS704" i="4"/>
  <c r="AA696" i="4"/>
  <c r="AS696" i="4"/>
  <c r="AA688" i="4"/>
  <c r="AT688" i="4"/>
  <c r="AS688" i="4"/>
  <c r="AS674" i="4"/>
  <c r="AA674" i="4"/>
  <c r="AS672" i="4"/>
  <c r="AA672" i="4"/>
  <c r="AT672" i="4"/>
  <c r="AS658" i="4"/>
  <c r="AA658" i="4"/>
  <c r="AS656" i="4"/>
  <c r="AA656" i="4"/>
  <c r="AS642" i="4"/>
  <c r="AA642" i="4"/>
  <c r="AT642" i="4"/>
  <c r="AS640" i="4"/>
  <c r="AA640" i="4"/>
  <c r="AT640" i="4"/>
  <c r="AS626" i="4"/>
  <c r="AA626" i="4"/>
  <c r="AT626" i="4"/>
  <c r="AS624" i="4"/>
  <c r="AA624" i="4"/>
  <c r="AT624" i="4"/>
  <c r="AS610" i="4"/>
  <c r="AA610" i="4"/>
  <c r="AT610" i="4"/>
  <c r="AS608" i="4"/>
  <c r="AA608" i="4"/>
  <c r="AT608" i="4"/>
  <c r="AS605" i="4"/>
  <c r="AA605" i="4"/>
  <c r="AT605" i="4"/>
  <c r="AA601" i="4"/>
  <c r="AS601" i="4"/>
  <c r="AA597" i="4"/>
  <c r="AS597" i="4"/>
  <c r="AA593" i="4"/>
  <c r="AT593" i="4"/>
  <c r="AS593" i="4"/>
  <c r="AA589" i="4"/>
  <c r="AT589" i="4"/>
  <c r="AS589" i="4"/>
  <c r="AA585" i="4"/>
  <c r="AT585" i="4"/>
  <c r="AS585" i="4"/>
  <c r="AA581" i="4"/>
  <c r="AT581" i="4"/>
  <c r="AS581" i="4"/>
  <c r="AA577" i="4"/>
  <c r="AS577" i="4"/>
  <c r="AA573" i="4"/>
  <c r="AS573" i="4"/>
  <c r="AA569" i="4"/>
  <c r="AT569" i="4"/>
  <c r="AS569" i="4"/>
  <c r="AA565" i="4"/>
  <c r="AT565" i="4"/>
  <c r="AS565" i="4"/>
  <c r="AA561" i="4"/>
  <c r="AT561" i="4"/>
  <c r="AS561" i="4"/>
  <c r="AA557" i="4"/>
  <c r="AT557" i="4"/>
  <c r="AS557" i="4"/>
  <c r="AA553" i="4"/>
  <c r="AS553" i="4"/>
  <c r="AA549" i="4"/>
  <c r="AS549" i="4"/>
  <c r="AA545" i="4"/>
  <c r="AT545" i="4"/>
  <c r="AS545" i="4"/>
  <c r="AA541" i="4"/>
  <c r="AT541" i="4"/>
  <c r="AS541" i="4"/>
  <c r="AA537" i="4"/>
  <c r="AS537" i="4"/>
  <c r="AA533" i="4"/>
  <c r="AS533" i="4"/>
  <c r="AA529" i="4"/>
  <c r="AS529" i="4"/>
  <c r="AA525" i="4"/>
  <c r="AS525" i="4"/>
  <c r="AA521" i="4"/>
  <c r="AT521" i="4"/>
  <c r="AS521" i="4"/>
  <c r="AA517" i="4"/>
  <c r="AT517" i="4"/>
  <c r="AS517" i="4"/>
  <c r="AA513" i="4"/>
  <c r="AT513" i="4"/>
  <c r="AS513" i="4"/>
  <c r="AA509" i="4"/>
  <c r="AT509" i="4"/>
  <c r="AS509" i="4"/>
  <c r="AS505" i="4"/>
  <c r="AS501" i="4"/>
  <c r="AS497" i="4"/>
  <c r="AS493" i="4"/>
  <c r="AS489" i="4"/>
  <c r="AS485" i="4"/>
  <c r="AA481" i="4"/>
  <c r="AT481" i="4"/>
  <c r="AS481" i="4"/>
  <c r="AA477" i="4"/>
  <c r="AT477" i="4"/>
  <c r="AS477" i="4"/>
  <c r="AA473" i="4"/>
  <c r="AS473" i="4"/>
  <c r="AA469" i="4"/>
  <c r="AS469" i="4"/>
  <c r="AA465" i="4"/>
  <c r="AS465" i="4"/>
  <c r="AA461" i="4"/>
  <c r="AS461" i="4"/>
  <c r="AA457" i="4"/>
  <c r="AS457" i="4"/>
  <c r="AA453" i="4"/>
  <c r="AS453" i="4"/>
  <c r="AA449" i="4"/>
  <c r="AS449" i="4"/>
  <c r="AA445" i="4"/>
  <c r="AT445" i="4"/>
  <c r="AS445" i="4"/>
  <c r="AA441" i="4"/>
  <c r="AT441" i="4"/>
  <c r="AS441" i="4"/>
  <c r="AA437" i="4"/>
  <c r="AT437" i="4"/>
  <c r="AS437" i="4"/>
  <c r="AA433" i="4"/>
  <c r="AT433" i="4"/>
  <c r="AS433" i="4"/>
  <c r="AA429" i="4"/>
  <c r="AT429" i="4"/>
  <c r="AS429" i="4"/>
  <c r="AA425" i="4"/>
  <c r="AT425" i="4"/>
  <c r="AS425" i="4"/>
  <c r="AA421" i="4"/>
  <c r="AT421" i="4"/>
  <c r="AS421" i="4"/>
  <c r="AA417" i="4"/>
  <c r="AT417" i="4"/>
  <c r="AS417" i="4"/>
  <c r="AA413" i="4"/>
  <c r="AT413" i="4"/>
  <c r="AS413" i="4"/>
  <c r="AA409" i="4"/>
  <c r="AT409" i="4"/>
  <c r="AS409" i="4"/>
  <c r="AA405" i="4"/>
  <c r="AT405" i="4"/>
  <c r="AS405" i="4"/>
  <c r="AA401" i="4"/>
  <c r="AS401" i="4"/>
  <c r="AA397" i="4"/>
  <c r="AS397" i="4"/>
  <c r="AA393" i="4"/>
  <c r="AS393" i="4"/>
  <c r="AA389" i="4"/>
  <c r="AS389" i="4"/>
  <c r="AS385" i="4"/>
  <c r="AS381" i="4"/>
  <c r="AA377" i="4"/>
  <c r="AT377" i="4"/>
  <c r="AS377" i="4"/>
  <c r="AA373" i="4"/>
  <c r="AT373" i="4"/>
  <c r="AS373" i="4"/>
  <c r="AA369" i="4"/>
  <c r="AT369" i="4"/>
  <c r="AS369" i="4"/>
  <c r="AA365" i="4"/>
  <c r="AT365" i="4"/>
  <c r="AS365" i="4"/>
  <c r="AA361" i="4"/>
  <c r="AS361" i="4"/>
  <c r="AA357" i="4"/>
  <c r="AS357" i="4"/>
  <c r="AA353" i="4"/>
  <c r="AS353" i="4"/>
  <c r="AA349" i="4"/>
  <c r="AS349" i="4"/>
  <c r="AA345" i="4"/>
  <c r="AS345" i="4"/>
  <c r="AA341" i="4"/>
  <c r="AT341" i="4"/>
  <c r="AS341" i="4"/>
  <c r="AA337" i="4"/>
  <c r="AT337" i="4"/>
  <c r="AS337" i="4"/>
  <c r="AA333" i="4"/>
  <c r="AT333" i="4"/>
  <c r="AS333" i="4"/>
  <c r="AS329" i="4"/>
  <c r="AS326" i="4"/>
  <c r="AA326" i="4"/>
  <c r="AS322" i="4"/>
  <c r="AA322" i="4"/>
  <c r="AS318" i="4"/>
  <c r="AA318" i="4"/>
  <c r="AS314" i="4"/>
  <c r="AS310" i="4"/>
  <c r="AS306" i="4"/>
  <c r="AH849" i="4"/>
  <c r="AT738" i="4"/>
  <c r="AS316" i="4"/>
  <c r="AS255" i="4"/>
  <c r="AA841" i="4"/>
  <c r="AA780" i="4"/>
  <c r="AT780" i="4"/>
  <c r="AS780" i="4"/>
  <c r="AS764" i="4"/>
  <c r="AA748" i="4"/>
  <c r="AT748" i="4"/>
  <c r="AS748" i="4"/>
  <c r="AA732" i="4"/>
  <c r="AS732" i="4"/>
  <c r="AA716" i="4"/>
  <c r="AT716" i="4"/>
  <c r="AS716" i="4"/>
  <c r="AA700" i="4"/>
  <c r="AS700" i="4"/>
  <c r="AS682" i="4"/>
  <c r="AA682" i="4"/>
  <c r="AS680" i="4"/>
  <c r="AA680" i="4"/>
  <c r="AS678" i="4"/>
  <c r="AA678" i="4"/>
  <c r="AS666" i="4"/>
  <c r="AA666" i="4"/>
  <c r="AT666" i="4"/>
  <c r="AS664" i="4"/>
  <c r="AA664" i="4"/>
  <c r="AS662" i="4"/>
  <c r="AA662" i="4"/>
  <c r="AS650" i="4"/>
  <c r="AA650" i="4"/>
  <c r="AT650" i="4"/>
  <c r="AS648" i="4"/>
  <c r="AA648" i="4"/>
  <c r="AT648" i="4"/>
  <c r="AS646" i="4"/>
  <c r="AA646" i="4"/>
  <c r="AT646" i="4"/>
  <c r="AS634" i="4"/>
  <c r="AA634" i="4"/>
  <c r="AT634" i="4"/>
  <c r="AS632" i="4"/>
  <c r="AA632" i="4"/>
  <c r="AT632" i="4"/>
  <c r="AS630" i="4"/>
  <c r="AA630" i="4"/>
  <c r="AT630" i="4"/>
  <c r="AS618" i="4"/>
  <c r="AA618" i="4"/>
  <c r="AT618" i="4"/>
  <c r="AS616" i="4"/>
  <c r="AA616" i="4"/>
  <c r="AT616" i="4"/>
  <c r="AS614" i="4"/>
  <c r="AA614" i="4"/>
  <c r="AT614" i="4"/>
  <c r="AS599" i="4"/>
  <c r="AA591" i="4"/>
  <c r="AT591" i="4"/>
  <c r="AS591" i="4"/>
  <c r="AA583" i="4"/>
  <c r="AT583" i="4"/>
  <c r="AS583" i="4"/>
  <c r="AA575" i="4"/>
  <c r="AS575" i="4"/>
  <c r="AS567" i="4"/>
  <c r="AA559" i="4"/>
  <c r="AT559" i="4"/>
  <c r="AS559" i="4"/>
  <c r="AA551" i="4"/>
  <c r="AS551" i="4"/>
  <c r="AA543" i="4"/>
  <c r="AT543" i="4"/>
  <c r="AS543" i="4"/>
  <c r="AA535" i="4"/>
  <c r="AS535" i="4"/>
  <c r="AA527" i="4"/>
  <c r="AS527" i="4"/>
  <c r="AA519" i="4"/>
  <c r="AT519" i="4"/>
  <c r="AS519" i="4"/>
  <c r="AA511" i="4"/>
  <c r="AT511" i="4"/>
  <c r="AS511" i="4"/>
  <c r="AS503" i="4"/>
  <c r="AS495" i="4"/>
  <c r="AS487" i="4"/>
  <c r="AA479" i="4"/>
  <c r="AT479" i="4"/>
  <c r="AS479" i="4"/>
  <c r="AA471" i="4"/>
  <c r="AS471" i="4"/>
  <c r="AA463" i="4"/>
  <c r="AS463" i="4"/>
  <c r="AA455" i="4"/>
  <c r="AS455" i="4"/>
  <c r="AA447" i="4"/>
  <c r="AS447" i="4"/>
  <c r="AA439" i="4"/>
  <c r="AT439" i="4"/>
  <c r="AS439" i="4"/>
  <c r="AA431" i="4"/>
  <c r="AT431" i="4"/>
  <c r="AS431" i="4"/>
  <c r="AS423" i="4"/>
  <c r="AA415" i="4"/>
  <c r="AT415" i="4"/>
  <c r="AS415" i="4"/>
  <c r="AA407" i="4"/>
  <c r="AT407" i="4"/>
  <c r="AS407" i="4"/>
  <c r="AA399" i="4"/>
  <c r="AS399" i="4"/>
  <c r="AA391" i="4"/>
  <c r="AS391" i="4"/>
  <c r="AS383" i="4"/>
  <c r="AA375" i="4"/>
  <c r="AT375" i="4"/>
  <c r="AS375" i="4"/>
  <c r="AA367" i="4"/>
  <c r="AT367" i="4"/>
  <c r="AS367" i="4"/>
  <c r="AA359" i="4"/>
  <c r="AS359" i="4"/>
  <c r="AA351" i="4"/>
  <c r="AS351" i="4"/>
  <c r="AA343" i="4"/>
  <c r="AT343" i="4"/>
  <c r="AS343" i="4"/>
  <c r="AA335" i="4"/>
  <c r="AT335" i="4"/>
  <c r="AS335" i="4"/>
  <c r="AS327" i="4"/>
  <c r="AS546" i="4"/>
  <c r="AA466" i="4"/>
  <c r="AS466" i="4"/>
  <c r="AS394" i="4"/>
  <c r="AS263" i="4"/>
  <c r="AS251" i="4"/>
  <c r="AS999" i="4"/>
  <c r="AA999" i="4"/>
  <c r="AT999" i="4"/>
  <c r="AT402" i="4"/>
  <c r="AS236" i="4"/>
  <c r="AS235" i="4"/>
  <c r="AA235" i="4"/>
  <c r="AT235" i="4"/>
  <c r="AS220" i="4"/>
  <c r="AA220" i="4"/>
  <c r="AS219" i="4"/>
  <c r="AA219" i="4"/>
  <c r="AT219" i="4"/>
  <c r="AS204" i="4"/>
  <c r="AA204" i="4"/>
  <c r="AS203" i="4"/>
  <c r="AA203" i="4"/>
  <c r="AS188" i="4"/>
  <c r="AA188" i="4"/>
  <c r="AT188" i="4"/>
  <c r="AS187" i="4"/>
  <c r="AA187" i="4"/>
  <c r="AS172" i="4"/>
  <c r="AA172" i="4"/>
  <c r="AS171" i="4"/>
  <c r="AA171" i="4"/>
  <c r="AT171" i="4"/>
  <c r="AS169" i="4"/>
  <c r="AA169" i="4"/>
  <c r="AS165" i="4"/>
  <c r="AA165" i="4"/>
  <c r="AS161" i="4"/>
  <c r="AA161" i="4"/>
  <c r="AT161" i="4"/>
  <c r="AS157" i="4"/>
  <c r="AA157" i="4"/>
  <c r="AS153" i="4"/>
  <c r="AA153" i="4"/>
  <c r="AS149" i="4"/>
  <c r="AA149" i="4"/>
  <c r="AT149" i="4"/>
  <c r="AS145" i="4"/>
  <c r="AA145" i="4"/>
  <c r="AT145" i="4"/>
  <c r="AS141" i="4"/>
  <c r="AA141" i="4"/>
  <c r="AT141" i="4"/>
  <c r="AS137" i="4"/>
  <c r="AA137" i="4"/>
  <c r="AS133" i="4"/>
  <c r="AA133" i="4"/>
  <c r="AT133" i="4"/>
  <c r="AS129" i="4"/>
  <c r="AS125" i="4"/>
  <c r="AS121" i="4"/>
  <c r="AA121" i="4"/>
  <c r="AT121" i="4"/>
  <c r="AS117" i="4"/>
  <c r="AA117" i="4"/>
  <c r="AS113" i="4"/>
  <c r="AA113" i="4"/>
  <c r="AT113" i="4"/>
  <c r="AS109" i="4"/>
  <c r="AA109" i="4"/>
  <c r="AS105" i="4"/>
  <c r="AS101" i="4"/>
  <c r="AA101" i="4"/>
  <c r="AS97" i="4"/>
  <c r="AA97" i="4"/>
  <c r="AS451" i="4"/>
  <c r="AS179" i="4"/>
  <c r="AS143" i="4"/>
  <c r="AA143" i="4"/>
  <c r="AT143" i="4"/>
  <c r="AS127" i="4"/>
  <c r="AS770" i="4"/>
  <c r="AS563" i="4"/>
  <c r="AA539" i="4"/>
  <c r="AT539" i="4"/>
  <c r="AS539" i="4"/>
  <c r="AA515" i="4"/>
  <c r="AT515" i="4"/>
  <c r="AS515" i="4"/>
  <c r="AS491" i="4"/>
  <c r="AA459" i="4"/>
  <c r="AS459" i="4"/>
  <c r="AA427" i="4"/>
  <c r="AT427" i="4"/>
  <c r="AS427" i="4"/>
  <c r="AS426" i="4"/>
  <c r="AS138" i="4"/>
  <c r="AS118" i="4"/>
  <c r="AS114" i="4"/>
  <c r="AA114" i="4"/>
  <c r="AT114" i="4"/>
  <c r="AT111" i="4"/>
  <c r="AS93" i="4"/>
  <c r="AS89" i="4"/>
  <c r="AS85" i="4"/>
  <c r="AS81" i="4"/>
  <c r="AS77" i="4"/>
  <c r="AS73" i="4"/>
  <c r="AS69" i="4"/>
  <c r="AS65" i="4"/>
  <c r="AS61" i="4"/>
  <c r="AS57" i="4"/>
  <c r="AS53" i="4"/>
  <c r="AL50" i="4"/>
  <c r="AL46" i="4"/>
  <c r="AS936" i="4"/>
  <c r="AA587" i="4"/>
  <c r="AT587" i="4"/>
  <c r="AS587" i="4"/>
  <c r="AA555" i="4"/>
  <c r="AT555" i="4"/>
  <c r="AS555" i="4"/>
  <c r="AS554" i="4"/>
  <c r="AT450" i="4"/>
  <c r="AS1063" i="4"/>
  <c r="AA1063" i="4"/>
  <c r="AT1063" i="4"/>
  <c r="AA788" i="4"/>
  <c r="AT788" i="4"/>
  <c r="AS788" i="4"/>
  <c r="AA740" i="4"/>
  <c r="AT740" i="4"/>
  <c r="AS740" i="4"/>
  <c r="AA708" i="4"/>
  <c r="AT708" i="4"/>
  <c r="AS708" i="4"/>
  <c r="AA603" i="4"/>
  <c r="AT603" i="4"/>
  <c r="AS603" i="4"/>
  <c r="AA579" i="4"/>
  <c r="AT579" i="4"/>
  <c r="AS579" i="4"/>
  <c r="AS578" i="4"/>
  <c r="AA443" i="4"/>
  <c r="AT443" i="4"/>
  <c r="AS443" i="4"/>
  <c r="AA411" i="4"/>
  <c r="AT411" i="4"/>
  <c r="AS411" i="4"/>
  <c r="AA355" i="4"/>
  <c r="AS355" i="4"/>
  <c r="AS320" i="4"/>
  <c r="AA320" i="4"/>
  <c r="AS304" i="4"/>
  <c r="AS256" i="4"/>
  <c r="AA256" i="4"/>
  <c r="AT256" i="4"/>
  <c r="AS248" i="4"/>
  <c r="AA248" i="4"/>
  <c r="AT248" i="4"/>
  <c r="AS240" i="4"/>
  <c r="AS232" i="4"/>
  <c r="AS231" i="4"/>
  <c r="AA231" i="4"/>
  <c r="AT231" i="4"/>
  <c r="AS216" i="4"/>
  <c r="AA216" i="4"/>
  <c r="AT216" i="4"/>
  <c r="AS215" i="4"/>
  <c r="AA215" i="4"/>
  <c r="AT215" i="4"/>
  <c r="AS200" i="4"/>
  <c r="AA200" i="4"/>
  <c r="AS199" i="4"/>
  <c r="AA199" i="4"/>
  <c r="AS184" i="4"/>
  <c r="AA184" i="4"/>
  <c r="AT184" i="4"/>
  <c r="AS183" i="4"/>
  <c r="AA183" i="4"/>
  <c r="AS168" i="4"/>
  <c r="AA168" i="4"/>
  <c r="AT168" i="4"/>
  <c r="AS164" i="4"/>
  <c r="AA164" i="4"/>
  <c r="AT164" i="4"/>
  <c r="AS160" i="4"/>
  <c r="AA160" i="4"/>
  <c r="AT160" i="4"/>
  <c r="AS156" i="4"/>
  <c r="AS152" i="4"/>
  <c r="AS148" i="4"/>
  <c r="AA148" i="4"/>
  <c r="AT148" i="4"/>
  <c r="AS144" i="4"/>
  <c r="AA144" i="4"/>
  <c r="AT144" i="4"/>
  <c r="AS140" i="4"/>
  <c r="AA140" i="4"/>
  <c r="AT140" i="4"/>
  <c r="AS136" i="4"/>
  <c r="AS132" i="4"/>
  <c r="AA132" i="4"/>
  <c r="AT132" i="4"/>
  <c r="AS128" i="4"/>
  <c r="AA128" i="4"/>
  <c r="AS124" i="4"/>
  <c r="AA124" i="4"/>
  <c r="AS120" i="4"/>
  <c r="AA120" i="4"/>
  <c r="AT120" i="4"/>
  <c r="AS116" i="4"/>
  <c r="AS112" i="4"/>
  <c r="AA112" i="4"/>
  <c r="AT112" i="4"/>
  <c r="AS108" i="4"/>
  <c r="AS104" i="4"/>
  <c r="AA104" i="4"/>
  <c r="AS100" i="4"/>
  <c r="AS96" i="4"/>
  <c r="AL95" i="4"/>
  <c r="AP90" i="4"/>
  <c r="AH86" i="4"/>
  <c r="AH82" i="4"/>
  <c r="AS76" i="4"/>
  <c r="AL75" i="4"/>
  <c r="AL71" i="4"/>
  <c r="AP66" i="4"/>
  <c r="AH62" i="4"/>
  <c r="AS56" i="4"/>
  <c r="AL55" i="4"/>
  <c r="AP50" i="4"/>
  <c r="AH46" i="4"/>
  <c r="AS40" i="4"/>
  <c r="AA40" i="4"/>
  <c r="AL39" i="4"/>
  <c r="AA91" i="4"/>
  <c r="AS91" i="4"/>
  <c r="AA63" i="4"/>
  <c r="AS63" i="4"/>
  <c r="AP47" i="4"/>
  <c r="AS180" i="4"/>
  <c r="AP75" i="4"/>
  <c r="AA43" i="4"/>
  <c r="AS51" i="4"/>
  <c r="AS1383" i="4"/>
  <c r="AA1383" i="4"/>
  <c r="AT1383" i="4"/>
  <c r="AA1371" i="4"/>
  <c r="AT1371" i="4"/>
  <c r="AA1385" i="4"/>
  <c r="AT1385" i="4"/>
  <c r="AS1354" i="4"/>
  <c r="AA1354" i="4"/>
  <c r="AS1348" i="4"/>
  <c r="AS1340" i="4"/>
  <c r="AA1340" i="4"/>
  <c r="AT1340" i="4"/>
  <c r="AA1382" i="4"/>
  <c r="AT1382" i="4"/>
  <c r="AH1274" i="4"/>
  <c r="AS1358" i="4"/>
  <c r="AA1358" i="4"/>
  <c r="AT1358" i="4"/>
  <c r="AT1170" i="4"/>
  <c r="AH1245" i="4"/>
  <c r="AT1245" i="4"/>
  <c r="AH1221" i="4"/>
  <c r="AT1221" i="4"/>
  <c r="AT1187" i="4"/>
  <c r="AA1108" i="4"/>
  <c r="AA1100" i="4"/>
  <c r="AT1100" i="4"/>
  <c r="AS1084" i="4"/>
  <c r="AA1084" i="4"/>
  <c r="AT1084" i="4"/>
  <c r="AS1068" i="4"/>
  <c r="AA1068" i="4"/>
  <c r="AT1068" i="4"/>
  <c r="AA1056" i="4"/>
  <c r="AS1044" i="4"/>
  <c r="AA1044" i="4"/>
  <c r="AT1044" i="4"/>
  <c r="AS1028" i="4"/>
  <c r="AA1028" i="4"/>
  <c r="AT1028" i="4"/>
  <c r="AS1008" i="4"/>
  <c r="AA1008" i="4"/>
  <c r="AT1008" i="4"/>
  <c r="AA992" i="4"/>
  <c r="AS980" i="4"/>
  <c r="AA980" i="4"/>
  <c r="AT980" i="4"/>
  <c r="AS964" i="4"/>
  <c r="AA964" i="4"/>
  <c r="AT964" i="4"/>
  <c r="AS947" i="4"/>
  <c r="AA947" i="4"/>
  <c r="AT947" i="4"/>
  <c r="AA935" i="4"/>
  <c r="AS919" i="4"/>
  <c r="AA919" i="4"/>
  <c r="AT919" i="4"/>
  <c r="AS903" i="4"/>
  <c r="AA903" i="4"/>
  <c r="AT903" i="4"/>
  <c r="AS891" i="4"/>
  <c r="AA891" i="4"/>
  <c r="AT891" i="4"/>
  <c r="AS875" i="4"/>
  <c r="AA875" i="4"/>
  <c r="AT875" i="4"/>
  <c r="AS1089" i="4"/>
  <c r="AA1089" i="4"/>
  <c r="AT1089" i="4"/>
  <c r="AS1049" i="4"/>
  <c r="AA1049" i="4"/>
  <c r="AT1049" i="4"/>
  <c r="AS1033" i="4"/>
  <c r="AA1033" i="4"/>
  <c r="AT1033" i="4"/>
  <c r="AS1009" i="4"/>
  <c r="AA1009" i="4"/>
  <c r="AT1009" i="4"/>
  <c r="AS969" i="4"/>
  <c r="AA969" i="4"/>
  <c r="AT969" i="4"/>
  <c r="AS940" i="4"/>
  <c r="AS906" i="4"/>
  <c r="AA906" i="4"/>
  <c r="AT906" i="4"/>
  <c r="AS876" i="4"/>
  <c r="AA876" i="4"/>
  <c r="AT876" i="4"/>
  <c r="AS1083" i="4"/>
  <c r="AA1083" i="4"/>
  <c r="AT1083" i="4"/>
  <c r="AS1019" i="4"/>
  <c r="AA1019" i="4"/>
  <c r="AT1019" i="4"/>
  <c r="AS971" i="4"/>
  <c r="AA971" i="4"/>
  <c r="AT971" i="4"/>
  <c r="AA910" i="4"/>
  <c r="AS878" i="4"/>
  <c r="AA878" i="4"/>
  <c r="AT878" i="4"/>
  <c r="AS1039" i="4"/>
  <c r="AA1039" i="4"/>
  <c r="AT1039" i="4"/>
  <c r="AA498" i="4"/>
  <c r="AS498" i="4"/>
  <c r="AS312" i="4"/>
  <c r="AS284" i="4"/>
  <c r="AA284" i="4"/>
  <c r="AS276" i="4"/>
  <c r="AA276" i="4"/>
  <c r="AA772" i="4"/>
  <c r="AT772" i="4"/>
  <c r="AS772" i="4"/>
  <c r="AS706" i="4"/>
  <c r="AS288" i="4"/>
  <c r="AA288" i="4"/>
  <c r="AS102" i="4"/>
  <c r="AT554" i="4"/>
  <c r="AS84" i="4"/>
  <c r="AA84" i="4"/>
  <c r="AS60" i="4"/>
  <c r="AA60" i="4"/>
  <c r="AH50" i="4"/>
  <c r="AS44" i="4"/>
  <c r="AA44" i="4"/>
  <c r="AS139" i="4"/>
  <c r="AS131" i="4"/>
  <c r="AS123" i="4"/>
  <c r="AA47" i="4"/>
  <c r="AS47" i="4"/>
  <c r="AS59" i="4"/>
  <c r="AA1404" i="4"/>
  <c r="AT1404" i="4"/>
  <c r="AS1397" i="4"/>
  <c r="AS1388" i="4"/>
  <c r="AA1388" i="4"/>
  <c r="AS1349" i="4"/>
  <c r="AS1334" i="4"/>
  <c r="AA1334" i="4"/>
  <c r="AH1266" i="4"/>
  <c r="AT1269" i="4"/>
  <c r="AT1175" i="4"/>
  <c r="AH1161" i="4"/>
  <c r="AT1161" i="4"/>
  <c r="AA1112" i="4"/>
  <c r="AT1112" i="4"/>
  <c r="AA1104" i="4"/>
  <c r="AT851" i="4"/>
  <c r="AT837" i="4"/>
  <c r="AA796" i="4"/>
  <c r="AH1227" i="4"/>
  <c r="AT1227" i="4"/>
  <c r="AA1129" i="4"/>
  <c r="AT1129" i="4"/>
  <c r="AT863" i="4"/>
  <c r="AT831" i="4"/>
  <c r="AA778" i="4"/>
  <c r="AT778" i="4"/>
  <c r="AS778" i="4"/>
  <c r="AS762" i="4"/>
  <c r="AA746" i="4"/>
  <c r="AT746" i="4"/>
  <c r="AS746" i="4"/>
  <c r="AA730" i="4"/>
  <c r="AS730" i="4"/>
  <c r="AA714" i="4"/>
  <c r="AT714" i="4"/>
  <c r="AS714" i="4"/>
  <c r="AA698" i="4"/>
  <c r="AS698" i="4"/>
  <c r="AS676" i="4"/>
  <c r="AA676" i="4"/>
  <c r="AS660" i="4"/>
  <c r="AA660" i="4"/>
  <c r="AS644" i="4"/>
  <c r="AA644" i="4"/>
  <c r="AT644" i="4"/>
  <c r="AS628" i="4"/>
  <c r="AA628" i="4"/>
  <c r="AT628" i="4"/>
  <c r="AS612" i="4"/>
  <c r="AA612" i="4"/>
  <c r="AT612" i="4"/>
  <c r="AA598" i="4"/>
  <c r="AS598" i="4"/>
  <c r="AA590" i="4"/>
  <c r="AT590" i="4"/>
  <c r="AS590" i="4"/>
  <c r="AA582" i="4"/>
  <c r="AT582" i="4"/>
  <c r="AS582" i="4"/>
  <c r="AA574" i="4"/>
  <c r="AS574" i="4"/>
  <c r="AA566" i="4"/>
  <c r="AS566" i="4"/>
  <c r="AA558" i="4"/>
  <c r="AT558" i="4"/>
  <c r="AS558" i="4"/>
  <c r="AA550" i="4"/>
  <c r="AS550" i="4"/>
  <c r="AA542" i="4"/>
  <c r="AT542" i="4"/>
  <c r="AS542" i="4"/>
  <c r="AA534" i="4"/>
  <c r="AS534" i="4"/>
  <c r="AA526" i="4"/>
  <c r="AS526" i="4"/>
  <c r="AA518" i="4"/>
  <c r="AS518" i="4"/>
  <c r="AA510" i="4"/>
  <c r="AS510" i="4"/>
  <c r="AA502" i="4"/>
  <c r="AS502" i="4"/>
  <c r="AA494" i="4"/>
  <c r="AS494" i="4"/>
  <c r="AA486" i="4"/>
  <c r="AT486" i="4"/>
  <c r="AS486" i="4"/>
  <c r="AA478" i="4"/>
  <c r="AT478" i="4"/>
  <c r="AS478" i="4"/>
  <c r="AA470" i="4"/>
  <c r="AS470" i="4"/>
  <c r="AA462" i="4"/>
  <c r="AS462" i="4"/>
  <c r="AA454" i="4"/>
  <c r="AT454" i="4"/>
  <c r="AS454" i="4"/>
  <c r="AS446" i="4"/>
  <c r="AS438" i="4"/>
  <c r="AA430" i="4"/>
  <c r="AT430" i="4"/>
  <c r="AS430" i="4"/>
  <c r="AA422" i="4"/>
  <c r="AS422" i="4"/>
  <c r="AA414" i="4"/>
  <c r="AT414" i="4"/>
  <c r="AS414" i="4"/>
  <c r="AA406" i="4"/>
  <c r="AT406" i="4"/>
  <c r="AS406" i="4"/>
  <c r="AS398" i="4"/>
  <c r="AS390" i="4"/>
  <c r="AA382" i="4"/>
  <c r="AS382" i="4"/>
  <c r="AA374" i="4"/>
  <c r="AT374" i="4"/>
  <c r="AS374" i="4"/>
  <c r="AA366" i="4"/>
  <c r="AT366" i="4"/>
  <c r="AS366" i="4"/>
  <c r="AS358" i="4"/>
  <c r="AS350" i="4"/>
  <c r="AA342" i="4"/>
  <c r="AT342" i="4"/>
  <c r="AS342" i="4"/>
  <c r="AA334" i="4"/>
  <c r="AT334" i="4"/>
  <c r="AS334" i="4"/>
  <c r="AS325" i="4"/>
  <c r="AS324" i="4"/>
  <c r="AA324" i="4"/>
  <c r="AS309" i="4"/>
  <c r="AA309" i="4"/>
  <c r="AS308" i="4"/>
  <c r="AS301" i="4"/>
  <c r="AA301" i="4"/>
  <c r="AT301" i="4"/>
  <c r="AS293" i="4"/>
  <c r="AA293" i="4"/>
  <c r="AT293" i="4"/>
  <c r="AS285" i="4"/>
  <c r="AA285" i="4"/>
  <c r="AS277" i="4"/>
  <c r="AA277" i="4"/>
  <c r="AS269" i="4"/>
  <c r="AA269" i="4"/>
  <c r="AT269" i="4"/>
  <c r="AS265" i="4"/>
  <c r="AA265" i="4"/>
  <c r="AT265" i="4"/>
  <c r="AS261" i="4"/>
  <c r="AA261" i="4"/>
  <c r="AS257" i="4"/>
  <c r="AS253" i="4"/>
  <c r="AS249" i="4"/>
  <c r="AS245" i="4"/>
  <c r="AA245" i="4"/>
  <c r="AS241" i="4"/>
  <c r="AA241" i="4"/>
  <c r="AT241" i="4"/>
  <c r="AS237" i="4"/>
  <c r="AA237" i="4"/>
  <c r="AT237" i="4"/>
  <c r="AS233" i="4"/>
  <c r="AA233" i="4"/>
  <c r="AT233" i="4"/>
  <c r="AS229" i="4"/>
  <c r="AA229" i="4"/>
  <c r="AT229" i="4"/>
  <c r="AS225" i="4"/>
  <c r="AS221" i="4"/>
  <c r="AA221" i="4"/>
  <c r="AT221" i="4"/>
  <c r="AS217" i="4"/>
  <c r="AA217" i="4"/>
  <c r="AT217" i="4"/>
  <c r="AS213" i="4"/>
  <c r="AA213" i="4"/>
  <c r="AT213" i="4"/>
  <c r="AS209" i="4"/>
  <c r="AA209" i="4"/>
  <c r="AS205" i="4"/>
  <c r="AA205" i="4"/>
  <c r="AS201" i="4"/>
  <c r="AA201" i="4"/>
  <c r="AS197" i="4"/>
  <c r="AA197" i="4"/>
  <c r="AS193" i="4"/>
  <c r="AA193" i="4"/>
  <c r="AS189" i="4"/>
  <c r="AA189" i="4"/>
  <c r="AS185" i="4"/>
  <c r="AA185" i="4"/>
  <c r="AS181" i="4"/>
  <c r="AA181" i="4"/>
  <c r="AS177" i="4"/>
  <c r="AA177" i="4"/>
  <c r="AT177" i="4"/>
  <c r="AS173" i="4"/>
  <c r="AA173" i="4"/>
  <c r="AT173" i="4"/>
  <c r="AA586" i="4"/>
  <c r="AT586" i="4"/>
  <c r="AS586" i="4"/>
  <c r="AA570" i="4"/>
  <c r="AS570" i="4"/>
  <c r="AA514" i="4"/>
  <c r="AS514" i="4"/>
  <c r="AA434" i="4"/>
  <c r="AT434" i="4"/>
  <c r="AS434" i="4"/>
  <c r="AA410" i="4"/>
  <c r="AT410" i="4"/>
  <c r="AS410" i="4"/>
  <c r="AS386" i="4"/>
  <c r="AS281" i="4"/>
  <c r="AS267" i="4"/>
  <c r="AA267" i="4"/>
  <c r="AT267" i="4"/>
  <c r="AS266" i="4"/>
  <c r="AT263" i="4"/>
  <c r="AS1055" i="4"/>
  <c r="AA1055" i="4"/>
  <c r="AT1055" i="4"/>
  <c r="AS991" i="4"/>
  <c r="AA991" i="4"/>
  <c r="AT991" i="4"/>
  <c r="AT602" i="4"/>
  <c r="AS538" i="4"/>
  <c r="AA338" i="4"/>
  <c r="AT338" i="4"/>
  <c r="AS338" i="4"/>
  <c r="AT706" i="4"/>
  <c r="AT378" i="4"/>
  <c r="AS280" i="4"/>
  <c r="AA280" i="4"/>
  <c r="AT280" i="4"/>
  <c r="AS270" i="4"/>
  <c r="AS268" i="4"/>
  <c r="AT278" i="4"/>
  <c r="AS155" i="4"/>
  <c r="AA155" i="4"/>
  <c r="AS151" i="4"/>
  <c r="AS99" i="4"/>
  <c r="AA99" i="4"/>
  <c r="AS756" i="4"/>
  <c r="AA724" i="4"/>
  <c r="AS724" i="4"/>
  <c r="AS595" i="4"/>
  <c r="AS594" i="4"/>
  <c r="AA395" i="4"/>
  <c r="AS395" i="4"/>
  <c r="AA371" i="4"/>
  <c r="AT371" i="4"/>
  <c r="AS371" i="4"/>
  <c r="AA339" i="4"/>
  <c r="AT339" i="4"/>
  <c r="AS339" i="4"/>
  <c r="AS321" i="4"/>
  <c r="AS305" i="4"/>
  <c r="AA305" i="4"/>
  <c r="AT305" i="4"/>
  <c r="AS302" i="4"/>
  <c r="AS260" i="4"/>
  <c r="AA260" i="4"/>
  <c r="AS252" i="4"/>
  <c r="AA252" i="4"/>
  <c r="AT252" i="4"/>
  <c r="AS244" i="4"/>
  <c r="AA244" i="4"/>
  <c r="AS239" i="4"/>
  <c r="AA239" i="4"/>
  <c r="AT239" i="4"/>
  <c r="AS224" i="4"/>
  <c r="AA224" i="4"/>
  <c r="AS223" i="4"/>
  <c r="AS208" i="4"/>
  <c r="AA208" i="4"/>
  <c r="AS207" i="4"/>
  <c r="AA207" i="4"/>
  <c r="AS192" i="4"/>
  <c r="AA192" i="4"/>
  <c r="AS191" i="4"/>
  <c r="AA191" i="4"/>
  <c r="AS176" i="4"/>
  <c r="AA176" i="4"/>
  <c r="AS175" i="4"/>
  <c r="AA175" i="4"/>
  <c r="AT175" i="4"/>
  <c r="AS170" i="4"/>
  <c r="AA170" i="4"/>
  <c r="AS166" i="4"/>
  <c r="AA166" i="4"/>
  <c r="AT166" i="4"/>
  <c r="AS162" i="4"/>
  <c r="AA162" i="4"/>
  <c r="AT162" i="4"/>
  <c r="AT159" i="4"/>
  <c r="AS130" i="4"/>
  <c r="AA130" i="4"/>
  <c r="AS126" i="4"/>
  <c r="AA126" i="4"/>
  <c r="AS41" i="4"/>
  <c r="AA507" i="4"/>
  <c r="AT507" i="4"/>
  <c r="AS507" i="4"/>
  <c r="AA483" i="4"/>
  <c r="AT483" i="4"/>
  <c r="AS483" i="4"/>
  <c r="AS331" i="4"/>
  <c r="AA79" i="4"/>
  <c r="AA857" i="4"/>
  <c r="AT857" i="4"/>
  <c r="AA547" i="4"/>
  <c r="AS547" i="4"/>
  <c r="AA531" i="4"/>
  <c r="AS531" i="4"/>
  <c r="AA475" i="4"/>
  <c r="AT475" i="4"/>
  <c r="AS475" i="4"/>
  <c r="AS474" i="4"/>
  <c r="AS88" i="4"/>
  <c r="AA88" i="4"/>
  <c r="AP78" i="4"/>
  <c r="AH74" i="4"/>
  <c r="AH70" i="4"/>
  <c r="AS64" i="4"/>
  <c r="AA64" i="4"/>
  <c r="AP58" i="4"/>
  <c r="AH54" i="4"/>
  <c r="AS48" i="4"/>
  <c r="AA48" i="4"/>
  <c r="AP42" i="4"/>
  <c r="AS272" i="4"/>
  <c r="AS243" i="4"/>
  <c r="AS159" i="4"/>
  <c r="AA75" i="4"/>
  <c r="AS75" i="4"/>
  <c r="AA39" i="4"/>
  <c r="AS39" i="4"/>
  <c r="AP55" i="4"/>
  <c r="AT227" i="4"/>
  <c r="AP71" i="4"/>
  <c r="AT363" i="4"/>
  <c r="AS95" i="4"/>
  <c r="AP63" i="4"/>
  <c r="AT211" i="4"/>
  <c r="AP79" i="4"/>
  <c r="AS1375" i="4"/>
  <c r="AA1375" i="4"/>
  <c r="AT1375" i="4"/>
  <c r="AS1350" i="4"/>
  <c r="AA1350" i="4"/>
  <c r="AS1342" i="4"/>
  <c r="AS1336" i="4"/>
  <c r="AT1270" i="4"/>
  <c r="AH1237" i="4"/>
  <c r="AT1237" i="4"/>
  <c r="AH1229" i="4"/>
  <c r="AS1096" i="4"/>
  <c r="AA1096" i="4"/>
  <c r="AT1096" i="4"/>
  <c r="AS1088" i="4"/>
  <c r="AA1088" i="4"/>
  <c r="AT1088" i="4"/>
  <c r="AS1072" i="4"/>
  <c r="AA1072" i="4"/>
  <c r="AT1072" i="4"/>
  <c r="AS1052" i="4"/>
  <c r="AA1052" i="4"/>
  <c r="AT1052" i="4"/>
  <c r="AS1036" i="4"/>
  <c r="AA1036" i="4"/>
  <c r="AT1036" i="4"/>
  <c r="AS1024" i="4"/>
  <c r="AA1024" i="4"/>
  <c r="AT1024" i="4"/>
  <c r="AS1012" i="4"/>
  <c r="AA1012" i="4"/>
  <c r="AT1012" i="4"/>
  <c r="AS996" i="4"/>
  <c r="AA996" i="4"/>
  <c r="AT996" i="4"/>
  <c r="AS984" i="4"/>
  <c r="AA984" i="4"/>
  <c r="AT984" i="4"/>
  <c r="AS972" i="4"/>
  <c r="AA972" i="4"/>
  <c r="AT972" i="4"/>
  <c r="AS955" i="4"/>
  <c r="AA955" i="4"/>
  <c r="AT955" i="4"/>
  <c r="AS939" i="4"/>
  <c r="AA939" i="4"/>
  <c r="AS927" i="4"/>
  <c r="AA927" i="4"/>
  <c r="AS911" i="4"/>
  <c r="AA911" i="4"/>
  <c r="AT911" i="4"/>
  <c r="AS899" i="4"/>
  <c r="AA899" i="4"/>
  <c r="AT899" i="4"/>
  <c r="AS883" i="4"/>
  <c r="AA883" i="4"/>
  <c r="AT883" i="4"/>
  <c r="AT1278" i="4"/>
  <c r="AS1081" i="4"/>
  <c r="AA1081" i="4"/>
  <c r="AT1081" i="4"/>
  <c r="AS1057" i="4"/>
  <c r="AA1057" i="4"/>
  <c r="AT1057" i="4"/>
  <c r="AS1025" i="4"/>
  <c r="AA1025" i="4"/>
  <c r="AT1025" i="4"/>
  <c r="AS993" i="4"/>
  <c r="AA993" i="4"/>
  <c r="AT993" i="4"/>
  <c r="AS977" i="4"/>
  <c r="AA977" i="4"/>
  <c r="AT977" i="4"/>
  <c r="AS938" i="4"/>
  <c r="AS908" i="4"/>
  <c r="AA908" i="4"/>
  <c r="AT908" i="4"/>
  <c r="AS890" i="4"/>
  <c r="AA890" i="4"/>
  <c r="AT890" i="4"/>
  <c r="AS1051" i="4"/>
  <c r="AA1051" i="4"/>
  <c r="AT1051" i="4"/>
  <c r="AS987" i="4"/>
  <c r="AA987" i="4"/>
  <c r="AT987" i="4"/>
  <c r="AS942" i="4"/>
  <c r="AS1071" i="4"/>
  <c r="AA1071" i="4"/>
  <c r="AT1071" i="4"/>
  <c r="AS960" i="4"/>
  <c r="AA960" i="4"/>
  <c r="AT960" i="4"/>
  <c r="AS1087" i="4"/>
  <c r="AA1087" i="4"/>
  <c r="AT1087" i="4"/>
  <c r="AS1023" i="4"/>
  <c r="AA1023" i="4"/>
  <c r="AT1023" i="4"/>
  <c r="AS928" i="4"/>
  <c r="AS912" i="4"/>
  <c r="AA912" i="4"/>
  <c r="AT912" i="4"/>
  <c r="AA530" i="4"/>
  <c r="AS530" i="4"/>
  <c r="AA458" i="4"/>
  <c r="AT458" i="4"/>
  <c r="AS458" i="4"/>
  <c r="AA418" i="4"/>
  <c r="AS418" i="4"/>
  <c r="AS297" i="4"/>
  <c r="AA297" i="4"/>
  <c r="AT297" i="4"/>
  <c r="AS300" i="4"/>
  <c r="AS292" i="4"/>
  <c r="AS274" i="4"/>
  <c r="AA274" i="4"/>
  <c r="AA786" i="4"/>
  <c r="AT786" i="4"/>
  <c r="AS786" i="4"/>
  <c r="AS602" i="4"/>
  <c r="AS317" i="4"/>
  <c r="AS379" i="4"/>
  <c r="AS378" i="4"/>
  <c r="AS296" i="4"/>
  <c r="AT131" i="4"/>
  <c r="AS49" i="4"/>
  <c r="AS83" i="4"/>
  <c r="AS80" i="4"/>
  <c r="AA80" i="4"/>
  <c r="AP83" i="4"/>
  <c r="AS363" i="4"/>
  <c r="AS1400" i="4"/>
  <c r="AA1400" i="4"/>
  <c r="AT1400" i="4"/>
  <c r="AS1401" i="4"/>
  <c r="AA1401" i="4"/>
  <c r="AS1341" i="4"/>
  <c r="AA1341" i="4"/>
  <c r="AS1359" i="4"/>
  <c r="AA1359" i="4"/>
  <c r="AH1287" i="4"/>
  <c r="AT1287" i="4"/>
  <c r="AT1273" i="4"/>
  <c r="AA1293" i="4"/>
  <c r="AT1293" i="4"/>
  <c r="AH1150" i="4"/>
  <c r="AT1150" i="4"/>
  <c r="AT1101" i="4"/>
  <c r="AS1398" i="4"/>
  <c r="AA1398" i="4"/>
  <c r="AT1398" i="4"/>
  <c r="AS1387" i="4"/>
  <c r="AA1387" i="4"/>
  <c r="AT1387" i="4"/>
  <c r="AH1361" i="4"/>
  <c r="AT1361" i="4"/>
  <c r="AS1356" i="4"/>
  <c r="AA1356" i="4"/>
  <c r="AT1356" i="4"/>
  <c r="AP1358" i="4"/>
  <c r="AH1224" i="4"/>
  <c r="AT1224" i="4"/>
  <c r="AH1216" i="4"/>
  <c r="AT1216" i="4"/>
  <c r="AH1233" i="4"/>
  <c r="AT1233" i="4"/>
  <c r="AT1155" i="4"/>
  <c r="AA1252" i="4"/>
  <c r="AT1252" i="4"/>
  <c r="AH1158" i="4"/>
  <c r="AS1094" i="4"/>
  <c r="AA1094" i="4"/>
  <c r="AT1094" i="4"/>
  <c r="AS1082" i="4"/>
  <c r="AA1082" i="4"/>
  <c r="AT1082" i="4"/>
  <c r="AS1074" i="4"/>
  <c r="AA1074" i="4"/>
  <c r="AT1074" i="4"/>
  <c r="AS1066" i="4"/>
  <c r="AA1066" i="4"/>
  <c r="AT1066" i="4"/>
  <c r="AS1054" i="4"/>
  <c r="AA1054" i="4"/>
  <c r="AT1054" i="4"/>
  <c r="AS1042" i="4"/>
  <c r="AA1042" i="4"/>
  <c r="AT1042" i="4"/>
  <c r="AS1034" i="4"/>
  <c r="AA1034" i="4"/>
  <c r="AT1034" i="4"/>
  <c r="AS1022" i="4"/>
  <c r="AA1022" i="4"/>
  <c r="AT1022" i="4"/>
  <c r="AS1010" i="4"/>
  <c r="AA1010" i="4"/>
  <c r="AT1010" i="4"/>
  <c r="AS998" i="4"/>
  <c r="AA998" i="4"/>
  <c r="AT998" i="4"/>
  <c r="AS986" i="4"/>
  <c r="AA986" i="4"/>
  <c r="AT986" i="4"/>
  <c r="AS974" i="4"/>
  <c r="AA974" i="4"/>
  <c r="AT974" i="4"/>
  <c r="AS966" i="4"/>
  <c r="AA966" i="4"/>
  <c r="AT966" i="4"/>
  <c r="AS953" i="4"/>
  <c r="AA953" i="4"/>
  <c r="AT953" i="4"/>
  <c r="AS945" i="4"/>
  <c r="AA945" i="4"/>
  <c r="AT945" i="4"/>
  <c r="AS933" i="4"/>
  <c r="AA933" i="4"/>
  <c r="AS921" i="4"/>
  <c r="AA921" i="4"/>
  <c r="AT921" i="4"/>
  <c r="AS913" i="4"/>
  <c r="AA913" i="4"/>
  <c r="AT913" i="4"/>
  <c r="AS901" i="4"/>
  <c r="AA901" i="4"/>
  <c r="AT901" i="4"/>
  <c r="AS889" i="4"/>
  <c r="AA889" i="4"/>
  <c r="AT889" i="4"/>
  <c r="AS877" i="4"/>
  <c r="AA877" i="4"/>
  <c r="AT877" i="4"/>
  <c r="AA1265" i="4"/>
  <c r="AT1265" i="4"/>
  <c r="AH826" i="4"/>
  <c r="AH794" i="4"/>
  <c r="AH1100" i="4"/>
  <c r="AT814" i="4"/>
  <c r="AS793" i="4"/>
  <c r="AA793" i="4"/>
  <c r="AT793" i="4"/>
  <c r="AS1079" i="4"/>
  <c r="AA1079" i="4"/>
  <c r="AT1079" i="4"/>
  <c r="AS1047" i="4"/>
  <c r="AA1047" i="4"/>
  <c r="AT1047" i="4"/>
  <c r="AS1015" i="4"/>
  <c r="AA1015" i="4"/>
  <c r="AT1015" i="4"/>
  <c r="AS983" i="4"/>
  <c r="AA983" i="4"/>
  <c r="AT983" i="4"/>
  <c r="AS952" i="4"/>
  <c r="AA952" i="4"/>
  <c r="AT952" i="4"/>
  <c r="AS944" i="4"/>
  <c r="AA944" i="4"/>
  <c r="AT944" i="4"/>
  <c r="AS888" i="4"/>
  <c r="AA888" i="4"/>
  <c r="AT888" i="4"/>
  <c r="AS880" i="4"/>
  <c r="AA880" i="4"/>
  <c r="AT880" i="4"/>
  <c r="AT815" i="4"/>
  <c r="AT799" i="4"/>
  <c r="AA790" i="4"/>
  <c r="AT790" i="4"/>
  <c r="AS790" i="4"/>
  <c r="AA782" i="4"/>
  <c r="AT782" i="4"/>
  <c r="AS782" i="4"/>
  <c r="AA774" i="4"/>
  <c r="AT774" i="4"/>
  <c r="AS774" i="4"/>
  <c r="AS766" i="4"/>
  <c r="AS758" i="4"/>
  <c r="AA750" i="4"/>
  <c r="AT750" i="4"/>
  <c r="AS750" i="4"/>
  <c r="AA742" i="4"/>
  <c r="AT742" i="4"/>
  <c r="AS742" i="4"/>
  <c r="AA734" i="4"/>
  <c r="AS734" i="4"/>
  <c r="AA726" i="4"/>
  <c r="AS726" i="4"/>
  <c r="AA718" i="4"/>
  <c r="AT718" i="4"/>
  <c r="AS718" i="4"/>
  <c r="AA710" i="4"/>
  <c r="AT710" i="4"/>
  <c r="AS710" i="4"/>
  <c r="AA702" i="4"/>
  <c r="AS702" i="4"/>
  <c r="AA694" i="4"/>
  <c r="AS694" i="4"/>
  <c r="AS686" i="4"/>
  <c r="AA686" i="4"/>
  <c r="AT686" i="4"/>
  <c r="AS684" i="4"/>
  <c r="AA684" i="4"/>
  <c r="AS670" i="4"/>
  <c r="AA670" i="4"/>
  <c r="AT670" i="4"/>
  <c r="AS668" i="4"/>
  <c r="AA668" i="4"/>
  <c r="AT668" i="4"/>
  <c r="AS654" i="4"/>
  <c r="AA654" i="4"/>
  <c r="AS652" i="4"/>
  <c r="AA652" i="4"/>
  <c r="AT652" i="4"/>
  <c r="AS638" i="4"/>
  <c r="AA638" i="4"/>
  <c r="AT638" i="4"/>
  <c r="AS636" i="4"/>
  <c r="AA636" i="4"/>
  <c r="AT636" i="4"/>
  <c r="AS622" i="4"/>
  <c r="AA622" i="4"/>
  <c r="AT622" i="4"/>
  <c r="AS620" i="4"/>
  <c r="AA620" i="4"/>
  <c r="AT620" i="4"/>
  <c r="AS606" i="4"/>
  <c r="AA606" i="4"/>
  <c r="AT606" i="4"/>
  <c r="AA604" i="4"/>
  <c r="AT604" i="4"/>
  <c r="AS604" i="4"/>
  <c r="AS600" i="4"/>
  <c r="AS596" i="4"/>
  <c r="AA592" i="4"/>
  <c r="AT592" i="4"/>
  <c r="AS592" i="4"/>
  <c r="AA588" i="4"/>
  <c r="AT588" i="4"/>
  <c r="AS588" i="4"/>
  <c r="AA584" i="4"/>
  <c r="AT584" i="4"/>
  <c r="AS584" i="4"/>
  <c r="AA580" i="4"/>
  <c r="AT580" i="4"/>
  <c r="AS580" i="4"/>
  <c r="AS576" i="4"/>
  <c r="AS572" i="4"/>
  <c r="AA568" i="4"/>
  <c r="AS568" i="4"/>
  <c r="AA564" i="4"/>
  <c r="AS564" i="4"/>
  <c r="AA560" i="4"/>
  <c r="AT560" i="4"/>
  <c r="AS560" i="4"/>
  <c r="AA556" i="4"/>
  <c r="AT556" i="4"/>
  <c r="AS556" i="4"/>
  <c r="AA552" i="4"/>
  <c r="AS552" i="4"/>
  <c r="AA548" i="4"/>
  <c r="AS548" i="4"/>
  <c r="AA544" i="4"/>
  <c r="AT544" i="4"/>
  <c r="AS544" i="4"/>
  <c r="AA540" i="4"/>
  <c r="AT540" i="4"/>
  <c r="AS540" i="4"/>
  <c r="AA536" i="4"/>
  <c r="AS536" i="4"/>
  <c r="AA532" i="4"/>
  <c r="AS532" i="4"/>
  <c r="AA528" i="4"/>
  <c r="AS528" i="4"/>
  <c r="AA524" i="4"/>
  <c r="AS524" i="4"/>
  <c r="AA520" i="4"/>
  <c r="AS520" i="4"/>
  <c r="AA516" i="4"/>
  <c r="AS516" i="4"/>
  <c r="AA512" i="4"/>
  <c r="AS512" i="4"/>
  <c r="AA508" i="4"/>
  <c r="AS508" i="4"/>
  <c r="AA504" i="4"/>
  <c r="AS504" i="4"/>
  <c r="AA500" i="4"/>
  <c r="AS500" i="4"/>
  <c r="AA496" i="4"/>
  <c r="AS496" i="4"/>
  <c r="AA492" i="4"/>
  <c r="AT492" i="4"/>
  <c r="AS492" i="4"/>
  <c r="AA488" i="4"/>
  <c r="AT488" i="4"/>
  <c r="AS488" i="4"/>
  <c r="AA484" i="4"/>
  <c r="AT484" i="4"/>
  <c r="AS484" i="4"/>
  <c r="AA480" i="4"/>
  <c r="AT480" i="4"/>
  <c r="AS480" i="4"/>
  <c r="AA476" i="4"/>
  <c r="AT476" i="4"/>
  <c r="AS476" i="4"/>
  <c r="AA472" i="4"/>
  <c r="AS472" i="4"/>
  <c r="AA468" i="4"/>
  <c r="AS468" i="4"/>
  <c r="AA464" i="4"/>
  <c r="AS464" i="4"/>
  <c r="AA460" i="4"/>
  <c r="AT460" i="4"/>
  <c r="AS460" i="4"/>
  <c r="AA456" i="4"/>
  <c r="AT456" i="4"/>
  <c r="AS456" i="4"/>
  <c r="AA452" i="4"/>
  <c r="AT452" i="4"/>
  <c r="AS452" i="4"/>
  <c r="AS448" i="4"/>
  <c r="AS444" i="4"/>
  <c r="AS440" i="4"/>
  <c r="AA436" i="4"/>
  <c r="AT436" i="4"/>
  <c r="AS436" i="4"/>
  <c r="AA432" i="4"/>
  <c r="AT432" i="4"/>
  <c r="AS432" i="4"/>
  <c r="AA428" i="4"/>
  <c r="AT428" i="4"/>
  <c r="AS428" i="4"/>
  <c r="AA424" i="4"/>
  <c r="AS424" i="4"/>
  <c r="AA420" i="4"/>
  <c r="AS420" i="4"/>
  <c r="AA416" i="4"/>
  <c r="AS416" i="4"/>
  <c r="AA412" i="4"/>
  <c r="AT412" i="4"/>
  <c r="AS412" i="4"/>
  <c r="AA408" i="4"/>
  <c r="AT408" i="4"/>
  <c r="AS408" i="4"/>
  <c r="AA404" i="4"/>
  <c r="AT404" i="4"/>
  <c r="AS404" i="4"/>
  <c r="AS400" i="4"/>
  <c r="AS396" i="4"/>
  <c r="AS392" i="4"/>
  <c r="AS388" i="4"/>
  <c r="AA384" i="4"/>
  <c r="AS384" i="4"/>
  <c r="AA380" i="4"/>
  <c r="AT380" i="4"/>
  <c r="AS380" i="4"/>
  <c r="AA376" i="4"/>
  <c r="AS376" i="4"/>
  <c r="AA372" i="4"/>
  <c r="AT372" i="4"/>
  <c r="AS372" i="4"/>
  <c r="AA368" i="4"/>
  <c r="AT368" i="4"/>
  <c r="AS368" i="4"/>
  <c r="AA364" i="4"/>
  <c r="AT364" i="4"/>
  <c r="AS364" i="4"/>
  <c r="AS360" i="4"/>
  <c r="AS356" i="4"/>
  <c r="AS352" i="4"/>
  <c r="AS348" i="4"/>
  <c r="AA344" i="4"/>
  <c r="AT344" i="4"/>
  <c r="AS344" i="4"/>
  <c r="AA340" i="4"/>
  <c r="AT340" i="4"/>
  <c r="AS340" i="4"/>
  <c r="AA336" i="4"/>
  <c r="AT336" i="4"/>
  <c r="AS336" i="4"/>
  <c r="AA332" i="4"/>
  <c r="AT332" i="4"/>
  <c r="AS332" i="4"/>
  <c r="AA328" i="4"/>
  <c r="AS328" i="4"/>
  <c r="AS323" i="4"/>
  <c r="AS319" i="4"/>
  <c r="AS315" i="4"/>
  <c r="AA315" i="4"/>
  <c r="AS311" i="4"/>
  <c r="AA311" i="4"/>
  <c r="AS307" i="4"/>
  <c r="AA307" i="4"/>
  <c r="AT307" i="4"/>
  <c r="AS303" i="4"/>
  <c r="AA303" i="4"/>
  <c r="AT303" i="4"/>
  <c r="AS299" i="4"/>
  <c r="AA299" i="4"/>
  <c r="AT299" i="4"/>
  <c r="AS295" i="4"/>
  <c r="AA295" i="4"/>
  <c r="AT295" i="4"/>
  <c r="AS291" i="4"/>
  <c r="AA291" i="4"/>
  <c r="AT291" i="4"/>
  <c r="AS287" i="4"/>
  <c r="AA287" i="4"/>
  <c r="AS283" i="4"/>
  <c r="AA283" i="4"/>
  <c r="AS279" i="4"/>
  <c r="AS275" i="4"/>
  <c r="AA275" i="4"/>
  <c r="AT275" i="4"/>
  <c r="AS271" i="4"/>
  <c r="AA271" i="4"/>
  <c r="AT271" i="4"/>
  <c r="AS738" i="4"/>
  <c r="AA562" i="4"/>
  <c r="AS562" i="4"/>
  <c r="AT386" i="4"/>
  <c r="AS362" i="4"/>
  <c r="AS354" i="4"/>
  <c r="AA330" i="4"/>
  <c r="AS330" i="4"/>
  <c r="AS1095" i="4"/>
  <c r="AA1095" i="4"/>
  <c r="AT1095" i="4"/>
  <c r="AS1031" i="4"/>
  <c r="AA1031" i="4"/>
  <c r="AT1031" i="4"/>
  <c r="AS967" i="4"/>
  <c r="AA967" i="4"/>
  <c r="AT967" i="4"/>
  <c r="AS920" i="4"/>
  <c r="AS872" i="4"/>
  <c r="AA872" i="4"/>
  <c r="AT872" i="4"/>
  <c r="AH841" i="4"/>
  <c r="AS262" i="4"/>
  <c r="AA262" i="4"/>
  <c r="AS258" i="4"/>
  <c r="AA258" i="4"/>
  <c r="AT258" i="4"/>
  <c r="AS254" i="4"/>
  <c r="AA254" i="4"/>
  <c r="AT254" i="4"/>
  <c r="AS250" i="4"/>
  <c r="AA250" i="4"/>
  <c r="AT250" i="4"/>
  <c r="AS246" i="4"/>
  <c r="AA246" i="4"/>
  <c r="AS242" i="4"/>
  <c r="AS238" i="4"/>
  <c r="AS234" i="4"/>
  <c r="AS230" i="4"/>
  <c r="AA230" i="4"/>
  <c r="AS226" i="4"/>
  <c r="AA226" i="4"/>
  <c r="AS222" i="4"/>
  <c r="AA222" i="4"/>
  <c r="AS218" i="4"/>
  <c r="AS214" i="4"/>
  <c r="AA214" i="4"/>
  <c r="AT214" i="4"/>
  <c r="AS210" i="4"/>
  <c r="AA210" i="4"/>
  <c r="AS206" i="4"/>
  <c r="AA206" i="4"/>
  <c r="AS202" i="4"/>
  <c r="AA202" i="4"/>
  <c r="AS198" i="4"/>
  <c r="AA198" i="4"/>
  <c r="AS194" i="4"/>
  <c r="AA194" i="4"/>
  <c r="AS190" i="4"/>
  <c r="AA190" i="4"/>
  <c r="AT190" i="4"/>
  <c r="AS186" i="4"/>
  <c r="AA186" i="4"/>
  <c r="AT186" i="4"/>
  <c r="AS182" i="4"/>
  <c r="AA182" i="4"/>
  <c r="AT182" i="4"/>
  <c r="AS178" i="4"/>
  <c r="AA178" i="4"/>
  <c r="AS174" i="4"/>
  <c r="AA174" i="4"/>
  <c r="AT538" i="4"/>
  <c r="AA522" i="4"/>
  <c r="AS522" i="4"/>
  <c r="AA370" i="4"/>
  <c r="AT370" i="4"/>
  <c r="AS370" i="4"/>
  <c r="AS273" i="4"/>
  <c r="AA692" i="4"/>
  <c r="AS692" i="4"/>
  <c r="AA571" i="4"/>
  <c r="AS571" i="4"/>
  <c r="AA523" i="4"/>
  <c r="AT523" i="4"/>
  <c r="AS523" i="4"/>
  <c r="AS499" i="4"/>
  <c r="AA467" i="4"/>
  <c r="AS467" i="4"/>
  <c r="AA435" i="4"/>
  <c r="AT435" i="4"/>
  <c r="AS435" i="4"/>
  <c r="AA403" i="4"/>
  <c r="AT403" i="4"/>
  <c r="AS403" i="4"/>
  <c r="AS402" i="4"/>
  <c r="AA347" i="4"/>
  <c r="AT347" i="4"/>
  <c r="AS347" i="4"/>
  <c r="AS346" i="4"/>
  <c r="AS247" i="4"/>
  <c r="AS278" i="4"/>
  <c r="AS196" i="4"/>
  <c r="AA196" i="4"/>
  <c r="AS158" i="4"/>
  <c r="AS154" i="4"/>
  <c r="AS150" i="4"/>
  <c r="AA150" i="4"/>
  <c r="AT150" i="4"/>
  <c r="AS146" i="4"/>
  <c r="AA146" i="4"/>
  <c r="AT146" i="4"/>
  <c r="AS142" i="4"/>
  <c r="AA142" i="4"/>
  <c r="AT142" i="4"/>
  <c r="AT139" i="4"/>
  <c r="AS122" i="4"/>
  <c r="AA122" i="4"/>
  <c r="AT122" i="4"/>
  <c r="AT119" i="4"/>
  <c r="AL94" i="4"/>
  <c r="AL86" i="4"/>
  <c r="AL82" i="4"/>
  <c r="AL74" i="4"/>
  <c r="AL70" i="4"/>
  <c r="AL66" i="4"/>
  <c r="AL62" i="4"/>
  <c r="AL54" i="4"/>
  <c r="AH39" i="4"/>
  <c r="AS450" i="4"/>
  <c r="AT331" i="4"/>
  <c r="AS264" i="4"/>
  <c r="AS167" i="4"/>
  <c r="AA167" i="4"/>
  <c r="AA59" i="4"/>
  <c r="AT474" i="4"/>
  <c r="AS92" i="4"/>
  <c r="AA92" i="4"/>
  <c r="AL91" i="4"/>
  <c r="AP86" i="4"/>
  <c r="AP82" i="4"/>
  <c r="AS72" i="4"/>
  <c r="AA72" i="4"/>
  <c r="AS71" i="4"/>
  <c r="AS68" i="4"/>
  <c r="AA68" i="4"/>
  <c r="AL67" i="4"/>
  <c r="AS52" i="4"/>
  <c r="AA52" i="4"/>
  <c r="AL51" i="4"/>
  <c r="AP46" i="4"/>
  <c r="AH42" i="4"/>
  <c r="AS419" i="4"/>
  <c r="AS294" i="4"/>
  <c r="AS228" i="4"/>
  <c r="AA228" i="4"/>
  <c r="AS212" i="4"/>
  <c r="AA212" i="4"/>
  <c r="AT212" i="4"/>
  <c r="AS195" i="4"/>
  <c r="AA195" i="4"/>
  <c r="AA71" i="4"/>
  <c r="AP39" i="4"/>
  <c r="AS227" i="4"/>
  <c r="AT180" i="4"/>
  <c r="AS43" i="4"/>
  <c r="AS55" i="4"/>
  <c r="AS211" i="4"/>
  <c r="AP59" i="4"/>
  <c r="AT1159" i="4"/>
  <c r="AT1334" i="4"/>
  <c r="AT841" i="4"/>
  <c r="AT1266" i="4"/>
  <c r="AC1389" i="4"/>
  <c r="AA1389" i="4"/>
  <c r="AJ1315" i="4"/>
  <c r="AH1315" i="4"/>
  <c r="AC1323" i="4"/>
  <c r="AA1323" i="4"/>
  <c r="AT1323" i="4"/>
  <c r="AJ1262" i="4"/>
  <c r="AH1262" i="4"/>
  <c r="AT1174" i="4"/>
  <c r="AC1190" i="4"/>
  <c r="AA1190" i="4"/>
  <c r="AT1190" i="4"/>
  <c r="AH1030" i="4"/>
  <c r="AT1030" i="4"/>
  <c r="AS1030" i="4"/>
  <c r="AP1014" i="4"/>
  <c r="AT1014" i="4"/>
  <c r="AS1014" i="4"/>
  <c r="AS1006" i="4"/>
  <c r="AA1006" i="4"/>
  <c r="AT1006" i="4"/>
  <c r="AL990" i="4"/>
  <c r="AT990" i="4"/>
  <c r="AS990" i="4"/>
  <c r="AP982" i="4"/>
  <c r="AT982" i="4"/>
  <c r="AS982" i="4"/>
  <c r="AL957" i="4"/>
  <c r="AT957" i="4"/>
  <c r="AS957" i="4"/>
  <c r="AA1122" i="4"/>
  <c r="AT1122" i="4"/>
  <c r="AC1122" i="4"/>
  <c r="AP1080" i="4"/>
  <c r="AT1080" i="4"/>
  <c r="AS1080" i="4"/>
  <c r="AL1056" i="4"/>
  <c r="AT1056" i="4"/>
  <c r="AS1056" i="4"/>
  <c r="AP1048" i="4"/>
  <c r="AT1048" i="4"/>
  <c r="AS1048" i="4"/>
  <c r="AS1040" i="4"/>
  <c r="AA1040" i="4"/>
  <c r="AT1040" i="4"/>
  <c r="AP1016" i="4"/>
  <c r="AT1016" i="4"/>
  <c r="AS1016" i="4"/>
  <c r="AL992" i="4"/>
  <c r="AT992" i="4"/>
  <c r="AS992" i="4"/>
  <c r="AS976" i="4"/>
  <c r="AA976" i="4"/>
  <c r="AT976" i="4"/>
  <c r="AH968" i="4"/>
  <c r="AT968" i="4"/>
  <c r="AS968" i="4"/>
  <c r="AP951" i="4"/>
  <c r="AT951" i="4"/>
  <c r="AS951" i="4"/>
  <c r="AS943" i="4"/>
  <c r="AA943" i="4"/>
  <c r="AS1065" i="4"/>
  <c r="AA1065" i="4"/>
  <c r="AT1065" i="4"/>
  <c r="AH985" i="4"/>
  <c r="AT985" i="4"/>
  <c r="AS985" i="4"/>
  <c r="AS922" i="4"/>
  <c r="AH1275" i="4"/>
  <c r="AT1275" i="4"/>
  <c r="AJ1275" i="4"/>
  <c r="AC1191" i="4"/>
  <c r="AA1191" i="4"/>
  <c r="AT1191" i="4"/>
  <c r="AP791" i="4"/>
  <c r="AT791" i="4"/>
  <c r="AS791" i="4"/>
  <c r="AH775" i="4"/>
  <c r="AT775" i="4"/>
  <c r="AS775" i="4"/>
  <c r="AA1366" i="4"/>
  <c r="AT1366" i="4"/>
  <c r="AT1262" i="4"/>
  <c r="AS949" i="4"/>
  <c r="AS1345" i="4"/>
  <c r="AS1032" i="4"/>
  <c r="AS1404" i="4"/>
  <c r="AH1403" i="4"/>
  <c r="AS1403" i="4"/>
  <c r="AH1379" i="4"/>
  <c r="AS1379" i="4"/>
  <c r="AS1369" i="4"/>
  <c r="AT1365" i="4"/>
  <c r="AA1331" i="4"/>
  <c r="AT1331" i="4"/>
  <c r="AS1378" i="4"/>
  <c r="AT1307" i="4"/>
  <c r="AC1325" i="4"/>
  <c r="AA1325" i="4"/>
  <c r="AT1325" i="4"/>
  <c r="AC1321" i="4"/>
  <c r="AA1321" i="4"/>
  <c r="AT1321" i="4"/>
  <c r="AT1078" i="4"/>
  <c r="AT1240" i="4"/>
  <c r="AL895" i="4"/>
  <c r="AT895" i="4"/>
  <c r="AS895" i="4"/>
  <c r="AH871" i="4"/>
  <c r="AT871" i="4"/>
  <c r="AS871" i="4"/>
  <c r="AP1077" i="4"/>
  <c r="AT1077" i="4"/>
  <c r="AS1077" i="4"/>
  <c r="AH1045" i="4"/>
  <c r="AT1045" i="4"/>
  <c r="AS1045" i="4"/>
  <c r="AP1013" i="4"/>
  <c r="AT1013" i="4"/>
  <c r="AS1013" i="4"/>
  <c r="AH981" i="4"/>
  <c r="AT981" i="4"/>
  <c r="AS981" i="4"/>
  <c r="AP948" i="4"/>
  <c r="AS948" i="4"/>
  <c r="AH1035" i="4"/>
  <c r="AT1035" i="4"/>
  <c r="AS1035" i="4"/>
  <c r="AL1003" i="4"/>
  <c r="AT1003" i="4"/>
  <c r="AS1003" i="4"/>
  <c r="AH910" i="4"/>
  <c r="AT910" i="4"/>
  <c r="AS910" i="4"/>
  <c r="AH743" i="4"/>
  <c r="AT743" i="4"/>
  <c r="AS743" i="4"/>
  <c r="AT1381" i="4"/>
  <c r="AA941" i="4"/>
  <c r="AH1397" i="4"/>
  <c r="AT1282" i="4"/>
  <c r="AT1408" i="4"/>
  <c r="AT1376" i="4"/>
  <c r="AS1337" i="4"/>
  <c r="AH1333" i="4"/>
  <c r="AT1333" i="4"/>
  <c r="AC1360" i="4"/>
  <c r="AA1360" i="4"/>
  <c r="AT1360" i="4"/>
  <c r="AS1382" i="4"/>
  <c r="AJ1254" i="4"/>
  <c r="AH1254" i="4"/>
  <c r="AJ1244" i="4"/>
  <c r="AH1244" i="4"/>
  <c r="AT1244" i="4"/>
  <c r="AH1062" i="4"/>
  <c r="AT1062" i="4"/>
  <c r="AS1062" i="4"/>
  <c r="AS1038" i="4"/>
  <c r="AP885" i="4"/>
  <c r="AT885" i="4"/>
  <c r="AS885" i="4"/>
  <c r="AS935" i="4"/>
  <c r="AP759" i="4"/>
  <c r="AS759" i="4"/>
  <c r="AS727" i="4"/>
  <c r="AT1388" i="4"/>
  <c r="AS1381" i="4"/>
  <c r="AT994" i="4"/>
  <c r="AS1078" i="4"/>
  <c r="AT1315" i="4"/>
  <c r="AS1064" i="4"/>
  <c r="AT1379" i="4"/>
  <c r="AS1407" i="4"/>
  <c r="AA1407" i="4"/>
  <c r="AH1411" i="4"/>
  <c r="AS1411" i="4"/>
  <c r="AS1386" i="4"/>
  <c r="AT1402" i="4"/>
  <c r="AC1397" i="4"/>
  <c r="AA1397" i="4"/>
  <c r="AT1397" i="4"/>
  <c r="AS1385" i="4"/>
  <c r="AS1339" i="4"/>
  <c r="AS1344" i="4"/>
  <c r="AT1338" i="4"/>
  <c r="AJ1319" i="4"/>
  <c r="AH1319" i="4"/>
  <c r="AT1319" i="4"/>
  <c r="AJ1247" i="4"/>
  <c r="AH1247" i="4"/>
  <c r="AJ1219" i="4"/>
  <c r="AH1219" i="4"/>
  <c r="AA1171" i="4"/>
  <c r="AT1171" i="4"/>
  <c r="AC1117" i="4"/>
  <c r="AA1117" i="4"/>
  <c r="AT1132" i="4"/>
  <c r="AC1152" i="4"/>
  <c r="AA1152" i="4"/>
  <c r="AS1086" i="4"/>
  <c r="AA1086" i="4"/>
  <c r="AT1086" i="4"/>
  <c r="AH916" i="4"/>
  <c r="AT916" i="4"/>
  <c r="AS916" i="4"/>
  <c r="AP884" i="4"/>
  <c r="AT884" i="4"/>
  <c r="AS884" i="4"/>
  <c r="AA1410" i="4"/>
  <c r="AT1410" i="4"/>
  <c r="AT1105" i="4"/>
  <c r="AH816" i="4"/>
  <c r="AA53" i="4"/>
  <c r="AS103" i="4"/>
  <c r="AA103" i="4"/>
  <c r="AC46" i="4"/>
  <c r="AA46" i="4"/>
  <c r="AL52" i="4"/>
  <c r="AN52" i="4"/>
  <c r="AN80" i="4"/>
  <c r="AL80" i="4"/>
  <c r="AA82" i="4"/>
  <c r="AC82" i="4"/>
  <c r="AA107" i="4"/>
  <c r="AS107" i="4"/>
  <c r="AL60" i="4"/>
  <c r="AN60" i="4"/>
  <c r="AA115" i="4"/>
  <c r="AS115" i="4"/>
  <c r="AC50" i="4"/>
  <c r="AA50" i="4"/>
  <c r="AT163" i="4"/>
  <c r="AH95" i="4"/>
  <c r="AB96" i="4"/>
  <c r="AB98" i="4"/>
  <c r="AB100" i="4"/>
  <c r="AB102" i="4"/>
  <c r="AB105" i="4"/>
  <c r="AB108" i="4"/>
  <c r="AB110" i="4"/>
  <c r="AI165" i="4"/>
  <c r="AQ165" i="4"/>
  <c r="AR165" i="4"/>
  <c r="AP165" i="4"/>
  <c r="AI167" i="4"/>
  <c r="AQ167" i="4"/>
  <c r="AR167" i="4"/>
  <c r="AP167" i="4"/>
  <c r="AI169" i="4"/>
  <c r="AQ169" i="4"/>
  <c r="AR169" i="4"/>
  <c r="AP169" i="4"/>
  <c r="AM170" i="4"/>
  <c r="AN170" i="4"/>
  <c r="AL170" i="4"/>
  <c r="AT170" i="4"/>
  <c r="AI172" i="4"/>
  <c r="AJ172" i="4"/>
  <c r="AQ172" i="4"/>
  <c r="AR172" i="4"/>
  <c r="AP172" i="4"/>
  <c r="AI174" i="4"/>
  <c r="AJ174" i="4"/>
  <c r="AQ174" i="4"/>
  <c r="AR174" i="4"/>
  <c r="AP174" i="4"/>
  <c r="AI176" i="4"/>
  <c r="AQ176" i="4"/>
  <c r="AR176" i="4"/>
  <c r="AP176" i="4"/>
  <c r="AI178" i="4"/>
  <c r="AJ178" i="4"/>
  <c r="AQ178" i="4"/>
  <c r="AR178" i="4"/>
  <c r="AP178" i="4"/>
  <c r="AI181" i="4"/>
  <c r="AQ181" i="4"/>
  <c r="AR181" i="4"/>
  <c r="AP181" i="4"/>
  <c r="AI183" i="4"/>
  <c r="AJ183" i="4"/>
  <c r="AQ183" i="4"/>
  <c r="AR183" i="4"/>
  <c r="AP183" i="4"/>
  <c r="AI185" i="4"/>
  <c r="AJ185" i="4"/>
  <c r="AQ185" i="4"/>
  <c r="AR185" i="4"/>
  <c r="AP185" i="4"/>
  <c r="AI187" i="4"/>
  <c r="AQ187" i="4"/>
  <c r="AR187" i="4"/>
  <c r="AP187" i="4"/>
  <c r="AI189" i="4"/>
  <c r="AQ189" i="4"/>
  <c r="AR189" i="4"/>
  <c r="AP189" i="4"/>
  <c r="AI191" i="4"/>
  <c r="AQ191" i="4"/>
  <c r="AR191" i="4"/>
  <c r="AP191" i="4"/>
  <c r="AI193" i="4"/>
  <c r="AJ193" i="4"/>
  <c r="AQ193" i="4"/>
  <c r="AR193" i="4"/>
  <c r="AP193" i="4"/>
  <c r="AI195" i="4"/>
  <c r="AJ195" i="4"/>
  <c r="AQ195" i="4"/>
  <c r="AR195" i="4"/>
  <c r="AP195" i="4"/>
  <c r="AI197" i="4"/>
  <c r="AQ197" i="4"/>
  <c r="AR197" i="4"/>
  <c r="AP197" i="4"/>
  <c r="AI199" i="4"/>
  <c r="AQ199" i="4"/>
  <c r="AR199" i="4"/>
  <c r="AP199" i="4"/>
  <c r="AI201" i="4"/>
  <c r="AJ201" i="4"/>
  <c r="AQ201" i="4"/>
  <c r="AR201" i="4"/>
  <c r="AP201" i="4"/>
  <c r="AM202" i="4"/>
  <c r="AN202" i="4"/>
  <c r="AL202" i="4"/>
  <c r="AI203" i="4"/>
  <c r="AJ203" i="4"/>
  <c r="AQ203" i="4"/>
  <c r="AR203" i="4"/>
  <c r="AP203" i="4"/>
  <c r="AM204" i="4"/>
  <c r="AN204" i="4"/>
  <c r="AL204" i="4"/>
  <c r="AI205" i="4"/>
  <c r="AQ205" i="4"/>
  <c r="AR205" i="4"/>
  <c r="AP205" i="4"/>
  <c r="AM206" i="4"/>
  <c r="AN206" i="4"/>
  <c r="AL206" i="4"/>
  <c r="AI207" i="4"/>
  <c r="AJ207" i="4"/>
  <c r="AQ207" i="4"/>
  <c r="AR207" i="4"/>
  <c r="AP207" i="4"/>
  <c r="AM208" i="4"/>
  <c r="AN208" i="4"/>
  <c r="AL208" i="4"/>
  <c r="AI209" i="4"/>
  <c r="AJ209" i="4"/>
  <c r="AQ209" i="4"/>
  <c r="AR209" i="4"/>
  <c r="AP209" i="4"/>
  <c r="AM210" i="4"/>
  <c r="AN210" i="4"/>
  <c r="AL210" i="4"/>
  <c r="AB223" i="4"/>
  <c r="AQ223" i="4"/>
  <c r="AR223" i="4"/>
  <c r="AP223" i="4"/>
  <c r="AQ224" i="4"/>
  <c r="AR224" i="4"/>
  <c r="AP224" i="4"/>
  <c r="AI224" i="4"/>
  <c r="AJ224" i="4"/>
  <c r="AQ232" i="4"/>
  <c r="AR232" i="4"/>
  <c r="AP232" i="4"/>
  <c r="AI232" i="4"/>
  <c r="AJ232" i="4"/>
  <c r="AB232" i="4"/>
  <c r="AQ234" i="4"/>
  <c r="AR234" i="4"/>
  <c r="AP234" i="4"/>
  <c r="AI234" i="4"/>
  <c r="AB234" i="4"/>
  <c r="AQ236" i="4"/>
  <c r="AR236" i="4"/>
  <c r="AP236" i="4"/>
  <c r="AI236" i="4"/>
  <c r="AJ236" i="4"/>
  <c r="AB236" i="4"/>
  <c r="AQ238" i="4"/>
  <c r="AR238" i="4"/>
  <c r="AP238" i="4"/>
  <c r="AI238" i="4"/>
  <c r="AJ238" i="4"/>
  <c r="AB238" i="4"/>
  <c r="AQ240" i="4"/>
  <c r="AR240" i="4"/>
  <c r="AP240" i="4"/>
  <c r="AI240" i="4"/>
  <c r="AJ240" i="4"/>
  <c r="AB240" i="4"/>
  <c r="AQ242" i="4"/>
  <c r="AR242" i="4"/>
  <c r="AP242" i="4"/>
  <c r="AI242" i="4"/>
  <c r="AJ242" i="4"/>
  <c r="AB242" i="4"/>
  <c r="AM41" i="4"/>
  <c r="AN41" i="4"/>
  <c r="AI44" i="4"/>
  <c r="AQ44" i="4"/>
  <c r="AI48" i="4"/>
  <c r="AQ48" i="4"/>
  <c r="AI52" i="4"/>
  <c r="AJ52" i="4"/>
  <c r="AQ52" i="4"/>
  <c r="AR52" i="4"/>
  <c r="Z54" i="4"/>
  <c r="AO54" i="4"/>
  <c r="AP54" i="4"/>
  <c r="AM56" i="4"/>
  <c r="AG58" i="4"/>
  <c r="AH58" i="4"/>
  <c r="AI60" i="4"/>
  <c r="AJ60" i="4"/>
  <c r="AQ60" i="4"/>
  <c r="AR60" i="4"/>
  <c r="Z62" i="4"/>
  <c r="AO62" i="4"/>
  <c r="AP62" i="4"/>
  <c r="AI65" i="4"/>
  <c r="AJ65" i="4"/>
  <c r="AQ65" i="4"/>
  <c r="AM69" i="4"/>
  <c r="AN69" i="4"/>
  <c r="AI73" i="4"/>
  <c r="AQ73" i="4"/>
  <c r="AR73" i="4"/>
  <c r="AM76" i="4"/>
  <c r="AG78" i="4"/>
  <c r="AH78" i="4"/>
  <c r="AI80" i="4"/>
  <c r="AJ80" i="4"/>
  <c r="AQ80" i="4"/>
  <c r="AR80" i="4"/>
  <c r="AI85" i="4"/>
  <c r="AJ85" i="4"/>
  <c r="AQ85" i="4"/>
  <c r="AR85" i="4"/>
  <c r="AM89" i="4"/>
  <c r="AN89" i="4"/>
  <c r="AG90" i="4"/>
  <c r="AH90" i="4"/>
  <c r="AM93" i="4"/>
  <c r="AG94" i="4"/>
  <c r="AH94" i="4"/>
  <c r="AI96" i="4"/>
  <c r="AQ96" i="4"/>
  <c r="AR96" i="4"/>
  <c r="AP96" i="4"/>
  <c r="AM97" i="4"/>
  <c r="AN97" i="4"/>
  <c r="AL97" i="4"/>
  <c r="AI98" i="4"/>
  <c r="AJ98" i="4"/>
  <c r="AQ98" i="4"/>
  <c r="AR98" i="4"/>
  <c r="AP98" i="4"/>
  <c r="AM99" i="4"/>
  <c r="AN99" i="4"/>
  <c r="AL99" i="4"/>
  <c r="AI100" i="4"/>
  <c r="AQ100" i="4"/>
  <c r="AR100" i="4"/>
  <c r="AP100" i="4"/>
  <c r="AM101" i="4"/>
  <c r="AN101" i="4"/>
  <c r="AL101" i="4"/>
  <c r="AI102" i="4"/>
  <c r="AQ102" i="4"/>
  <c r="AR102" i="4"/>
  <c r="AP102" i="4"/>
  <c r="AI103" i="4"/>
  <c r="AJ103" i="4"/>
  <c r="AQ103" i="4"/>
  <c r="AR103" i="4"/>
  <c r="AP103" i="4"/>
  <c r="AM104" i="4"/>
  <c r="AN104" i="4"/>
  <c r="AL104" i="4"/>
  <c r="AI105" i="4"/>
  <c r="AQ105" i="4"/>
  <c r="AR105" i="4"/>
  <c r="AP105" i="4"/>
  <c r="AM106" i="4"/>
  <c r="AN106" i="4"/>
  <c r="AL106" i="4"/>
  <c r="AM107" i="4"/>
  <c r="AN107" i="4"/>
  <c r="AL107" i="4"/>
  <c r="AI108" i="4"/>
  <c r="AJ108" i="4"/>
  <c r="AQ108" i="4"/>
  <c r="AR108" i="4"/>
  <c r="AP108" i="4"/>
  <c r="AM109" i="4"/>
  <c r="AN109" i="4"/>
  <c r="AL109" i="4"/>
  <c r="AI110" i="4"/>
  <c r="AJ110" i="4"/>
  <c r="AQ110" i="4"/>
  <c r="AR110" i="4"/>
  <c r="AP110" i="4"/>
  <c r="AI115" i="4"/>
  <c r="AQ115" i="4"/>
  <c r="AR115" i="4"/>
  <c r="AP115" i="4"/>
  <c r="AM116" i="4"/>
  <c r="AN116" i="4"/>
  <c r="AL116" i="4"/>
  <c r="AI117" i="4"/>
  <c r="AQ117" i="4"/>
  <c r="AR117" i="4"/>
  <c r="AP117" i="4"/>
  <c r="AM118" i="4"/>
  <c r="AN118" i="4"/>
  <c r="AL118" i="4"/>
  <c r="AM123" i="4"/>
  <c r="AN123" i="4"/>
  <c r="AL123" i="4"/>
  <c r="AI124" i="4"/>
  <c r="AJ124" i="4"/>
  <c r="AQ124" i="4"/>
  <c r="AR124" i="4"/>
  <c r="AP124" i="4"/>
  <c r="AM125" i="4"/>
  <c r="AN125" i="4"/>
  <c r="AL125" i="4"/>
  <c r="AI126" i="4"/>
  <c r="AJ126" i="4"/>
  <c r="AQ126" i="4"/>
  <c r="AR126" i="4"/>
  <c r="AP126" i="4"/>
  <c r="AM127" i="4"/>
  <c r="AN127" i="4"/>
  <c r="AL127" i="4"/>
  <c r="AI128" i="4"/>
  <c r="AQ128" i="4"/>
  <c r="AR128" i="4"/>
  <c r="AP128" i="4"/>
  <c r="AM129" i="4"/>
  <c r="AN129" i="4"/>
  <c r="AL129" i="4"/>
  <c r="AI130" i="4"/>
  <c r="AQ130" i="4"/>
  <c r="AR130" i="4"/>
  <c r="AP130" i="4"/>
  <c r="AI135" i="4"/>
  <c r="AQ135" i="4"/>
  <c r="AR135" i="4"/>
  <c r="AP135" i="4"/>
  <c r="AM136" i="4"/>
  <c r="AN136" i="4"/>
  <c r="AL136" i="4"/>
  <c r="AI137" i="4"/>
  <c r="AQ137" i="4"/>
  <c r="AR137" i="4"/>
  <c r="AP137" i="4"/>
  <c r="AM138" i="4"/>
  <c r="AN138" i="4"/>
  <c r="AL138" i="4"/>
  <c r="AI151" i="4"/>
  <c r="AQ151" i="4"/>
  <c r="AR151" i="4"/>
  <c r="AP151" i="4"/>
  <c r="AM152" i="4"/>
  <c r="AN152" i="4"/>
  <c r="AL152" i="4"/>
  <c r="AI153" i="4"/>
  <c r="AQ153" i="4"/>
  <c r="AR153" i="4"/>
  <c r="AP153" i="4"/>
  <c r="AM154" i="4"/>
  <c r="AN154" i="4"/>
  <c r="AL154" i="4"/>
  <c r="AI155" i="4"/>
  <c r="AJ155" i="4"/>
  <c r="AQ155" i="4"/>
  <c r="AR155" i="4"/>
  <c r="AP155" i="4"/>
  <c r="AM156" i="4"/>
  <c r="AN156" i="4"/>
  <c r="AL156" i="4"/>
  <c r="AI157" i="4"/>
  <c r="AJ157" i="4"/>
  <c r="AQ157" i="4"/>
  <c r="AR157" i="4"/>
  <c r="AP157" i="4"/>
  <c r="AM158" i="4"/>
  <c r="AN158" i="4"/>
  <c r="AL158" i="4"/>
  <c r="AQ222" i="4"/>
  <c r="AR222" i="4"/>
  <c r="AP222" i="4"/>
  <c r="AI222" i="4"/>
  <c r="AJ222" i="4"/>
  <c r="AB41" i="4"/>
  <c r="AB56" i="4"/>
  <c r="AK58" i="4"/>
  <c r="AL58" i="4"/>
  <c r="AO67" i="4"/>
  <c r="AB69" i="4"/>
  <c r="AB76" i="4"/>
  <c r="AK78" i="4"/>
  <c r="AL78" i="4"/>
  <c r="AO87" i="4"/>
  <c r="AB89" i="4"/>
  <c r="AK90" i="4"/>
  <c r="AL90" i="4"/>
  <c r="AB93" i="4"/>
  <c r="AB116" i="4"/>
  <c r="AB118" i="4"/>
  <c r="AB125" i="4"/>
  <c r="AB127" i="4"/>
  <c r="AB129" i="4"/>
  <c r="AB136" i="4"/>
  <c r="AB138" i="4"/>
  <c r="AB152" i="4"/>
  <c r="AB154" i="4"/>
  <c r="AB156" i="4"/>
  <c r="AB158" i="4"/>
  <c r="AM165" i="4"/>
  <c r="AN165" i="4"/>
  <c r="AL165" i="4"/>
  <c r="AM167" i="4"/>
  <c r="AN167" i="4"/>
  <c r="AL167" i="4"/>
  <c r="AM169" i="4"/>
  <c r="AN169" i="4"/>
  <c r="AL169" i="4"/>
  <c r="AM172" i="4"/>
  <c r="AN172" i="4"/>
  <c r="AL172" i="4"/>
  <c r="AM174" i="4"/>
  <c r="AN174" i="4"/>
  <c r="AL174" i="4"/>
  <c r="AM176" i="4"/>
  <c r="AN176" i="4"/>
  <c r="AL176" i="4"/>
  <c r="AM178" i="4"/>
  <c r="AN178" i="4"/>
  <c r="AL178" i="4"/>
  <c r="AB179" i="4"/>
  <c r="AC179" i="4"/>
  <c r="AM181" i="4"/>
  <c r="AN181" i="4"/>
  <c r="AL181" i="4"/>
  <c r="AM183" i="4"/>
  <c r="AN183" i="4"/>
  <c r="AL183" i="4"/>
  <c r="AM185" i="4"/>
  <c r="AN185" i="4"/>
  <c r="AL185" i="4"/>
  <c r="AM187" i="4"/>
  <c r="AN187" i="4"/>
  <c r="AL187" i="4"/>
  <c r="AM189" i="4"/>
  <c r="AN189" i="4"/>
  <c r="AL189" i="4"/>
  <c r="AM191" i="4"/>
  <c r="AN191" i="4"/>
  <c r="AL191" i="4"/>
  <c r="AI192" i="4"/>
  <c r="AJ192" i="4"/>
  <c r="AM193" i="4"/>
  <c r="AN193" i="4"/>
  <c r="AL193" i="4"/>
  <c r="AI194" i="4"/>
  <c r="AJ194" i="4"/>
  <c r="AM195" i="4"/>
  <c r="AN195" i="4"/>
  <c r="AL195" i="4"/>
  <c r="AI196" i="4"/>
  <c r="AM197" i="4"/>
  <c r="AN197" i="4"/>
  <c r="AL197" i="4"/>
  <c r="AI198" i="4"/>
  <c r="AM199" i="4"/>
  <c r="AN199" i="4"/>
  <c r="AL199" i="4"/>
  <c r="AI200" i="4"/>
  <c r="AJ200" i="4"/>
  <c r="AM201" i="4"/>
  <c r="AN201" i="4"/>
  <c r="AL201" i="4"/>
  <c r="AI202" i="4"/>
  <c r="AM203" i="4"/>
  <c r="AN203" i="4"/>
  <c r="AL203" i="4"/>
  <c r="AI204" i="4"/>
  <c r="AJ204" i="4"/>
  <c r="AM205" i="4"/>
  <c r="AN205" i="4"/>
  <c r="AL205" i="4"/>
  <c r="AI206" i="4"/>
  <c r="AJ206" i="4"/>
  <c r="AM207" i="4"/>
  <c r="AN207" i="4"/>
  <c r="AL207" i="4"/>
  <c r="AI208" i="4"/>
  <c r="AM209" i="4"/>
  <c r="AN209" i="4"/>
  <c r="AL209" i="4"/>
  <c r="AI210" i="4"/>
  <c r="AJ210" i="4"/>
  <c r="AB218" i="4"/>
  <c r="AQ220" i="4"/>
  <c r="AR220" i="4"/>
  <c r="AP220" i="4"/>
  <c r="AI220" i="4"/>
  <c r="AM224" i="4"/>
  <c r="AN224" i="4"/>
  <c r="AL224" i="4"/>
  <c r="AQ228" i="4"/>
  <c r="AR228" i="4"/>
  <c r="AP228" i="4"/>
  <c r="AT228" i="4"/>
  <c r="AQ230" i="4"/>
  <c r="AR230" i="4"/>
  <c r="AP230" i="4"/>
  <c r="AT230" i="4"/>
  <c r="AI41" i="4"/>
  <c r="AI56" i="4"/>
  <c r="AJ56" i="4"/>
  <c r="Z58" i="4"/>
  <c r="AI69" i="4"/>
  <c r="AJ69" i="4"/>
  <c r="AI76" i="4"/>
  <c r="AJ76" i="4"/>
  <c r="Z78" i="4"/>
  <c r="AI89" i="4"/>
  <c r="Z90" i="4"/>
  <c r="AI93" i="4"/>
  <c r="AJ93" i="4"/>
  <c r="Z94" i="4"/>
  <c r="AI97" i="4"/>
  <c r="AJ97" i="4"/>
  <c r="AI99" i="4"/>
  <c r="AI101" i="4"/>
  <c r="AI104" i="4"/>
  <c r="AJ104" i="4"/>
  <c r="AI106" i="4"/>
  <c r="AI107" i="4"/>
  <c r="AI109" i="4"/>
  <c r="AJ109" i="4"/>
  <c r="AI116" i="4"/>
  <c r="AI118" i="4"/>
  <c r="AJ118" i="4"/>
  <c r="AI123" i="4"/>
  <c r="AI125" i="4"/>
  <c r="AJ125" i="4"/>
  <c r="AI127" i="4"/>
  <c r="AJ127" i="4"/>
  <c r="AI129" i="4"/>
  <c r="AJ129" i="4"/>
  <c r="AI136" i="4"/>
  <c r="AJ136" i="4"/>
  <c r="AI138" i="4"/>
  <c r="AI152" i="4"/>
  <c r="AJ152" i="4"/>
  <c r="AI154" i="4"/>
  <c r="AJ154" i="4"/>
  <c r="AI156" i="4"/>
  <c r="AJ156" i="4"/>
  <c r="AI158" i="4"/>
  <c r="AI179" i="4"/>
  <c r="AI218" i="4"/>
  <c r="AM222" i="4"/>
  <c r="AN222" i="4"/>
  <c r="AL222" i="4"/>
  <c r="AB225" i="4"/>
  <c r="AQ225" i="4"/>
  <c r="AR225" i="4"/>
  <c r="AP225" i="4"/>
  <c r="AQ226" i="4"/>
  <c r="AR226" i="4"/>
  <c r="AP226" i="4"/>
  <c r="AI226" i="4"/>
  <c r="AJ226" i="4"/>
  <c r="AM232" i="4"/>
  <c r="AN232" i="4"/>
  <c r="AL232" i="4"/>
  <c r="AM234" i="4"/>
  <c r="AN234" i="4"/>
  <c r="AL234" i="4"/>
  <c r="AM236" i="4"/>
  <c r="AN236" i="4"/>
  <c r="AL236" i="4"/>
  <c r="AM238" i="4"/>
  <c r="AN238" i="4"/>
  <c r="AL238" i="4"/>
  <c r="AM240" i="4"/>
  <c r="AN240" i="4"/>
  <c r="AL240" i="4"/>
  <c r="AM242" i="4"/>
  <c r="AN242" i="4"/>
  <c r="AL242" i="4"/>
  <c r="AQ247" i="4"/>
  <c r="AR247" i="4"/>
  <c r="AP247" i="4"/>
  <c r="AI247" i="4"/>
  <c r="AB247" i="4"/>
  <c r="AM247" i="4"/>
  <c r="AN247" i="4"/>
  <c r="AL247" i="4"/>
  <c r="AI418" i="4"/>
  <c r="AJ418" i="4"/>
  <c r="AQ418" i="4"/>
  <c r="AR418" i="4"/>
  <c r="AP418" i="4"/>
  <c r="AQ422" i="4"/>
  <c r="AR422" i="4"/>
  <c r="AP422" i="4"/>
  <c r="AI422" i="4"/>
  <c r="AM249" i="4"/>
  <c r="AN249" i="4"/>
  <c r="AL249" i="4"/>
  <c r="AM251" i="4"/>
  <c r="AN251" i="4"/>
  <c r="AL251" i="4"/>
  <c r="AM253" i="4"/>
  <c r="AN253" i="4"/>
  <c r="AL253" i="4"/>
  <c r="AM255" i="4"/>
  <c r="AN255" i="4"/>
  <c r="AL255" i="4"/>
  <c r="AM257" i="4"/>
  <c r="AN257" i="4"/>
  <c r="AL257" i="4"/>
  <c r="AM264" i="4"/>
  <c r="AN264" i="4"/>
  <c r="AL264" i="4"/>
  <c r="AM266" i="4"/>
  <c r="AN266" i="4"/>
  <c r="AL266" i="4"/>
  <c r="AM268" i="4"/>
  <c r="AN268" i="4"/>
  <c r="AL268" i="4"/>
  <c r="AM270" i="4"/>
  <c r="AN270" i="4"/>
  <c r="AL270" i="4"/>
  <c r="AM272" i="4"/>
  <c r="AN272" i="4"/>
  <c r="AL272" i="4"/>
  <c r="AM279" i="4"/>
  <c r="AN279" i="4"/>
  <c r="AL279" i="4"/>
  <c r="AM290" i="4"/>
  <c r="AN290" i="4"/>
  <c r="AL290" i="4"/>
  <c r="AM292" i="4"/>
  <c r="AN292" i="4"/>
  <c r="AL292" i="4"/>
  <c r="AM294" i="4"/>
  <c r="AN294" i="4"/>
  <c r="AL294" i="4"/>
  <c r="AM296" i="4"/>
  <c r="AN296" i="4"/>
  <c r="AL296" i="4"/>
  <c r="AM298" i="4"/>
  <c r="AN298" i="4"/>
  <c r="AL298" i="4"/>
  <c r="AM300" i="4"/>
  <c r="AN300" i="4"/>
  <c r="AL300" i="4"/>
  <c r="AM302" i="4"/>
  <c r="AN302" i="4"/>
  <c r="AL302" i="4"/>
  <c r="AM304" i="4"/>
  <c r="AN304" i="4"/>
  <c r="AL304" i="4"/>
  <c r="AM306" i="4"/>
  <c r="AN306" i="4"/>
  <c r="AL306" i="4"/>
  <c r="AM308" i="4"/>
  <c r="AN308" i="4"/>
  <c r="AL308" i="4"/>
  <c r="AI309" i="4"/>
  <c r="AQ309" i="4"/>
  <c r="AR309" i="4"/>
  <c r="AP309" i="4"/>
  <c r="AM310" i="4"/>
  <c r="AN310" i="4"/>
  <c r="AL310" i="4"/>
  <c r="AI311" i="4"/>
  <c r="AQ311" i="4"/>
  <c r="AR311" i="4"/>
  <c r="AP311" i="4"/>
  <c r="AM312" i="4"/>
  <c r="AN312" i="4"/>
  <c r="AL312" i="4"/>
  <c r="AI313" i="4"/>
  <c r="AQ313" i="4"/>
  <c r="AR313" i="4"/>
  <c r="AP313" i="4"/>
  <c r="AM314" i="4"/>
  <c r="AN314" i="4"/>
  <c r="AL314" i="4"/>
  <c r="AI315" i="4"/>
  <c r="AJ315" i="4"/>
  <c r="AQ315" i="4"/>
  <c r="AR315" i="4"/>
  <c r="AP315" i="4"/>
  <c r="AM317" i="4"/>
  <c r="AN317" i="4"/>
  <c r="AL317" i="4"/>
  <c r="AI318" i="4"/>
  <c r="AQ318" i="4"/>
  <c r="AR318" i="4"/>
  <c r="AP318" i="4"/>
  <c r="AM319" i="4"/>
  <c r="AN319" i="4"/>
  <c r="AL319" i="4"/>
  <c r="AI320" i="4"/>
  <c r="AJ320" i="4"/>
  <c r="AQ320" i="4"/>
  <c r="AR320" i="4"/>
  <c r="AP320" i="4"/>
  <c r="AM321" i="4"/>
  <c r="AN321" i="4"/>
  <c r="AL321" i="4"/>
  <c r="AI322" i="4"/>
  <c r="AJ322" i="4"/>
  <c r="AQ322" i="4"/>
  <c r="AR322" i="4"/>
  <c r="AP322" i="4"/>
  <c r="AM323" i="4"/>
  <c r="AN323" i="4"/>
  <c r="AL323" i="4"/>
  <c r="AI324" i="4"/>
  <c r="AJ324" i="4"/>
  <c r="AQ324" i="4"/>
  <c r="AR324" i="4"/>
  <c r="AP324" i="4"/>
  <c r="AM325" i="4"/>
  <c r="AN325" i="4"/>
  <c r="AL325" i="4"/>
  <c r="AI326" i="4"/>
  <c r="AQ326" i="4"/>
  <c r="AR326" i="4"/>
  <c r="AP326" i="4"/>
  <c r="AM327" i="4"/>
  <c r="AN327" i="4"/>
  <c r="AL327" i="4"/>
  <c r="AI328" i="4"/>
  <c r="AQ328" i="4"/>
  <c r="AR328" i="4"/>
  <c r="AP328" i="4"/>
  <c r="AM329" i="4"/>
  <c r="AN329" i="4"/>
  <c r="AL329" i="4"/>
  <c r="AI330" i="4"/>
  <c r="AQ330" i="4"/>
  <c r="AR330" i="4"/>
  <c r="AP330" i="4"/>
  <c r="AM346" i="4"/>
  <c r="AN346" i="4"/>
  <c r="AL346" i="4"/>
  <c r="AM348" i="4"/>
  <c r="AN348" i="4"/>
  <c r="AL348" i="4"/>
  <c r="AI349" i="4"/>
  <c r="AQ349" i="4"/>
  <c r="AR349" i="4"/>
  <c r="AP349" i="4"/>
  <c r="AM350" i="4"/>
  <c r="AN350" i="4"/>
  <c r="AL350" i="4"/>
  <c r="AI351" i="4"/>
  <c r="AQ351" i="4"/>
  <c r="AR351" i="4"/>
  <c r="AP351" i="4"/>
  <c r="AM352" i="4"/>
  <c r="AN352" i="4"/>
  <c r="AL352" i="4"/>
  <c r="AI353" i="4"/>
  <c r="AJ353" i="4"/>
  <c r="AQ353" i="4"/>
  <c r="AR353" i="4"/>
  <c r="AP353" i="4"/>
  <c r="AM354" i="4"/>
  <c r="AN354" i="4"/>
  <c r="AL354" i="4"/>
  <c r="AI355" i="4"/>
  <c r="AQ355" i="4"/>
  <c r="AR355" i="4"/>
  <c r="AP355" i="4"/>
  <c r="AM356" i="4"/>
  <c r="AN356" i="4"/>
  <c r="AL356" i="4"/>
  <c r="AI357" i="4"/>
  <c r="AQ357" i="4"/>
  <c r="AR357" i="4"/>
  <c r="AP357" i="4"/>
  <c r="AM358" i="4"/>
  <c r="AN358" i="4"/>
  <c r="AL358" i="4"/>
  <c r="AI359" i="4"/>
  <c r="AQ359" i="4"/>
  <c r="AR359" i="4"/>
  <c r="AP359" i="4"/>
  <c r="AM360" i="4"/>
  <c r="AN360" i="4"/>
  <c r="AL360" i="4"/>
  <c r="AI361" i="4"/>
  <c r="AJ361" i="4"/>
  <c r="AQ361" i="4"/>
  <c r="AR361" i="4"/>
  <c r="AP361" i="4"/>
  <c r="AM362" i="4"/>
  <c r="AN362" i="4"/>
  <c r="AL362" i="4"/>
  <c r="AM379" i="4"/>
  <c r="AN379" i="4"/>
  <c r="AL379" i="4"/>
  <c r="AM381" i="4"/>
  <c r="AN381" i="4"/>
  <c r="AL381" i="4"/>
  <c r="AI382" i="4"/>
  <c r="AJ382" i="4"/>
  <c r="AQ382" i="4"/>
  <c r="AR382" i="4"/>
  <c r="AP382" i="4"/>
  <c r="AM383" i="4"/>
  <c r="AN383" i="4"/>
  <c r="AL383" i="4"/>
  <c r="AI384" i="4"/>
  <c r="AQ384" i="4"/>
  <c r="AR384" i="4"/>
  <c r="AP384" i="4"/>
  <c r="AM385" i="4"/>
  <c r="AN385" i="4"/>
  <c r="AL385" i="4"/>
  <c r="AI387" i="4"/>
  <c r="AQ387" i="4"/>
  <c r="AR387" i="4"/>
  <c r="AP387" i="4"/>
  <c r="AM388" i="4"/>
  <c r="AN388" i="4"/>
  <c r="AL388" i="4"/>
  <c r="AI389" i="4"/>
  <c r="AQ389" i="4"/>
  <c r="AR389" i="4"/>
  <c r="AP389" i="4"/>
  <c r="AM390" i="4"/>
  <c r="AN390" i="4"/>
  <c r="AL390" i="4"/>
  <c r="AI391" i="4"/>
  <c r="AQ391" i="4"/>
  <c r="AR391" i="4"/>
  <c r="AP391" i="4"/>
  <c r="AM392" i="4"/>
  <c r="AN392" i="4"/>
  <c r="AL392" i="4"/>
  <c r="AI393" i="4"/>
  <c r="AJ393" i="4"/>
  <c r="AQ393" i="4"/>
  <c r="AR393" i="4"/>
  <c r="AP393" i="4"/>
  <c r="AM394" i="4"/>
  <c r="AN394" i="4"/>
  <c r="AL394" i="4"/>
  <c r="AI395" i="4"/>
  <c r="AQ395" i="4"/>
  <c r="AR395" i="4"/>
  <c r="AP395" i="4"/>
  <c r="AM396" i="4"/>
  <c r="AN396" i="4"/>
  <c r="AL396" i="4"/>
  <c r="AI397" i="4"/>
  <c r="AQ397" i="4"/>
  <c r="AR397" i="4"/>
  <c r="AP397" i="4"/>
  <c r="AM398" i="4"/>
  <c r="AN398" i="4"/>
  <c r="AL398" i="4"/>
  <c r="AI399" i="4"/>
  <c r="AJ399" i="4"/>
  <c r="AQ399" i="4"/>
  <c r="AR399" i="4"/>
  <c r="AP399" i="4"/>
  <c r="AM400" i="4"/>
  <c r="AN400" i="4"/>
  <c r="AL400" i="4"/>
  <c r="AI401" i="4"/>
  <c r="AJ401" i="4"/>
  <c r="AQ401" i="4"/>
  <c r="AR401" i="4"/>
  <c r="AP401" i="4"/>
  <c r="AB451" i="4"/>
  <c r="AM451" i="4"/>
  <c r="AN451" i="4"/>
  <c r="AL451" i="4"/>
  <c r="AQ451" i="4"/>
  <c r="AR451" i="4"/>
  <c r="AP451" i="4"/>
  <c r="AI451" i="4"/>
  <c r="AJ451" i="4"/>
  <c r="AI243" i="4"/>
  <c r="AM244" i="4"/>
  <c r="AN244" i="4"/>
  <c r="AL244" i="4"/>
  <c r="AT244" i="4"/>
  <c r="AI245" i="4"/>
  <c r="AM246" i="4"/>
  <c r="AN246" i="4"/>
  <c r="AL246" i="4"/>
  <c r="AT246" i="4"/>
  <c r="AB249" i="4"/>
  <c r="AB251" i="4"/>
  <c r="AB253" i="4"/>
  <c r="AB255" i="4"/>
  <c r="AB257" i="4"/>
  <c r="AM259" i="4"/>
  <c r="AN259" i="4"/>
  <c r="AL259" i="4"/>
  <c r="AT259" i="4"/>
  <c r="AI260" i="4"/>
  <c r="AJ260" i="4"/>
  <c r="AM261" i="4"/>
  <c r="AN261" i="4"/>
  <c r="AL261" i="4"/>
  <c r="AT261" i="4"/>
  <c r="AI262" i="4"/>
  <c r="AB264" i="4"/>
  <c r="AB266" i="4"/>
  <c r="AB268" i="4"/>
  <c r="AB270" i="4"/>
  <c r="AB272" i="4"/>
  <c r="AM274" i="4"/>
  <c r="AN274" i="4"/>
  <c r="AL274" i="4"/>
  <c r="AT274" i="4"/>
  <c r="AM276" i="4"/>
  <c r="AN276" i="4"/>
  <c r="AL276" i="4"/>
  <c r="AT276" i="4"/>
  <c r="AI277" i="4"/>
  <c r="AJ277" i="4"/>
  <c r="AB279" i="4"/>
  <c r="AM281" i="4"/>
  <c r="AN281" i="4"/>
  <c r="AL281" i="4"/>
  <c r="AT281" i="4"/>
  <c r="AM283" i="4"/>
  <c r="AN283" i="4"/>
  <c r="AL283" i="4"/>
  <c r="AT283" i="4"/>
  <c r="AI284" i="4"/>
  <c r="AJ284" i="4"/>
  <c r="AM285" i="4"/>
  <c r="AN285" i="4"/>
  <c r="AL285" i="4"/>
  <c r="AT285" i="4"/>
  <c r="AI286" i="4"/>
  <c r="AJ286" i="4"/>
  <c r="AM287" i="4"/>
  <c r="AN287" i="4"/>
  <c r="AL287" i="4"/>
  <c r="AT287" i="4"/>
  <c r="AI288" i="4"/>
  <c r="AB290" i="4"/>
  <c r="AB292" i="4"/>
  <c r="AB294" i="4"/>
  <c r="AB296" i="4"/>
  <c r="AB298" i="4"/>
  <c r="AB300" i="4"/>
  <c r="AB302" i="4"/>
  <c r="AB304" i="4"/>
  <c r="AB306" i="4"/>
  <c r="AB308" i="4"/>
  <c r="AB310" i="4"/>
  <c r="AB312" i="4"/>
  <c r="AB314" i="4"/>
  <c r="AB317" i="4"/>
  <c r="AB319" i="4"/>
  <c r="AB321" i="4"/>
  <c r="AB323" i="4"/>
  <c r="AB325" i="4"/>
  <c r="AB327" i="4"/>
  <c r="AB329" i="4"/>
  <c r="AM345" i="4"/>
  <c r="AN345" i="4"/>
  <c r="AL345" i="4"/>
  <c r="AT345" i="4"/>
  <c r="AB346" i="4"/>
  <c r="AB348" i="4"/>
  <c r="AB350" i="4"/>
  <c r="AB352" i="4"/>
  <c r="AB354" i="4"/>
  <c r="AB356" i="4"/>
  <c r="AB358" i="4"/>
  <c r="AB360" i="4"/>
  <c r="AB362" i="4"/>
  <c r="AM376" i="4"/>
  <c r="AN376" i="4"/>
  <c r="AL376" i="4"/>
  <c r="AT376" i="4"/>
  <c r="AB379" i="4"/>
  <c r="AB381" i="4"/>
  <c r="AB383" i="4"/>
  <c r="AB385" i="4"/>
  <c r="AB388" i="4"/>
  <c r="AB390" i="4"/>
  <c r="AB392" i="4"/>
  <c r="AB394" i="4"/>
  <c r="AB396" i="4"/>
  <c r="AB398" i="4"/>
  <c r="AB400" i="4"/>
  <c r="AM416" i="4"/>
  <c r="AN416" i="4"/>
  <c r="AL416" i="4"/>
  <c r="AT416" i="4"/>
  <c r="AM418" i="4"/>
  <c r="AN418" i="4"/>
  <c r="AL418" i="4"/>
  <c r="AB419" i="4"/>
  <c r="AM422" i="4"/>
  <c r="AN422" i="4"/>
  <c r="AL422" i="4"/>
  <c r="AI249" i="4"/>
  <c r="AJ249" i="4"/>
  <c r="AI251" i="4"/>
  <c r="AJ251" i="4"/>
  <c r="AI253" i="4"/>
  <c r="AI255" i="4"/>
  <c r="AI257" i="4"/>
  <c r="AJ257" i="4"/>
  <c r="AI264" i="4"/>
  <c r="AI266" i="4"/>
  <c r="AJ266" i="4"/>
  <c r="AI268" i="4"/>
  <c r="AJ268" i="4"/>
  <c r="AI270" i="4"/>
  <c r="AI272" i="4"/>
  <c r="AJ272" i="4"/>
  <c r="AI279" i="4"/>
  <c r="AI290" i="4"/>
  <c r="AI292" i="4"/>
  <c r="AI294" i="4"/>
  <c r="AJ294" i="4"/>
  <c r="AI296" i="4"/>
  <c r="AJ296" i="4"/>
  <c r="AI298" i="4"/>
  <c r="AJ298" i="4"/>
  <c r="AI300" i="4"/>
  <c r="AJ300" i="4"/>
  <c r="AI302" i="4"/>
  <c r="AJ302" i="4"/>
  <c r="AI304" i="4"/>
  <c r="AJ304" i="4"/>
  <c r="AI306" i="4"/>
  <c r="AJ306" i="4"/>
  <c r="AI308" i="4"/>
  <c r="AJ308" i="4"/>
  <c r="AI310" i="4"/>
  <c r="AI312" i="4"/>
  <c r="AI314" i="4"/>
  <c r="AJ314" i="4"/>
  <c r="AI317" i="4"/>
  <c r="AJ317" i="4"/>
  <c r="AI319" i="4"/>
  <c r="AI321" i="4"/>
  <c r="AI323" i="4"/>
  <c r="AJ323" i="4"/>
  <c r="AI325" i="4"/>
  <c r="AI327" i="4"/>
  <c r="AI329" i="4"/>
  <c r="AJ329" i="4"/>
  <c r="AI346" i="4"/>
  <c r="AI348" i="4"/>
  <c r="AJ348" i="4"/>
  <c r="AI350" i="4"/>
  <c r="AJ350" i="4"/>
  <c r="AI352" i="4"/>
  <c r="AI354" i="4"/>
  <c r="AJ354" i="4"/>
  <c r="AI356" i="4"/>
  <c r="AJ356" i="4"/>
  <c r="AI358" i="4"/>
  <c r="AI360" i="4"/>
  <c r="AI362" i="4"/>
  <c r="AJ362" i="4"/>
  <c r="AI379" i="4"/>
  <c r="AJ379" i="4"/>
  <c r="AI381" i="4"/>
  <c r="AI383" i="4"/>
  <c r="AJ383" i="4"/>
  <c r="AI385" i="4"/>
  <c r="AJ385" i="4"/>
  <c r="AI388" i="4"/>
  <c r="AJ388" i="4"/>
  <c r="AI390" i="4"/>
  <c r="AI392" i="4"/>
  <c r="AI394" i="4"/>
  <c r="AI396" i="4"/>
  <c r="AJ396" i="4"/>
  <c r="AI398" i="4"/>
  <c r="AJ398" i="4"/>
  <c r="AI400" i="4"/>
  <c r="AI419" i="4"/>
  <c r="AJ419" i="4"/>
  <c r="AM420" i="4"/>
  <c r="AN420" i="4"/>
  <c r="AL420" i="4"/>
  <c r="AT420" i="4"/>
  <c r="AB423" i="4"/>
  <c r="AQ423" i="4"/>
  <c r="AR423" i="4"/>
  <c r="AP423" i="4"/>
  <c r="AQ424" i="4"/>
  <c r="AR424" i="4"/>
  <c r="AP424" i="4"/>
  <c r="AI424" i="4"/>
  <c r="AB438" i="4"/>
  <c r="AB440" i="4"/>
  <c r="AB442" i="4"/>
  <c r="AB444" i="4"/>
  <c r="AB446" i="4"/>
  <c r="AB448" i="4"/>
  <c r="AI453" i="4"/>
  <c r="AQ453" i="4"/>
  <c r="AR453" i="4"/>
  <c r="AP453" i="4"/>
  <c r="AI455" i="4"/>
  <c r="AQ455" i="4"/>
  <c r="AR455" i="4"/>
  <c r="AP455" i="4"/>
  <c r="AI457" i="4"/>
  <c r="AJ457" i="4"/>
  <c r="AQ457" i="4"/>
  <c r="AR457" i="4"/>
  <c r="AP457" i="4"/>
  <c r="AI459" i="4"/>
  <c r="AQ459" i="4"/>
  <c r="AR459" i="4"/>
  <c r="AP459" i="4"/>
  <c r="AI461" i="4"/>
  <c r="AQ461" i="4"/>
  <c r="AR461" i="4"/>
  <c r="AP461" i="4"/>
  <c r="AM462" i="4"/>
  <c r="AN462" i="4"/>
  <c r="AL462" i="4"/>
  <c r="AI463" i="4"/>
  <c r="AJ463" i="4"/>
  <c r="AQ463" i="4"/>
  <c r="AR463" i="4"/>
  <c r="AP463" i="4"/>
  <c r="AM464" i="4"/>
  <c r="AN464" i="4"/>
  <c r="AL464" i="4"/>
  <c r="AI465" i="4"/>
  <c r="AJ465" i="4"/>
  <c r="AQ465" i="4"/>
  <c r="AR465" i="4"/>
  <c r="AP465" i="4"/>
  <c r="AM466" i="4"/>
  <c r="AN466" i="4"/>
  <c r="AL466" i="4"/>
  <c r="AI467" i="4"/>
  <c r="AQ467" i="4"/>
  <c r="AR467" i="4"/>
  <c r="AP467" i="4"/>
  <c r="AM468" i="4"/>
  <c r="AN468" i="4"/>
  <c r="AL468" i="4"/>
  <c r="AI469" i="4"/>
  <c r="AQ469" i="4"/>
  <c r="AR469" i="4"/>
  <c r="AP469" i="4"/>
  <c r="AM470" i="4"/>
  <c r="AN470" i="4"/>
  <c r="AL470" i="4"/>
  <c r="AI471" i="4"/>
  <c r="AQ471" i="4"/>
  <c r="AR471" i="4"/>
  <c r="AP471" i="4"/>
  <c r="AM472" i="4"/>
  <c r="AN472" i="4"/>
  <c r="AL472" i="4"/>
  <c r="AI473" i="4"/>
  <c r="AJ473" i="4"/>
  <c r="AQ473" i="4"/>
  <c r="AR473" i="4"/>
  <c r="AP473" i="4"/>
  <c r="AB485" i="4"/>
  <c r="AB487" i="4"/>
  <c r="AB489" i="4"/>
  <c r="AB491" i="4"/>
  <c r="AB493" i="4"/>
  <c r="AB495" i="4"/>
  <c r="AB497" i="4"/>
  <c r="AB499" i="4"/>
  <c r="AB501" i="4"/>
  <c r="AB503" i="4"/>
  <c r="AB505" i="4"/>
  <c r="AI506" i="4"/>
  <c r="AQ506" i="4"/>
  <c r="AR506" i="4"/>
  <c r="AP506" i="4"/>
  <c r="AI508" i="4"/>
  <c r="AJ508" i="4"/>
  <c r="AQ508" i="4"/>
  <c r="AR508" i="4"/>
  <c r="AP508" i="4"/>
  <c r="AI510" i="4"/>
  <c r="AJ510" i="4"/>
  <c r="AQ510" i="4"/>
  <c r="AR510" i="4"/>
  <c r="AP510" i="4"/>
  <c r="AI512" i="4"/>
  <c r="AQ512" i="4"/>
  <c r="AR512" i="4"/>
  <c r="AP512" i="4"/>
  <c r="AI514" i="4"/>
  <c r="AJ514" i="4"/>
  <c r="AQ514" i="4"/>
  <c r="AR514" i="4"/>
  <c r="AP514" i="4"/>
  <c r="AI516" i="4"/>
  <c r="AJ516" i="4"/>
  <c r="AQ516" i="4"/>
  <c r="AR516" i="4"/>
  <c r="AP516" i="4"/>
  <c r="AI518" i="4"/>
  <c r="AQ518" i="4"/>
  <c r="AR518" i="4"/>
  <c r="AP518" i="4"/>
  <c r="AI520" i="4"/>
  <c r="AQ520" i="4"/>
  <c r="AR520" i="4"/>
  <c r="AP520" i="4"/>
  <c r="AI522" i="4"/>
  <c r="AQ522" i="4"/>
  <c r="AR522" i="4"/>
  <c r="AP522" i="4"/>
  <c r="AI524" i="4"/>
  <c r="AJ524" i="4"/>
  <c r="AQ524" i="4"/>
  <c r="AR524" i="4"/>
  <c r="AP524" i="4"/>
  <c r="AM525" i="4"/>
  <c r="AN525" i="4"/>
  <c r="AL525" i="4"/>
  <c r="AI526" i="4"/>
  <c r="AJ526" i="4"/>
  <c r="AQ526" i="4"/>
  <c r="AR526" i="4"/>
  <c r="AP526" i="4"/>
  <c r="AM527" i="4"/>
  <c r="AN527" i="4"/>
  <c r="AL527" i="4"/>
  <c r="AI528" i="4"/>
  <c r="AQ528" i="4"/>
  <c r="AR528" i="4"/>
  <c r="AP528" i="4"/>
  <c r="AM529" i="4"/>
  <c r="AN529" i="4"/>
  <c r="AL529" i="4"/>
  <c r="AI530" i="4"/>
  <c r="AJ530" i="4"/>
  <c r="AQ530" i="4"/>
  <c r="AR530" i="4"/>
  <c r="AP530" i="4"/>
  <c r="AM531" i="4"/>
  <c r="AN531" i="4"/>
  <c r="AL531" i="4"/>
  <c r="AI532" i="4"/>
  <c r="AJ532" i="4"/>
  <c r="AQ532" i="4"/>
  <c r="AR532" i="4"/>
  <c r="AP532" i="4"/>
  <c r="AM533" i="4"/>
  <c r="AN533" i="4"/>
  <c r="AL533" i="4"/>
  <c r="AI534" i="4"/>
  <c r="AQ534" i="4"/>
  <c r="AR534" i="4"/>
  <c r="AP534" i="4"/>
  <c r="AM535" i="4"/>
  <c r="AN535" i="4"/>
  <c r="AL535" i="4"/>
  <c r="AI536" i="4"/>
  <c r="AQ536" i="4"/>
  <c r="AR536" i="4"/>
  <c r="AP536" i="4"/>
  <c r="AM537" i="4"/>
  <c r="AN537" i="4"/>
  <c r="AL537" i="4"/>
  <c r="AM546" i="4"/>
  <c r="AN546" i="4"/>
  <c r="AL546" i="4"/>
  <c r="AI547" i="4"/>
  <c r="AQ547" i="4"/>
  <c r="AR547" i="4"/>
  <c r="AP547" i="4"/>
  <c r="AM548" i="4"/>
  <c r="AN548" i="4"/>
  <c r="AL548" i="4"/>
  <c r="AI549" i="4"/>
  <c r="AQ549" i="4"/>
  <c r="AR549" i="4"/>
  <c r="AP549" i="4"/>
  <c r="AM550" i="4"/>
  <c r="AN550" i="4"/>
  <c r="AL550" i="4"/>
  <c r="AI551" i="4"/>
  <c r="AQ551" i="4"/>
  <c r="AR551" i="4"/>
  <c r="AP551" i="4"/>
  <c r="AM552" i="4"/>
  <c r="AN552" i="4"/>
  <c r="AL552" i="4"/>
  <c r="AI553" i="4"/>
  <c r="AJ553" i="4"/>
  <c r="AQ553" i="4"/>
  <c r="AR553" i="4"/>
  <c r="AP553" i="4"/>
  <c r="AB563" i="4"/>
  <c r="AQ563" i="4"/>
  <c r="AR563" i="4"/>
  <c r="AP563" i="4"/>
  <c r="AQ564" i="4"/>
  <c r="AR564" i="4"/>
  <c r="AP564" i="4"/>
  <c r="AI564" i="4"/>
  <c r="AJ564" i="4"/>
  <c r="AQ571" i="4"/>
  <c r="AR571" i="4"/>
  <c r="AP571" i="4"/>
  <c r="AM571" i="4"/>
  <c r="AN571" i="4"/>
  <c r="AL571" i="4"/>
  <c r="AT571" i="4"/>
  <c r="AQ575" i="4"/>
  <c r="AR575" i="4"/>
  <c r="AP575" i="4"/>
  <c r="AI575" i="4"/>
  <c r="AJ575" i="4"/>
  <c r="AM575" i="4"/>
  <c r="AN575" i="4"/>
  <c r="AL575" i="4"/>
  <c r="AQ594" i="4"/>
  <c r="AR594" i="4"/>
  <c r="AP594" i="4"/>
  <c r="AI594" i="4"/>
  <c r="AJ594" i="4"/>
  <c r="AM594" i="4"/>
  <c r="AN594" i="4"/>
  <c r="AL594" i="4"/>
  <c r="AQ598" i="4"/>
  <c r="AR598" i="4"/>
  <c r="AP598" i="4"/>
  <c r="AI598" i="4"/>
  <c r="AM598" i="4"/>
  <c r="AN598" i="4"/>
  <c r="AL598" i="4"/>
  <c r="AQ562" i="4"/>
  <c r="AR562" i="4"/>
  <c r="AP562" i="4"/>
  <c r="AI562" i="4"/>
  <c r="AJ562" i="4"/>
  <c r="AQ570" i="4"/>
  <c r="AR570" i="4"/>
  <c r="AP570" i="4"/>
  <c r="AI570" i="4"/>
  <c r="AJ570" i="4"/>
  <c r="AM572" i="4"/>
  <c r="AN572" i="4"/>
  <c r="AL572" i="4"/>
  <c r="AQ572" i="4"/>
  <c r="AR572" i="4"/>
  <c r="AP572" i="4"/>
  <c r="AI572" i="4"/>
  <c r="AJ572" i="4"/>
  <c r="AM576" i="4"/>
  <c r="AN576" i="4"/>
  <c r="AL576" i="4"/>
  <c r="AQ576" i="4"/>
  <c r="AR576" i="4"/>
  <c r="AP576" i="4"/>
  <c r="AI576" i="4"/>
  <c r="AM595" i="4"/>
  <c r="AN595" i="4"/>
  <c r="AL595" i="4"/>
  <c r="AQ595" i="4"/>
  <c r="AR595" i="4"/>
  <c r="AP595" i="4"/>
  <c r="AI595" i="4"/>
  <c r="AM599" i="4"/>
  <c r="AN599" i="4"/>
  <c r="AL599" i="4"/>
  <c r="AQ599" i="4"/>
  <c r="AR599" i="4"/>
  <c r="AP599" i="4"/>
  <c r="AI599" i="4"/>
  <c r="AM453" i="4"/>
  <c r="AN453" i="4"/>
  <c r="AL453" i="4"/>
  <c r="AM455" i="4"/>
  <c r="AN455" i="4"/>
  <c r="AL455" i="4"/>
  <c r="AM457" i="4"/>
  <c r="AN457" i="4"/>
  <c r="AL457" i="4"/>
  <c r="AM459" i="4"/>
  <c r="AN459" i="4"/>
  <c r="AL459" i="4"/>
  <c r="AM461" i="4"/>
  <c r="AN461" i="4"/>
  <c r="AL461" i="4"/>
  <c r="AI462" i="4"/>
  <c r="AJ462" i="4"/>
  <c r="AM463" i="4"/>
  <c r="AN463" i="4"/>
  <c r="AL463" i="4"/>
  <c r="AI464" i="4"/>
  <c r="AM465" i="4"/>
  <c r="AN465" i="4"/>
  <c r="AL465" i="4"/>
  <c r="AI466" i="4"/>
  <c r="AM467" i="4"/>
  <c r="AN467" i="4"/>
  <c r="AL467" i="4"/>
  <c r="AI468" i="4"/>
  <c r="AJ468" i="4"/>
  <c r="AM469" i="4"/>
  <c r="AN469" i="4"/>
  <c r="AL469" i="4"/>
  <c r="AI470" i="4"/>
  <c r="AM471" i="4"/>
  <c r="AN471" i="4"/>
  <c r="AL471" i="4"/>
  <c r="AI472" i="4"/>
  <c r="AM473" i="4"/>
  <c r="AN473" i="4"/>
  <c r="AL473" i="4"/>
  <c r="AM506" i="4"/>
  <c r="AN506" i="4"/>
  <c r="AL506" i="4"/>
  <c r="AM508" i="4"/>
  <c r="AN508" i="4"/>
  <c r="AL508" i="4"/>
  <c r="AM510" i="4"/>
  <c r="AN510" i="4"/>
  <c r="AL510" i="4"/>
  <c r="AM512" i="4"/>
  <c r="AN512" i="4"/>
  <c r="AL512" i="4"/>
  <c r="AM514" i="4"/>
  <c r="AN514" i="4"/>
  <c r="AL514" i="4"/>
  <c r="AM516" i="4"/>
  <c r="AN516" i="4"/>
  <c r="AL516" i="4"/>
  <c r="AM518" i="4"/>
  <c r="AN518" i="4"/>
  <c r="AL518" i="4"/>
  <c r="AM520" i="4"/>
  <c r="AN520" i="4"/>
  <c r="AL520" i="4"/>
  <c r="AM522" i="4"/>
  <c r="AN522" i="4"/>
  <c r="AL522" i="4"/>
  <c r="AM524" i="4"/>
  <c r="AN524" i="4"/>
  <c r="AL524" i="4"/>
  <c r="AI525" i="4"/>
  <c r="AM526" i="4"/>
  <c r="AN526" i="4"/>
  <c r="AL526" i="4"/>
  <c r="AI527" i="4"/>
  <c r="AJ527" i="4"/>
  <c r="AM528" i="4"/>
  <c r="AN528" i="4"/>
  <c r="AL528" i="4"/>
  <c r="AI529" i="4"/>
  <c r="AJ529" i="4"/>
  <c r="AM530" i="4"/>
  <c r="AN530" i="4"/>
  <c r="AL530" i="4"/>
  <c r="AI531" i="4"/>
  <c r="AJ531" i="4"/>
  <c r="AM532" i="4"/>
  <c r="AN532" i="4"/>
  <c r="AL532" i="4"/>
  <c r="AI533" i="4"/>
  <c r="AM534" i="4"/>
  <c r="AN534" i="4"/>
  <c r="AL534" i="4"/>
  <c r="AI535" i="4"/>
  <c r="AM536" i="4"/>
  <c r="AN536" i="4"/>
  <c r="AL536" i="4"/>
  <c r="AI537" i="4"/>
  <c r="AJ537" i="4"/>
  <c r="AI546" i="4"/>
  <c r="AM547" i="4"/>
  <c r="AN547" i="4"/>
  <c r="AL547" i="4"/>
  <c r="AI548" i="4"/>
  <c r="AJ548" i="4"/>
  <c r="AM549" i="4"/>
  <c r="AN549" i="4"/>
  <c r="AL549" i="4"/>
  <c r="AI550" i="4"/>
  <c r="AM551" i="4"/>
  <c r="AN551" i="4"/>
  <c r="AL551" i="4"/>
  <c r="AI552" i="4"/>
  <c r="AM553" i="4"/>
  <c r="AN553" i="4"/>
  <c r="AL553" i="4"/>
  <c r="AB567" i="4"/>
  <c r="AQ567" i="4"/>
  <c r="AR567" i="4"/>
  <c r="AP567" i="4"/>
  <c r="AQ568" i="4"/>
  <c r="AR568" i="4"/>
  <c r="AP568" i="4"/>
  <c r="AI568" i="4"/>
  <c r="AB572" i="4"/>
  <c r="AQ573" i="4"/>
  <c r="AR573" i="4"/>
  <c r="AP573" i="4"/>
  <c r="AI573" i="4"/>
  <c r="AM573" i="4"/>
  <c r="AN573" i="4"/>
  <c r="AL573" i="4"/>
  <c r="AB576" i="4"/>
  <c r="AQ577" i="4"/>
  <c r="AR577" i="4"/>
  <c r="AP577" i="4"/>
  <c r="AI577" i="4"/>
  <c r="AJ577" i="4"/>
  <c r="AM577" i="4"/>
  <c r="AN577" i="4"/>
  <c r="AL577" i="4"/>
  <c r="AB595" i="4"/>
  <c r="AQ596" i="4"/>
  <c r="AR596" i="4"/>
  <c r="AP596" i="4"/>
  <c r="AI596" i="4"/>
  <c r="AJ596" i="4"/>
  <c r="AM596" i="4"/>
  <c r="AN596" i="4"/>
  <c r="AL596" i="4"/>
  <c r="AB599" i="4"/>
  <c r="AQ600" i="4"/>
  <c r="AR600" i="4"/>
  <c r="AP600" i="4"/>
  <c r="AI600" i="4"/>
  <c r="AM600" i="4"/>
  <c r="AN600" i="4"/>
  <c r="AL600" i="4"/>
  <c r="AI447" i="4"/>
  <c r="AJ447" i="4"/>
  <c r="AI449" i="4"/>
  <c r="AJ449" i="4"/>
  <c r="AI494" i="4"/>
  <c r="AJ494" i="4"/>
  <c r="AI496" i="4"/>
  <c r="AI498" i="4"/>
  <c r="AJ498" i="4"/>
  <c r="AI500" i="4"/>
  <c r="AJ500" i="4"/>
  <c r="AI502" i="4"/>
  <c r="AI504" i="4"/>
  <c r="AM562" i="4"/>
  <c r="AN562" i="4"/>
  <c r="AL562" i="4"/>
  <c r="AQ566" i="4"/>
  <c r="AR566" i="4"/>
  <c r="AP566" i="4"/>
  <c r="AI566" i="4"/>
  <c r="AM570" i="4"/>
  <c r="AN570" i="4"/>
  <c r="AL570" i="4"/>
  <c r="AM574" i="4"/>
  <c r="AN574" i="4"/>
  <c r="AL574" i="4"/>
  <c r="AQ574" i="4"/>
  <c r="AR574" i="4"/>
  <c r="AP574" i="4"/>
  <c r="AI574" i="4"/>
  <c r="AJ574" i="4"/>
  <c r="AB596" i="4"/>
  <c r="AM597" i="4"/>
  <c r="AN597" i="4"/>
  <c r="AL597" i="4"/>
  <c r="AQ597" i="4"/>
  <c r="AR597" i="4"/>
  <c r="AP597" i="4"/>
  <c r="AI597" i="4"/>
  <c r="AB600" i="4"/>
  <c r="AM601" i="4"/>
  <c r="AN601" i="4"/>
  <c r="AL601" i="4"/>
  <c r="AQ601" i="4"/>
  <c r="AR601" i="4"/>
  <c r="AP601" i="4"/>
  <c r="AI601" i="4"/>
  <c r="AJ601" i="4"/>
  <c r="AB633" i="4"/>
  <c r="AB635" i="4"/>
  <c r="AB637" i="4"/>
  <c r="AB639" i="4"/>
  <c r="AB641" i="4"/>
  <c r="AB643" i="4"/>
  <c r="AB645" i="4"/>
  <c r="AB647" i="4"/>
  <c r="AB649" i="4"/>
  <c r="AB651" i="4"/>
  <c r="AB653" i="4"/>
  <c r="AB655" i="4"/>
  <c r="AB657" i="4"/>
  <c r="AB659" i="4"/>
  <c r="AB661" i="4"/>
  <c r="AB663" i="4"/>
  <c r="AB665" i="4"/>
  <c r="AQ693" i="4"/>
  <c r="AR693" i="4"/>
  <c r="AP693" i="4"/>
  <c r="AI693" i="4"/>
  <c r="AM693" i="4"/>
  <c r="AN693" i="4"/>
  <c r="AL693" i="4"/>
  <c r="AQ697" i="4"/>
  <c r="AR697" i="4"/>
  <c r="AP697" i="4"/>
  <c r="AI697" i="4"/>
  <c r="AJ697" i="4"/>
  <c r="AM697" i="4"/>
  <c r="AN697" i="4"/>
  <c r="AL697" i="4"/>
  <c r="AQ701" i="4"/>
  <c r="AR701" i="4"/>
  <c r="AP701" i="4"/>
  <c r="AI701" i="4"/>
  <c r="AM701" i="4"/>
  <c r="AN701" i="4"/>
  <c r="AL701" i="4"/>
  <c r="AQ705" i="4"/>
  <c r="AR705" i="4"/>
  <c r="AP705" i="4"/>
  <c r="AI705" i="4"/>
  <c r="AJ705" i="4"/>
  <c r="AM705" i="4"/>
  <c r="AN705" i="4"/>
  <c r="AL705" i="4"/>
  <c r="AM725" i="4"/>
  <c r="AN725" i="4"/>
  <c r="AL725" i="4"/>
  <c r="AQ725" i="4"/>
  <c r="AR725" i="4"/>
  <c r="AP725" i="4"/>
  <c r="AI725" i="4"/>
  <c r="AB725" i="4"/>
  <c r="AM729" i="4"/>
  <c r="AN729" i="4"/>
  <c r="AL729" i="4"/>
  <c r="AQ729" i="4"/>
  <c r="AR729" i="4"/>
  <c r="AP729" i="4"/>
  <c r="AI729" i="4"/>
  <c r="AJ729" i="4"/>
  <c r="AB729" i="4"/>
  <c r="AM733" i="4"/>
  <c r="AN733" i="4"/>
  <c r="AL733" i="4"/>
  <c r="AQ733" i="4"/>
  <c r="AR733" i="4"/>
  <c r="AP733" i="4"/>
  <c r="AI733" i="4"/>
  <c r="AB733" i="4"/>
  <c r="AM737" i="4"/>
  <c r="AN737" i="4"/>
  <c r="AL737" i="4"/>
  <c r="AQ737" i="4"/>
  <c r="AR737" i="4"/>
  <c r="AP737" i="4"/>
  <c r="AI737" i="4"/>
  <c r="AJ737" i="4"/>
  <c r="AB737" i="4"/>
  <c r="AC800" i="4"/>
  <c r="AA800" i="4"/>
  <c r="AI633" i="4"/>
  <c r="AJ633" i="4"/>
  <c r="AI635" i="4"/>
  <c r="AI637" i="4"/>
  <c r="AQ637" i="4"/>
  <c r="AR637" i="4"/>
  <c r="AP637" i="4"/>
  <c r="AI639" i="4"/>
  <c r="AJ639" i="4"/>
  <c r="AQ639" i="4"/>
  <c r="AR639" i="4"/>
  <c r="AP639" i="4"/>
  <c r="AI641" i="4"/>
  <c r="AJ641" i="4"/>
  <c r="AQ641" i="4"/>
  <c r="AR641" i="4"/>
  <c r="AP641" i="4"/>
  <c r="AI643" i="4"/>
  <c r="AQ643" i="4"/>
  <c r="AR643" i="4"/>
  <c r="AP643" i="4"/>
  <c r="AI645" i="4"/>
  <c r="AQ645" i="4"/>
  <c r="AR645" i="4"/>
  <c r="AP645" i="4"/>
  <c r="AI647" i="4"/>
  <c r="AJ647" i="4"/>
  <c r="AQ647" i="4"/>
  <c r="AR647" i="4"/>
  <c r="AP647" i="4"/>
  <c r="AI649" i="4"/>
  <c r="AJ649" i="4"/>
  <c r="AQ649" i="4"/>
  <c r="AR649" i="4"/>
  <c r="AP649" i="4"/>
  <c r="AI651" i="4"/>
  <c r="AQ651" i="4"/>
  <c r="AR651" i="4"/>
  <c r="AP651" i="4"/>
  <c r="AI653" i="4"/>
  <c r="AQ653" i="4"/>
  <c r="AR653" i="4"/>
  <c r="AP653" i="4"/>
  <c r="AM654" i="4"/>
  <c r="AN654" i="4"/>
  <c r="AL654" i="4"/>
  <c r="AI655" i="4"/>
  <c r="AJ655" i="4"/>
  <c r="AQ655" i="4"/>
  <c r="AR655" i="4"/>
  <c r="AP655" i="4"/>
  <c r="AM656" i="4"/>
  <c r="AN656" i="4"/>
  <c r="AL656" i="4"/>
  <c r="AI657" i="4"/>
  <c r="AJ657" i="4"/>
  <c r="AQ657" i="4"/>
  <c r="AR657" i="4"/>
  <c r="AP657" i="4"/>
  <c r="AM658" i="4"/>
  <c r="AN658" i="4"/>
  <c r="AL658" i="4"/>
  <c r="AI659" i="4"/>
  <c r="AQ659" i="4"/>
  <c r="AR659" i="4"/>
  <c r="AP659" i="4"/>
  <c r="AM660" i="4"/>
  <c r="AN660" i="4"/>
  <c r="AL660" i="4"/>
  <c r="AI661" i="4"/>
  <c r="AQ661" i="4"/>
  <c r="AR661" i="4"/>
  <c r="AP661" i="4"/>
  <c r="AM662" i="4"/>
  <c r="AN662" i="4"/>
  <c r="AL662" i="4"/>
  <c r="AI663" i="4"/>
  <c r="AJ663" i="4"/>
  <c r="AQ663" i="4"/>
  <c r="AR663" i="4"/>
  <c r="AP663" i="4"/>
  <c r="AM664" i="4"/>
  <c r="AN664" i="4"/>
  <c r="AL664" i="4"/>
  <c r="AI665" i="4"/>
  <c r="AJ665" i="4"/>
  <c r="AQ665" i="4"/>
  <c r="AR665" i="4"/>
  <c r="AP665" i="4"/>
  <c r="AM690" i="4"/>
  <c r="AN690" i="4"/>
  <c r="AL690" i="4"/>
  <c r="AQ690" i="4"/>
  <c r="AR690" i="4"/>
  <c r="AP690" i="4"/>
  <c r="AI690" i="4"/>
  <c r="AJ690" i="4"/>
  <c r="AB693" i="4"/>
  <c r="AM694" i="4"/>
  <c r="AN694" i="4"/>
  <c r="AL694" i="4"/>
  <c r="AQ694" i="4"/>
  <c r="AR694" i="4"/>
  <c r="AP694" i="4"/>
  <c r="AI694" i="4"/>
  <c r="AJ694" i="4"/>
  <c r="AB697" i="4"/>
  <c r="AM698" i="4"/>
  <c r="AN698" i="4"/>
  <c r="AL698" i="4"/>
  <c r="AQ698" i="4"/>
  <c r="AR698" i="4"/>
  <c r="AP698" i="4"/>
  <c r="AI698" i="4"/>
  <c r="AB701" i="4"/>
  <c r="AM702" i="4"/>
  <c r="AN702" i="4"/>
  <c r="AL702" i="4"/>
  <c r="AQ702" i="4"/>
  <c r="AR702" i="4"/>
  <c r="AP702" i="4"/>
  <c r="AI702" i="4"/>
  <c r="AB705" i="4"/>
  <c r="AM756" i="4"/>
  <c r="AN756" i="4"/>
  <c r="AL756" i="4"/>
  <c r="AQ756" i="4"/>
  <c r="AR756" i="4"/>
  <c r="AP756" i="4"/>
  <c r="AI756" i="4"/>
  <c r="AJ756" i="4"/>
  <c r="AB756" i="4"/>
  <c r="AM760" i="4"/>
  <c r="AN760" i="4"/>
  <c r="AL760" i="4"/>
  <c r="AQ760" i="4"/>
  <c r="AR760" i="4"/>
  <c r="AP760" i="4"/>
  <c r="AI760" i="4"/>
  <c r="AB760" i="4"/>
  <c r="AS799" i="4"/>
  <c r="AA808" i="4"/>
  <c r="AQ691" i="4"/>
  <c r="AR691" i="4"/>
  <c r="AP691" i="4"/>
  <c r="AI691" i="4"/>
  <c r="AM691" i="4"/>
  <c r="AN691" i="4"/>
  <c r="AL691" i="4"/>
  <c r="AQ695" i="4"/>
  <c r="AR695" i="4"/>
  <c r="AP695" i="4"/>
  <c r="AI695" i="4"/>
  <c r="AJ695" i="4"/>
  <c r="AM695" i="4"/>
  <c r="AN695" i="4"/>
  <c r="AL695" i="4"/>
  <c r="AQ699" i="4"/>
  <c r="AR699" i="4"/>
  <c r="AP699" i="4"/>
  <c r="AI699" i="4"/>
  <c r="AM699" i="4"/>
  <c r="AN699" i="4"/>
  <c r="AL699" i="4"/>
  <c r="AQ703" i="4"/>
  <c r="AR703" i="4"/>
  <c r="AP703" i="4"/>
  <c r="AI703" i="4"/>
  <c r="AJ703" i="4"/>
  <c r="AM703" i="4"/>
  <c r="AN703" i="4"/>
  <c r="AL703" i="4"/>
  <c r="AM723" i="4"/>
  <c r="AN723" i="4"/>
  <c r="AL723" i="4"/>
  <c r="AQ723" i="4"/>
  <c r="AR723" i="4"/>
  <c r="AP723" i="4"/>
  <c r="AI723" i="4"/>
  <c r="AB723" i="4"/>
  <c r="AM727" i="4"/>
  <c r="AN727" i="4"/>
  <c r="AL727" i="4"/>
  <c r="AQ727" i="4"/>
  <c r="AR727" i="4"/>
  <c r="AP727" i="4"/>
  <c r="AI727" i="4"/>
  <c r="AJ727" i="4"/>
  <c r="AB727" i="4"/>
  <c r="AM731" i="4"/>
  <c r="AN731" i="4"/>
  <c r="AL731" i="4"/>
  <c r="AQ731" i="4"/>
  <c r="AR731" i="4"/>
  <c r="AP731" i="4"/>
  <c r="AI731" i="4"/>
  <c r="AB731" i="4"/>
  <c r="AM735" i="4"/>
  <c r="AN735" i="4"/>
  <c r="AL735" i="4"/>
  <c r="AQ735" i="4"/>
  <c r="AR735" i="4"/>
  <c r="AP735" i="4"/>
  <c r="AI735" i="4"/>
  <c r="AJ735" i="4"/>
  <c r="AB735" i="4"/>
  <c r="AA824" i="4"/>
  <c r="AI654" i="4"/>
  <c r="AI656" i="4"/>
  <c r="AJ656" i="4"/>
  <c r="AI658" i="4"/>
  <c r="AI660" i="4"/>
  <c r="AI662" i="4"/>
  <c r="AI664" i="4"/>
  <c r="AJ664" i="4"/>
  <c r="AM674" i="4"/>
  <c r="AN674" i="4"/>
  <c r="AL674" i="4"/>
  <c r="AT674" i="4"/>
  <c r="AM676" i="4"/>
  <c r="AN676" i="4"/>
  <c r="AL676" i="4"/>
  <c r="AT676" i="4"/>
  <c r="AM678" i="4"/>
  <c r="AN678" i="4"/>
  <c r="AL678" i="4"/>
  <c r="AT678" i="4"/>
  <c r="AM680" i="4"/>
  <c r="AN680" i="4"/>
  <c r="AL680" i="4"/>
  <c r="AT680" i="4"/>
  <c r="AM682" i="4"/>
  <c r="AN682" i="4"/>
  <c r="AL682" i="4"/>
  <c r="AT682" i="4"/>
  <c r="AM684" i="4"/>
  <c r="AN684" i="4"/>
  <c r="AL684" i="4"/>
  <c r="AT684" i="4"/>
  <c r="AB691" i="4"/>
  <c r="AM692" i="4"/>
  <c r="AN692" i="4"/>
  <c r="AL692" i="4"/>
  <c r="AQ692" i="4"/>
  <c r="AR692" i="4"/>
  <c r="AP692" i="4"/>
  <c r="AI692" i="4"/>
  <c r="AB695" i="4"/>
  <c r="AM696" i="4"/>
  <c r="AN696" i="4"/>
  <c r="AL696" i="4"/>
  <c r="AQ696" i="4"/>
  <c r="AR696" i="4"/>
  <c r="AP696" i="4"/>
  <c r="AI696" i="4"/>
  <c r="AB699" i="4"/>
  <c r="AM700" i="4"/>
  <c r="AN700" i="4"/>
  <c r="AL700" i="4"/>
  <c r="AQ700" i="4"/>
  <c r="AR700" i="4"/>
  <c r="AP700" i="4"/>
  <c r="AI700" i="4"/>
  <c r="AB703" i="4"/>
  <c r="AM704" i="4"/>
  <c r="AN704" i="4"/>
  <c r="AL704" i="4"/>
  <c r="AQ704" i="4"/>
  <c r="AR704" i="4"/>
  <c r="AP704" i="4"/>
  <c r="AI704" i="4"/>
  <c r="AJ704" i="4"/>
  <c r="AM754" i="4"/>
  <c r="AN754" i="4"/>
  <c r="AL754" i="4"/>
  <c r="AQ754" i="4"/>
  <c r="AR754" i="4"/>
  <c r="AP754" i="4"/>
  <c r="AI754" i="4"/>
  <c r="AB754" i="4"/>
  <c r="AM758" i="4"/>
  <c r="AN758" i="4"/>
  <c r="AL758" i="4"/>
  <c r="AQ758" i="4"/>
  <c r="AR758" i="4"/>
  <c r="AP758" i="4"/>
  <c r="AI758" i="4"/>
  <c r="AJ758" i="4"/>
  <c r="AB758" i="4"/>
  <c r="AM762" i="4"/>
  <c r="AN762" i="4"/>
  <c r="AL762" i="4"/>
  <c r="AQ762" i="4"/>
  <c r="AR762" i="4"/>
  <c r="AP762" i="4"/>
  <c r="AI762" i="4"/>
  <c r="AB762" i="4"/>
  <c r="AA802" i="4"/>
  <c r="AB764" i="4"/>
  <c r="AB766" i="4"/>
  <c r="AB768" i="4"/>
  <c r="AK794" i="4"/>
  <c r="AL794" i="4"/>
  <c r="AI796" i="4"/>
  <c r="AI798" i="4"/>
  <c r="AM802" i="4"/>
  <c r="AN802" i="4"/>
  <c r="AG803" i="4"/>
  <c r="AM808" i="4"/>
  <c r="AN808" i="4"/>
  <c r="AM813" i="4"/>
  <c r="AN813" i="4"/>
  <c r="AL813" i="4"/>
  <c r="AM818" i="4"/>
  <c r="AN818" i="4"/>
  <c r="AL818" i="4"/>
  <c r="AI818" i="4"/>
  <c r="AK820" i="4"/>
  <c r="AL820" i="4"/>
  <c r="AM824" i="4"/>
  <c r="AN824" i="4"/>
  <c r="AG829" i="4"/>
  <c r="AH829" i="4"/>
  <c r="AB832" i="4"/>
  <c r="AB838" i="4"/>
  <c r="AK843" i="4"/>
  <c r="AL843" i="4"/>
  <c r="AK849" i="4"/>
  <c r="AL849" i="4"/>
  <c r="AB852" i="4"/>
  <c r="AK855" i="4"/>
  <c r="AL855" i="4"/>
  <c r="AG859" i="4"/>
  <c r="AH859" i="4"/>
  <c r="Z859" i="4"/>
  <c r="AO859" i="4"/>
  <c r="AP859" i="4"/>
  <c r="AG860" i="4"/>
  <c r="AH860" i="4"/>
  <c r="AO860" i="4"/>
  <c r="AP860" i="4"/>
  <c r="AO862" i="4"/>
  <c r="AP862" i="4"/>
  <c r="AG862" i="4"/>
  <c r="AH862" i="4"/>
  <c r="AG865" i="4"/>
  <c r="AH865" i="4"/>
  <c r="Z865" i="4"/>
  <c r="AO865" i="4"/>
  <c r="AP865" i="4"/>
  <c r="AM722" i="4"/>
  <c r="AN722" i="4"/>
  <c r="AL722" i="4"/>
  <c r="AM724" i="4"/>
  <c r="AN724" i="4"/>
  <c r="AL724" i="4"/>
  <c r="AM726" i="4"/>
  <c r="AN726" i="4"/>
  <c r="AL726" i="4"/>
  <c r="AM728" i="4"/>
  <c r="AN728" i="4"/>
  <c r="AL728" i="4"/>
  <c r="AM730" i="4"/>
  <c r="AN730" i="4"/>
  <c r="AL730" i="4"/>
  <c r="AM732" i="4"/>
  <c r="AN732" i="4"/>
  <c r="AL732" i="4"/>
  <c r="AM734" i="4"/>
  <c r="AN734" i="4"/>
  <c r="AL734" i="4"/>
  <c r="AM736" i="4"/>
  <c r="AN736" i="4"/>
  <c r="AL736" i="4"/>
  <c r="AM755" i="4"/>
  <c r="AN755" i="4"/>
  <c r="AL755" i="4"/>
  <c r="AM757" i="4"/>
  <c r="AN757" i="4"/>
  <c r="AL757" i="4"/>
  <c r="AM759" i="4"/>
  <c r="AN759" i="4"/>
  <c r="AL759" i="4"/>
  <c r="AM761" i="4"/>
  <c r="AN761" i="4"/>
  <c r="AL761" i="4"/>
  <c r="AM763" i="4"/>
  <c r="AN763" i="4"/>
  <c r="AL763" i="4"/>
  <c r="AI764" i="4"/>
  <c r="AJ764" i="4"/>
  <c r="AQ764" i="4"/>
  <c r="AR764" i="4"/>
  <c r="AP764" i="4"/>
  <c r="AM765" i="4"/>
  <c r="AN765" i="4"/>
  <c r="AL765" i="4"/>
  <c r="AI766" i="4"/>
  <c r="AQ766" i="4"/>
  <c r="AR766" i="4"/>
  <c r="AP766" i="4"/>
  <c r="AM767" i="4"/>
  <c r="AN767" i="4"/>
  <c r="AL767" i="4"/>
  <c r="AI768" i="4"/>
  <c r="AJ768" i="4"/>
  <c r="AQ768" i="4"/>
  <c r="AR768" i="4"/>
  <c r="AP768" i="4"/>
  <c r="AM769" i="4"/>
  <c r="AN769" i="4"/>
  <c r="AL769" i="4"/>
  <c r="AO794" i="4"/>
  <c r="AP794" i="4"/>
  <c r="Z795" i="4"/>
  <c r="AM800" i="4"/>
  <c r="AN800" i="4"/>
  <c r="AL800" i="4"/>
  <c r="AQ802" i="4"/>
  <c r="AR802" i="4"/>
  <c r="AP802" i="4"/>
  <c r="AK802" i="4"/>
  <c r="AL802" i="4"/>
  <c r="AK803" i="4"/>
  <c r="AL803" i="4"/>
  <c r="AO803" i="4"/>
  <c r="AP803" i="4"/>
  <c r="Z804" i="4"/>
  <c r="AG804" i="4"/>
  <c r="AH804" i="4"/>
  <c r="AG805" i="4"/>
  <c r="AH805" i="4"/>
  <c r="AT805" i="4"/>
  <c r="Z807" i="4"/>
  <c r="AQ808" i="4"/>
  <c r="AR808" i="4"/>
  <c r="AP808" i="4"/>
  <c r="AK808" i="4"/>
  <c r="AL808" i="4"/>
  <c r="AM810" i="4"/>
  <c r="AN810" i="4"/>
  <c r="AL810" i="4"/>
  <c r="AT810" i="4"/>
  <c r="AB813" i="4"/>
  <c r="AQ813" i="4"/>
  <c r="AR813" i="4"/>
  <c r="AP813" i="4"/>
  <c r="AB816" i="4"/>
  <c r="Z819" i="4"/>
  <c r="AO820" i="4"/>
  <c r="AP820" i="4"/>
  <c r="AG821" i="4"/>
  <c r="AH821" i="4"/>
  <c r="AT821" i="4"/>
  <c r="Z823" i="4"/>
  <c r="AQ824" i="4"/>
  <c r="AR824" i="4"/>
  <c r="AP824" i="4"/>
  <c r="AK824" i="4"/>
  <c r="AL824" i="4"/>
  <c r="AM826" i="4"/>
  <c r="AN826" i="4"/>
  <c r="AL826" i="4"/>
  <c r="AT826" i="4"/>
  <c r="AG827" i="4"/>
  <c r="AH827" i="4"/>
  <c r="AG828" i="4"/>
  <c r="AH828" i="4"/>
  <c r="AT828" i="4"/>
  <c r="Z829" i="4"/>
  <c r="AO830" i="4"/>
  <c r="AP830" i="4"/>
  <c r="AT830" i="4"/>
  <c r="AM832" i="4"/>
  <c r="AN832" i="4"/>
  <c r="AL832" i="4"/>
  <c r="Z833" i="4"/>
  <c r="AG833" i="4"/>
  <c r="AH833" i="4"/>
  <c r="AG834" i="4"/>
  <c r="AH834" i="4"/>
  <c r="AT834" i="4"/>
  <c r="AM838" i="4"/>
  <c r="AN838" i="4"/>
  <c r="AL838" i="4"/>
  <c r="Z839" i="4"/>
  <c r="AG839" i="4"/>
  <c r="AH839" i="4"/>
  <c r="AG840" i="4"/>
  <c r="AH840" i="4"/>
  <c r="AT840" i="4"/>
  <c r="AO843" i="4"/>
  <c r="AP843" i="4"/>
  <c r="AO844" i="4"/>
  <c r="AP844" i="4"/>
  <c r="AT844" i="4"/>
  <c r="AK845" i="4"/>
  <c r="AL845" i="4"/>
  <c r="AT845" i="4"/>
  <c r="AG846" i="4"/>
  <c r="AH846" i="4"/>
  <c r="AT846" i="4"/>
  <c r="AO849" i="4"/>
  <c r="AP849" i="4"/>
  <c r="AO850" i="4"/>
  <c r="AP850" i="4"/>
  <c r="AT850" i="4"/>
  <c r="AM852" i="4"/>
  <c r="AN852" i="4"/>
  <c r="AL852" i="4"/>
  <c r="AO855" i="4"/>
  <c r="AP855" i="4"/>
  <c r="AO856" i="4"/>
  <c r="AP856" i="4"/>
  <c r="AT856" i="4"/>
  <c r="Z861" i="4"/>
  <c r="AK861" i="4"/>
  <c r="AL861" i="4"/>
  <c r="AQ858" i="4"/>
  <c r="AR858" i="4"/>
  <c r="AP858" i="4"/>
  <c r="AM858" i="4"/>
  <c r="AN858" i="4"/>
  <c r="AL858" i="4"/>
  <c r="AQ864" i="4"/>
  <c r="AR864" i="4"/>
  <c r="AP864" i="4"/>
  <c r="AM864" i="4"/>
  <c r="AN864" i="4"/>
  <c r="AL864" i="4"/>
  <c r="AK866" i="4"/>
  <c r="AO866" i="4"/>
  <c r="AP866" i="4"/>
  <c r="AI722" i="4"/>
  <c r="AI724" i="4"/>
  <c r="AJ724" i="4"/>
  <c r="AI726" i="4"/>
  <c r="AJ726" i="4"/>
  <c r="AI728" i="4"/>
  <c r="AI730" i="4"/>
  <c r="AI732" i="4"/>
  <c r="AI734" i="4"/>
  <c r="AI736" i="4"/>
  <c r="AJ736" i="4"/>
  <c r="AI755" i="4"/>
  <c r="AI757" i="4"/>
  <c r="AI759" i="4"/>
  <c r="AJ759" i="4"/>
  <c r="AI761" i="4"/>
  <c r="AJ761" i="4"/>
  <c r="AI763" i="4"/>
  <c r="AI765" i="4"/>
  <c r="AI767" i="4"/>
  <c r="AJ767" i="4"/>
  <c r="AI769" i="4"/>
  <c r="AJ769" i="4"/>
  <c r="Z794" i="4"/>
  <c r="AK795" i="4"/>
  <c r="AL795" i="4"/>
  <c r="AM797" i="4"/>
  <c r="AN797" i="4"/>
  <c r="AL797" i="4"/>
  <c r="AT797" i="4"/>
  <c r="AM801" i="4"/>
  <c r="AN801" i="4"/>
  <c r="AL801" i="4"/>
  <c r="AT801" i="4"/>
  <c r="AK807" i="4"/>
  <c r="AL807" i="4"/>
  <c r="AI809" i="4"/>
  <c r="AM809" i="4"/>
  <c r="AN809" i="4"/>
  <c r="AL809" i="4"/>
  <c r="AG812" i="4"/>
  <c r="Z817" i="4"/>
  <c r="AG817" i="4"/>
  <c r="AH817" i="4"/>
  <c r="AK819" i="4"/>
  <c r="AL819" i="4"/>
  <c r="Z820" i="4"/>
  <c r="AK823" i="4"/>
  <c r="AL823" i="4"/>
  <c r="AI825" i="4"/>
  <c r="AM825" i="4"/>
  <c r="AN825" i="4"/>
  <c r="AL825" i="4"/>
  <c r="Z827" i="4"/>
  <c r="AM836" i="4"/>
  <c r="AN836" i="4"/>
  <c r="AL836" i="4"/>
  <c r="AT836" i="4"/>
  <c r="AM842" i="4"/>
  <c r="AN842" i="4"/>
  <c r="AL842" i="4"/>
  <c r="AT842" i="4"/>
  <c r="Z843" i="4"/>
  <c r="AM848" i="4"/>
  <c r="AN848" i="4"/>
  <c r="AL848" i="4"/>
  <c r="AT848" i="4"/>
  <c r="Z849" i="4"/>
  <c r="AM854" i="4"/>
  <c r="AN854" i="4"/>
  <c r="AL854" i="4"/>
  <c r="AT854" i="4"/>
  <c r="Z855" i="4"/>
  <c r="AB858" i="4"/>
  <c r="AK859" i="4"/>
  <c r="AL859" i="4"/>
  <c r="Z860" i="4"/>
  <c r="AO861" i="4"/>
  <c r="AP861" i="4"/>
  <c r="AB864" i="4"/>
  <c r="AK865" i="4"/>
  <c r="AL865" i="4"/>
  <c r="AB920" i="4"/>
  <c r="AB922" i="4"/>
  <c r="AB924" i="4"/>
  <c r="AB926" i="4"/>
  <c r="AB928" i="4"/>
  <c r="AB930" i="4"/>
  <c r="AB932" i="4"/>
  <c r="AB934" i="4"/>
  <c r="AB936" i="4"/>
  <c r="AB938" i="4"/>
  <c r="AB940" i="4"/>
  <c r="AB942" i="4"/>
  <c r="AI922" i="4"/>
  <c r="AJ922" i="4"/>
  <c r="AQ922" i="4"/>
  <c r="AR922" i="4"/>
  <c r="AP922" i="4"/>
  <c r="AI924" i="4"/>
  <c r="AQ924" i="4"/>
  <c r="AR924" i="4"/>
  <c r="AP924" i="4"/>
  <c r="AI926" i="4"/>
  <c r="AQ926" i="4"/>
  <c r="AR926" i="4"/>
  <c r="AP926" i="4"/>
  <c r="AI928" i="4"/>
  <c r="AQ928" i="4"/>
  <c r="AR928" i="4"/>
  <c r="AP928" i="4"/>
  <c r="AI930" i="4"/>
  <c r="AQ930" i="4"/>
  <c r="AR930" i="4"/>
  <c r="AP930" i="4"/>
  <c r="AM931" i="4"/>
  <c r="AN931" i="4"/>
  <c r="AL931" i="4"/>
  <c r="AI932" i="4"/>
  <c r="AJ932" i="4"/>
  <c r="AQ932" i="4"/>
  <c r="AR932" i="4"/>
  <c r="AP932" i="4"/>
  <c r="AM933" i="4"/>
  <c r="AN933" i="4"/>
  <c r="AL933" i="4"/>
  <c r="AI934" i="4"/>
  <c r="AJ934" i="4"/>
  <c r="AQ934" i="4"/>
  <c r="AR934" i="4"/>
  <c r="AP934" i="4"/>
  <c r="AM935" i="4"/>
  <c r="AN935" i="4"/>
  <c r="AL935" i="4"/>
  <c r="AI936" i="4"/>
  <c r="AJ936" i="4"/>
  <c r="AQ936" i="4"/>
  <c r="AR936" i="4"/>
  <c r="AP936" i="4"/>
  <c r="AM937" i="4"/>
  <c r="AN937" i="4"/>
  <c r="AL937" i="4"/>
  <c r="AI938" i="4"/>
  <c r="AJ938" i="4"/>
  <c r="AQ938" i="4"/>
  <c r="AR938" i="4"/>
  <c r="AP938" i="4"/>
  <c r="AM939" i="4"/>
  <c r="AN939" i="4"/>
  <c r="AL939" i="4"/>
  <c r="AI940" i="4"/>
  <c r="AQ940" i="4"/>
  <c r="AR940" i="4"/>
  <c r="AP940" i="4"/>
  <c r="AM941" i="4"/>
  <c r="AN941" i="4"/>
  <c r="AL941" i="4"/>
  <c r="AI942" i="4"/>
  <c r="AJ942" i="4"/>
  <c r="AQ942" i="4"/>
  <c r="AR942" i="4"/>
  <c r="AP942" i="4"/>
  <c r="AM943" i="4"/>
  <c r="AN943" i="4"/>
  <c r="AL943" i="4"/>
  <c r="AC1099" i="4"/>
  <c r="AA1099" i="4"/>
  <c r="AI925" i="4"/>
  <c r="AJ925" i="4"/>
  <c r="AI927" i="4"/>
  <c r="AJ927" i="4"/>
  <c r="AI929" i="4"/>
  <c r="AI931" i="4"/>
  <c r="AI933" i="4"/>
  <c r="AJ933" i="4"/>
  <c r="AI935" i="4"/>
  <c r="AJ935" i="4"/>
  <c r="AI937" i="4"/>
  <c r="AI939" i="4"/>
  <c r="AI941" i="4"/>
  <c r="AJ941" i="4"/>
  <c r="AI943" i="4"/>
  <c r="AJ943" i="4"/>
  <c r="AM946" i="4"/>
  <c r="AN946" i="4"/>
  <c r="AL946" i="4"/>
  <c r="AT946" i="4"/>
  <c r="AM948" i="4"/>
  <c r="AN948" i="4"/>
  <c r="AL948" i="4"/>
  <c r="AT948" i="4"/>
  <c r="AM950" i="4"/>
  <c r="AN950" i="4"/>
  <c r="AL950" i="4"/>
  <c r="AT950" i="4"/>
  <c r="AK1103" i="4"/>
  <c r="AL1103" i="4"/>
  <c r="AQ1103" i="4"/>
  <c r="AR1103" i="4"/>
  <c r="AP1103" i="4"/>
  <c r="AQ1110" i="4"/>
  <c r="AR1110" i="4"/>
  <c r="AP1110" i="4"/>
  <c r="AM1110" i="4"/>
  <c r="AN1110" i="4"/>
  <c r="AL1110" i="4"/>
  <c r="AO1119" i="4"/>
  <c r="AP1119" i="4"/>
  <c r="AG1119" i="4"/>
  <c r="Z1121" i="4"/>
  <c r="AG1121" i="4"/>
  <c r="AH1121" i="4"/>
  <c r="AK1121" i="4"/>
  <c r="AL1121" i="4"/>
  <c r="AM1099" i="4"/>
  <c r="AN1099" i="4"/>
  <c r="AL1099" i="4"/>
  <c r="AG1103" i="4"/>
  <c r="AM1108" i="4"/>
  <c r="AN1108" i="4"/>
  <c r="AL1108" i="4"/>
  <c r="AT1108" i="4"/>
  <c r="AI1110" i="4"/>
  <c r="AO1113" i="4"/>
  <c r="AP1113" i="4"/>
  <c r="AB1115" i="4"/>
  <c r="AM1124" i="4"/>
  <c r="AN1124" i="4"/>
  <c r="AL1124" i="4"/>
  <c r="AB1124" i="4"/>
  <c r="AC1124" i="4"/>
  <c r="AG1104" i="4"/>
  <c r="AH1104" i="4"/>
  <c r="AT1104" i="4"/>
  <c r="AB1110" i="4"/>
  <c r="AG1113" i="4"/>
  <c r="AH1113" i="4"/>
  <c r="AO1123" i="4"/>
  <c r="AP1123" i="4"/>
  <c r="AK1123" i="4"/>
  <c r="AG1123" i="4"/>
  <c r="AH1123" i="4"/>
  <c r="Z1123" i="4"/>
  <c r="AQ1124" i="4"/>
  <c r="AR1124" i="4"/>
  <c r="AP1124" i="4"/>
  <c r="AG1102" i="4"/>
  <c r="AK1104" i="4"/>
  <c r="AL1104" i="4"/>
  <c r="AB1106" i="4"/>
  <c r="Z1109" i="4"/>
  <c r="AG1109" i="4"/>
  <c r="AH1109" i="4"/>
  <c r="Z1113" i="4"/>
  <c r="AQ1115" i="4"/>
  <c r="AR1115" i="4"/>
  <c r="AP1115" i="4"/>
  <c r="AO1116" i="4"/>
  <c r="AP1116" i="4"/>
  <c r="AK1116" i="4"/>
  <c r="Z1119" i="4"/>
  <c r="AK1119" i="4"/>
  <c r="AO1121" i="4"/>
  <c r="AP1121" i="4"/>
  <c r="AI1124" i="4"/>
  <c r="AA1146" i="4"/>
  <c r="AI1119" i="4"/>
  <c r="AJ1119" i="4"/>
  <c r="AM1123" i="4"/>
  <c r="AN1123" i="4"/>
  <c r="AB1130" i="4"/>
  <c r="AC1130" i="4"/>
  <c r="Z1133" i="4"/>
  <c r="AQ1134" i="4"/>
  <c r="AR1134" i="4"/>
  <c r="AP1134" i="4"/>
  <c r="AT1134" i="4"/>
  <c r="AI1138" i="4"/>
  <c r="Z1145" i="4"/>
  <c r="AM1146" i="4"/>
  <c r="AN1146" i="4"/>
  <c r="AL1146" i="4"/>
  <c r="Z1154" i="4"/>
  <c r="AK1154" i="4"/>
  <c r="AL1154" i="4"/>
  <c r="AK1160" i="4"/>
  <c r="AL1160" i="4"/>
  <c r="Z1160" i="4"/>
  <c r="AK1178" i="4"/>
  <c r="AL1178" i="4"/>
  <c r="Z1178" i="4"/>
  <c r="AG1178" i="4"/>
  <c r="AG1192" i="4"/>
  <c r="AH1192" i="4"/>
  <c r="AO1192" i="4"/>
  <c r="AP1192" i="4"/>
  <c r="AK1192" i="4"/>
  <c r="AL1192" i="4"/>
  <c r="Z1192" i="4"/>
  <c r="AL1193" i="4"/>
  <c r="AM1114" i="4"/>
  <c r="AN1114" i="4"/>
  <c r="AL1114" i="4"/>
  <c r="AT1114" i="4"/>
  <c r="AK1117" i="4"/>
  <c r="AL1117" i="4"/>
  <c r="AG1118" i="4"/>
  <c r="AH1118" i="4"/>
  <c r="AM1119" i="4"/>
  <c r="AN1119" i="4"/>
  <c r="Z1120" i="4"/>
  <c r="Z1125" i="4"/>
  <c r="AI1127" i="4"/>
  <c r="AG1128" i="4"/>
  <c r="AH1128" i="4"/>
  <c r="Z1130" i="4"/>
  <c r="Z1131" i="4"/>
  <c r="AG1135" i="4"/>
  <c r="AH1135" i="4"/>
  <c r="AT1135" i="4"/>
  <c r="AI1136" i="4"/>
  <c r="AK1137" i="4"/>
  <c r="AL1137" i="4"/>
  <c r="AT1137" i="4"/>
  <c r="AM1138" i="4"/>
  <c r="AN1138" i="4"/>
  <c r="AL1138" i="4"/>
  <c r="Z1139" i="4"/>
  <c r="AG1139" i="4"/>
  <c r="AH1139" i="4"/>
  <c r="Z1140" i="4"/>
  <c r="AG1140" i="4"/>
  <c r="AH1140" i="4"/>
  <c r="AK1141" i="4"/>
  <c r="Z1142" i="4"/>
  <c r="AG1142" i="4"/>
  <c r="AH1142" i="4"/>
  <c r="AM1143" i="4"/>
  <c r="AN1143" i="4"/>
  <c r="AL1143" i="4"/>
  <c r="Z1147" i="4"/>
  <c r="AG1147" i="4"/>
  <c r="AH1147" i="4"/>
  <c r="Z1148" i="4"/>
  <c r="Z1149" i="4"/>
  <c r="AI1151" i="4"/>
  <c r="Z1156" i="4"/>
  <c r="AO1156" i="4"/>
  <c r="AP1156" i="4"/>
  <c r="AO1158" i="4"/>
  <c r="AP1158" i="4"/>
  <c r="AK1164" i="4"/>
  <c r="AL1164" i="4"/>
  <c r="Z1164" i="4"/>
  <c r="AG1164" i="4"/>
  <c r="AH1164" i="4"/>
  <c r="AK1182" i="4"/>
  <c r="AL1182" i="4"/>
  <c r="Z1182" i="4"/>
  <c r="AG1182" i="4"/>
  <c r="AG1188" i="4"/>
  <c r="AH1188" i="4"/>
  <c r="AO1188" i="4"/>
  <c r="AP1188" i="4"/>
  <c r="AK1188" i="4"/>
  <c r="AL1188" i="4"/>
  <c r="Z1188" i="4"/>
  <c r="Z1118" i="4"/>
  <c r="AM1127" i="4"/>
  <c r="AN1127" i="4"/>
  <c r="AL1127" i="4"/>
  <c r="Z1128" i="4"/>
  <c r="AM1130" i="4"/>
  <c r="AN1130" i="4"/>
  <c r="AL1130" i="4"/>
  <c r="AK1133" i="4"/>
  <c r="AL1133" i="4"/>
  <c r="AG1143" i="4"/>
  <c r="AK1145" i="4"/>
  <c r="AL1145" i="4"/>
  <c r="AK1149" i="4"/>
  <c r="AL1149" i="4"/>
  <c r="AO1149" i="4"/>
  <c r="AP1149" i="4"/>
  <c r="AM1151" i="4"/>
  <c r="AN1151" i="4"/>
  <c r="AL1151" i="4"/>
  <c r="AG1152" i="4"/>
  <c r="AO1152" i="4"/>
  <c r="AP1152" i="4"/>
  <c r="AO1154" i="4"/>
  <c r="AP1154" i="4"/>
  <c r="AO1160" i="4"/>
  <c r="AP1160" i="4"/>
  <c r="AI1169" i="4"/>
  <c r="AQ1169" i="4"/>
  <c r="AR1169" i="4"/>
  <c r="AP1169" i="4"/>
  <c r="AM1169" i="4"/>
  <c r="AN1169" i="4"/>
  <c r="AL1169" i="4"/>
  <c r="AB1169" i="4"/>
  <c r="AC1169" i="4"/>
  <c r="AS1174" i="4"/>
  <c r="AO1148" i="4"/>
  <c r="AP1148" i="4"/>
  <c r="AG1148" i="4"/>
  <c r="AH1148" i="4"/>
  <c r="Z1158" i="4"/>
  <c r="AK1158" i="4"/>
  <c r="AL1158" i="4"/>
  <c r="AG1167" i="4"/>
  <c r="AH1167" i="4"/>
  <c r="Z1167" i="4"/>
  <c r="AO1167" i="4"/>
  <c r="AP1167" i="4"/>
  <c r="AK1167" i="4"/>
  <c r="AL1167" i="4"/>
  <c r="AQ1168" i="4"/>
  <c r="AR1168" i="4"/>
  <c r="AP1168" i="4"/>
  <c r="AB1168" i="4"/>
  <c r="AC1168" i="4"/>
  <c r="AQ1173" i="4"/>
  <c r="AR1173" i="4"/>
  <c r="AP1173" i="4"/>
  <c r="AM1173" i="4"/>
  <c r="AN1173" i="4"/>
  <c r="AL1173" i="4"/>
  <c r="AI1173" i="4"/>
  <c r="AO1178" i="4"/>
  <c r="AP1178" i="4"/>
  <c r="AA1246" i="4"/>
  <c r="AT1246" i="4"/>
  <c r="AC1246" i="4"/>
  <c r="AG1193" i="4"/>
  <c r="AH1193" i="4"/>
  <c r="AK1195" i="4"/>
  <c r="AL1195" i="4"/>
  <c r="AB1196" i="4"/>
  <c r="AC1196" i="4"/>
  <c r="AK1199" i="4"/>
  <c r="AL1199" i="4"/>
  <c r="AB1200" i="4"/>
  <c r="AC1200" i="4"/>
  <c r="AI1205" i="4"/>
  <c r="AG1210" i="4"/>
  <c r="AG1214" i="4"/>
  <c r="AK1219" i="4"/>
  <c r="AL1219" i="4"/>
  <c r="AK1222" i="4"/>
  <c r="AL1222" i="4"/>
  <c r="AK1225" i="4"/>
  <c r="AL1225" i="4"/>
  <c r="AK1229" i="4"/>
  <c r="AL1229" i="4"/>
  <c r="AK1232" i="4"/>
  <c r="AL1232" i="4"/>
  <c r="AK1236" i="4"/>
  <c r="AL1236" i="4"/>
  <c r="AK1247" i="4"/>
  <c r="AL1247" i="4"/>
  <c r="AK1250" i="4"/>
  <c r="AL1250" i="4"/>
  <c r="AK1253" i="4"/>
  <c r="AL1253" i="4"/>
  <c r="AK1254" i="4"/>
  <c r="AL1254" i="4"/>
  <c r="AG1257" i="4"/>
  <c r="AH1257" i="4"/>
  <c r="AG1258" i="4"/>
  <c r="AH1258" i="4"/>
  <c r="AK1258" i="4"/>
  <c r="AL1258" i="4"/>
  <c r="AB1259" i="4"/>
  <c r="AS1262" i="4"/>
  <c r="AG1264" i="4"/>
  <c r="AH1264" i="4"/>
  <c r="AK1272" i="4"/>
  <c r="AL1272" i="4"/>
  <c r="AB1279" i="4"/>
  <c r="Z1162" i="4"/>
  <c r="Z1166" i="4"/>
  <c r="Z1168" i="4"/>
  <c r="AG1172" i="4"/>
  <c r="AG1176" i="4"/>
  <c r="AI1178" i="4"/>
  <c r="AJ1178" i="4"/>
  <c r="Z1179" i="4"/>
  <c r="AG1179" i="4"/>
  <c r="AH1179" i="4"/>
  <c r="AI1182" i="4"/>
  <c r="AJ1182" i="4"/>
  <c r="Z1183" i="4"/>
  <c r="AG1183" i="4"/>
  <c r="AH1183" i="4"/>
  <c r="AI1185" i="4"/>
  <c r="Z1193" i="4"/>
  <c r="AM1194" i="4"/>
  <c r="AN1194" i="4"/>
  <c r="AK1194" i="4"/>
  <c r="AL1194" i="4"/>
  <c r="AT1194" i="4"/>
  <c r="AO1195" i="4"/>
  <c r="AP1195" i="4"/>
  <c r="Z1196" i="4"/>
  <c r="AG1197" i="4"/>
  <c r="AM1198" i="4"/>
  <c r="AN1198" i="4"/>
  <c r="AK1198" i="4"/>
  <c r="AS1198" i="4"/>
  <c r="AO1199" i="4"/>
  <c r="AP1199" i="4"/>
  <c r="Z1200" i="4"/>
  <c r="AB1201" i="4"/>
  <c r="AC1201" i="4"/>
  <c r="AM1201" i="4"/>
  <c r="AN1201" i="4"/>
  <c r="AL1201" i="4"/>
  <c r="AQ1201" i="4"/>
  <c r="AR1201" i="4"/>
  <c r="AP1201" i="4"/>
  <c r="AG1204" i="4"/>
  <c r="AM1205" i="4"/>
  <c r="AN1205" i="4"/>
  <c r="AL1205" i="4"/>
  <c r="AG1208" i="4"/>
  <c r="AI1210" i="4"/>
  <c r="AJ1210" i="4"/>
  <c r="Z1210" i="4"/>
  <c r="Z1211" i="4"/>
  <c r="AG1211" i="4"/>
  <c r="AH1211" i="4"/>
  <c r="AI1214" i="4"/>
  <c r="AJ1214" i="4"/>
  <c r="Z1214" i="4"/>
  <c r="AG1217" i="4"/>
  <c r="AH1217" i="4"/>
  <c r="Z1219" i="4"/>
  <c r="AO1219" i="4"/>
  <c r="AP1219" i="4"/>
  <c r="Z1220" i="4"/>
  <c r="AG1220" i="4"/>
  <c r="AH1220" i="4"/>
  <c r="Z1222" i="4"/>
  <c r="AO1222" i="4"/>
  <c r="AP1222" i="4"/>
  <c r="Z1225" i="4"/>
  <c r="AO1225" i="4"/>
  <c r="AP1225" i="4"/>
  <c r="Z1229" i="4"/>
  <c r="AO1229" i="4"/>
  <c r="AP1229" i="4"/>
  <c r="AG1231" i="4"/>
  <c r="AH1231" i="4"/>
  <c r="AO1232" i="4"/>
  <c r="AP1232" i="4"/>
  <c r="AG1234" i="4"/>
  <c r="AH1234" i="4"/>
  <c r="AG1235" i="4"/>
  <c r="AH1235" i="4"/>
  <c r="AO1236" i="4"/>
  <c r="AP1236" i="4"/>
  <c r="AG1238" i="4"/>
  <c r="AH1238" i="4"/>
  <c r="AG1241" i="4"/>
  <c r="AH1241" i="4"/>
  <c r="Z1247" i="4"/>
  <c r="AO1247" i="4"/>
  <c r="AP1247" i="4"/>
  <c r="Z1248" i="4"/>
  <c r="AG1248" i="4"/>
  <c r="AH1248" i="4"/>
  <c r="Z1250" i="4"/>
  <c r="AO1250" i="4"/>
  <c r="AP1250" i="4"/>
  <c r="Z1253" i="4"/>
  <c r="AO1253" i="4"/>
  <c r="AP1253" i="4"/>
  <c r="Z1254" i="4"/>
  <c r="AO1254" i="4"/>
  <c r="AP1254" i="4"/>
  <c r="Z1257" i="4"/>
  <c r="Z1258" i="4"/>
  <c r="AG1260" i="4"/>
  <c r="AL1274" i="4"/>
  <c r="AT1274" i="4"/>
  <c r="AG1276" i="4"/>
  <c r="AO1276" i="4"/>
  <c r="AP1276" i="4"/>
  <c r="AO1280" i="4"/>
  <c r="AP1280" i="4"/>
  <c r="AK1280" i="4"/>
  <c r="AL1280" i="4"/>
  <c r="Z1280" i="4"/>
  <c r="AK1263" i="4"/>
  <c r="AL1263" i="4"/>
  <c r="Z1263" i="4"/>
  <c r="AO1267" i="4"/>
  <c r="AP1267" i="4"/>
  <c r="AK1267" i="4"/>
  <c r="AL1267" i="4"/>
  <c r="Z1267" i="4"/>
  <c r="AO1272" i="4"/>
  <c r="AP1272" i="4"/>
  <c r="AG1272" i="4"/>
  <c r="Z1177" i="4"/>
  <c r="Z1180" i="4"/>
  <c r="AG1181" i="4"/>
  <c r="Z1184" i="4"/>
  <c r="AB1185" i="4"/>
  <c r="AC1185" i="4"/>
  <c r="AM1185" i="4"/>
  <c r="AN1185" i="4"/>
  <c r="AL1185" i="4"/>
  <c r="AM1189" i="4"/>
  <c r="AN1189" i="4"/>
  <c r="AL1189" i="4"/>
  <c r="AT1189" i="4"/>
  <c r="Z1195" i="4"/>
  <c r="Z1199" i="4"/>
  <c r="Z1209" i="4"/>
  <c r="AG1213" i="4"/>
  <c r="Z1217" i="4"/>
  <c r="Z1231" i="4"/>
  <c r="Z1232" i="4"/>
  <c r="Z1234" i="4"/>
  <c r="Z1235" i="4"/>
  <c r="Z1236" i="4"/>
  <c r="Z1238" i="4"/>
  <c r="Z1241" i="4"/>
  <c r="AG1255" i="4"/>
  <c r="AH1255" i="4"/>
  <c r="AT1255" i="4"/>
  <c r="Z1256" i="4"/>
  <c r="AG1256" i="4"/>
  <c r="AH1256" i="4"/>
  <c r="Z1261" i="4"/>
  <c r="Z1264" i="4"/>
  <c r="AK1264" i="4"/>
  <c r="AL1264" i="4"/>
  <c r="AS1265" i="4"/>
  <c r="AB1267" i="4"/>
  <c r="AC1267" i="4"/>
  <c r="AG1267" i="4"/>
  <c r="AH1267" i="4"/>
  <c r="AO1268" i="4"/>
  <c r="AP1268" i="4"/>
  <c r="AK1268" i="4"/>
  <c r="AK1276" i="4"/>
  <c r="AL1276" i="4"/>
  <c r="AP1284" i="4"/>
  <c r="AQ1341" i="4"/>
  <c r="AR1341" i="4"/>
  <c r="AP1341" i="4"/>
  <c r="AI1341" i="4"/>
  <c r="AM1344" i="4"/>
  <c r="AN1344" i="4"/>
  <c r="AL1344" i="4"/>
  <c r="AQ1344" i="4"/>
  <c r="AR1344" i="4"/>
  <c r="AP1344" i="4"/>
  <c r="AI1344" i="4"/>
  <c r="AM1348" i="4"/>
  <c r="AN1348" i="4"/>
  <c r="AL1348" i="4"/>
  <c r="AQ1348" i="4"/>
  <c r="AR1348" i="4"/>
  <c r="AP1348" i="4"/>
  <c r="AI1348" i="4"/>
  <c r="AJ1348" i="4"/>
  <c r="AM1352" i="4"/>
  <c r="AN1352" i="4"/>
  <c r="AL1352" i="4"/>
  <c r="AQ1352" i="4"/>
  <c r="AR1352" i="4"/>
  <c r="AP1352" i="4"/>
  <c r="AI1352" i="4"/>
  <c r="AO1277" i="4"/>
  <c r="AP1277" i="4"/>
  <c r="AT1277" i="4"/>
  <c r="AK1279" i="4"/>
  <c r="AL1279" i="4"/>
  <c r="AO1279" i="4"/>
  <c r="AP1279" i="4"/>
  <c r="Z1281" i="4"/>
  <c r="Z1283" i="4"/>
  <c r="AK1284" i="4"/>
  <c r="Z1285" i="4"/>
  <c r="AO1288" i="4"/>
  <c r="Z1290" i="4"/>
  <c r="AK1290" i="4"/>
  <c r="AL1290" i="4"/>
  <c r="Z1291" i="4"/>
  <c r="AM1292" i="4"/>
  <c r="AN1292" i="4"/>
  <c r="AL1292" i="4"/>
  <c r="AT1292" i="4"/>
  <c r="AG1294" i="4"/>
  <c r="AH1294" i="4"/>
  <c r="AK1295" i="4"/>
  <c r="AO1295" i="4"/>
  <c r="AP1295" i="4"/>
  <c r="Z1298" i="4"/>
  <c r="AG1298" i="4"/>
  <c r="AH1298" i="4"/>
  <c r="AM1299" i="4"/>
  <c r="AN1299" i="4"/>
  <c r="AG1300" i="4"/>
  <c r="Z1301" i="4"/>
  <c r="AK1302" i="4"/>
  <c r="AO1302" i="4"/>
  <c r="AP1302" i="4"/>
  <c r="AI1304" i="4"/>
  <c r="AJ1304" i="4"/>
  <c r="Z1306" i="4"/>
  <c r="AM1308" i="4"/>
  <c r="AN1308" i="4"/>
  <c r="AL1308" i="4"/>
  <c r="AT1308" i="4"/>
  <c r="Z1309" i="4"/>
  <c r="AG1309" i="4"/>
  <c r="AH1309" i="4"/>
  <c r="AG1310" i="4"/>
  <c r="AH1310" i="4"/>
  <c r="AT1310" i="4"/>
  <c r="Z1311" i="4"/>
  <c r="AO1312" i="4"/>
  <c r="AP1312" i="4"/>
  <c r="AT1312" i="4"/>
  <c r="AG1313" i="4"/>
  <c r="AH1313" i="4"/>
  <c r="AG1314" i="4"/>
  <c r="AH1314" i="4"/>
  <c r="AT1314" i="4"/>
  <c r="AO1317" i="4"/>
  <c r="AP1317" i="4"/>
  <c r="AO1318" i="4"/>
  <c r="AP1318" i="4"/>
  <c r="AT1318" i="4"/>
  <c r="AM1320" i="4"/>
  <c r="AN1320" i="4"/>
  <c r="AL1320" i="4"/>
  <c r="AT1320" i="4"/>
  <c r="AM1324" i="4"/>
  <c r="AN1324" i="4"/>
  <c r="AL1324" i="4"/>
  <c r="AT1324" i="4"/>
  <c r="AM1328" i="4"/>
  <c r="AN1328" i="4"/>
  <c r="AL1328" i="4"/>
  <c r="AT1328" i="4"/>
  <c r="AB1336" i="4"/>
  <c r="AQ1339" i="4"/>
  <c r="AR1339" i="4"/>
  <c r="AP1339" i="4"/>
  <c r="AI1339" i="4"/>
  <c r="AB1344" i="4"/>
  <c r="AC1344" i="4"/>
  <c r="AQ1345" i="4"/>
  <c r="AR1345" i="4"/>
  <c r="AP1345" i="4"/>
  <c r="AI1345" i="4"/>
  <c r="AJ1345" i="4"/>
  <c r="AM1345" i="4"/>
  <c r="AN1345" i="4"/>
  <c r="AL1345" i="4"/>
  <c r="AB1348" i="4"/>
  <c r="AQ1349" i="4"/>
  <c r="AR1349" i="4"/>
  <c r="AP1349" i="4"/>
  <c r="AI1349" i="4"/>
  <c r="AM1349" i="4"/>
  <c r="AN1349" i="4"/>
  <c r="AL1349" i="4"/>
  <c r="AB1352" i="4"/>
  <c r="AC1352" i="4"/>
  <c r="AQ1353" i="4"/>
  <c r="AR1353" i="4"/>
  <c r="AP1353" i="4"/>
  <c r="AI1353" i="4"/>
  <c r="AM1353" i="4"/>
  <c r="AN1353" i="4"/>
  <c r="AL1353" i="4"/>
  <c r="AQ1359" i="4"/>
  <c r="AR1359" i="4"/>
  <c r="AP1359" i="4"/>
  <c r="AI1359" i="4"/>
  <c r="AQ1362" i="4"/>
  <c r="AR1362" i="4"/>
  <c r="AP1362" i="4"/>
  <c r="AM1362" i="4"/>
  <c r="AN1362" i="4"/>
  <c r="AL1362" i="4"/>
  <c r="AT1362" i="4"/>
  <c r="AG1283" i="4"/>
  <c r="AH1283" i="4"/>
  <c r="AK1285" i="4"/>
  <c r="AL1285" i="4"/>
  <c r="AG1291" i="4"/>
  <c r="AH1291" i="4"/>
  <c r="AK1294" i="4"/>
  <c r="AL1294" i="4"/>
  <c r="AB1296" i="4"/>
  <c r="AK1298" i="4"/>
  <c r="AL1298" i="4"/>
  <c r="AK1299" i="4"/>
  <c r="AK1301" i="4"/>
  <c r="AL1301" i="4"/>
  <c r="Z1304" i="4"/>
  <c r="AG1304" i="4"/>
  <c r="AH1304" i="4"/>
  <c r="AG1306" i="4"/>
  <c r="AH1306" i="4"/>
  <c r="AK1309" i="4"/>
  <c r="AL1309" i="4"/>
  <c r="AK1313" i="4"/>
  <c r="AL1313" i="4"/>
  <c r="AB1316" i="4"/>
  <c r="AB1322" i="4"/>
  <c r="AB1326" i="4"/>
  <c r="AM1335" i="4"/>
  <c r="AN1335" i="4"/>
  <c r="AL1335" i="4"/>
  <c r="AT1335" i="4"/>
  <c r="AI1336" i="4"/>
  <c r="AQ1337" i="4"/>
  <c r="AR1337" i="4"/>
  <c r="AP1337" i="4"/>
  <c r="AI1337" i="4"/>
  <c r="AM1341" i="4"/>
  <c r="AN1341" i="4"/>
  <c r="AL1341" i="4"/>
  <c r="AB1345" i="4"/>
  <c r="AM1346" i="4"/>
  <c r="AN1346" i="4"/>
  <c r="AL1346" i="4"/>
  <c r="AQ1346" i="4"/>
  <c r="AR1346" i="4"/>
  <c r="AP1346" i="4"/>
  <c r="AI1346" i="4"/>
  <c r="AB1349" i="4"/>
  <c r="AM1350" i="4"/>
  <c r="AN1350" i="4"/>
  <c r="AL1350" i="4"/>
  <c r="AQ1350" i="4"/>
  <c r="AR1350" i="4"/>
  <c r="AP1350" i="4"/>
  <c r="AI1350" i="4"/>
  <c r="AB1353" i="4"/>
  <c r="AC1353" i="4"/>
  <c r="AM1354" i="4"/>
  <c r="AN1354" i="4"/>
  <c r="AL1354" i="4"/>
  <c r="AQ1354" i="4"/>
  <c r="AR1354" i="4"/>
  <c r="AP1354" i="4"/>
  <c r="AI1354" i="4"/>
  <c r="AS1389" i="4"/>
  <c r="AK1283" i="4"/>
  <c r="AL1283" i="4"/>
  <c r="AG1289" i="4"/>
  <c r="AK1291" i="4"/>
  <c r="AL1291" i="4"/>
  <c r="Z1294" i="4"/>
  <c r="AM1296" i="4"/>
  <c r="AN1296" i="4"/>
  <c r="AL1296" i="4"/>
  <c r="AG1299" i="4"/>
  <c r="AK1304" i="4"/>
  <c r="AL1304" i="4"/>
  <c r="AK1306" i="4"/>
  <c r="AL1306" i="4"/>
  <c r="AM1316" i="4"/>
  <c r="AN1316" i="4"/>
  <c r="AL1316" i="4"/>
  <c r="Z1317" i="4"/>
  <c r="AM1322" i="4"/>
  <c r="AN1322" i="4"/>
  <c r="AL1322" i="4"/>
  <c r="AM1326" i="4"/>
  <c r="AN1326" i="4"/>
  <c r="AL1326" i="4"/>
  <c r="AM1339" i="4"/>
  <c r="AN1339" i="4"/>
  <c r="AL1339" i="4"/>
  <c r="AB1342" i="4"/>
  <c r="AQ1342" i="4"/>
  <c r="AR1342" i="4"/>
  <c r="AP1342" i="4"/>
  <c r="AQ1343" i="4"/>
  <c r="AR1343" i="4"/>
  <c r="AP1343" i="4"/>
  <c r="AI1343" i="4"/>
  <c r="AQ1347" i="4"/>
  <c r="AR1347" i="4"/>
  <c r="AP1347" i="4"/>
  <c r="AI1347" i="4"/>
  <c r="AJ1347" i="4"/>
  <c r="AM1347" i="4"/>
  <c r="AN1347" i="4"/>
  <c r="AL1347" i="4"/>
  <c r="AQ1351" i="4"/>
  <c r="AR1351" i="4"/>
  <c r="AP1351" i="4"/>
  <c r="AI1351" i="4"/>
  <c r="AM1351" i="4"/>
  <c r="AN1351" i="4"/>
  <c r="AL1351" i="4"/>
  <c r="AH1392" i="4"/>
  <c r="AK1390" i="4"/>
  <c r="AL1390" i="4"/>
  <c r="AB1391" i="4"/>
  <c r="AB1392" i="4"/>
  <c r="AC1392" i="4"/>
  <c r="P62" i="6"/>
  <c r="BC63" i="6"/>
  <c r="Q64" i="6"/>
  <c r="Q66" i="6"/>
  <c r="O72" i="6"/>
  <c r="O83" i="6"/>
  <c r="AM1389" i="4"/>
  <c r="AN1389" i="4"/>
  <c r="AK1389" i="4"/>
  <c r="AO1390" i="4"/>
  <c r="AP1390" i="4"/>
  <c r="AI1392" i="4"/>
  <c r="AJ1392" i="4"/>
  <c r="AM1392" i="4"/>
  <c r="AN1392" i="4"/>
  <c r="AL1392" i="4"/>
  <c r="AG1395" i="4"/>
  <c r="AB1413" i="4"/>
  <c r="AQ1413" i="4"/>
  <c r="AR1413" i="4"/>
  <c r="AP1413" i="4"/>
  <c r="AI1413" i="4"/>
  <c r="AQ53" i="6"/>
  <c r="P58" i="6"/>
  <c r="Q59" i="6"/>
  <c r="O61" i="6"/>
  <c r="Q72" i="6"/>
  <c r="P80" i="6"/>
  <c r="P79" i="6"/>
  <c r="BC83" i="6"/>
  <c r="P96" i="6"/>
  <c r="P95" i="6"/>
  <c r="O103" i="6"/>
  <c r="AQ123" i="6"/>
  <c r="O54" i="6"/>
  <c r="O55" i="6"/>
  <c r="Q63" i="6"/>
  <c r="O98" i="6"/>
  <c r="O99" i="6"/>
  <c r="AQ99" i="6"/>
  <c r="AQ115" i="6"/>
  <c r="Z1390" i="4"/>
  <c r="Z1396" i="4"/>
  <c r="AQ1401" i="4"/>
  <c r="AR1401" i="4"/>
  <c r="AP1401" i="4"/>
  <c r="AT1401" i="4"/>
  <c r="AQ1403" i="4"/>
  <c r="AR1403" i="4"/>
  <c r="AP1403" i="4"/>
  <c r="AQ1405" i="4"/>
  <c r="AR1405" i="4"/>
  <c r="AP1405" i="4"/>
  <c r="AT1405" i="4"/>
  <c r="AQ1407" i="4"/>
  <c r="AR1407" i="4"/>
  <c r="AP1407" i="4"/>
  <c r="AQ1409" i="4"/>
  <c r="AR1409" i="4"/>
  <c r="AP1409" i="4"/>
  <c r="AT1409" i="4"/>
  <c r="AQ1411" i="4"/>
  <c r="AR1411" i="4"/>
  <c r="AP1411" i="4"/>
  <c r="BC52" i="6"/>
  <c r="BE52" i="6"/>
  <c r="BE53" i="6"/>
  <c r="BE54" i="6"/>
  <c r="BE55" i="6"/>
  <c r="BE56" i="6"/>
  <c r="BE57" i="6"/>
  <c r="BE58" i="6"/>
  <c r="BE59" i="6"/>
  <c r="BE60" i="6"/>
  <c r="BE61" i="6"/>
  <c r="BE62" i="6"/>
  <c r="BE63" i="6"/>
  <c r="BE64" i="6"/>
  <c r="BE65" i="6"/>
  <c r="BE66" i="6"/>
  <c r="BE67" i="6"/>
  <c r="BE68" i="6"/>
  <c r="BE69" i="6"/>
  <c r="BE70" i="6"/>
  <c r="BE71" i="6"/>
  <c r="BE72" i="6"/>
  <c r="BE73" i="6"/>
  <c r="BE74" i="6"/>
  <c r="BE75" i="6"/>
  <c r="BE76" i="6"/>
  <c r="BE77" i="6"/>
  <c r="BE78" i="6"/>
  <c r="BE79" i="6"/>
  <c r="BE80" i="6"/>
  <c r="BE81" i="6"/>
  <c r="BE82" i="6"/>
  <c r="BE83" i="6"/>
  <c r="BE84" i="6"/>
  <c r="BE85" i="6"/>
  <c r="BE86" i="6"/>
  <c r="BE87" i="6"/>
  <c r="BE88" i="6"/>
  <c r="BE89" i="6"/>
  <c r="BE90" i="6"/>
  <c r="BE91" i="6"/>
  <c r="BE92" i="6"/>
  <c r="BE93" i="6"/>
  <c r="BE94" i="6"/>
  <c r="BE95" i="6"/>
  <c r="BE96" i="6"/>
  <c r="BE97" i="6"/>
  <c r="BE98" i="6"/>
  <c r="BE99" i="6"/>
  <c r="BE100" i="6"/>
  <c r="BE101" i="6"/>
  <c r="BE102" i="6"/>
  <c r="BE103" i="6"/>
  <c r="BE104" i="6"/>
  <c r="BE105" i="6"/>
  <c r="BE106" i="6"/>
  <c r="BE107" i="6"/>
  <c r="BE108" i="6"/>
  <c r="BE109" i="6"/>
  <c r="BE110" i="6"/>
  <c r="BE111" i="6"/>
  <c r="BE112" i="6"/>
  <c r="BE113" i="6"/>
  <c r="BE114" i="6"/>
  <c r="BE115" i="6"/>
  <c r="BE116" i="6"/>
  <c r="BE117" i="6"/>
  <c r="BE118" i="6"/>
  <c r="BE119" i="6"/>
  <c r="BE120" i="6"/>
  <c r="BE121" i="6"/>
  <c r="BE122" i="6"/>
  <c r="BE123" i="6"/>
  <c r="BE124" i="6"/>
  <c r="BE125" i="6"/>
  <c r="BE126" i="6"/>
  <c r="BE127" i="6"/>
  <c r="BE128" i="6"/>
  <c r="BE129" i="6"/>
  <c r="BE130" i="6"/>
  <c r="BE131" i="6"/>
  <c r="BE132" i="6"/>
  <c r="BE133" i="6"/>
  <c r="BE134" i="6"/>
  <c r="BE135" i="6"/>
  <c r="BE136" i="6"/>
  <c r="BE137" i="6"/>
  <c r="BE138" i="6"/>
  <c r="BE139" i="6"/>
  <c r="BE140" i="6"/>
  <c r="BE141" i="6"/>
  <c r="BE142" i="6"/>
  <c r="BE143" i="6"/>
  <c r="BE144" i="6"/>
  <c r="BE145" i="6"/>
  <c r="BE146" i="6"/>
  <c r="BE147" i="6"/>
  <c r="BE148" i="6"/>
  <c r="BE149" i="6"/>
  <c r="BE150" i="6"/>
  <c r="BE151" i="6"/>
  <c r="Q56" i="6"/>
  <c r="O60" i="6"/>
  <c r="O59" i="6"/>
  <c r="Q61" i="6"/>
  <c r="P60" i="6"/>
  <c r="P61" i="6"/>
  <c r="AQ67" i="6"/>
  <c r="AQ71" i="6"/>
  <c r="P78" i="6"/>
  <c r="AQ86" i="6"/>
  <c r="O88" i="6"/>
  <c r="AQ114" i="6"/>
  <c r="O146" i="6"/>
  <c r="O90" i="6"/>
  <c r="Q97" i="6"/>
  <c r="BC99" i="6"/>
  <c r="P101" i="6"/>
  <c r="AQ102" i="6"/>
  <c r="Q108" i="6"/>
  <c r="AQ111" i="6"/>
  <c r="O127" i="6"/>
  <c r="BC131" i="6"/>
  <c r="O134" i="6"/>
  <c r="AQ138" i="6"/>
  <c r="O140" i="6"/>
  <c r="O147" i="6"/>
  <c r="AQ212" i="6"/>
  <c r="AQ216" i="6"/>
  <c r="Q104" i="6"/>
  <c r="AC1413" i="4"/>
  <c r="AA1413" i="4"/>
  <c r="AS1294" i="4"/>
  <c r="AA1294" i="4"/>
  <c r="AT1294" i="4"/>
  <c r="AC1349" i="4"/>
  <c r="AA1349" i="4"/>
  <c r="AC1345" i="4"/>
  <c r="AA1345" i="4"/>
  <c r="AJ1336" i="4"/>
  <c r="AH1336" i="4"/>
  <c r="AC1316" i="4"/>
  <c r="AA1316" i="4"/>
  <c r="AT1316" i="4"/>
  <c r="AJ1359" i="4"/>
  <c r="AH1359" i="4"/>
  <c r="AT1359" i="4"/>
  <c r="AC1336" i="4"/>
  <c r="AA1336" i="4"/>
  <c r="AT1336" i="4"/>
  <c r="AS1309" i="4"/>
  <c r="AA1309" i="4"/>
  <c r="AT1309" i="4"/>
  <c r="AL1295" i="4"/>
  <c r="AT1295" i="4"/>
  <c r="AS1295" i="4"/>
  <c r="AL1284" i="4"/>
  <c r="AT1284" i="4"/>
  <c r="AS1284" i="4"/>
  <c r="AJ1341" i="4"/>
  <c r="AH1341" i="4"/>
  <c r="AT1341" i="4"/>
  <c r="AA1264" i="4"/>
  <c r="AT1264" i="4"/>
  <c r="AS1264" i="4"/>
  <c r="AA1235" i="4"/>
  <c r="AT1235" i="4"/>
  <c r="AS1235" i="4"/>
  <c r="AA1217" i="4"/>
  <c r="AT1217" i="4"/>
  <c r="AS1217" i="4"/>
  <c r="AS1195" i="4"/>
  <c r="AA1195" i="4"/>
  <c r="AT1195" i="4"/>
  <c r="AS1184" i="4"/>
  <c r="AA1184" i="4"/>
  <c r="AT1184" i="4"/>
  <c r="AS1318" i="4"/>
  <c r="AH1272" i="4"/>
  <c r="AT1272" i="4"/>
  <c r="AS1272" i="4"/>
  <c r="AA1280" i="4"/>
  <c r="AT1280" i="4"/>
  <c r="AS1280" i="4"/>
  <c r="AH1276" i="4"/>
  <c r="AT1276" i="4"/>
  <c r="AS1276" i="4"/>
  <c r="AS1257" i="4"/>
  <c r="AA1257" i="4"/>
  <c r="AT1257" i="4"/>
  <c r="AA1253" i="4"/>
  <c r="AT1253" i="4"/>
  <c r="AS1253" i="4"/>
  <c r="AA1248" i="4"/>
  <c r="AT1248" i="4"/>
  <c r="AS1248" i="4"/>
  <c r="AS1211" i="4"/>
  <c r="AA1211" i="4"/>
  <c r="AT1211" i="4"/>
  <c r="AA1179" i="4"/>
  <c r="AT1179" i="4"/>
  <c r="AS1179" i="4"/>
  <c r="AA1168" i="4"/>
  <c r="AT1168" i="4"/>
  <c r="AS1168" i="4"/>
  <c r="AA1167" i="4"/>
  <c r="AT1167" i="4"/>
  <c r="AS1167" i="4"/>
  <c r="AS1143" i="4"/>
  <c r="AH1143" i="4"/>
  <c r="AT1143" i="4"/>
  <c r="AA1148" i="4"/>
  <c r="AT1148" i="4"/>
  <c r="AS1148" i="4"/>
  <c r="AA1140" i="4"/>
  <c r="AT1140" i="4"/>
  <c r="AS1140" i="4"/>
  <c r="AA1130" i="4"/>
  <c r="AT1130" i="4"/>
  <c r="AS1130" i="4"/>
  <c r="AS1120" i="4"/>
  <c r="AA1120" i="4"/>
  <c r="AT1120" i="4"/>
  <c r="AS1178" i="4"/>
  <c r="AA1178" i="4"/>
  <c r="AJ1138" i="4"/>
  <c r="AH1138" i="4"/>
  <c r="AT1138" i="4"/>
  <c r="AS1109" i="4"/>
  <c r="AA1109" i="4"/>
  <c r="AT1109" i="4"/>
  <c r="AS1135" i="4"/>
  <c r="AJ1110" i="4"/>
  <c r="AH1110" i="4"/>
  <c r="AC938" i="4"/>
  <c r="AA938" i="4"/>
  <c r="AC930" i="4"/>
  <c r="AA930" i="4"/>
  <c r="AC922" i="4"/>
  <c r="AA922" i="4"/>
  <c r="AS855" i="4"/>
  <c r="AA855" i="4"/>
  <c r="AT855" i="4"/>
  <c r="AS843" i="4"/>
  <c r="AA843" i="4"/>
  <c r="AT843" i="4"/>
  <c r="AJ734" i="4"/>
  <c r="AH734" i="4"/>
  <c r="AT734" i="4"/>
  <c r="AL866" i="4"/>
  <c r="AT866" i="4"/>
  <c r="AS866" i="4"/>
  <c r="AA804" i="4"/>
  <c r="AT804" i="4"/>
  <c r="AS804" i="4"/>
  <c r="AJ798" i="4"/>
  <c r="AH798" i="4"/>
  <c r="AT798" i="4"/>
  <c r="AC766" i="4"/>
  <c r="AA766" i="4"/>
  <c r="AC762" i="4"/>
  <c r="AA762" i="4"/>
  <c r="AC758" i="4"/>
  <c r="AA758" i="4"/>
  <c r="AC754" i="4"/>
  <c r="AA754" i="4"/>
  <c r="AJ700" i="4"/>
  <c r="AH700" i="4"/>
  <c r="AT700" i="4"/>
  <c r="AJ696" i="4"/>
  <c r="AH696" i="4"/>
  <c r="AT696" i="4"/>
  <c r="AJ692" i="4"/>
  <c r="AH692" i="4"/>
  <c r="AT692" i="4"/>
  <c r="AJ660" i="4"/>
  <c r="AH660" i="4"/>
  <c r="AT660" i="4"/>
  <c r="AS850" i="4"/>
  <c r="AS805" i="4"/>
  <c r="AS830" i="4"/>
  <c r="AT808" i="4"/>
  <c r="AJ760" i="4"/>
  <c r="AH760" i="4"/>
  <c r="AJ702" i="4"/>
  <c r="AH702" i="4"/>
  <c r="AT702" i="4"/>
  <c r="AJ698" i="4"/>
  <c r="AH698" i="4"/>
  <c r="AT698" i="4"/>
  <c r="AJ651" i="4"/>
  <c r="AH651" i="4"/>
  <c r="AJ643" i="4"/>
  <c r="AH643" i="4"/>
  <c r="AC659" i="4"/>
  <c r="AA659" i="4"/>
  <c r="AC651" i="4"/>
  <c r="AA651" i="4"/>
  <c r="AC643" i="4"/>
  <c r="AA643" i="4"/>
  <c r="AT643" i="4"/>
  <c r="AC635" i="4"/>
  <c r="AA635" i="4"/>
  <c r="AC599" i="4"/>
  <c r="AA599" i="4"/>
  <c r="AC595" i="4"/>
  <c r="AA595" i="4"/>
  <c r="AC576" i="4"/>
  <c r="AA576" i="4"/>
  <c r="AC572" i="4"/>
  <c r="AA572" i="4"/>
  <c r="AC567" i="4"/>
  <c r="AA567" i="4"/>
  <c r="AT567" i="4"/>
  <c r="AJ550" i="4"/>
  <c r="AH550" i="4"/>
  <c r="AT550" i="4"/>
  <c r="AJ546" i="4"/>
  <c r="AH546" i="4"/>
  <c r="AT546" i="4"/>
  <c r="AJ595" i="4"/>
  <c r="AH595" i="4"/>
  <c r="AJ551" i="4"/>
  <c r="AH551" i="4"/>
  <c r="AT551" i="4"/>
  <c r="AJ520" i="4"/>
  <c r="AH520" i="4"/>
  <c r="AT520" i="4"/>
  <c r="AJ512" i="4"/>
  <c r="AH512" i="4"/>
  <c r="AT512" i="4"/>
  <c r="AC503" i="4"/>
  <c r="AA503" i="4"/>
  <c r="AT503" i="4"/>
  <c r="AC495" i="4"/>
  <c r="AA495" i="4"/>
  <c r="AT495" i="4"/>
  <c r="AC487" i="4"/>
  <c r="AA487" i="4"/>
  <c r="AT487" i="4"/>
  <c r="AJ467" i="4"/>
  <c r="AH467" i="4"/>
  <c r="AT467" i="4"/>
  <c r="AC444" i="4"/>
  <c r="AA444" i="4"/>
  <c r="AT444" i="4"/>
  <c r="AJ424" i="4"/>
  <c r="AH424" i="4"/>
  <c r="AT424" i="4"/>
  <c r="AJ325" i="4"/>
  <c r="AH325" i="4"/>
  <c r="AJ292" i="4"/>
  <c r="AH292" i="4"/>
  <c r="AJ270" i="4"/>
  <c r="AH270" i="4"/>
  <c r="AC394" i="4"/>
  <c r="AA394" i="4"/>
  <c r="AC385" i="4"/>
  <c r="AA385" i="4"/>
  <c r="AC356" i="4"/>
  <c r="AA356" i="4"/>
  <c r="AT356" i="4"/>
  <c r="AC348" i="4"/>
  <c r="AA348" i="4"/>
  <c r="AC327" i="4"/>
  <c r="AA327" i="4"/>
  <c r="AC319" i="4"/>
  <c r="AA319" i="4"/>
  <c r="AC310" i="4"/>
  <c r="AA310" i="4"/>
  <c r="AC302" i="4"/>
  <c r="AA302" i="4"/>
  <c r="AC294" i="4"/>
  <c r="AA294" i="4"/>
  <c r="AC268" i="4"/>
  <c r="AA268" i="4"/>
  <c r="AC255" i="4"/>
  <c r="AA255" i="4"/>
  <c r="AJ391" i="4"/>
  <c r="AH391" i="4"/>
  <c r="AT391" i="4"/>
  <c r="AJ359" i="4"/>
  <c r="AH359" i="4"/>
  <c r="AT359" i="4"/>
  <c r="AJ351" i="4"/>
  <c r="AH351" i="4"/>
  <c r="AT351" i="4"/>
  <c r="AC247" i="4"/>
  <c r="AA247" i="4"/>
  <c r="AC225" i="4"/>
  <c r="AA225" i="4"/>
  <c r="AT225" i="4"/>
  <c r="AJ158" i="4"/>
  <c r="AH158" i="4"/>
  <c r="AJ138" i="4"/>
  <c r="AH138" i="4"/>
  <c r="AJ101" i="4"/>
  <c r="AH101" i="4"/>
  <c r="AT101" i="4"/>
  <c r="AJ41" i="4"/>
  <c r="AH41" i="4"/>
  <c r="AJ220" i="4"/>
  <c r="AH220" i="4"/>
  <c r="AT220" i="4"/>
  <c r="AC158" i="4"/>
  <c r="AA158" i="4"/>
  <c r="AC138" i="4"/>
  <c r="AA138" i="4"/>
  <c r="AT138" i="4"/>
  <c r="AC125" i="4"/>
  <c r="AA125" i="4"/>
  <c r="AC76" i="4"/>
  <c r="AA76" i="4"/>
  <c r="AC56" i="4"/>
  <c r="AA56" i="4"/>
  <c r="AJ153" i="4"/>
  <c r="AH153" i="4"/>
  <c r="AT153" i="4"/>
  <c r="AJ117" i="4"/>
  <c r="AH117" i="4"/>
  <c r="AT117" i="4"/>
  <c r="AJ105" i="4"/>
  <c r="AH105" i="4"/>
  <c r="AJ100" i="4"/>
  <c r="AH100" i="4"/>
  <c r="AN93" i="4"/>
  <c r="AL93" i="4"/>
  <c r="AN76" i="4"/>
  <c r="AL76" i="4"/>
  <c r="AR65" i="4"/>
  <c r="AP65" i="4"/>
  <c r="AR48" i="4"/>
  <c r="AP48" i="4"/>
  <c r="AC240" i="4"/>
  <c r="AA240" i="4"/>
  <c r="AC232" i="4"/>
  <c r="AA232" i="4"/>
  <c r="AJ169" i="4"/>
  <c r="AH169" i="4"/>
  <c r="AT169" i="4"/>
  <c r="AJ165" i="4"/>
  <c r="AH165" i="4"/>
  <c r="AT165" i="4"/>
  <c r="AC102" i="4"/>
  <c r="AA102" i="4"/>
  <c r="AH195" i="4"/>
  <c r="AT195" i="4"/>
  <c r="AH80" i="4"/>
  <c r="AH152" i="4"/>
  <c r="AH240" i="4"/>
  <c r="AH192" i="4"/>
  <c r="AT192" i="4"/>
  <c r="AH530" i="4"/>
  <c r="AT530" i="4"/>
  <c r="AH127" i="4"/>
  <c r="AH304" i="4"/>
  <c r="AH126" i="4"/>
  <c r="AT126" i="4"/>
  <c r="AH109" i="4"/>
  <c r="AT109" i="4"/>
  <c r="AH222" i="4"/>
  <c r="AT222" i="4"/>
  <c r="AH463" i="4"/>
  <c r="AT463" i="4"/>
  <c r="AH451" i="4"/>
  <c r="AH104" i="4"/>
  <c r="AT104" i="4"/>
  <c r="AH110" i="4"/>
  <c r="AH260" i="4"/>
  <c r="AT260" i="4"/>
  <c r="AH419" i="4"/>
  <c r="AH514" i="4"/>
  <c r="AT514" i="4"/>
  <c r="AH756" i="4"/>
  <c r="AH296" i="4"/>
  <c r="AH354" i="4"/>
  <c r="AH69" i="4"/>
  <c r="AH527" i="4"/>
  <c r="AT527" i="4"/>
  <c r="AH266" i="4"/>
  <c r="AH324" i="4"/>
  <c r="AT324" i="4"/>
  <c r="AH510" i="4"/>
  <c r="AT510" i="4"/>
  <c r="AH315" i="4"/>
  <c r="AT315" i="4"/>
  <c r="AH388" i="4"/>
  <c r="AH516" i="4"/>
  <c r="AT516" i="4"/>
  <c r="AH306" i="4"/>
  <c r="AH695" i="4"/>
  <c r="AH925" i="4"/>
  <c r="AT925" i="4"/>
  <c r="AH398" i="4"/>
  <c r="AH356" i="4"/>
  <c r="AH314" i="4"/>
  <c r="AH656" i="4"/>
  <c r="AT656" i="4"/>
  <c r="AH769" i="4"/>
  <c r="AT769" i="4"/>
  <c r="AH759" i="4"/>
  <c r="AT759" i="4"/>
  <c r="AL69" i="4"/>
  <c r="AH185" i="4"/>
  <c r="AT185" i="4"/>
  <c r="AH596" i="4"/>
  <c r="AH449" i="4"/>
  <c r="AT449" i="4"/>
  <c r="AH537" i="4"/>
  <c r="AT537" i="4"/>
  <c r="AH938" i="4"/>
  <c r="AH941" i="4"/>
  <c r="AA1344" i="4"/>
  <c r="AH1347" i="4"/>
  <c r="AT1347" i="4"/>
  <c r="AT1411" i="4"/>
  <c r="AT941" i="4"/>
  <c r="AH564" i="4"/>
  <c r="AT564" i="4"/>
  <c r="AH329" i="4"/>
  <c r="AH577" i="4"/>
  <c r="AT577" i="4"/>
  <c r="AH768" i="4"/>
  <c r="AH705" i="4"/>
  <c r="AA1396" i="4"/>
  <c r="AT1396" i="4"/>
  <c r="AS1396" i="4"/>
  <c r="AS1395" i="4"/>
  <c r="AH1395" i="4"/>
  <c r="AT1395" i="4"/>
  <c r="AL1389" i="4"/>
  <c r="AJ1354" i="4"/>
  <c r="AH1354" i="4"/>
  <c r="AT1354" i="4"/>
  <c r="AJ1350" i="4"/>
  <c r="AH1350" i="4"/>
  <c r="AT1350" i="4"/>
  <c r="AJ1346" i="4"/>
  <c r="AH1346" i="4"/>
  <c r="AT1346" i="4"/>
  <c r="AS1304" i="4"/>
  <c r="AA1304" i="4"/>
  <c r="AT1304" i="4"/>
  <c r="AC1296" i="4"/>
  <c r="AA1296" i="4"/>
  <c r="AT1296" i="4"/>
  <c r="AC1348" i="4"/>
  <c r="AA1348" i="4"/>
  <c r="AS1311" i="4"/>
  <c r="AA1311" i="4"/>
  <c r="AT1311" i="4"/>
  <c r="AL1302" i="4"/>
  <c r="AT1302" i="4"/>
  <c r="AS1302" i="4"/>
  <c r="AS1290" i="4"/>
  <c r="AA1290" i="4"/>
  <c r="AT1290" i="4"/>
  <c r="AS1283" i="4"/>
  <c r="AA1283" i="4"/>
  <c r="AT1283" i="4"/>
  <c r="AJ1344" i="4"/>
  <c r="AH1344" i="4"/>
  <c r="AS1261" i="4"/>
  <c r="AA1261" i="4"/>
  <c r="AT1261" i="4"/>
  <c r="AA1241" i="4"/>
  <c r="AT1241" i="4"/>
  <c r="AS1241" i="4"/>
  <c r="AA1234" i="4"/>
  <c r="AT1234" i="4"/>
  <c r="AS1234" i="4"/>
  <c r="AS1213" i="4"/>
  <c r="AH1213" i="4"/>
  <c r="AT1213" i="4"/>
  <c r="AH1181" i="4"/>
  <c r="AT1181" i="4"/>
  <c r="AS1181" i="4"/>
  <c r="AS1310" i="4"/>
  <c r="AS1263" i="4"/>
  <c r="AA1263" i="4"/>
  <c r="AT1263" i="4"/>
  <c r="AA1225" i="4"/>
  <c r="AT1225" i="4"/>
  <c r="AS1225" i="4"/>
  <c r="AA1220" i="4"/>
  <c r="AT1220" i="4"/>
  <c r="AS1220" i="4"/>
  <c r="AS1214" i="4"/>
  <c r="AA1214" i="4"/>
  <c r="AS1210" i="4"/>
  <c r="AA1210" i="4"/>
  <c r="AS1204" i="4"/>
  <c r="AH1204" i="4"/>
  <c r="AT1204" i="4"/>
  <c r="AS1200" i="4"/>
  <c r="AA1200" i="4"/>
  <c r="AT1200" i="4"/>
  <c r="AS1197" i="4"/>
  <c r="AH1197" i="4"/>
  <c r="AT1197" i="4"/>
  <c r="AA1183" i="4"/>
  <c r="AT1183" i="4"/>
  <c r="AS1183" i="4"/>
  <c r="AS1166" i="4"/>
  <c r="AA1166" i="4"/>
  <c r="AT1166" i="4"/>
  <c r="AH1214" i="4"/>
  <c r="AJ1173" i="4"/>
  <c r="AH1173" i="4"/>
  <c r="AT1173" i="4"/>
  <c r="AS1118" i="4"/>
  <c r="AA1118" i="4"/>
  <c r="AT1118" i="4"/>
  <c r="AS1188" i="4"/>
  <c r="AA1188" i="4"/>
  <c r="AT1188" i="4"/>
  <c r="AH1182" i="4"/>
  <c r="AS1164" i="4"/>
  <c r="AA1164" i="4"/>
  <c r="AT1164" i="4"/>
  <c r="AS1156" i="4"/>
  <c r="AA1156" i="4"/>
  <c r="AT1156" i="4"/>
  <c r="AS1142" i="4"/>
  <c r="AA1142" i="4"/>
  <c r="AT1142" i="4"/>
  <c r="AJ1136" i="4"/>
  <c r="AH1136" i="4"/>
  <c r="AT1136" i="4"/>
  <c r="AS1154" i="4"/>
  <c r="AA1154" i="4"/>
  <c r="AT1154" i="4"/>
  <c r="AL1119" i="4"/>
  <c r="AC1106" i="4"/>
  <c r="AA1106" i="4"/>
  <c r="AT1106" i="4"/>
  <c r="AL1123" i="4"/>
  <c r="AC1110" i="4"/>
  <c r="AA1110" i="4"/>
  <c r="AT1110" i="4"/>
  <c r="AJ930" i="4"/>
  <c r="AH930" i="4"/>
  <c r="AJ926" i="4"/>
  <c r="AH926" i="4"/>
  <c r="AC936" i="4"/>
  <c r="AA936" i="4"/>
  <c r="AC928" i="4"/>
  <c r="AA928" i="4"/>
  <c r="AC920" i="4"/>
  <c r="AA920" i="4"/>
  <c r="AT920" i="4"/>
  <c r="AS860" i="4"/>
  <c r="AA860" i="4"/>
  <c r="AT860" i="4"/>
  <c r="AH825" i="4"/>
  <c r="AT825" i="4"/>
  <c r="AJ825" i="4"/>
  <c r="AH809" i="4"/>
  <c r="AT809" i="4"/>
  <c r="AJ809" i="4"/>
  <c r="AJ765" i="4"/>
  <c r="AH765" i="4"/>
  <c r="AT765" i="4"/>
  <c r="AJ757" i="4"/>
  <c r="AH757" i="4"/>
  <c r="AT757" i="4"/>
  <c r="AJ732" i="4"/>
  <c r="AH732" i="4"/>
  <c r="AT732" i="4"/>
  <c r="AS829" i="4"/>
  <c r="AA829" i="4"/>
  <c r="AT829" i="4"/>
  <c r="AC813" i="4"/>
  <c r="AA813" i="4"/>
  <c r="AT813" i="4"/>
  <c r="AS807" i="4"/>
  <c r="AA807" i="4"/>
  <c r="AT807" i="4"/>
  <c r="AJ766" i="4"/>
  <c r="AH766" i="4"/>
  <c r="AT862" i="4"/>
  <c r="AC838" i="4"/>
  <c r="AA838" i="4"/>
  <c r="AT838" i="4"/>
  <c r="AJ796" i="4"/>
  <c r="AH796" i="4"/>
  <c r="AT796" i="4"/>
  <c r="AC764" i="4"/>
  <c r="AA764" i="4"/>
  <c r="AJ762" i="4"/>
  <c r="AH762" i="4"/>
  <c r="AJ754" i="4"/>
  <c r="AH754" i="4"/>
  <c r="AJ658" i="4"/>
  <c r="AH658" i="4"/>
  <c r="AT658" i="4"/>
  <c r="AS840" i="4"/>
  <c r="AC735" i="4"/>
  <c r="AA735" i="4"/>
  <c r="AC731" i="4"/>
  <c r="AA731" i="4"/>
  <c r="AC727" i="4"/>
  <c r="AA727" i="4"/>
  <c r="AC723" i="4"/>
  <c r="AA723" i="4"/>
  <c r="AJ699" i="4"/>
  <c r="AH699" i="4"/>
  <c r="AS856" i="4"/>
  <c r="AS828" i="4"/>
  <c r="AS808" i="4"/>
  <c r="AJ659" i="4"/>
  <c r="AH659" i="4"/>
  <c r="AS846" i="4"/>
  <c r="AC737" i="4"/>
  <c r="AA737" i="4"/>
  <c r="AC733" i="4"/>
  <c r="AA733" i="4"/>
  <c r="AC729" i="4"/>
  <c r="AA729" i="4"/>
  <c r="AC725" i="4"/>
  <c r="AA725" i="4"/>
  <c r="AJ701" i="4"/>
  <c r="AH701" i="4"/>
  <c r="AC665" i="4"/>
  <c r="AA665" i="4"/>
  <c r="AC657" i="4"/>
  <c r="AA657" i="4"/>
  <c r="AC649" i="4"/>
  <c r="AA649" i="4"/>
  <c r="AC641" i="4"/>
  <c r="AA641" i="4"/>
  <c r="AC633" i="4"/>
  <c r="AA633" i="4"/>
  <c r="AC600" i="4"/>
  <c r="AA600" i="4"/>
  <c r="AC596" i="4"/>
  <c r="AA596" i="4"/>
  <c r="AT596" i="4"/>
  <c r="AJ504" i="4"/>
  <c r="AH504" i="4"/>
  <c r="AT504" i="4"/>
  <c r="AJ496" i="4"/>
  <c r="AH496" i="4"/>
  <c r="AT496" i="4"/>
  <c r="AJ568" i="4"/>
  <c r="AH568" i="4"/>
  <c r="AT568" i="4"/>
  <c r="AJ533" i="4"/>
  <c r="AH533" i="4"/>
  <c r="AT533" i="4"/>
  <c r="AJ525" i="4"/>
  <c r="AH525" i="4"/>
  <c r="AT525" i="4"/>
  <c r="AJ472" i="4"/>
  <c r="AH472" i="4"/>
  <c r="AT472" i="4"/>
  <c r="AJ464" i="4"/>
  <c r="AH464" i="4"/>
  <c r="AT464" i="4"/>
  <c r="AJ599" i="4"/>
  <c r="AH599" i="4"/>
  <c r="AJ534" i="4"/>
  <c r="AH534" i="4"/>
  <c r="AT534" i="4"/>
  <c r="AC501" i="4"/>
  <c r="AA501" i="4"/>
  <c r="AT501" i="4"/>
  <c r="AC493" i="4"/>
  <c r="AA493" i="4"/>
  <c r="AT493" i="4"/>
  <c r="AC485" i="4"/>
  <c r="AA485" i="4"/>
  <c r="AT485" i="4"/>
  <c r="AJ469" i="4"/>
  <c r="AH469" i="4"/>
  <c r="AT469" i="4"/>
  <c r="AJ461" i="4"/>
  <c r="AH461" i="4"/>
  <c r="AT461" i="4"/>
  <c r="AJ453" i="4"/>
  <c r="AH453" i="4"/>
  <c r="AT453" i="4"/>
  <c r="AC442" i="4"/>
  <c r="AA442" i="4"/>
  <c r="AT442" i="4"/>
  <c r="AJ394" i="4"/>
  <c r="AH394" i="4"/>
  <c r="AJ346" i="4"/>
  <c r="AH346" i="4"/>
  <c r="AJ290" i="4"/>
  <c r="AH290" i="4"/>
  <c r="AJ255" i="4"/>
  <c r="AH255" i="4"/>
  <c r="AC400" i="4"/>
  <c r="AA400" i="4"/>
  <c r="AC392" i="4"/>
  <c r="AA392" i="4"/>
  <c r="AC383" i="4"/>
  <c r="AA383" i="4"/>
  <c r="AC362" i="4"/>
  <c r="AA362" i="4"/>
  <c r="AC354" i="4"/>
  <c r="AA354" i="4"/>
  <c r="AT354" i="4"/>
  <c r="AC346" i="4"/>
  <c r="AA346" i="4"/>
  <c r="AT346" i="4"/>
  <c r="AC325" i="4"/>
  <c r="AA325" i="4"/>
  <c r="AT325" i="4"/>
  <c r="AC317" i="4"/>
  <c r="AA317" i="4"/>
  <c r="AC308" i="4"/>
  <c r="AA308" i="4"/>
  <c r="AC300" i="4"/>
  <c r="AA300" i="4"/>
  <c r="AC292" i="4"/>
  <c r="AA292" i="4"/>
  <c r="AT292" i="4"/>
  <c r="AC266" i="4"/>
  <c r="AA266" i="4"/>
  <c r="AT266" i="4"/>
  <c r="AC253" i="4"/>
  <c r="AA253" i="4"/>
  <c r="AJ245" i="4"/>
  <c r="AH245" i="4"/>
  <c r="AT245" i="4"/>
  <c r="AJ384" i="4"/>
  <c r="AH384" i="4"/>
  <c r="AT384" i="4"/>
  <c r="AJ326" i="4"/>
  <c r="AH326" i="4"/>
  <c r="AT326" i="4"/>
  <c r="AJ318" i="4"/>
  <c r="AH318" i="4"/>
  <c r="AT318" i="4"/>
  <c r="AJ309" i="4"/>
  <c r="AH309" i="4"/>
  <c r="AT309" i="4"/>
  <c r="AJ247" i="4"/>
  <c r="AH247" i="4"/>
  <c r="AJ123" i="4"/>
  <c r="AH123" i="4"/>
  <c r="AT123" i="4"/>
  <c r="AH107" i="4"/>
  <c r="AJ107" i="4"/>
  <c r="AJ99" i="4"/>
  <c r="AH99" i="4"/>
  <c r="AT99" i="4"/>
  <c r="AA90" i="4"/>
  <c r="AS90" i="4"/>
  <c r="AJ208" i="4"/>
  <c r="AH208" i="4"/>
  <c r="AT208" i="4"/>
  <c r="AJ196" i="4"/>
  <c r="AH196" i="4"/>
  <c r="AT196" i="4"/>
  <c r="AC156" i="4"/>
  <c r="AA156" i="4"/>
  <c r="AC136" i="4"/>
  <c r="AA136" i="4"/>
  <c r="AC118" i="4"/>
  <c r="AA118" i="4"/>
  <c r="AC89" i="4"/>
  <c r="AA89" i="4"/>
  <c r="AC69" i="4"/>
  <c r="AA69" i="4"/>
  <c r="AC41" i="4"/>
  <c r="AA41" i="4"/>
  <c r="AH135" i="4"/>
  <c r="AT135" i="4"/>
  <c r="AJ135" i="4"/>
  <c r="AJ102" i="4"/>
  <c r="AH102" i="4"/>
  <c r="AA54" i="4"/>
  <c r="AS54" i="4"/>
  <c r="AJ48" i="4"/>
  <c r="AH48" i="4"/>
  <c r="AC242" i="4"/>
  <c r="AA242" i="4"/>
  <c r="AC234" i="4"/>
  <c r="AA234" i="4"/>
  <c r="AJ197" i="4"/>
  <c r="AH197" i="4"/>
  <c r="AT197" i="4"/>
  <c r="AJ189" i="4"/>
  <c r="AH189" i="4"/>
  <c r="AT189" i="4"/>
  <c r="AJ181" i="4"/>
  <c r="AH181" i="4"/>
  <c r="AT181" i="4"/>
  <c r="AJ176" i="4"/>
  <c r="AH176" i="4"/>
  <c r="AT176" i="4"/>
  <c r="AC110" i="4"/>
  <c r="AA110" i="4"/>
  <c r="AT110" i="4"/>
  <c r="AC100" i="4"/>
  <c r="AA100" i="4"/>
  <c r="AT100" i="4"/>
  <c r="AH156" i="4"/>
  <c r="AH207" i="4"/>
  <c r="AT207" i="4"/>
  <c r="AH418" i="4"/>
  <c r="AT418" i="4"/>
  <c r="AH690" i="4"/>
  <c r="AT690" i="4"/>
  <c r="AH178" i="4"/>
  <c r="AT178" i="4"/>
  <c r="AH76" i="4"/>
  <c r="AH531" i="4"/>
  <c r="AT531" i="4"/>
  <c r="AH154" i="4"/>
  <c r="AH125" i="4"/>
  <c r="AL41" i="4"/>
  <c r="AP52" i="4"/>
  <c r="AH108" i="4"/>
  <c r="AH302" i="4"/>
  <c r="AH97" i="4"/>
  <c r="AT97" i="4"/>
  <c r="AH236" i="4"/>
  <c r="AH562" i="4"/>
  <c r="AT562" i="4"/>
  <c r="AH226" i="4"/>
  <c r="AT226" i="4"/>
  <c r="AH272" i="4"/>
  <c r="AH203" i="4"/>
  <c r="AT203" i="4"/>
  <c r="AL89" i="4"/>
  <c r="AH238" i="4"/>
  <c r="AH350" i="4"/>
  <c r="AH526" i="4"/>
  <c r="AT526" i="4"/>
  <c r="AH524" i="4"/>
  <c r="AT524" i="4"/>
  <c r="AH401" i="4"/>
  <c r="AT401" i="4"/>
  <c r="AH704" i="4"/>
  <c r="AT704" i="4"/>
  <c r="AH934" i="4"/>
  <c r="AH703" i="4"/>
  <c r="AH767" i="4"/>
  <c r="AT767" i="4"/>
  <c r="AH498" i="4"/>
  <c r="AT498" i="4"/>
  <c r="AH396" i="4"/>
  <c r="AH553" i="4"/>
  <c r="AT553" i="4"/>
  <c r="AH647" i="4"/>
  <c r="AP73" i="4"/>
  <c r="AH193" i="4"/>
  <c r="AT193" i="4"/>
  <c r="AH277" i="4"/>
  <c r="AT277" i="4"/>
  <c r="AH462" i="4"/>
  <c r="AT462" i="4"/>
  <c r="AH574" i="4"/>
  <c r="AT574" i="4"/>
  <c r="AH500" i="4"/>
  <c r="AT500" i="4"/>
  <c r="AH353" i="4"/>
  <c r="AT353" i="4"/>
  <c r="AH457" i="4"/>
  <c r="AT457" i="4"/>
  <c r="AH665" i="4"/>
  <c r="AA1353" i="4"/>
  <c r="AT1407" i="4"/>
  <c r="AH933" i="4"/>
  <c r="AT933" i="4"/>
  <c r="AT1403" i="4"/>
  <c r="AH308" i="4"/>
  <c r="AH361" i="4"/>
  <c r="AT361" i="4"/>
  <c r="AH641" i="4"/>
  <c r="AH663" i="4"/>
  <c r="AT1389" i="4"/>
  <c r="AS1390" i="4"/>
  <c r="AA1390" i="4"/>
  <c r="AT1390" i="4"/>
  <c r="AJ1413" i="4"/>
  <c r="AH1413" i="4"/>
  <c r="AC1391" i="4"/>
  <c r="AA1391" i="4"/>
  <c r="AT1391" i="4"/>
  <c r="AJ1351" i="4"/>
  <c r="AH1351" i="4"/>
  <c r="AT1351" i="4"/>
  <c r="AC1342" i="4"/>
  <c r="AA1342" i="4"/>
  <c r="AT1342" i="4"/>
  <c r="AA1317" i="4"/>
  <c r="AT1317" i="4"/>
  <c r="AS1317" i="4"/>
  <c r="AH1299" i="4"/>
  <c r="AS1299" i="4"/>
  <c r="AS1289" i="4"/>
  <c r="AH1289" i="4"/>
  <c r="AT1289" i="4"/>
  <c r="AJ1337" i="4"/>
  <c r="AH1337" i="4"/>
  <c r="AT1337" i="4"/>
  <c r="AC1326" i="4"/>
  <c r="AA1326" i="4"/>
  <c r="AT1326" i="4"/>
  <c r="AJ1339" i="4"/>
  <c r="AH1339" i="4"/>
  <c r="AT1339" i="4"/>
  <c r="AS1306" i="4"/>
  <c r="AA1306" i="4"/>
  <c r="AT1306" i="4"/>
  <c r="AS1301" i="4"/>
  <c r="AA1301" i="4"/>
  <c r="AT1301" i="4"/>
  <c r="AS1298" i="4"/>
  <c r="AA1298" i="4"/>
  <c r="AT1298" i="4"/>
  <c r="AP1288" i="4"/>
  <c r="AT1288" i="4"/>
  <c r="AS1288" i="4"/>
  <c r="AS1281" i="4"/>
  <c r="AA1281" i="4"/>
  <c r="AT1281" i="4"/>
  <c r="AA1392" i="4"/>
  <c r="AT1392" i="4"/>
  <c r="AS1314" i="4"/>
  <c r="AS1268" i="4"/>
  <c r="AL1268" i="4"/>
  <c r="AT1268" i="4"/>
  <c r="AA1238" i="4"/>
  <c r="AT1238" i="4"/>
  <c r="AS1238" i="4"/>
  <c r="AA1232" i="4"/>
  <c r="AT1232" i="4"/>
  <c r="AS1232" i="4"/>
  <c r="AA1209" i="4"/>
  <c r="AT1209" i="4"/>
  <c r="AS1209" i="4"/>
  <c r="AS1180" i="4"/>
  <c r="AA1180" i="4"/>
  <c r="AT1180" i="4"/>
  <c r="AS1279" i="4"/>
  <c r="AS1267" i="4"/>
  <c r="AA1267" i="4"/>
  <c r="AT1267" i="4"/>
  <c r="AS1260" i="4"/>
  <c r="AH1260" i="4"/>
  <c r="AT1260" i="4"/>
  <c r="AA1254" i="4"/>
  <c r="AT1254" i="4"/>
  <c r="AS1254" i="4"/>
  <c r="AA1250" i="4"/>
  <c r="AT1250" i="4"/>
  <c r="AS1250" i="4"/>
  <c r="AA1247" i="4"/>
  <c r="AT1247" i="4"/>
  <c r="AS1247" i="4"/>
  <c r="AA1196" i="4"/>
  <c r="AT1196" i="4"/>
  <c r="AS1196" i="4"/>
  <c r="AA1193" i="4"/>
  <c r="AT1193" i="4"/>
  <c r="AS1193" i="4"/>
  <c r="AH1176" i="4"/>
  <c r="AT1176" i="4"/>
  <c r="AS1176" i="4"/>
  <c r="AS1162" i="4"/>
  <c r="AA1162" i="4"/>
  <c r="AT1162" i="4"/>
  <c r="AH1210" i="4"/>
  <c r="AJ1169" i="4"/>
  <c r="AH1169" i="4"/>
  <c r="AS1255" i="4"/>
  <c r="AS1182" i="4"/>
  <c r="AA1182" i="4"/>
  <c r="AT1182" i="4"/>
  <c r="AJ1151" i="4"/>
  <c r="AH1151" i="4"/>
  <c r="AT1151" i="4"/>
  <c r="AA1147" i="4"/>
  <c r="AT1147" i="4"/>
  <c r="AS1147" i="4"/>
  <c r="AL1141" i="4"/>
  <c r="AT1141" i="4"/>
  <c r="AS1141" i="4"/>
  <c r="AS1139" i="4"/>
  <c r="AA1139" i="4"/>
  <c r="AT1139" i="4"/>
  <c r="AJ1127" i="4"/>
  <c r="AH1127" i="4"/>
  <c r="AT1127" i="4"/>
  <c r="AS1192" i="4"/>
  <c r="AA1192" i="4"/>
  <c r="AT1192" i="4"/>
  <c r="AA1185" i="4"/>
  <c r="AS1160" i="4"/>
  <c r="AA1160" i="4"/>
  <c r="AT1160" i="4"/>
  <c r="AS1133" i="4"/>
  <c r="AA1133" i="4"/>
  <c r="AT1133" i="4"/>
  <c r="AT1146" i="4"/>
  <c r="AS1119" i="4"/>
  <c r="AA1119" i="4"/>
  <c r="AS1113" i="4"/>
  <c r="AA1113" i="4"/>
  <c r="AT1113" i="4"/>
  <c r="AA1124" i="4"/>
  <c r="AC1115" i="4"/>
  <c r="AA1115" i="4"/>
  <c r="AT1115" i="4"/>
  <c r="AS1103" i="4"/>
  <c r="AH1103" i="4"/>
  <c r="AT1103" i="4"/>
  <c r="AS1121" i="4"/>
  <c r="AA1121" i="4"/>
  <c r="AT1121" i="4"/>
  <c r="AJ939" i="4"/>
  <c r="AH939" i="4"/>
  <c r="AT939" i="4"/>
  <c r="AJ931" i="4"/>
  <c r="AH931" i="4"/>
  <c r="AT931" i="4"/>
  <c r="AS1104" i="4"/>
  <c r="AJ940" i="4"/>
  <c r="AH940" i="4"/>
  <c r="AC942" i="4"/>
  <c r="AA942" i="4"/>
  <c r="AC934" i="4"/>
  <c r="AA934" i="4"/>
  <c r="AT934" i="4"/>
  <c r="AC926" i="4"/>
  <c r="AA926" i="4"/>
  <c r="AT926" i="4"/>
  <c r="AS849" i="4"/>
  <c r="AA849" i="4"/>
  <c r="AT849" i="4"/>
  <c r="AS817" i="4"/>
  <c r="AA817" i="4"/>
  <c r="AT817" i="4"/>
  <c r="AA794" i="4"/>
  <c r="AT794" i="4"/>
  <c r="AS794" i="4"/>
  <c r="AJ763" i="4"/>
  <c r="AH763" i="4"/>
  <c r="AT763" i="4"/>
  <c r="AJ755" i="4"/>
  <c r="AH755" i="4"/>
  <c r="AT755" i="4"/>
  <c r="AJ730" i="4"/>
  <c r="AH730" i="4"/>
  <c r="AT730" i="4"/>
  <c r="AJ722" i="4"/>
  <c r="AH722" i="4"/>
  <c r="AT722" i="4"/>
  <c r="AS861" i="4"/>
  <c r="AA861" i="4"/>
  <c r="AT861" i="4"/>
  <c r="AA839" i="4"/>
  <c r="AT839" i="4"/>
  <c r="AS839" i="4"/>
  <c r="AS833" i="4"/>
  <c r="AA833" i="4"/>
  <c r="AT833" i="4"/>
  <c r="AA819" i="4"/>
  <c r="AT819" i="4"/>
  <c r="AS819" i="4"/>
  <c r="AS795" i="4"/>
  <c r="AA795" i="4"/>
  <c r="AT795" i="4"/>
  <c r="AC852" i="4"/>
  <c r="AA852" i="4"/>
  <c r="AT852" i="4"/>
  <c r="AC832" i="4"/>
  <c r="AA832" i="4"/>
  <c r="AT832" i="4"/>
  <c r="AJ818" i="4"/>
  <c r="AH818" i="4"/>
  <c r="AT818" i="4"/>
  <c r="AH803" i="4"/>
  <c r="AT803" i="4"/>
  <c r="AS803" i="4"/>
  <c r="AT802" i="4"/>
  <c r="AT824" i="4"/>
  <c r="AJ731" i="4"/>
  <c r="AH731" i="4"/>
  <c r="AJ723" i="4"/>
  <c r="AH723" i="4"/>
  <c r="AS845" i="4"/>
  <c r="AS821" i="4"/>
  <c r="AJ661" i="4"/>
  <c r="AH661" i="4"/>
  <c r="AJ653" i="4"/>
  <c r="AH653" i="4"/>
  <c r="AJ645" i="4"/>
  <c r="AH645" i="4"/>
  <c r="AJ637" i="4"/>
  <c r="AH637" i="4"/>
  <c r="AS834" i="4"/>
  <c r="AJ733" i="4"/>
  <c r="AH733" i="4"/>
  <c r="AJ725" i="4"/>
  <c r="AH725" i="4"/>
  <c r="AC663" i="4"/>
  <c r="AA663" i="4"/>
  <c r="AT663" i="4"/>
  <c r="AC655" i="4"/>
  <c r="AA655" i="4"/>
  <c r="AC647" i="4"/>
  <c r="AA647" i="4"/>
  <c r="AT647" i="4"/>
  <c r="AC639" i="4"/>
  <c r="AA639" i="4"/>
  <c r="AJ597" i="4"/>
  <c r="AH597" i="4"/>
  <c r="AT597" i="4"/>
  <c r="AJ566" i="4"/>
  <c r="AH566" i="4"/>
  <c r="AT566" i="4"/>
  <c r="AJ502" i="4"/>
  <c r="AH502" i="4"/>
  <c r="AT502" i="4"/>
  <c r="AJ600" i="4"/>
  <c r="AH600" i="4"/>
  <c r="AJ573" i="4"/>
  <c r="AH573" i="4"/>
  <c r="AT573" i="4"/>
  <c r="AJ552" i="4"/>
  <c r="AH552" i="4"/>
  <c r="AT552" i="4"/>
  <c r="AJ598" i="4"/>
  <c r="AH598" i="4"/>
  <c r="AT598" i="4"/>
  <c r="AJ547" i="4"/>
  <c r="AH547" i="4"/>
  <c r="AT547" i="4"/>
  <c r="AJ536" i="4"/>
  <c r="AH536" i="4"/>
  <c r="AT536" i="4"/>
  <c r="AJ528" i="4"/>
  <c r="AH528" i="4"/>
  <c r="AT528" i="4"/>
  <c r="AJ522" i="4"/>
  <c r="AH522" i="4"/>
  <c r="AT522" i="4"/>
  <c r="AJ518" i="4"/>
  <c r="AH518" i="4"/>
  <c r="AT518" i="4"/>
  <c r="AJ506" i="4"/>
  <c r="AH506" i="4"/>
  <c r="AT506" i="4"/>
  <c r="AC499" i="4"/>
  <c r="AA499" i="4"/>
  <c r="AT499" i="4"/>
  <c r="AC491" i="4"/>
  <c r="AA491" i="4"/>
  <c r="AT491" i="4"/>
  <c r="AJ471" i="4"/>
  <c r="AH471" i="4"/>
  <c r="AT471" i="4"/>
  <c r="AC448" i="4"/>
  <c r="AA448" i="4"/>
  <c r="AT448" i="4"/>
  <c r="AC440" i="4"/>
  <c r="AA440" i="4"/>
  <c r="AT440" i="4"/>
  <c r="AJ400" i="4"/>
  <c r="AH400" i="4"/>
  <c r="AJ392" i="4"/>
  <c r="AH392" i="4"/>
  <c r="AJ360" i="4"/>
  <c r="AH360" i="4"/>
  <c r="AJ352" i="4"/>
  <c r="AH352" i="4"/>
  <c r="AJ321" i="4"/>
  <c r="AH321" i="4"/>
  <c r="AJ312" i="4"/>
  <c r="AH312" i="4"/>
  <c r="AJ279" i="4"/>
  <c r="AH279" i="4"/>
  <c r="AJ253" i="4"/>
  <c r="AH253" i="4"/>
  <c r="AC419" i="4"/>
  <c r="AA419" i="4"/>
  <c r="AT419" i="4"/>
  <c r="AC398" i="4"/>
  <c r="AA398" i="4"/>
  <c r="AT398" i="4"/>
  <c r="AC390" i="4"/>
  <c r="AA390" i="4"/>
  <c r="AC381" i="4"/>
  <c r="AA381" i="4"/>
  <c r="AC360" i="4"/>
  <c r="AA360" i="4"/>
  <c r="AT360" i="4"/>
  <c r="AC352" i="4"/>
  <c r="AA352" i="4"/>
  <c r="AT352" i="4"/>
  <c r="AC323" i="4"/>
  <c r="AA323" i="4"/>
  <c r="AC314" i="4"/>
  <c r="AA314" i="4"/>
  <c r="AT314" i="4"/>
  <c r="AC306" i="4"/>
  <c r="AA306" i="4"/>
  <c r="AT306" i="4"/>
  <c r="AC298" i="4"/>
  <c r="AA298" i="4"/>
  <c r="AC290" i="4"/>
  <c r="AA290" i="4"/>
  <c r="AT290" i="4"/>
  <c r="AC279" i="4"/>
  <c r="AA279" i="4"/>
  <c r="AT279" i="4"/>
  <c r="AC272" i="4"/>
  <c r="AA272" i="4"/>
  <c r="AT272" i="4"/>
  <c r="AC264" i="4"/>
  <c r="AA264" i="4"/>
  <c r="AC251" i="4"/>
  <c r="AA251" i="4"/>
  <c r="AJ395" i="4"/>
  <c r="AH395" i="4"/>
  <c r="AT395" i="4"/>
  <c r="AJ387" i="4"/>
  <c r="AH387" i="4"/>
  <c r="AT387" i="4"/>
  <c r="AJ355" i="4"/>
  <c r="AH355" i="4"/>
  <c r="AT355" i="4"/>
  <c r="AJ328" i="4"/>
  <c r="AH328" i="4"/>
  <c r="AT328" i="4"/>
  <c r="AJ311" i="4"/>
  <c r="AH311" i="4"/>
  <c r="AT311" i="4"/>
  <c r="AJ218" i="4"/>
  <c r="AH218" i="4"/>
  <c r="AJ106" i="4"/>
  <c r="AH106" i="4"/>
  <c r="AT106" i="4"/>
  <c r="AJ89" i="4"/>
  <c r="AH89" i="4"/>
  <c r="AA58" i="4"/>
  <c r="AS58" i="4"/>
  <c r="AC218" i="4"/>
  <c r="AA218" i="4"/>
  <c r="AT218" i="4"/>
  <c r="AC154" i="4"/>
  <c r="AA154" i="4"/>
  <c r="AT154" i="4"/>
  <c r="AC129" i="4"/>
  <c r="AA129" i="4"/>
  <c r="AC116" i="4"/>
  <c r="AA116" i="4"/>
  <c r="AP87" i="4"/>
  <c r="AS87" i="4"/>
  <c r="AP67" i="4"/>
  <c r="AS67" i="4"/>
  <c r="AJ137" i="4"/>
  <c r="AH137" i="4"/>
  <c r="AT137" i="4"/>
  <c r="AJ128" i="4"/>
  <c r="AH128" i="4"/>
  <c r="AT128" i="4"/>
  <c r="AH96" i="4"/>
  <c r="AJ96" i="4"/>
  <c r="AJ73" i="4"/>
  <c r="AH73" i="4"/>
  <c r="AR44" i="4"/>
  <c r="AP44" i="4"/>
  <c r="AC236" i="4"/>
  <c r="AA236" i="4"/>
  <c r="AT236" i="4"/>
  <c r="AJ234" i="4"/>
  <c r="AH234" i="4"/>
  <c r="AC223" i="4"/>
  <c r="AA223" i="4"/>
  <c r="AT223" i="4"/>
  <c r="AJ167" i="4"/>
  <c r="AH167" i="4"/>
  <c r="AT167" i="4"/>
  <c r="AC108" i="4"/>
  <c r="AA108" i="4"/>
  <c r="AT108" i="4"/>
  <c r="AC98" i="4"/>
  <c r="AA98" i="4"/>
  <c r="AH52" i="4"/>
  <c r="AH124" i="4"/>
  <c r="AT124" i="4"/>
  <c r="AH200" i="4"/>
  <c r="AT200" i="4"/>
  <c r="AH242" i="4"/>
  <c r="AH300" i="4"/>
  <c r="AH664" i="4"/>
  <c r="AT664" i="4"/>
  <c r="AH183" i="4"/>
  <c r="AT183" i="4"/>
  <c r="AH129" i="4"/>
  <c r="AH85" i="4"/>
  <c r="AT107" i="4"/>
  <c r="AH60" i="4"/>
  <c r="AH320" i="4"/>
  <c r="AT320" i="4"/>
  <c r="AH268" i="4"/>
  <c r="AH93" i="4"/>
  <c r="AA179" i="4"/>
  <c r="AH294" i="4"/>
  <c r="AH204" i="4"/>
  <c r="AT204" i="4"/>
  <c r="AH251" i="4"/>
  <c r="AH174" i="4"/>
  <c r="AT174" i="4"/>
  <c r="AH298" i="4"/>
  <c r="AH383" i="4"/>
  <c r="AH249" i="4"/>
  <c r="AH382" i="4"/>
  <c r="AT382" i="4"/>
  <c r="AH348" i="4"/>
  <c r="AH532" i="4"/>
  <c r="AT532" i="4"/>
  <c r="AH736" i="4"/>
  <c r="AT736" i="4"/>
  <c r="AH639" i="4"/>
  <c r="AH927" i="4"/>
  <c r="AT927" i="4"/>
  <c r="AH447" i="4"/>
  <c r="AT447" i="4"/>
  <c r="AH764" i="4"/>
  <c r="AH468" i="4"/>
  <c r="AT468" i="4"/>
  <c r="AH726" i="4"/>
  <c r="AT726" i="4"/>
  <c r="AH729" i="4"/>
  <c r="AH570" i="4"/>
  <c r="AT570" i="4"/>
  <c r="AH362" i="4"/>
  <c r="AH201" i="4"/>
  <c r="AT201" i="4"/>
  <c r="AH494" i="4"/>
  <c r="AT494" i="4"/>
  <c r="AH694" i="4"/>
  <c r="AT694" i="4"/>
  <c r="AH385" i="4"/>
  <c r="AH465" i="4"/>
  <c r="AT465" i="4"/>
  <c r="AH655" i="4"/>
  <c r="AH942" i="4"/>
  <c r="AH943" i="4"/>
  <c r="AT1117" i="4"/>
  <c r="AH1348" i="4"/>
  <c r="AH935" i="4"/>
  <c r="AT935" i="4"/>
  <c r="AA1352" i="4"/>
  <c r="AH393" i="4"/>
  <c r="AT393" i="4"/>
  <c r="AH922" i="4"/>
  <c r="AJ1343" i="4"/>
  <c r="AH1343" i="4"/>
  <c r="AT1343" i="4"/>
  <c r="AC1322" i="4"/>
  <c r="AA1322" i="4"/>
  <c r="AT1322" i="4"/>
  <c r="AL1299" i="4"/>
  <c r="AJ1353" i="4"/>
  <c r="AH1353" i="4"/>
  <c r="AJ1349" i="4"/>
  <c r="AH1349" i="4"/>
  <c r="AT1313" i="4"/>
  <c r="AS1300" i="4"/>
  <c r="AH1300" i="4"/>
  <c r="AT1300" i="4"/>
  <c r="AS1291" i="4"/>
  <c r="AA1291" i="4"/>
  <c r="AT1291" i="4"/>
  <c r="AS1285" i="4"/>
  <c r="AA1285" i="4"/>
  <c r="AT1285" i="4"/>
  <c r="AJ1352" i="4"/>
  <c r="AH1352" i="4"/>
  <c r="AS1313" i="4"/>
  <c r="AA1256" i="4"/>
  <c r="AT1256" i="4"/>
  <c r="AS1256" i="4"/>
  <c r="AS1236" i="4"/>
  <c r="AA1236" i="4"/>
  <c r="AT1236" i="4"/>
  <c r="AA1231" i="4"/>
  <c r="AT1231" i="4"/>
  <c r="AS1231" i="4"/>
  <c r="AS1199" i="4"/>
  <c r="AA1199" i="4"/>
  <c r="AT1199" i="4"/>
  <c r="AA1177" i="4"/>
  <c r="AT1177" i="4"/>
  <c r="AS1177" i="4"/>
  <c r="AS1277" i="4"/>
  <c r="AS1312" i="4"/>
  <c r="AA1258" i="4"/>
  <c r="AT1258" i="4"/>
  <c r="AS1258" i="4"/>
  <c r="AA1229" i="4"/>
  <c r="AT1229" i="4"/>
  <c r="AS1229" i="4"/>
  <c r="AA1222" i="4"/>
  <c r="AT1222" i="4"/>
  <c r="AS1222" i="4"/>
  <c r="AA1219" i="4"/>
  <c r="AT1219" i="4"/>
  <c r="AS1219" i="4"/>
  <c r="AS1208" i="4"/>
  <c r="AH1208" i="4"/>
  <c r="AT1208" i="4"/>
  <c r="AL1198" i="4"/>
  <c r="AT1198" i="4"/>
  <c r="AJ1185" i="4"/>
  <c r="AH1185" i="4"/>
  <c r="AS1172" i="4"/>
  <c r="AH1172" i="4"/>
  <c r="AT1172" i="4"/>
  <c r="AC1279" i="4"/>
  <c r="AA1279" i="4"/>
  <c r="AT1279" i="4"/>
  <c r="AC1259" i="4"/>
  <c r="AA1259" i="4"/>
  <c r="AT1259" i="4"/>
  <c r="AJ1205" i="4"/>
  <c r="AH1205" i="4"/>
  <c r="AT1205" i="4"/>
  <c r="AS1194" i="4"/>
  <c r="AS1158" i="4"/>
  <c r="AA1158" i="4"/>
  <c r="AT1158" i="4"/>
  <c r="AA1169" i="4"/>
  <c r="AT1169" i="4"/>
  <c r="AS1152" i="4"/>
  <c r="AH1152" i="4"/>
  <c r="AS1128" i="4"/>
  <c r="AA1128" i="4"/>
  <c r="AT1128" i="4"/>
  <c r="AA1201" i="4"/>
  <c r="AT1201" i="4"/>
  <c r="AA1149" i="4"/>
  <c r="AT1149" i="4"/>
  <c r="AS1149" i="4"/>
  <c r="AS1131" i="4"/>
  <c r="AA1131" i="4"/>
  <c r="AT1131" i="4"/>
  <c r="AS1125" i="4"/>
  <c r="AA1125" i="4"/>
  <c r="AT1125" i="4"/>
  <c r="AH1178" i="4"/>
  <c r="AS1145" i="4"/>
  <c r="AA1145" i="4"/>
  <c r="AT1145" i="4"/>
  <c r="AJ1124" i="4"/>
  <c r="AH1124" i="4"/>
  <c r="AS1116" i="4"/>
  <c r="AL1116" i="4"/>
  <c r="AT1116" i="4"/>
  <c r="AS1102" i="4"/>
  <c r="AH1102" i="4"/>
  <c r="AT1102" i="4"/>
  <c r="AA1123" i="4"/>
  <c r="AT1123" i="4"/>
  <c r="AS1123" i="4"/>
  <c r="AS1117" i="4"/>
  <c r="AS1137" i="4"/>
  <c r="AH1119" i="4"/>
  <c r="AJ937" i="4"/>
  <c r="AH937" i="4"/>
  <c r="AT937" i="4"/>
  <c r="AJ929" i="4"/>
  <c r="AH929" i="4"/>
  <c r="AT929" i="4"/>
  <c r="AT1099" i="4"/>
  <c r="AJ928" i="4"/>
  <c r="AH928" i="4"/>
  <c r="AJ924" i="4"/>
  <c r="AH924" i="4"/>
  <c r="AC940" i="4"/>
  <c r="AA940" i="4"/>
  <c r="AT940" i="4"/>
  <c r="AC932" i="4"/>
  <c r="AA932" i="4"/>
  <c r="AC924" i="4"/>
  <c r="AA924" i="4"/>
  <c r="AT924" i="4"/>
  <c r="AC864" i="4"/>
  <c r="AA864" i="4"/>
  <c r="AT864" i="4"/>
  <c r="AC858" i="4"/>
  <c r="AA858" i="4"/>
  <c r="AT858" i="4"/>
  <c r="AS827" i="4"/>
  <c r="AA827" i="4"/>
  <c r="AT827" i="4"/>
  <c r="AS820" i="4"/>
  <c r="AA820" i="4"/>
  <c r="AT820" i="4"/>
  <c r="AS812" i="4"/>
  <c r="AH812" i="4"/>
  <c r="AT812" i="4"/>
  <c r="AJ728" i="4"/>
  <c r="AH728" i="4"/>
  <c r="AT728" i="4"/>
  <c r="AS823" i="4"/>
  <c r="AA823" i="4"/>
  <c r="AT823" i="4"/>
  <c r="AA816" i="4"/>
  <c r="AT816" i="4"/>
  <c r="AC816" i="4"/>
  <c r="AS865" i="4"/>
  <c r="AA865" i="4"/>
  <c r="AT865" i="4"/>
  <c r="AS862" i="4"/>
  <c r="AS859" i="4"/>
  <c r="AA859" i="4"/>
  <c r="AT859" i="4"/>
  <c r="AC768" i="4"/>
  <c r="AA768" i="4"/>
  <c r="AT768" i="4"/>
  <c r="AS802" i="4"/>
  <c r="AC703" i="4"/>
  <c r="AA703" i="4"/>
  <c r="AT703" i="4"/>
  <c r="AC699" i="4"/>
  <c r="AA699" i="4"/>
  <c r="AT699" i="4"/>
  <c r="AC695" i="4"/>
  <c r="AA695" i="4"/>
  <c r="AT695" i="4"/>
  <c r="AC691" i="4"/>
  <c r="AA691" i="4"/>
  <c r="AJ662" i="4"/>
  <c r="AH662" i="4"/>
  <c r="AT662" i="4"/>
  <c r="AJ654" i="4"/>
  <c r="AH654" i="4"/>
  <c r="AT654" i="4"/>
  <c r="AS824" i="4"/>
  <c r="AJ691" i="4"/>
  <c r="AH691" i="4"/>
  <c r="AS844" i="4"/>
  <c r="AC760" i="4"/>
  <c r="AA760" i="4"/>
  <c r="AT760" i="4"/>
  <c r="AC756" i="4"/>
  <c r="AA756" i="4"/>
  <c r="AT756" i="4"/>
  <c r="AC705" i="4"/>
  <c r="AA705" i="4"/>
  <c r="AT705" i="4"/>
  <c r="AC701" i="4"/>
  <c r="AA701" i="4"/>
  <c r="AT701" i="4"/>
  <c r="AC697" i="4"/>
  <c r="AA697" i="4"/>
  <c r="AC693" i="4"/>
  <c r="AA693" i="4"/>
  <c r="AJ635" i="4"/>
  <c r="AH635" i="4"/>
  <c r="AT800" i="4"/>
  <c r="AJ693" i="4"/>
  <c r="AH693" i="4"/>
  <c r="AC661" i="4"/>
  <c r="AA661" i="4"/>
  <c r="AT661" i="4"/>
  <c r="AC653" i="4"/>
  <c r="AA653" i="4"/>
  <c r="AT653" i="4"/>
  <c r="AC645" i="4"/>
  <c r="AA645" i="4"/>
  <c r="AT645" i="4"/>
  <c r="AC637" i="4"/>
  <c r="AA637" i="4"/>
  <c r="AT637" i="4"/>
  <c r="AJ535" i="4"/>
  <c r="AH535" i="4"/>
  <c r="AT535" i="4"/>
  <c r="AJ470" i="4"/>
  <c r="AH470" i="4"/>
  <c r="AT470" i="4"/>
  <c r="AJ466" i="4"/>
  <c r="AH466" i="4"/>
  <c r="AT466" i="4"/>
  <c r="AJ576" i="4"/>
  <c r="AH576" i="4"/>
  <c r="AC563" i="4"/>
  <c r="AA563" i="4"/>
  <c r="AT563" i="4"/>
  <c r="AJ549" i="4"/>
  <c r="AH549" i="4"/>
  <c r="AT549" i="4"/>
  <c r="AC505" i="4"/>
  <c r="AA505" i="4"/>
  <c r="AT505" i="4"/>
  <c r="AC497" i="4"/>
  <c r="AA497" i="4"/>
  <c r="AT497" i="4"/>
  <c r="AC489" i="4"/>
  <c r="AA489" i="4"/>
  <c r="AT489" i="4"/>
  <c r="AJ459" i="4"/>
  <c r="AH459" i="4"/>
  <c r="AT459" i="4"/>
  <c r="AJ455" i="4"/>
  <c r="AH455" i="4"/>
  <c r="AT455" i="4"/>
  <c r="AC446" i="4"/>
  <c r="AA446" i="4"/>
  <c r="AT446" i="4"/>
  <c r="AC438" i="4"/>
  <c r="AA438" i="4"/>
  <c r="AT438" i="4"/>
  <c r="AC423" i="4"/>
  <c r="AA423" i="4"/>
  <c r="AT423" i="4"/>
  <c r="AJ390" i="4"/>
  <c r="AH390" i="4"/>
  <c r="AJ381" i="4"/>
  <c r="AH381" i="4"/>
  <c r="AJ358" i="4"/>
  <c r="AH358" i="4"/>
  <c r="AJ327" i="4"/>
  <c r="AH327" i="4"/>
  <c r="AJ319" i="4"/>
  <c r="AH319" i="4"/>
  <c r="AJ310" i="4"/>
  <c r="AH310" i="4"/>
  <c r="AJ264" i="4"/>
  <c r="AH264" i="4"/>
  <c r="AC396" i="4"/>
  <c r="AA396" i="4"/>
  <c r="AT396" i="4"/>
  <c r="AC388" i="4"/>
  <c r="AA388" i="4"/>
  <c r="AT388" i="4"/>
  <c r="AC379" i="4"/>
  <c r="AA379" i="4"/>
  <c r="AT379" i="4"/>
  <c r="AC358" i="4"/>
  <c r="AA358" i="4"/>
  <c r="AT358" i="4"/>
  <c r="AC350" i="4"/>
  <c r="AA350" i="4"/>
  <c r="AT350" i="4"/>
  <c r="AC329" i="4"/>
  <c r="AA329" i="4"/>
  <c r="AT329" i="4"/>
  <c r="AC321" i="4"/>
  <c r="AA321" i="4"/>
  <c r="AT321" i="4"/>
  <c r="AC312" i="4"/>
  <c r="AA312" i="4"/>
  <c r="AT312" i="4"/>
  <c r="AC304" i="4"/>
  <c r="AA304" i="4"/>
  <c r="AT304" i="4"/>
  <c r="AC296" i="4"/>
  <c r="AA296" i="4"/>
  <c r="AT296" i="4"/>
  <c r="AJ288" i="4"/>
  <c r="AH288" i="4"/>
  <c r="AT288" i="4"/>
  <c r="AC270" i="4"/>
  <c r="AA270" i="4"/>
  <c r="AT270" i="4"/>
  <c r="AJ262" i="4"/>
  <c r="AH262" i="4"/>
  <c r="AT262" i="4"/>
  <c r="AC257" i="4"/>
  <c r="AA257" i="4"/>
  <c r="AC249" i="4"/>
  <c r="AA249" i="4"/>
  <c r="AT249" i="4"/>
  <c r="AJ243" i="4"/>
  <c r="AH243" i="4"/>
  <c r="AT243" i="4"/>
  <c r="AC451" i="4"/>
  <c r="AA451" i="4"/>
  <c r="AT451" i="4"/>
  <c r="AJ397" i="4"/>
  <c r="AH397" i="4"/>
  <c r="AT397" i="4"/>
  <c r="AJ389" i="4"/>
  <c r="AH389" i="4"/>
  <c r="AT389" i="4"/>
  <c r="AJ357" i="4"/>
  <c r="AH357" i="4"/>
  <c r="AT357" i="4"/>
  <c r="AJ349" i="4"/>
  <c r="AH349" i="4"/>
  <c r="AT349" i="4"/>
  <c r="AJ330" i="4"/>
  <c r="AH330" i="4"/>
  <c r="AT330" i="4"/>
  <c r="AJ313" i="4"/>
  <c r="AH313" i="4"/>
  <c r="AT313" i="4"/>
  <c r="AJ422" i="4"/>
  <c r="AH422" i="4"/>
  <c r="AT422" i="4"/>
  <c r="AJ179" i="4"/>
  <c r="AH179" i="4"/>
  <c r="AJ116" i="4"/>
  <c r="AH116" i="4"/>
  <c r="AA94" i="4"/>
  <c r="AS94" i="4"/>
  <c r="AA78" i="4"/>
  <c r="AS78" i="4"/>
  <c r="AJ202" i="4"/>
  <c r="AH202" i="4"/>
  <c r="AT202" i="4"/>
  <c r="AJ198" i="4"/>
  <c r="AH198" i="4"/>
  <c r="AT198" i="4"/>
  <c r="AC152" i="4"/>
  <c r="AA152" i="4"/>
  <c r="AT152" i="4"/>
  <c r="AC127" i="4"/>
  <c r="AA127" i="4"/>
  <c r="AT127" i="4"/>
  <c r="AC93" i="4"/>
  <c r="AA93" i="4"/>
  <c r="AH151" i="4"/>
  <c r="AT151" i="4"/>
  <c r="AJ151" i="4"/>
  <c r="AJ130" i="4"/>
  <c r="AH130" i="4"/>
  <c r="AT130" i="4"/>
  <c r="AJ115" i="4"/>
  <c r="AH115" i="4"/>
  <c r="AT115" i="4"/>
  <c r="AA62" i="4"/>
  <c r="AS62" i="4"/>
  <c r="AL56" i="4"/>
  <c r="AN56" i="4"/>
  <c r="AJ44" i="4"/>
  <c r="AH44" i="4"/>
  <c r="AC238" i="4"/>
  <c r="AA238" i="4"/>
  <c r="AT238" i="4"/>
  <c r="AJ205" i="4"/>
  <c r="AH205" i="4"/>
  <c r="AT205" i="4"/>
  <c r="AJ199" i="4"/>
  <c r="AH199" i="4"/>
  <c r="AT199" i="4"/>
  <c r="AJ191" i="4"/>
  <c r="AH191" i="4"/>
  <c r="AT191" i="4"/>
  <c r="AJ187" i="4"/>
  <c r="AH187" i="4"/>
  <c r="AT187" i="4"/>
  <c r="AC105" i="4"/>
  <c r="AA105" i="4"/>
  <c r="AT105" i="4"/>
  <c r="AC96" i="4"/>
  <c r="AA96" i="4"/>
  <c r="AT96" i="4"/>
  <c r="AP60" i="4"/>
  <c r="AH136" i="4"/>
  <c r="AH232" i="4"/>
  <c r="AH118" i="4"/>
  <c r="AH224" i="4"/>
  <c r="AT224" i="4"/>
  <c r="AP85" i="4"/>
  <c r="AH210" i="4"/>
  <c r="AT210" i="4"/>
  <c r="AH103" i="4"/>
  <c r="AH379" i="4"/>
  <c r="AP80" i="4"/>
  <c r="AH936" i="4"/>
  <c r="AH155" i="4"/>
  <c r="AT155" i="4"/>
  <c r="AH172" i="4"/>
  <c r="AT172" i="4"/>
  <c r="AH194" i="4"/>
  <c r="AT194" i="4"/>
  <c r="AH284" i="4"/>
  <c r="AT284" i="4"/>
  <c r="AT103" i="4"/>
  <c r="AH56" i="4"/>
  <c r="AH98" i="4"/>
  <c r="AH724" i="4"/>
  <c r="AT724" i="4"/>
  <c r="AH157" i="4"/>
  <c r="AT157" i="4"/>
  <c r="AH286" i="4"/>
  <c r="AT286" i="4"/>
  <c r="AH206" i="4"/>
  <c r="AT206" i="4"/>
  <c r="AH399" i="4"/>
  <c r="AT399" i="4"/>
  <c r="AH575" i="4"/>
  <c r="AT575" i="4"/>
  <c r="AH508" i="4"/>
  <c r="AT508" i="4"/>
  <c r="AH572" i="4"/>
  <c r="AH649" i="4"/>
  <c r="AH761" i="4"/>
  <c r="AT761" i="4"/>
  <c r="AH735" i="4"/>
  <c r="AH317" i="4"/>
  <c r="AH257" i="4"/>
  <c r="AH323" i="4"/>
  <c r="AH758" i="4"/>
  <c r="AH529" i="4"/>
  <c r="AT529" i="4"/>
  <c r="AH601" i="4"/>
  <c r="AT601" i="4"/>
  <c r="AH657" i="4"/>
  <c r="AH737" i="4"/>
  <c r="AH727" i="4"/>
  <c r="AH65" i="4"/>
  <c r="AH594" i="4"/>
  <c r="AT594" i="4"/>
  <c r="AH209" i="4"/>
  <c r="AT209" i="4"/>
  <c r="AH322" i="4"/>
  <c r="AT322" i="4"/>
  <c r="AH473" i="4"/>
  <c r="AT473" i="4"/>
  <c r="AH633" i="4"/>
  <c r="AH932" i="4"/>
  <c r="AT1152" i="4"/>
  <c r="AH1345" i="4"/>
  <c r="AH548" i="4"/>
  <c r="AT548" i="4"/>
  <c r="AH697" i="4"/>
  <c r="AT943" i="4"/>
  <c r="AT257" i="4"/>
  <c r="AT98" i="4"/>
  <c r="AT129" i="4"/>
  <c r="AT251" i="4"/>
  <c r="AT323" i="4"/>
  <c r="AT390" i="4"/>
  <c r="AT1185" i="4"/>
  <c r="AT1348" i="4"/>
  <c r="AT102" i="4"/>
  <c r="AT240" i="4"/>
  <c r="AT247" i="4"/>
  <c r="AT255" i="4"/>
  <c r="AT294" i="4"/>
  <c r="AT310" i="4"/>
  <c r="AT327" i="4"/>
  <c r="AT394" i="4"/>
  <c r="AT576" i="4"/>
  <c r="AT599" i="4"/>
  <c r="AT659" i="4"/>
  <c r="AT754" i="4"/>
  <c r="AT762" i="4"/>
  <c r="AT922" i="4"/>
  <c r="AT938" i="4"/>
  <c r="AT1345" i="4"/>
  <c r="AT697" i="4"/>
  <c r="AT932" i="4"/>
  <c r="AT1352" i="4"/>
  <c r="AT179" i="4"/>
  <c r="AT1119" i="4"/>
  <c r="AT1299" i="4"/>
  <c r="AT234" i="4"/>
  <c r="AT136" i="4"/>
  <c r="AT253" i="4"/>
  <c r="AT308" i="4"/>
  <c r="AT383" i="4"/>
  <c r="AT400" i="4"/>
  <c r="AT600" i="4"/>
  <c r="AT641" i="4"/>
  <c r="AT657" i="4"/>
  <c r="AT729" i="4"/>
  <c r="AT737" i="4"/>
  <c r="AT727" i="4"/>
  <c r="AT735" i="4"/>
  <c r="AT936" i="4"/>
  <c r="AT1210" i="4"/>
  <c r="AT1344" i="4"/>
  <c r="AT1178" i="4"/>
  <c r="AT116" i="4"/>
  <c r="AT264" i="4"/>
  <c r="AT298" i="4"/>
  <c r="AT381" i="4"/>
  <c r="AT639" i="4"/>
  <c r="AT655" i="4"/>
  <c r="AT1124" i="4"/>
  <c r="AT1353" i="4"/>
  <c r="AT764" i="4"/>
  <c r="AT232" i="4"/>
  <c r="AT125" i="4"/>
  <c r="AT158" i="4"/>
  <c r="AT268" i="4"/>
  <c r="AT302" i="4"/>
  <c r="AT319" i="4"/>
  <c r="AT348" i="4"/>
  <c r="AT385" i="4"/>
  <c r="AT572" i="4"/>
  <c r="AT595" i="4"/>
  <c r="AT635" i="4"/>
  <c r="AT651" i="4"/>
  <c r="AT758" i="4"/>
  <c r="AT766" i="4"/>
  <c r="AT930" i="4"/>
  <c r="AT1349" i="4"/>
  <c r="AT1413" i="4"/>
  <c r="AT693" i="4"/>
  <c r="AT691" i="4"/>
  <c r="AT942" i="4"/>
  <c r="AT242" i="4"/>
  <c r="AT118" i="4"/>
  <c r="AT156" i="4"/>
  <c r="AT300" i="4"/>
  <c r="AT317" i="4"/>
  <c r="AT362" i="4"/>
  <c r="AT392" i="4"/>
  <c r="AT633" i="4"/>
  <c r="AT649" i="4"/>
  <c r="AT665" i="4"/>
  <c r="AT725" i="4"/>
  <c r="AT733" i="4"/>
  <c r="AT723" i="4"/>
  <c r="AT731" i="4"/>
  <c r="AT928" i="4"/>
  <c r="AT1214" i="4"/>
</calcChain>
</file>

<file path=xl/sharedStrings.xml><?xml version="1.0" encoding="utf-8"?>
<sst xmlns="http://schemas.openxmlformats.org/spreadsheetml/2006/main" count="2110" uniqueCount="1112">
  <si>
    <t>Base Stats Calculations</t>
  </si>
  <si>
    <t>Conditions for Base HP</t>
  </si>
  <si>
    <t>Conditions for HP Per Level</t>
  </si>
  <si>
    <t>HP_MOD</t>
  </si>
  <si>
    <t>HP+_MOD</t>
  </si>
  <si>
    <t>Max_Lv</t>
  </si>
  <si>
    <t>???</t>
  </si>
  <si>
    <t>LvUp_MOD</t>
  </si>
  <si>
    <t>Conditions for Base ATK</t>
  </si>
  <si>
    <t>Conditions for ATK Per Level</t>
  </si>
  <si>
    <t>ATK_MOD</t>
  </si>
  <si>
    <t>ATK+_MOD</t>
  </si>
  <si>
    <t>Conditions for Base DEF</t>
  </si>
  <si>
    <t>Conditions for DEF Per Level</t>
  </si>
  <si>
    <t>DEF_MOD</t>
  </si>
  <si>
    <t>DEF+_MOD</t>
  </si>
  <si>
    <t>Conditions for Base REC</t>
  </si>
  <si>
    <t>Conditions for REC Per Level</t>
  </si>
  <si>
    <t>REC_MOD</t>
  </si>
  <si>
    <t>REC+_MOD</t>
  </si>
  <si>
    <t>Base Stat Calculation</t>
  </si>
  <si>
    <t>Per Level Calculation</t>
  </si>
  <si>
    <t>Base (HP, ATK/DEF/ REC etc).</t>
  </si>
  <si>
    <t>Additional to Mod to Base</t>
  </si>
  <si>
    <t>Per Level (Gain Per Level)</t>
  </si>
  <si>
    <t>Additional to Mod per level</t>
  </si>
  <si>
    <t>Formula (HP)</t>
  </si>
  <si>
    <t>HP_Mod + (Max_Lv * 10)</t>
  </si>
  <si>
    <t>1) 10% Mod for each evolve</t>
  </si>
  <si>
    <t>HP+_Mod * LvUp MOD</t>
  </si>
  <si>
    <t>1) Every 30 levels, an additional +1 to stat per level</t>
  </si>
  <si>
    <t>Formula (ATK)</t>
  </si>
  <si>
    <t>ATK_Mod + (Max_Lv * 10)</t>
  </si>
  <si>
    <t>2) Adjust thru' the Elements Affinity</t>
  </si>
  <si>
    <t>ATK+_Mod * LvUp MOD</t>
  </si>
  <si>
    <t>Formula (DEF)</t>
  </si>
  <si>
    <t>DEF_Mod + (Max_Lv * 10)</t>
  </si>
  <si>
    <t>3) Adjust thru' the Unit Type Affinity</t>
  </si>
  <si>
    <t>DEF+_Mod * LvUp MOD</t>
  </si>
  <si>
    <t>Formula (REC)</t>
  </si>
  <si>
    <t>REC_Mod + (Max_Lv * 10)</t>
  </si>
  <si>
    <t>REC+_Mod * LvUp MOD</t>
  </si>
  <si>
    <t>Team Cost and XP Growth Rate Calculations</t>
  </si>
  <si>
    <t xml:space="preserve">To be customized. </t>
  </si>
  <si>
    <t>CODE</t>
  </si>
  <si>
    <t>HP</t>
  </si>
  <si>
    <t>ATK</t>
  </si>
  <si>
    <t>DEF</t>
  </si>
  <si>
    <t>REC</t>
  </si>
  <si>
    <t>Fighter (10)</t>
  </si>
  <si>
    <t>Defender (11)</t>
  </si>
  <si>
    <t>Knight (12)</t>
  </si>
  <si>
    <t>Guardian (13)</t>
  </si>
  <si>
    <t>Hero (14)</t>
  </si>
  <si>
    <t>Super Fighter (15)</t>
  </si>
  <si>
    <t>Super Defender (16)</t>
  </si>
  <si>
    <t>Super Knight (17)</t>
  </si>
  <si>
    <t>Super Guardian (18)</t>
  </si>
  <si>
    <t>Super Hero (19)</t>
  </si>
  <si>
    <t>Ultimate Fighter (20)</t>
  </si>
  <si>
    <t>Ultimate Defender (21)</t>
  </si>
  <si>
    <t>Ultimate Knight (22)</t>
  </si>
  <si>
    <t>Ultimate Guardian (23)</t>
  </si>
  <si>
    <t>Ultimate Hero (24)</t>
  </si>
  <si>
    <t>Element Mods</t>
  </si>
  <si>
    <t>Light (8)</t>
  </si>
  <si>
    <t>Water (6)</t>
  </si>
  <si>
    <t>Earth (3)</t>
  </si>
  <si>
    <t>Dark (7)</t>
  </si>
  <si>
    <t>Air (4)</t>
  </si>
  <si>
    <t>Fire (5)</t>
  </si>
  <si>
    <t>Units Type Mod</t>
  </si>
  <si>
    <t>Unit Stats Calculations</t>
  </si>
  <si>
    <t xml:space="preserve"> </t>
  </si>
  <si>
    <t>UNIT DATA</t>
  </si>
  <si>
    <t>EXP Mod</t>
  </si>
  <si>
    <t>Stats Mod</t>
  </si>
  <si>
    <t>Cost</t>
  </si>
  <si>
    <t>Test Calculator</t>
  </si>
  <si>
    <t>HP Mod</t>
  </si>
  <si>
    <t>HP+ Mod</t>
  </si>
  <si>
    <t>Tier Mod</t>
  </si>
  <si>
    <t>ATK Mod</t>
  </si>
  <si>
    <t>ATK+ Mod</t>
  </si>
  <si>
    <t>DEF Mod</t>
  </si>
  <si>
    <t>DEF+ Mod</t>
  </si>
  <si>
    <t>REC Mod</t>
  </si>
  <si>
    <t>REC+ Mod</t>
  </si>
  <si>
    <t>ELEMENT &amp; CLASS TYPE BEST COMBINATION</t>
  </si>
  <si>
    <t>Formula</t>
  </si>
  <si>
    <t>Unit Cost: EXPModCost + UnitGrowthCost + TierCost + Max Lv CapCost</t>
  </si>
  <si>
    <t>Tier</t>
  </si>
  <si>
    <t>Max Lv</t>
  </si>
  <si>
    <t>MOD</t>
  </si>
  <si>
    <t>Min HP</t>
  </si>
  <si>
    <t>Per Level</t>
  </si>
  <si>
    <t>Max HP</t>
  </si>
  <si>
    <t>Min ATK</t>
  </si>
  <si>
    <t>Max ATK</t>
  </si>
  <si>
    <t>Min DEF</t>
  </si>
  <si>
    <t>Max DEF</t>
  </si>
  <si>
    <t>Min REC</t>
  </si>
  <si>
    <t>Max REC</t>
  </si>
  <si>
    <t>Fire</t>
  </si>
  <si>
    <t>Fighter</t>
  </si>
  <si>
    <t>Light</t>
  </si>
  <si>
    <t>Defender</t>
  </si>
  <si>
    <t>1 Evolve Times = 5% Status Boast (Rounddown)</t>
  </si>
  <si>
    <t>Knight</t>
  </si>
  <si>
    <t>After Evolve = 5% Status Boast (Rounddown)</t>
  </si>
  <si>
    <t>Guardian</t>
  </si>
  <si>
    <t>Hero</t>
  </si>
  <si>
    <t>After level 30 and every 30 levels, +1 to Stats gain</t>
  </si>
  <si>
    <t>Earth</t>
  </si>
  <si>
    <t>Dark</t>
  </si>
  <si>
    <t>Example: 30 level +1 Stats, 60 level +2 Stats, 90 level +3 Stat</t>
  </si>
  <si>
    <t>Designer Guide</t>
  </si>
  <si>
    <t>Max Tier is 5</t>
  </si>
  <si>
    <t>Epic Monster/ Royal have 20 XP Mod</t>
  </si>
  <si>
    <t>Water</t>
  </si>
  <si>
    <t>LEGEND</t>
  </si>
  <si>
    <t>Social Gacha</t>
  </si>
  <si>
    <t>Tier *1</t>
  </si>
  <si>
    <t>Common Rate.</t>
  </si>
  <si>
    <t>Tier *2</t>
  </si>
  <si>
    <t>Low rate.</t>
  </si>
  <si>
    <t>ELEMENT</t>
  </si>
  <si>
    <t>CLASS TYPE</t>
  </si>
  <si>
    <t>Attack Type</t>
  </si>
  <si>
    <t>Start Speed</t>
  </si>
  <si>
    <t>Additional Stats Bonus</t>
  </si>
  <si>
    <t>Very Weak</t>
  </si>
  <si>
    <t>Tier *3</t>
  </si>
  <si>
    <t>Tier 3 are evolved from Tier *2</t>
  </si>
  <si>
    <t>Melee</t>
  </si>
  <si>
    <t>Move and attack</t>
  </si>
  <si>
    <t>Level X</t>
  </si>
  <si>
    <t>MOD Y</t>
  </si>
  <si>
    <t>Stat Bonus</t>
  </si>
  <si>
    <t>Weak</t>
  </si>
  <si>
    <t>Tier *4</t>
  </si>
  <si>
    <t>Extreme Low rate.</t>
  </si>
  <si>
    <t>Unit Growth</t>
  </si>
  <si>
    <t>Add XP Mod</t>
  </si>
  <si>
    <t>Base Stat Mod</t>
  </si>
  <si>
    <t>Leapt</t>
  </si>
  <si>
    <t>Hop and attack</t>
  </si>
  <si>
    <t>Air</t>
  </si>
  <si>
    <t>Moderate Weak</t>
  </si>
  <si>
    <t>Tier *5</t>
  </si>
  <si>
    <t>Caster</t>
  </si>
  <si>
    <t>Attack on the same spot</t>
  </si>
  <si>
    <t>Neutral</t>
  </si>
  <si>
    <t>NORMAL</t>
  </si>
  <si>
    <t>Stealth</t>
  </si>
  <si>
    <t>Vanish and attack</t>
  </si>
  <si>
    <t>Moderate Strong</t>
  </si>
  <si>
    <t>Diamond Gacha</t>
  </si>
  <si>
    <t>Have two types of rarity for T3. Common and Rare.</t>
  </si>
  <si>
    <t>FAST</t>
  </si>
  <si>
    <t>Strong</t>
  </si>
  <si>
    <t>Note: Rare T3 here is even rarer than Common T4</t>
  </si>
  <si>
    <t>SUPERB</t>
  </si>
  <si>
    <t>Lord</t>
  </si>
  <si>
    <t>Very Strong</t>
  </si>
  <si>
    <t>Have two types of rarity for T4. Common and Rare</t>
  </si>
  <si>
    <t>No Element</t>
  </si>
  <si>
    <t>Change Gain/Lv to Base</t>
  </si>
  <si>
    <t xml:space="preserve">Cannot be Gacha. </t>
  </si>
  <si>
    <t>Tier 5 are evolved from Tier *4</t>
  </si>
  <si>
    <t>Data Structure Mod to be created, either on CSV or hardcode</t>
  </si>
  <si>
    <t>Add a new column and name it Gain/ Lv</t>
  </si>
  <si>
    <t>Click to include Class/Trait as Calculation</t>
  </si>
  <si>
    <t>Unit No.</t>
  </si>
  <si>
    <t>Archtype Naming</t>
  </si>
  <si>
    <t>Gacha Type</t>
  </si>
  <si>
    <t>Rate Guide</t>
  </si>
  <si>
    <t>Tier Guide</t>
  </si>
  <si>
    <t>Unit Name</t>
  </si>
  <si>
    <t>Unit Element</t>
  </si>
  <si>
    <t>Rarity (Tier)</t>
  </si>
  <si>
    <t>No. of Evolve Times</t>
  </si>
  <si>
    <t>Base Attribute %</t>
  </si>
  <si>
    <t>Attribute Mod %</t>
  </si>
  <si>
    <t>Cost Mod</t>
  </si>
  <si>
    <t>Attack</t>
  </si>
  <si>
    <t>TRAIT</t>
  </si>
  <si>
    <t>Manual Stats Mod</t>
  </si>
  <si>
    <t>TOTAL STATS</t>
  </si>
  <si>
    <t>Unit Skills</t>
  </si>
  <si>
    <t>Frame Rate</t>
  </si>
  <si>
    <t>Min</t>
  </si>
  <si>
    <t>Max</t>
  </si>
  <si>
    <t>Base</t>
  </si>
  <si>
    <t>Gain/ Lv</t>
  </si>
  <si>
    <t>Passive1</t>
  </si>
  <si>
    <t>Passive2
(max skill)</t>
  </si>
  <si>
    <t>Passive3
5 star+</t>
  </si>
  <si>
    <t>Leadership</t>
  </si>
  <si>
    <t>Active</t>
  </si>
  <si>
    <t>Skill Mana Cost</t>
  </si>
  <si>
    <t>Skill Description</t>
  </si>
  <si>
    <t>Social</t>
  </si>
  <si>
    <t>*1~L1</t>
  </si>
  <si>
    <t>Tiwabbit</t>
  </si>
  <si>
    <t>*2~L2</t>
  </si>
  <si>
    <t>Wabbit</t>
  </si>
  <si>
    <t>Wa Wabbit</t>
  </si>
  <si>
    <t>Tiwodent</t>
  </si>
  <si>
    <t>Wodent</t>
  </si>
  <si>
    <t>Dark Wodent</t>
  </si>
  <si>
    <t>Black Tiwabbit</t>
  </si>
  <si>
    <t>Wabbit the Wich</t>
  </si>
  <si>
    <t>Black Wo Wabbit</t>
  </si>
  <si>
    <t>Green Piwi</t>
  </si>
  <si>
    <t>Green Googoo</t>
  </si>
  <si>
    <t>Purple Piwi</t>
  </si>
  <si>
    <t>Gacha</t>
  </si>
  <si>
    <t>tier 4</t>
  </si>
  <si>
    <t>*4'L4</t>
  </si>
  <si>
    <t>Purple Googoo</t>
  </si>
  <si>
    <t>N/A</t>
  </si>
  <si>
    <t>*5'L5</t>
  </si>
  <si>
    <t>Red Piwi</t>
  </si>
  <si>
    <t>Red Googoo</t>
  </si>
  <si>
    <t>Blue Piwi</t>
  </si>
  <si>
    <t>Blue Googoo</t>
  </si>
  <si>
    <t>Black Piwi</t>
  </si>
  <si>
    <t>Black Googoo</t>
  </si>
  <si>
    <t>Dark Rainbow Googoo</t>
  </si>
  <si>
    <t>Young White Piwi</t>
  </si>
  <si>
    <t>Cloudy Googoo</t>
  </si>
  <si>
    <t>Celestial Googoo</t>
  </si>
  <si>
    <t>Blibli</t>
  </si>
  <si>
    <t>Aggressive Blibli</t>
  </si>
  <si>
    <t>Notes:</t>
  </si>
  <si>
    <t>Dominant Blibli</t>
  </si>
  <si>
    <t>If triggered do an animation before healing numbers appear</t>
  </si>
  <si>
    <t>Royal Blibli</t>
  </si>
  <si>
    <t>Scarabug</t>
  </si>
  <si>
    <t>Scaramel</t>
  </si>
  <si>
    <t>Scarador</t>
  </si>
  <si>
    <t>Dominant Scara</t>
  </si>
  <si>
    <t>Celestial Scara</t>
  </si>
  <si>
    <t>Black Gobbly</t>
  </si>
  <si>
    <t>Black Goball</t>
  </si>
  <si>
    <t>Dominant Gobball</t>
  </si>
  <si>
    <t>White Gobbly</t>
  </si>
  <si>
    <t>White Goball</t>
  </si>
  <si>
    <t>Gobball War Chief</t>
  </si>
  <si>
    <t>Royal Goball</t>
  </si>
  <si>
    <t>Spiny Glutton</t>
  </si>
  <si>
    <t>Young Demonic Rose</t>
  </si>
  <si>
    <t>Demonic Rose</t>
  </si>
  <si>
    <t>Royal Demonic Rose</t>
  </si>
  <si>
    <t>Celestial Demon Rose</t>
  </si>
  <si>
    <t>Baby Tofu</t>
  </si>
  <si>
    <t>Tofu</t>
  </si>
  <si>
    <t>Tofoone</t>
  </si>
  <si>
    <t>Tofurby</t>
  </si>
  <si>
    <t>Royal Tofu</t>
  </si>
  <si>
    <t>Young Drheller</t>
  </si>
  <si>
    <t>Drhellator</t>
  </si>
  <si>
    <t>Enrage Drhellator</t>
  </si>
  <si>
    <t>Royal Drhellator</t>
  </si>
  <si>
    <t>Treechnid</t>
  </si>
  <si>
    <t>Treechorn Treechnid</t>
  </si>
  <si>
    <t>Ancestral Treechnid</t>
  </si>
  <si>
    <t>Arachnee</t>
  </si>
  <si>
    <t xml:space="preserve">Major Arachnee </t>
  </si>
  <si>
    <t>Black Widow</t>
  </si>
  <si>
    <t>Scaramel the Melty</t>
  </si>
  <si>
    <t>Golden Scarador</t>
  </si>
  <si>
    <t>Wild Gobbly</t>
  </si>
  <si>
    <t>Wild Gobball</t>
  </si>
  <si>
    <t>Shaman Gobbette</t>
  </si>
  <si>
    <t>Royal Shaman Gobbette</t>
  </si>
  <si>
    <t>Dandelion</t>
  </si>
  <si>
    <t>Carnivorous Plant</t>
  </si>
  <si>
    <t>Celestial Carnivorous Plant</t>
  </si>
  <si>
    <t>Crackler</t>
  </si>
  <si>
    <t>Mega Crackler</t>
  </si>
  <si>
    <t>Ancestor Crackler</t>
  </si>
  <si>
    <t>Royal Crackler</t>
  </si>
  <si>
    <t>Cacter Warrior</t>
  </si>
  <si>
    <t>Cacter Blademaster</t>
  </si>
  <si>
    <t>Mountain Gobball</t>
  </si>
  <si>
    <t>Royal Mountain Gobball</t>
  </si>
  <si>
    <t>Angry Fungi</t>
  </si>
  <si>
    <t>Fungi Master</t>
  </si>
  <si>
    <t>Gray Piwi</t>
  </si>
  <si>
    <t>Gray Googoo</t>
  </si>
  <si>
    <t>Golden Googoo</t>
  </si>
  <si>
    <t>Mountain Drheller</t>
  </si>
  <si>
    <t>Mountain Drhellator</t>
  </si>
  <si>
    <t>Ancestral Drhellator</t>
  </si>
  <si>
    <t>Mutant Wabbit</t>
  </si>
  <si>
    <t>Full Mutant Wabbit</t>
  </si>
  <si>
    <t>Chafer Lancer</t>
  </si>
  <si>
    <t>Chafer Guard</t>
  </si>
  <si>
    <t>Chafer Guardian</t>
  </si>
  <si>
    <t>Taur</t>
  </si>
  <si>
    <t>Mandhal</t>
  </si>
  <si>
    <t>Firedrhell the Untimely</t>
  </si>
  <si>
    <t>Ancestral Firedrhell</t>
  </si>
  <si>
    <t>Miliboowolf</t>
  </si>
  <si>
    <t>Cowardly Boowolf</t>
  </si>
  <si>
    <t>Boowolf</t>
  </si>
  <si>
    <t>Enrage Boowolf</t>
  </si>
  <si>
    <t>Moowolf</t>
  </si>
  <si>
    <t>Aggressive Gobbly</t>
  </si>
  <si>
    <t>Aggressive Gobball</t>
  </si>
  <si>
    <t>Brutish War Chief</t>
  </si>
  <si>
    <t>Bwork Warrior</t>
  </si>
  <si>
    <t>Bwork Butcher</t>
  </si>
  <si>
    <t>Bwork Knight</t>
  </si>
  <si>
    <t>Lenald</t>
  </si>
  <si>
    <t>Lenald Fighter</t>
  </si>
  <si>
    <t>Lenald Elder</t>
  </si>
  <si>
    <t>Lenald Master</t>
  </si>
  <si>
    <t>Lenald Grandmaster</t>
  </si>
  <si>
    <t>Chafer</t>
  </si>
  <si>
    <t>Elite Chafer</t>
  </si>
  <si>
    <t>Royal Chafer</t>
  </si>
  <si>
    <t>Bwork Worker</t>
  </si>
  <si>
    <t>Bwork Miner</t>
  </si>
  <si>
    <t>Bwork Drivemaster</t>
  </si>
  <si>
    <t>Dinky Puddly</t>
  </si>
  <si>
    <t>Puddly Guard</t>
  </si>
  <si>
    <t>Royal Puddly Guard</t>
  </si>
  <si>
    <t>Celestial Puddly Guard</t>
  </si>
  <si>
    <t xml:space="preserve">Celestial Puddly </t>
  </si>
  <si>
    <t>Mint Jelly</t>
  </si>
  <si>
    <t>Mint Jellix</t>
  </si>
  <si>
    <t>Lemon Jelly</t>
  </si>
  <si>
    <t>Lemon Jellix</t>
  </si>
  <si>
    <t>Strawberry Jelly</t>
  </si>
  <si>
    <t>Strawberry Jellix</t>
  </si>
  <si>
    <t>Blue Raspberry Jelly</t>
  </si>
  <si>
    <t>Blue Raspberry Jellix</t>
  </si>
  <si>
    <t>Royal Jellix</t>
  </si>
  <si>
    <t>Ghoul</t>
  </si>
  <si>
    <t>Gouloutony</t>
  </si>
  <si>
    <t>Accelerat</t>
  </si>
  <si>
    <t>Blimprat</t>
  </si>
  <si>
    <t>Dominant Rat</t>
  </si>
  <si>
    <t>Baby Sleck</t>
  </si>
  <si>
    <t>Slecky</t>
  </si>
  <si>
    <t>Sleck Guard</t>
  </si>
  <si>
    <t>Stalaguar</t>
  </si>
  <si>
    <t>Dominant Stalagmote</t>
  </si>
  <si>
    <t>Stalagmonarch</t>
  </si>
  <si>
    <t>Weak Chafer</t>
  </si>
  <si>
    <t>Chafer Knight</t>
  </si>
  <si>
    <t>Dark Baby Tofu</t>
  </si>
  <si>
    <t>Dark Tofu</t>
  </si>
  <si>
    <t>Dark Tofoone</t>
  </si>
  <si>
    <t>Dark Tofurby</t>
  </si>
  <si>
    <t>Dark Royal Tofu</t>
  </si>
  <si>
    <t>Sick Gobbly</t>
  </si>
  <si>
    <t>Sick Gobball</t>
  </si>
  <si>
    <t>Skeletal Gobball</t>
  </si>
  <si>
    <t>Skull Goball</t>
  </si>
  <si>
    <t>Royal Skull Gobball</t>
  </si>
  <si>
    <t>Felnious Monk</t>
  </si>
  <si>
    <t>Friar Tubs</t>
  </si>
  <si>
    <t>Skidmonk</t>
  </si>
  <si>
    <t>Croboar</t>
  </si>
  <si>
    <t>Crobak</t>
  </si>
  <si>
    <t>Crobeak</t>
  </si>
  <si>
    <t>Crobak Chief</t>
  </si>
  <si>
    <t>Dominant Crobak</t>
  </si>
  <si>
    <t>Chafer Archer</t>
  </si>
  <si>
    <t>Elite Chafer Archer</t>
  </si>
  <si>
    <t>Royal Chafer Archer</t>
  </si>
  <si>
    <t>Chafer Boss</t>
  </si>
  <si>
    <t>Chafer King</t>
  </si>
  <si>
    <t>Puddly</t>
  </si>
  <si>
    <t>Elite Puddly</t>
  </si>
  <si>
    <t>Mama Puddly</t>
  </si>
  <si>
    <t>Puddly Chief</t>
  </si>
  <si>
    <t>Grouilleux</t>
  </si>
  <si>
    <t>Grouilleux Stalker</t>
  </si>
  <si>
    <t>Whirlibig</t>
  </si>
  <si>
    <t>King Whirlibig</t>
  </si>
  <si>
    <t>Bellaphone</t>
  </si>
  <si>
    <t>Bellaphone Celeste</t>
  </si>
  <si>
    <t>kralien</t>
  </si>
  <si>
    <t>kralove</t>
  </si>
  <si>
    <t>Kralamore</t>
  </si>
  <si>
    <t>Sharkie</t>
  </si>
  <si>
    <t>Spear Shark</t>
  </si>
  <si>
    <t>Royal Shark</t>
  </si>
  <si>
    <t>Surimi Guard</t>
  </si>
  <si>
    <t>Crablock</t>
  </si>
  <si>
    <t>Royal Crablock</t>
  </si>
  <si>
    <t>Baby Sludgeworm</t>
  </si>
  <si>
    <t>Vermicious Sludgeworm</t>
  </si>
  <si>
    <t>Bernardo dia Reya</t>
  </si>
  <si>
    <t>Clammer Shark</t>
  </si>
  <si>
    <t>Sky Gobbly</t>
  </si>
  <si>
    <t>Sky Goball</t>
  </si>
  <si>
    <t>Sky Warchief Goball</t>
  </si>
  <si>
    <t>Sky Monstrous Goball</t>
  </si>
  <si>
    <t>Blade</t>
  </si>
  <si>
    <t>Blader</t>
  </si>
  <si>
    <t>Strong Blade</t>
  </si>
  <si>
    <t>Giant Blade</t>
  </si>
  <si>
    <t>Wabbit ShawpShootew</t>
  </si>
  <si>
    <t>Wabbit Soldier</t>
  </si>
  <si>
    <t>Wabbit Cavalier</t>
  </si>
  <si>
    <t>Wabbit Mage</t>
  </si>
  <si>
    <t>Frail Wabbit</t>
  </si>
  <si>
    <t>Mummy Wabbit</t>
  </si>
  <si>
    <t>Zombie Wabbit</t>
  </si>
  <si>
    <t>Big Zombie Wabbit</t>
  </si>
  <si>
    <t>Trool</t>
  </si>
  <si>
    <t>Brute Trool</t>
  </si>
  <si>
    <t>King Trool</t>
  </si>
  <si>
    <t>Sergeant Izungry</t>
  </si>
  <si>
    <t>Boss Izungry</t>
  </si>
  <si>
    <t>Crackmite</t>
  </si>
  <si>
    <t>Cracktite</t>
  </si>
  <si>
    <t>Crackchok</t>
  </si>
  <si>
    <t>Polar Crackern</t>
  </si>
  <si>
    <t>Dominant Shark</t>
  </si>
  <si>
    <t>Hammer Shark</t>
  </si>
  <si>
    <t>Beefy Borbat</t>
  </si>
  <si>
    <t>Vampyro</t>
  </si>
  <si>
    <t>Vampyro King</t>
  </si>
  <si>
    <t>Snow Blibli</t>
  </si>
  <si>
    <t>Celestial Blibli</t>
  </si>
  <si>
    <t>Crabstix Guard</t>
  </si>
  <si>
    <t>Royal Crab</t>
  </si>
  <si>
    <t>Transculence Crab</t>
  </si>
  <si>
    <t>Celestial Crab</t>
  </si>
  <si>
    <t>Star Bulga</t>
  </si>
  <si>
    <t>Gobbly Bulga</t>
  </si>
  <si>
    <t>Mechanistro</t>
  </si>
  <si>
    <t>Mechrobak</t>
  </si>
  <si>
    <t>Mechabra</t>
  </si>
  <si>
    <t>Mechawear</t>
  </si>
  <si>
    <t>Cybot</t>
  </si>
  <si>
    <t>Cybot Compagnon</t>
  </si>
  <si>
    <t>Mech Compagnon</t>
  </si>
  <si>
    <t>Trank</t>
  </si>
  <si>
    <t>Proto flex</t>
  </si>
  <si>
    <t>Shadow</t>
  </si>
  <si>
    <t>Shadow Master</t>
  </si>
  <si>
    <t>True Shadow</t>
  </si>
  <si>
    <t>Gobbalrog</t>
  </si>
  <si>
    <t>Magmog the Gobbalrog</t>
  </si>
  <si>
    <t>Mad Inventor</t>
  </si>
  <si>
    <t>Wobot</t>
  </si>
  <si>
    <t>Cyflyer</t>
  </si>
  <si>
    <t>Mechmager</t>
  </si>
  <si>
    <t>Mechazerker</t>
  </si>
  <si>
    <t>Black Mech Crow</t>
  </si>
  <si>
    <t>Cloudy Baby Tofu</t>
  </si>
  <si>
    <t>Cloudy Tofu</t>
  </si>
  <si>
    <t xml:space="preserve">Cloudy Tofoone </t>
  </si>
  <si>
    <t>Cloudy Tofurby</t>
  </si>
  <si>
    <t>Celestial Tofu</t>
  </si>
  <si>
    <t>Fluffy White Gobbly</t>
  </si>
  <si>
    <t>Fluffy Gobball</t>
  </si>
  <si>
    <t>Fluffy Warchief Goball</t>
  </si>
  <si>
    <t>Fluffy Royal Goball</t>
  </si>
  <si>
    <t>Celestial Goball</t>
  </si>
  <si>
    <t>Fungus Rider</t>
  </si>
  <si>
    <t>Fungus Hulk</t>
  </si>
  <si>
    <t>Fungus Mesmer</t>
  </si>
  <si>
    <t>Fungus Bobby</t>
  </si>
  <si>
    <t>Whispered Crackrock</t>
  </si>
  <si>
    <t>Whispered Crackler</t>
  </si>
  <si>
    <t>Big Whispered Crackler</t>
  </si>
  <si>
    <t>Standard-Bearing Whisperer</t>
  </si>
  <si>
    <t>Crossbow Whisperers</t>
  </si>
  <si>
    <t>Infantry Whisperers</t>
  </si>
  <si>
    <t>Young Shhhudoku</t>
  </si>
  <si>
    <t>Shhhudoku</t>
  </si>
  <si>
    <t>Master Shhhudoku</t>
  </si>
  <si>
    <t>Ogrest</t>
  </si>
  <si>
    <t>Captain Calamari</t>
  </si>
  <si>
    <t>Lord Gobbsage</t>
  </si>
  <si>
    <t>Aguabrial</t>
  </si>
  <si>
    <t>White Crowy</t>
  </si>
  <si>
    <t>Hurricane Sandy</t>
  </si>
  <si>
    <t>Iop Fire 1</t>
  </si>
  <si>
    <t>Iop Fire 2</t>
  </si>
  <si>
    <t>Iop Fire 3</t>
  </si>
  <si>
    <t>Iop Fire 4</t>
  </si>
  <si>
    <t>Iop Earth 1</t>
  </si>
  <si>
    <t>Iop Earth 2</t>
  </si>
  <si>
    <t>Iop Earth 3</t>
  </si>
  <si>
    <t>Iop Earth 4</t>
  </si>
  <si>
    <t>Iop Air 1</t>
  </si>
  <si>
    <t>Iop Air 2</t>
  </si>
  <si>
    <t>Iop Air 3</t>
  </si>
  <si>
    <t>Iop Air 4</t>
  </si>
  <si>
    <t>Iop Dark 1</t>
  </si>
  <si>
    <t>Iop Dark 2</t>
  </si>
  <si>
    <t>Iop Light 1</t>
  </si>
  <si>
    <t>Iop Light 2</t>
  </si>
  <si>
    <t>Feca Fire 1</t>
  </si>
  <si>
    <t>Feca Fire 2</t>
  </si>
  <si>
    <t>Feca Fire 3</t>
  </si>
  <si>
    <t>Feca Fire 4</t>
  </si>
  <si>
    <t>Feca Earth 1</t>
  </si>
  <si>
    <t>Feca Earth 2</t>
  </si>
  <si>
    <t>Feca Earth 3</t>
  </si>
  <si>
    <t>Feca Earth 4</t>
  </si>
  <si>
    <t>Feca Water 1</t>
  </si>
  <si>
    <t>Feca Water 2</t>
  </si>
  <si>
    <t>Feca Water 3</t>
  </si>
  <si>
    <t>Feca Water 4</t>
  </si>
  <si>
    <t>Feca Dark 1</t>
  </si>
  <si>
    <t>Feca Dark 2</t>
  </si>
  <si>
    <t>Feca Light 1</t>
  </si>
  <si>
    <t>Feca Light 2</t>
  </si>
  <si>
    <t>Cra Fire 1</t>
  </si>
  <si>
    <t>Cra Fire 2</t>
  </si>
  <si>
    <t>Cra Fire 3</t>
  </si>
  <si>
    <t>Cra Fire 4</t>
  </si>
  <si>
    <t>Cra Earth 1</t>
  </si>
  <si>
    <t>Cra Earth 2</t>
  </si>
  <si>
    <t>Cra Earth 3</t>
  </si>
  <si>
    <t>Cra Earth 4</t>
  </si>
  <si>
    <t>Cra Water 1</t>
  </si>
  <si>
    <t>Cra Water 2</t>
  </si>
  <si>
    <t>Cra Water 3</t>
  </si>
  <si>
    <t>Cra Water 4</t>
  </si>
  <si>
    <t>Cra Dark 1</t>
  </si>
  <si>
    <t>Cra Dark 2</t>
  </si>
  <si>
    <t>Cra Light 1</t>
  </si>
  <si>
    <t>Cra Light 2</t>
  </si>
  <si>
    <t>Eca Fire 1</t>
  </si>
  <si>
    <t>Eca Fire 2</t>
  </si>
  <si>
    <t>Eca Fire 3</t>
  </si>
  <si>
    <t>Eca Fire 4</t>
  </si>
  <si>
    <t>Eca Earth 1</t>
  </si>
  <si>
    <t>Eca Earth 2</t>
  </si>
  <si>
    <t>Eca Earth 3</t>
  </si>
  <si>
    <t>Eca Earth 4</t>
  </si>
  <si>
    <t>Eca Water 1</t>
  </si>
  <si>
    <t>Eca Water 2</t>
  </si>
  <si>
    <t>Eca Water 3</t>
  </si>
  <si>
    <t>Eca Water 4</t>
  </si>
  <si>
    <t>Eca Dark 1</t>
  </si>
  <si>
    <t>Eca Dark 2</t>
  </si>
  <si>
    <t>Eca Light 1</t>
  </si>
  <si>
    <t>Eca Light 2</t>
  </si>
  <si>
    <t>Masqueraider</t>
  </si>
  <si>
    <t>Foggernaut Fire 1</t>
  </si>
  <si>
    <t>Foggernaut Fire 2</t>
  </si>
  <si>
    <t>Foggernaut Fire 3</t>
  </si>
  <si>
    <t>Foggernaut Fire 4</t>
  </si>
  <si>
    <t>Foggernaut Earth 1</t>
  </si>
  <si>
    <t>Foggernaut Earth 2</t>
  </si>
  <si>
    <t>Foggernaut Earth 3</t>
  </si>
  <si>
    <t>Foggernaut Earth 4</t>
  </si>
  <si>
    <t>Foggernaut Air 1</t>
  </si>
  <si>
    <t>Foggernaut Air 2</t>
  </si>
  <si>
    <t>Foggernaut Air 3</t>
  </si>
  <si>
    <t>Foggernaut Air 4</t>
  </si>
  <si>
    <t>Foggernaut Dark 1</t>
  </si>
  <si>
    <t>Foggernaut Dark 2</t>
  </si>
  <si>
    <t>Foggernaut Light 1</t>
  </si>
  <si>
    <t>Foggernaut Light 2</t>
  </si>
  <si>
    <t xml:space="preserve">Osamodas </t>
  </si>
  <si>
    <t>Eniripsa Fire 1</t>
  </si>
  <si>
    <t>Eniripsa Fire 2</t>
  </si>
  <si>
    <t>Eniripsa Fire 3</t>
  </si>
  <si>
    <t>Eniripsa Fire 4</t>
  </si>
  <si>
    <t>Eniripsa Water 1</t>
  </si>
  <si>
    <t>Eniripsa Water 2</t>
  </si>
  <si>
    <t>Eniripsa Water 3</t>
  </si>
  <si>
    <t>Eniripsa Water 4</t>
  </si>
  <si>
    <t>Eniripsa Air 1</t>
  </si>
  <si>
    <t>Eniripsa Air 2</t>
  </si>
  <si>
    <t>Eniripsa Air 3</t>
  </si>
  <si>
    <t>Eniripsa Air 4</t>
  </si>
  <si>
    <t>Eniripsa Dark 1</t>
  </si>
  <si>
    <t>Eniripsa Dark 2</t>
  </si>
  <si>
    <t>Eniripsa Light 1</t>
  </si>
  <si>
    <t>Eniripsa Light 2</t>
  </si>
  <si>
    <t>Pandawa</t>
  </si>
  <si>
    <t>Enutrof Fire 1</t>
  </si>
  <si>
    <t>Enutrof Fire 2</t>
  </si>
  <si>
    <t>Enutrof Fire 3</t>
  </si>
  <si>
    <t>Enutrof Fire 4</t>
  </si>
  <si>
    <t>Enutrof Water 1</t>
  </si>
  <si>
    <t>Enutrof Water 2</t>
  </si>
  <si>
    <t>Enutrof Water 3</t>
  </si>
  <si>
    <t>Enutrof Water 4</t>
  </si>
  <si>
    <t>Enutrof Air 1</t>
  </si>
  <si>
    <t>Enutrof Air 2</t>
  </si>
  <si>
    <t>Enutrof Air 3</t>
  </si>
  <si>
    <t>Enutrof Air 4</t>
  </si>
  <si>
    <t>Enutrof Dark 1</t>
  </si>
  <si>
    <t>Enutrof Dark 2</t>
  </si>
  <si>
    <t>Enutrof Light 1</t>
  </si>
  <si>
    <t>Enutrof Light 2</t>
  </si>
  <si>
    <t>Masqueraider Fire 1</t>
  </si>
  <si>
    <t>Masqueraider Fire 2</t>
  </si>
  <si>
    <t>Masqueraider Fire 3</t>
  </si>
  <si>
    <t>Masqueraider Fire 4</t>
  </si>
  <si>
    <t>Masqueraider Water 1</t>
  </si>
  <si>
    <t>Masqueraider Water 2</t>
  </si>
  <si>
    <t>Masqueraider Water 3</t>
  </si>
  <si>
    <t>Masqueraider Water 4</t>
  </si>
  <si>
    <t>Masqueraider Air 1</t>
  </si>
  <si>
    <t>Masqueraider Air 2</t>
  </si>
  <si>
    <t>Masqueraider Air 3</t>
  </si>
  <si>
    <t>Masqueraider Air 4</t>
  </si>
  <si>
    <t>Masqueraider Dark 1</t>
  </si>
  <si>
    <t>Masqueraider Dark 2</t>
  </si>
  <si>
    <t>Masqueraider Light 1</t>
  </si>
  <si>
    <t>Masqueraider Light 2</t>
  </si>
  <si>
    <t>Osamodas Fire 1</t>
  </si>
  <si>
    <t>Osamodas Fire 2</t>
  </si>
  <si>
    <t>Osamodas Fire 3</t>
  </si>
  <si>
    <t>Osamodas Fire 4</t>
  </si>
  <si>
    <t>Osamodas Earth 1</t>
  </si>
  <si>
    <t>Osamodas Earth 2</t>
  </si>
  <si>
    <t>Osamodas Earth 3</t>
  </si>
  <si>
    <t>Osamodas Earth 4</t>
  </si>
  <si>
    <t>Osamodas Air 1</t>
  </si>
  <si>
    <t>Osamodas Air 2</t>
  </si>
  <si>
    <t>Osamodas Air 3</t>
  </si>
  <si>
    <t>Osamodas Air 4</t>
  </si>
  <si>
    <t>Osamodas Dark 1</t>
  </si>
  <si>
    <t>Osamodas Dark 2</t>
  </si>
  <si>
    <t>Osamodas Light 1</t>
  </si>
  <si>
    <t>Osamodas Light 2</t>
  </si>
  <si>
    <t>Pandawa Fire 1</t>
  </si>
  <si>
    <t>Pandawa Fire 2</t>
  </si>
  <si>
    <t>Pandawa Fire 3</t>
  </si>
  <si>
    <t>Pandawa Fire 4</t>
  </si>
  <si>
    <t>Pandawa Earth 1</t>
  </si>
  <si>
    <t>Pandawa Earth 2</t>
  </si>
  <si>
    <t>Pandawa Earth 3</t>
  </si>
  <si>
    <t>Pandawa Earth 4</t>
  </si>
  <si>
    <t>Pandawa Water 1</t>
  </si>
  <si>
    <t>Pandawa Water 2</t>
  </si>
  <si>
    <t>Pandawa Water 3</t>
  </si>
  <si>
    <t>Pandawa Water 4</t>
  </si>
  <si>
    <t>Pandawa Dark 1</t>
  </si>
  <si>
    <t>Pandawa Dark 2</t>
  </si>
  <si>
    <t>Pandawa Light 1</t>
  </si>
  <si>
    <t>Pandawa Light 2</t>
  </si>
  <si>
    <t>Rogue Fire 1</t>
  </si>
  <si>
    <t>Rogue Fire 2</t>
  </si>
  <si>
    <t>Rogue Fire 3</t>
  </si>
  <si>
    <t>Rogue Fire 4</t>
  </si>
  <si>
    <t>Rogue Earth 1</t>
  </si>
  <si>
    <t>Rogue Earth 2</t>
  </si>
  <si>
    <t>Rogue Earth 3</t>
  </si>
  <si>
    <t>Rogue Earth 4</t>
  </si>
  <si>
    <t>Rogue Air 1</t>
  </si>
  <si>
    <t>Rogue Air 2</t>
  </si>
  <si>
    <t>Rogue Air 3</t>
  </si>
  <si>
    <t>Rogue Air 4</t>
  </si>
  <si>
    <t>Rogue Dark 1</t>
  </si>
  <si>
    <t>Rogue Dark 2</t>
  </si>
  <si>
    <t>Rogue Light 1</t>
  </si>
  <si>
    <t>Rogue Light 2</t>
  </si>
  <si>
    <t>Sacrier Fire 1</t>
  </si>
  <si>
    <t>Sacrier Fire 2</t>
  </si>
  <si>
    <t>Sacrier Fire 3</t>
  </si>
  <si>
    <t>Sacrier Fire 4</t>
  </si>
  <si>
    <t>Sacrier Earth 1</t>
  </si>
  <si>
    <t>Sacrier Earth 2</t>
  </si>
  <si>
    <t>Sacrier Earth 3</t>
  </si>
  <si>
    <t>Sacrier Earth 4</t>
  </si>
  <si>
    <t>Sacrier Air 1</t>
  </si>
  <si>
    <t>Sacrier Air 2</t>
  </si>
  <si>
    <t>Sacrier Air 3</t>
  </si>
  <si>
    <t>Sacrier Air 4</t>
  </si>
  <si>
    <t>Sacrier Dark 1</t>
  </si>
  <si>
    <t>Sacrier Dark 2</t>
  </si>
  <si>
    <t>Sacrier Light 1</t>
  </si>
  <si>
    <t>Sacrier Light 2</t>
  </si>
  <si>
    <t>Saddias Air 1</t>
  </si>
  <si>
    <t>Saddias Air 2</t>
  </si>
  <si>
    <t>Saddias Air 3</t>
  </si>
  <si>
    <t>Saddias Air 4</t>
  </si>
  <si>
    <t>Saddias Earth 1</t>
  </si>
  <si>
    <t>Saddias Earth 2</t>
  </si>
  <si>
    <t>Saddias Earth 3</t>
  </si>
  <si>
    <t>Saddias Earth 4</t>
  </si>
  <si>
    <t>Saddias Water 1</t>
  </si>
  <si>
    <t>Saddias Water 2</t>
  </si>
  <si>
    <t>Saddias Water 3</t>
  </si>
  <si>
    <t>Saddias Water 4</t>
  </si>
  <si>
    <t>Saddias Dark 1</t>
  </si>
  <si>
    <t>Saddias Dark 2</t>
  </si>
  <si>
    <t>Saddias Light 1</t>
  </si>
  <si>
    <t>Saddias Light 2</t>
  </si>
  <si>
    <t>Sram Fire 1</t>
  </si>
  <si>
    <t>Sram Fire 2</t>
  </si>
  <si>
    <t>Sram Fire 3</t>
  </si>
  <si>
    <t>Sram Fire 4</t>
  </si>
  <si>
    <t>Sram Earth 1</t>
  </si>
  <si>
    <t>Sram Earth 2</t>
  </si>
  <si>
    <t>Sram Earth 3</t>
  </si>
  <si>
    <t>Sram Earth 4</t>
  </si>
  <si>
    <t>Sram Water 1</t>
  </si>
  <si>
    <t>Sram Water 2</t>
  </si>
  <si>
    <t>Sram Water 3</t>
  </si>
  <si>
    <t>Sram Water 4</t>
  </si>
  <si>
    <t>Sram Dark 1</t>
  </si>
  <si>
    <t>Sram Dark 2</t>
  </si>
  <si>
    <t>Sram Light 1</t>
  </si>
  <si>
    <t>Sram Light 2</t>
  </si>
  <si>
    <t>Xelor Fire 1</t>
  </si>
  <si>
    <t>Xelor Fire 2</t>
  </si>
  <si>
    <t>Xelor Fire 3</t>
  </si>
  <si>
    <t>Xelor Fire 4</t>
  </si>
  <si>
    <t>Xelor Air 1</t>
  </si>
  <si>
    <t>Xelor Air 2</t>
  </si>
  <si>
    <t>Xelor Air 3</t>
  </si>
  <si>
    <t>Xelor Air 4</t>
  </si>
  <si>
    <t>Xelor Water 1</t>
  </si>
  <si>
    <t>Xelor Water 2</t>
  </si>
  <si>
    <t>Xelor Water 3</t>
  </si>
  <si>
    <t>Xelor Water 4</t>
  </si>
  <si>
    <t>Xelor Dark 1</t>
  </si>
  <si>
    <t>Xelor Dark 2</t>
  </si>
  <si>
    <t>Xelor Light 1</t>
  </si>
  <si>
    <t>Xelor Light 2</t>
  </si>
  <si>
    <t>XP Totem 1</t>
  </si>
  <si>
    <t>XP Totem 2</t>
  </si>
  <si>
    <t>XP Totem 3</t>
  </si>
  <si>
    <t>XP Totem 4</t>
  </si>
  <si>
    <t>Reset Dofus</t>
  </si>
  <si>
    <t>Fluffy Black Gobbly</t>
  </si>
  <si>
    <t>Power Cube</t>
  </si>
  <si>
    <t>Wakfu Raiderz Core Mechanics</t>
  </si>
  <si>
    <t>Players are invisible controllers over the various units in Wakfu, exercising leadership over them. The higher the Player level is, the higher is the base Stamina and Leadership</t>
  </si>
  <si>
    <t>Affecting</t>
  </si>
  <si>
    <t>Player Level</t>
  </si>
  <si>
    <t>Max Energy/ Stamina</t>
  </si>
  <si>
    <t>For Questing</t>
  </si>
  <si>
    <t>Max Leadership</t>
  </si>
  <si>
    <t>For Leadership over Wakfu Units</t>
  </si>
  <si>
    <t>Units are part of the team that is controlled by the Player as the Player attempting Questing and other activities in Wakfu Raiderz.</t>
  </si>
  <si>
    <t>Unit</t>
  </si>
  <si>
    <t>Combat Stats</t>
  </si>
  <si>
    <t>Skill Lv%</t>
  </si>
  <si>
    <t>Min Turns for Checking*Battle Wave</t>
  </si>
  <si>
    <t>Player Display Status</t>
  </si>
  <si>
    <t>Unit Display Status</t>
  </si>
  <si>
    <t>Skill Level</t>
  </si>
  <si>
    <t>(Normal)</t>
  </si>
  <si>
    <t>(vs S.Boss)</t>
  </si>
  <si>
    <t xml:space="preserve">Level </t>
  </si>
  <si>
    <t>Player Current Level</t>
  </si>
  <si>
    <t>Unit number. For collection</t>
  </si>
  <si>
    <t xml:space="preserve">XP </t>
  </si>
  <si>
    <t>XP Require to level</t>
  </si>
  <si>
    <t>Energy/ Stamina</t>
  </si>
  <si>
    <t>Require to do quests</t>
  </si>
  <si>
    <t>Element</t>
  </si>
  <si>
    <t>Element Type</t>
  </si>
  <si>
    <t>Max limit for unit deployment</t>
  </si>
  <si>
    <t>Type</t>
  </si>
  <si>
    <t>Unit Type. Example Fighter, Knight etc</t>
  </si>
  <si>
    <t>Arena</t>
  </si>
  <si>
    <t>Start with 3 Orb. For PvP Arena</t>
  </si>
  <si>
    <t>Leadership Cost</t>
  </si>
  <si>
    <t>Cost that takes up the Player's Leadership</t>
  </si>
  <si>
    <t>Unit Level</t>
  </si>
  <si>
    <t xml:space="preserve">Next Level </t>
  </si>
  <si>
    <t>Next Level XP</t>
  </si>
  <si>
    <t>Leader Skill</t>
  </si>
  <si>
    <t>Ultimate</t>
  </si>
  <si>
    <t>Passive</t>
  </si>
  <si>
    <t>Note that it is for all Skills, irregardless of Tier</t>
  </si>
  <si>
    <t>PLAYER LEVEL AND STATS</t>
  </si>
  <si>
    <t>UNIT LEVEL AND STATS</t>
  </si>
  <si>
    <t>Formula for XP Require to level</t>
  </si>
  <si>
    <t>NextLevel* NextLevel * Num Mod * (1+ (% LvlMod* CLevel))</t>
  </si>
  <si>
    <t>XP MODS</t>
  </si>
  <si>
    <t>Mob TYPE</t>
  </si>
  <si>
    <t>All mob XP are round off</t>
  </si>
  <si>
    <t>NextLevel</t>
  </si>
  <si>
    <t>Normal</t>
  </si>
  <si>
    <t xml:space="preserve">MOD </t>
  </si>
  <si>
    <t>XP Calulations from Mob</t>
  </si>
  <si>
    <t>Additional Formula</t>
  </si>
  <si>
    <t>CLevel</t>
  </si>
  <si>
    <t>Current Level</t>
  </si>
  <si>
    <t>Large</t>
  </si>
  <si>
    <t>MOD X</t>
  </si>
  <si>
    <t>If Mob Level/ PLayer &gt; Player/ Mob Level by 3~5</t>
  </si>
  <si>
    <t>1/2 XP</t>
  </si>
  <si>
    <t>Num Mod</t>
  </si>
  <si>
    <t>Allow expansion of Friend List. Don't limit the Social Element</t>
  </si>
  <si>
    <t>Boss</t>
  </si>
  <si>
    <t>If Mob Level/ Player &gt; Player/ MOb by 6~10</t>
  </si>
  <si>
    <t>1/4 XP</t>
  </si>
  <si>
    <t>% LvlMod</t>
  </si>
  <si>
    <t>0.1 = 10%</t>
  </si>
  <si>
    <t>Big Boss</t>
  </si>
  <si>
    <t>If Mob Leve/ Playerl &gt; Player/ Mob by 11+</t>
  </si>
  <si>
    <t>1/20 XP</t>
  </si>
  <si>
    <t>Min 1 XP</t>
  </si>
  <si>
    <t>Player XP</t>
  </si>
  <si>
    <t>Cap is 3</t>
  </si>
  <si>
    <t>Limit is 50 at lvl 80</t>
  </si>
  <si>
    <t>Unit XP</t>
  </si>
  <si>
    <t>Leadership more than Stamina</t>
  </si>
  <si>
    <r>
      <rPr>
        <b/>
        <sz val="10"/>
        <color theme="8"/>
        <rFont val="Arial"/>
        <family val="2"/>
      </rPr>
      <t xml:space="preserve">Lv Mod </t>
    </r>
    <r>
      <rPr>
        <sz val="10"/>
        <color theme="1"/>
        <rFont val="Arial"/>
        <family val="2"/>
      </rPr>
      <t>×((</t>
    </r>
    <r>
      <rPr>
        <b/>
        <sz val="10"/>
        <color theme="8"/>
        <rFont val="Arial"/>
        <family val="2"/>
      </rPr>
      <t>LV</t>
    </r>
    <r>
      <rPr>
        <sz val="10"/>
        <color theme="1"/>
        <rFont val="Arial"/>
        <family val="2"/>
      </rPr>
      <t>－1)×100÷99)^2.5</t>
    </r>
  </si>
  <si>
    <t xml:space="preserve">XP Formula:    </t>
  </si>
  <si>
    <r>
      <t xml:space="preserve">(       [ </t>
    </r>
    <r>
      <rPr>
        <b/>
        <sz val="11"/>
        <color theme="3" tint="0.39997558519241921"/>
        <rFont val="Calibri"/>
        <family val="2"/>
        <scheme val="minor"/>
      </rPr>
      <t>LEVE</t>
    </r>
    <r>
      <rPr>
        <b/>
        <sz val="11"/>
        <color theme="1"/>
        <rFont val="Calibri"/>
        <family val="2"/>
        <scheme val="minor"/>
      </rPr>
      <t>L *</t>
    </r>
    <r>
      <rPr>
        <b/>
        <sz val="11"/>
        <color rgb="FFFF0000"/>
        <rFont val="Calibri"/>
        <family val="2"/>
        <scheme val="minor"/>
      </rPr>
      <t xml:space="preserve"> MOD X</t>
    </r>
    <r>
      <rPr>
        <b/>
        <sz val="11"/>
        <color theme="1"/>
        <rFont val="Calibri"/>
        <family val="2"/>
        <scheme val="minor"/>
      </rPr>
      <t xml:space="preserve"> + (</t>
    </r>
    <r>
      <rPr>
        <b/>
        <sz val="11"/>
        <color theme="7"/>
        <rFont val="Calibri"/>
        <family val="2"/>
        <scheme val="minor"/>
      </rPr>
      <t>MOD Y +</t>
    </r>
    <r>
      <rPr>
        <b/>
        <sz val="11"/>
        <color theme="3" tint="0.39997558519241921"/>
        <rFont val="Calibri"/>
        <family val="2"/>
        <scheme val="minor"/>
      </rPr>
      <t xml:space="preserve"> LEVEL</t>
    </r>
    <r>
      <rPr>
        <b/>
        <sz val="11"/>
        <color theme="7"/>
        <rFont val="Calibri"/>
        <family val="2"/>
        <scheme val="minor"/>
      </rPr>
      <t>)</t>
    </r>
    <r>
      <rPr>
        <b/>
        <sz val="11"/>
        <color theme="1"/>
        <rFont val="Calibri"/>
        <family val="2"/>
        <scheme val="minor"/>
      </rPr>
      <t>] *</t>
    </r>
    <r>
      <rPr>
        <b/>
        <sz val="11"/>
        <color theme="6"/>
        <rFont val="Calibri"/>
        <family val="2"/>
        <scheme val="minor"/>
      </rPr>
      <t xml:space="preserve"> [MOD TYPE MOD]          ) </t>
    </r>
  </si>
  <si>
    <t>Total Exp</t>
  </si>
  <si>
    <t>Stamina</t>
  </si>
  <si>
    <t>Friends Limit</t>
  </si>
  <si>
    <t>Lv Mod</t>
  </si>
  <si>
    <t>Base XP</t>
  </si>
  <si>
    <t>No of kills to level</t>
  </si>
  <si>
    <t>Achievement/
Quest XP</t>
  </si>
  <si>
    <t>Worlds</t>
  </si>
  <si>
    <t>Area</t>
  </si>
  <si>
    <t>Enemy</t>
  </si>
  <si>
    <t xml:space="preserve">Min No. Enemy </t>
  </si>
  <si>
    <t>Average Mob LVL</t>
  </si>
  <si>
    <t>Level XP</t>
  </si>
  <si>
    <t>Boss Fight XP</t>
  </si>
  <si>
    <t>average xp</t>
  </si>
  <si>
    <t>Will Level?</t>
  </si>
  <si>
    <t>Average XP Accumulated</t>
  </si>
  <si>
    <t>Level</t>
  </si>
  <si>
    <t>NLevel x NLevel x 10, Inc 30% per Clevel</t>
  </si>
  <si>
    <t>LV</t>
  </si>
  <si>
    <t>XP</t>
  </si>
  <si>
    <t>Total XP</t>
  </si>
  <si>
    <t>6</t>
  </si>
  <si>
    <t>7</t>
  </si>
  <si>
    <t>8</t>
  </si>
  <si>
    <t>9</t>
  </si>
  <si>
    <t>10</t>
  </si>
  <si>
    <t>11</t>
  </si>
  <si>
    <t>12</t>
  </si>
  <si>
    <t>13</t>
  </si>
  <si>
    <t>14</t>
  </si>
  <si>
    <t>15</t>
  </si>
  <si>
    <t>16</t>
  </si>
  <si>
    <t>17</t>
  </si>
  <si>
    <t>18</t>
  </si>
  <si>
    <t>19</t>
  </si>
  <si>
    <t>20</t>
  </si>
  <si>
    <t>Battle Mechanics</t>
  </si>
  <si>
    <t>Combat Terms</t>
  </si>
  <si>
    <t>Help</t>
  </si>
  <si>
    <t>Formula/ Calculation and Note</t>
  </si>
  <si>
    <t>As the Base Value</t>
  </si>
  <si>
    <t>There are seven types of Attack: 6 Element Attack and 1 Generic Attack</t>
  </si>
  <si>
    <t>7 Types of basic attack. 6 Element Attack +1 Generic Attack</t>
  </si>
  <si>
    <t>All units are grouped into one of the six Elements. See below</t>
  </si>
  <si>
    <t>6 Elements</t>
  </si>
  <si>
    <t xml:space="preserve">Generic Attack affects the Attack of the Unit regardless of the type of Unit Element. </t>
  </si>
  <si>
    <t>Buffs like Attack Bonus Buff are often Generic Attack that affects the Base Attack of the Unit.</t>
  </si>
  <si>
    <t>Attack Stacking</t>
  </si>
  <si>
    <t>There is two types of Attacking Stacking. Elemental Attack and a Generic Attack Bonus.</t>
  </si>
  <si>
    <t>Elemental Attack only affects those of the same element.</t>
  </si>
  <si>
    <t>Base Element Attack + Any external Unit same Element Attack bonuses</t>
  </si>
  <si>
    <t>(Caster Base Element Attack + Caster Element Bonus) + (Other Units same type Element Bonus) + Generic Attack Bonus from all units</t>
  </si>
  <si>
    <t>Defense</t>
  </si>
  <si>
    <t>Defense reduces the amount of damage taken through a damage calculation formula</t>
  </si>
  <si>
    <t>Step 1</t>
  </si>
  <si>
    <t>Formula:</t>
  </si>
  <si>
    <t>Defense / Def Mod = Damage Reduction</t>
  </si>
  <si>
    <t>Step 2</t>
  </si>
  <si>
    <t>Def Mod</t>
  </si>
  <si>
    <t>Step 3</t>
  </si>
  <si>
    <t>Special Rule</t>
  </si>
  <si>
    <t xml:space="preserve">Min Dmg is always 1/3. </t>
  </si>
  <si>
    <t>If damage is 1000 and Damage Reduction is 700, the min damage will be 333 instead of 300</t>
  </si>
  <si>
    <t>Absorb</t>
  </si>
  <si>
    <t>Absorb gives additional damage reduction</t>
  </si>
  <si>
    <t xml:space="preserve">Absorb/ Less Critical Damage have to follow the Special Rule of Defense. </t>
  </si>
  <si>
    <t>Less Critical Damage adds to absorb and only takes effect if there is a critical.</t>
  </si>
  <si>
    <t>Damage cannot reduce to more than 1/3 of the Damage.</t>
  </si>
  <si>
    <t>There must be a minimum damage.</t>
  </si>
  <si>
    <t>Damage Output</t>
  </si>
  <si>
    <t>Damage Output is based on Total Attack Value  ± 20%, check for Critical</t>
  </si>
  <si>
    <r>
      <t xml:space="preserve">Attack Value </t>
    </r>
    <r>
      <rPr>
        <sz val="10"/>
        <rFont val="Calibri"/>
        <family val="2"/>
      </rPr>
      <t>±</t>
    </r>
    <r>
      <rPr>
        <sz val="10"/>
        <rFont val="Arial"/>
        <family val="2"/>
      </rPr>
      <t xml:space="preserve"> 20% = Random Damage </t>
    </r>
  </si>
  <si>
    <t>Calculation</t>
  </si>
  <si>
    <t>Reduce Defense Reduction and Damage Reduction (Absorb)</t>
  </si>
  <si>
    <t>Check for Critical</t>
  </si>
  <si>
    <t>Critical Rate is always 5% and is a adjustable mod [ Critical Mod]</t>
  </si>
  <si>
    <t>Final adjustment is based on Element adjustment</t>
  </si>
  <si>
    <t>Critical Damage Calculation</t>
  </si>
  <si>
    <t>If Critical, damage will be x1.5 and is a a adjustable mod [ Critical Damage Mod ]</t>
  </si>
  <si>
    <t xml:space="preserve">Final Damage Output = </t>
  </si>
  <si>
    <t>Step 4</t>
  </si>
  <si>
    <t>Check for Defense Reduction</t>
  </si>
  <si>
    <t>Also check for min dmg rule</t>
  </si>
  <si>
    <t xml:space="preserve">{ (Attack Value ± 20% * Tremendous Mod) - (Defense Reduction + Damage Reduction) } </t>
  </si>
  <si>
    <t>Step 5</t>
  </si>
  <si>
    <t>Check for Damage Reduction (Absorb)</t>
  </si>
  <si>
    <t xml:space="preserve"> * Element Correlation</t>
  </si>
  <si>
    <t>Step 6</t>
  </si>
  <si>
    <t>Adjust final damage due to Element Correlation</t>
  </si>
  <si>
    <t xml:space="preserve">Final Damage Output (Critical) = </t>
  </si>
  <si>
    <t xml:space="preserve"> { (Attack Value ± 20%* Tremendous Mod * Critical Mod) - (Defense Reduction + Damage Reduction) }  </t>
  </si>
  <si>
    <t>* (Element Correlation + Defender Less Dmg Special Bonus, eg 10%)</t>
  </si>
  <si>
    <t>Tremendous is the same as Spark and affect Damage by x1.5</t>
  </si>
  <si>
    <t>Critical affect Damage by 1.5</t>
  </si>
  <si>
    <t xml:space="preserve">6 way Elements </t>
  </si>
  <si>
    <t>6 way Element</t>
  </si>
  <si>
    <t>deals +50% more damage to</t>
  </si>
  <si>
    <t>deals +50% less damage to</t>
  </si>
  <si>
    <t>Correlating Chart</t>
  </si>
  <si>
    <t>Prime Elements vs Four Major Elements</t>
  </si>
  <si>
    <t>Light and Dark counter each other, never gaining any advantage against each other</t>
  </si>
  <si>
    <t>-50% vs Earth</t>
  </si>
  <si>
    <t>50% Bonus!</t>
  </si>
  <si>
    <t>-50% vs Dark</t>
  </si>
  <si>
    <t>Wakfu</t>
  </si>
  <si>
    <t>-50% Dmg</t>
  </si>
  <si>
    <t>First Accounting of the Krosmoz</t>
  </si>
  <si>
    <t>50% Dmg Bonus</t>
  </si>
  <si>
    <t>Stasis</t>
  </si>
  <si>
    <t>In the beginning, there is Light and Dark and they are the Prime Elements, and counter each other</t>
  </si>
  <si>
    <t>Water and Fire counter one each other</t>
  </si>
  <si>
    <t>Ever since eternity, the Prime Elements are warring against to the Four Major Elements, resulting in 50% Dmg Bonus</t>
  </si>
  <si>
    <t>Earth and Wind counter each other</t>
  </si>
  <si>
    <t>-50% vs Water</t>
  </si>
  <si>
    <t>-50% vs Fire</t>
  </si>
  <si>
    <t>Light, Dark is forever against the Four Major Elements</t>
  </si>
  <si>
    <t>Second Accounting of the Krosmoz</t>
  </si>
  <si>
    <t>Dark and Light</t>
  </si>
  <si>
    <t>Called the Prime Elements.</t>
  </si>
  <si>
    <t>-50% vs Light</t>
  </si>
  <si>
    <t xml:space="preserve">Also call Stasis and Wakfu. These two primordial energies are complementary and together form a whole. </t>
  </si>
  <si>
    <t>Although Wakfu symbolises creation and Stasis symbolises destruction, one cannot exist without the other.</t>
  </si>
  <si>
    <t>-50% vs Air</t>
  </si>
  <si>
    <t>Fire and Water counter each other, never gaining any advantage against each other</t>
  </si>
  <si>
    <t>Balance -0%</t>
  </si>
  <si>
    <t>Air and Earth counter each other, never gaining any advantage against each other</t>
  </si>
  <si>
    <t xml:space="preserve">Dark and Light counter each other, resulting in negative correlation. </t>
  </si>
  <si>
    <t>Earth, Air, Water, Fire</t>
  </si>
  <si>
    <t>Called the Major Elements.</t>
  </si>
  <si>
    <t>Earth and Air  counter each other, resulting in negative correlation.</t>
  </si>
  <si>
    <t xml:space="preserve">Water and Fire counter each other, resulting in negative correlation. </t>
  </si>
  <si>
    <t>LEGENDS</t>
  </si>
  <si>
    <t>Mutual Countering</t>
  </si>
  <si>
    <t>Less 50% Dmg</t>
  </si>
  <si>
    <t>Prime Elements and Major Elements</t>
  </si>
  <si>
    <t>Prime Elements and the Four Major Elements are constantly opposing each other</t>
  </si>
  <si>
    <t xml:space="preserve">Prime Elements and Four Major Elements have a positive correlation against each other. </t>
  </si>
  <si>
    <t>Mutual Opposing</t>
  </si>
  <si>
    <t>More 50% Dmg</t>
  </si>
  <si>
    <t>Healing Gems</t>
  </si>
  <si>
    <t>Healing Gem Calculation</t>
  </si>
  <si>
    <t>Healing Amount per Healing Gem</t>
  </si>
  <si>
    <t>Recovery/ Healing Mod = Healing Amount per Healing Gem</t>
  </si>
  <si>
    <t>Healing Mod</t>
  </si>
  <si>
    <t>Ultimate Gems</t>
  </si>
  <si>
    <t>Ultimate Gem Calculation</t>
  </si>
  <si>
    <t>Ultimate Amount per Ultimate Gem</t>
  </si>
  <si>
    <t>Ultimate Gem Mod</t>
  </si>
  <si>
    <t>Gems Generation</t>
  </si>
  <si>
    <t>There are two types of Gem Generation, Healing Gem and Ultimate Gems generation during battle</t>
  </si>
  <si>
    <t>Ultimate Gems Generation (If Mob is still alive)</t>
  </si>
  <si>
    <t>No of Hits required to generate 1 Ultimate Gem</t>
  </si>
  <si>
    <t>Ultimate Gems Generation (If Mob is dead)</t>
  </si>
  <si>
    <t>Overkill Hits required to generate 1 Ultimate Gem</t>
  </si>
  <si>
    <t>Healing Gems Generation (If Mob is still alive)</t>
  </si>
  <si>
    <t>No of Hits required to generate 1 Healing Gem</t>
  </si>
  <si>
    <t>Healing Gems Generation (If Mob is dead)</t>
  </si>
  <si>
    <t>Overkill Hits required to generate 1 Healing Gem</t>
  </si>
  <si>
    <t>Ensure that the numberical code for Attack Type is in the order shown on the left</t>
  </si>
  <si>
    <t>Battle Formation Bonus</t>
  </si>
  <si>
    <t>Battle Formation</t>
  </si>
  <si>
    <t>What the Data Structure looks like</t>
  </si>
  <si>
    <t>BACK</t>
  </si>
  <si>
    <t>MIDDLE</t>
  </si>
  <si>
    <t>FRONT</t>
  </si>
  <si>
    <t>UNIT</t>
  </si>
  <si>
    <t>LEADER</t>
  </si>
  <si>
    <t>ALLY</t>
  </si>
  <si>
    <t>BONUS</t>
  </si>
  <si>
    <t>+10%</t>
  </si>
  <si>
    <t>-10%</t>
  </si>
  <si>
    <t>+20%</t>
  </si>
  <si>
    <t>Tremendous</t>
  </si>
  <si>
    <t>Creating Sparks during combat can boast damage dealt for for that attack.</t>
  </si>
  <si>
    <t>Spark Damage Modifier</t>
  </si>
  <si>
    <t>x1.5</t>
  </si>
  <si>
    <t>(Sparks)</t>
  </si>
  <si>
    <t>Active attacking skills can be affected too.</t>
  </si>
  <si>
    <t>Ultimate Gem</t>
  </si>
  <si>
    <t>+1</t>
  </si>
  <si>
    <t>additional</t>
  </si>
  <si>
    <t>Change from Mod Amount</t>
  </si>
  <si>
    <t>Occurs when two units attacked at the same time, causing two Sparks to occur.</t>
  </si>
  <si>
    <t>Healing Gem</t>
  </si>
  <si>
    <t>Sparks only occur during the first 2s of the attack</t>
  </si>
  <si>
    <t>Coins Amount</t>
  </si>
  <si>
    <t>NA</t>
  </si>
  <si>
    <t>Sparks Rule</t>
  </si>
  <si>
    <t>Sparks only occur during the first 1s of initial impact attack when 2 more units attacked at the same time</t>
  </si>
  <si>
    <t>Spark occurs when more 1 unit hits the enemy on the same time frame, dealing 1.5x damage extra. It also boosts items, crystal, money and soul drop. If you time your units right, enemies can be brought down more easily. Factors affecting spark are unit attacking speed, number of hits the unit has and the distance between enemy. The more hits your unit has, the more easier for you to time spark damage.</t>
  </si>
  <si>
    <t>When Spark occurs, add 2 Ultimate Gem, Healing Gem and damage modi will increase by 50% for the remaining attacks</t>
  </si>
  <si>
    <t>Special Unit Types</t>
  </si>
  <si>
    <t>The Class Type Defender which is the Defense Type take less 10% from all damages</t>
  </si>
  <si>
    <t>All Units in Wakfu have a Class Type and that defines the Unit traits/characteristics.</t>
  </si>
  <si>
    <t>The Class Type Lord Defender which is the Defense Type take less 20% from all damages</t>
  </si>
  <si>
    <t>Strong in Attack, Weak in Defense</t>
  </si>
  <si>
    <t>Strong in Defense, Weak in Attack, additional chance to take 10% less damage</t>
  </si>
  <si>
    <t>All Units have a Recovery/100 % Chance to resist all conditions.</t>
  </si>
  <si>
    <t>Strong in HP, Weak in Recovery</t>
  </si>
  <si>
    <t>All Units</t>
  </si>
  <si>
    <t>Strong in Recovery, Weak in HP, Higher rate of resisting conditions and roll vs impact.</t>
  </si>
  <si>
    <t>All rounder</t>
  </si>
  <si>
    <t xml:space="preserve">Not Available </t>
  </si>
  <si>
    <t>Guardian Units which is of the Recovery Type have a Recovery/50% to resist all conditions</t>
  </si>
  <si>
    <t>Super Class Evolve (Power Release: 1 million Kama, 1 Chromatic Orb and 1 Power Cube)</t>
  </si>
  <si>
    <t>Roll vs Impact</t>
  </si>
  <si>
    <t>The first time any unit is attacked (Not a 2nd time within the same battle wave), there is a roll vs impact chance for reduction of damage of 50%</t>
  </si>
  <si>
    <t>Super Fighter</t>
  </si>
  <si>
    <t>Super Defender</t>
  </si>
  <si>
    <t>Strong in Defense, Weak in Attack, additional chance to take 20% less damage</t>
  </si>
  <si>
    <t>Super Knight</t>
  </si>
  <si>
    <t>Roll vs. Impact chance: Recovery/100 % +10%</t>
  </si>
  <si>
    <t>Super Guardian</t>
  </si>
  <si>
    <t xml:space="preserve">Example: 2000 Recovery = 30% Chance to take 50% less dmg on the first attack </t>
  </si>
  <si>
    <t>Super Hero</t>
  </si>
  <si>
    <t>(For that enemy attack during the first turn of battle)</t>
  </si>
  <si>
    <t>Super Lord</t>
  </si>
  <si>
    <t>Ultimate Class Evolve (Power Release: 1 million Kama, 1 Chromatic Orb and 1 Power Matrix)</t>
  </si>
  <si>
    <t>Power Matrix</t>
  </si>
  <si>
    <t>Ultimate Fighter</t>
  </si>
  <si>
    <t>Ultimate Defender</t>
  </si>
  <si>
    <t>Ultimate Knight</t>
  </si>
  <si>
    <t>Ultimate Guardian</t>
  </si>
  <si>
    <t>Ultimate Hero</t>
  </si>
  <si>
    <t>Ultimate Lord</t>
  </si>
  <si>
    <t>Power Release</t>
  </si>
  <si>
    <t>The Power Release Option will enhance an existing Class Type to an even more powerful Class Type!</t>
  </si>
  <si>
    <t>Class Reset ( 1 million Kama, 1 Reset Dofus )</t>
  </si>
  <si>
    <t>Class Type</t>
  </si>
  <si>
    <t>Equpment</t>
  </si>
  <si>
    <t>Enhance</t>
  </si>
  <si>
    <t>Evolve</t>
  </si>
  <si>
    <t>A</t>
  </si>
  <si>
    <t>B</t>
  </si>
  <si>
    <t>Class Reset</t>
  </si>
  <si>
    <t>Coming Soon!</t>
  </si>
  <si>
    <t>Lord Fighter</t>
  </si>
  <si>
    <t xml:space="preserve">Rerolling a Fighter Class Type will generate from 2-5 of Row A. </t>
  </si>
  <si>
    <t>Lord Defender</t>
  </si>
  <si>
    <t>Rerolling a Lord Fighter Class Type will generate from 2-5 of Row B</t>
  </si>
  <si>
    <t>Lord Knight</t>
  </si>
  <si>
    <t>Lord Guardian</t>
  </si>
  <si>
    <t>Lord Hero</t>
  </si>
  <si>
    <t>Skill Level Up</t>
  </si>
  <si>
    <t>Feeding Molten Cracker via the Option Enhance will automatically increase the Skill Level by 1</t>
  </si>
  <si>
    <t>Unit Type</t>
  </si>
  <si>
    <t>Molten Cracker</t>
  </si>
  <si>
    <t>Min Turns for Checking * Battle Wave</t>
  </si>
  <si>
    <t>Skill Level Up CHC</t>
  </si>
  <si>
    <t>At least one of the Battle Wave within the Battle must meet the Min Turn for the Skill Level Up Checking</t>
  </si>
  <si>
    <t xml:space="preserve">It is a check against Hacking Activities. </t>
  </si>
  <si>
    <t>Hidden Skills</t>
  </si>
  <si>
    <t>Hidden Passive Bonus</t>
  </si>
  <si>
    <t>Conditions for Hidden Bonus</t>
  </si>
  <si>
    <t xml:space="preserve">Unique: All units selection must be a unique ID </t>
  </si>
  <si>
    <t>Must be a different element</t>
  </si>
  <si>
    <t>Must have at least 3 in the unit team</t>
  </si>
  <si>
    <t>Character Type (Hidden Bonus)</t>
  </si>
  <si>
    <t>No</t>
  </si>
  <si>
    <t>Hidden Skill Type</t>
  </si>
  <si>
    <t>Classification</t>
  </si>
  <si>
    <t>Bonus</t>
  </si>
  <si>
    <t>Detection</t>
  </si>
  <si>
    <t>Comments</t>
  </si>
  <si>
    <t>Same Series</t>
  </si>
  <si>
    <t>Series</t>
  </si>
  <si>
    <t>+5% Attack</t>
  </si>
  <si>
    <t>Series, Element</t>
  </si>
  <si>
    <t>Units of the same series. Starting with S and ending with a numeric. S001A and S001B belongs to the same S001 Series</t>
  </si>
  <si>
    <t>Temporary Disable</t>
  </si>
  <si>
    <t>Different Unit</t>
  </si>
  <si>
    <t>+5% Attack/ Def/ Rec</t>
  </si>
  <si>
    <t>Series, Element, Unit Type</t>
  </si>
  <si>
    <t xml:space="preserve">Example: Fighter, Guardian, Knight, Defender, Hero and Lord is Unit Type. </t>
  </si>
  <si>
    <t>Different Element</t>
  </si>
  <si>
    <t>+5% HP/ Rec</t>
  </si>
  <si>
    <t>At least 3 different Element to receive this Team Bonus</t>
  </si>
  <si>
    <t>Paladin</t>
  </si>
  <si>
    <t>+5% Attack/ Def</t>
  </si>
  <si>
    <t>Team must have at least 1 Defender, 1 Guardian and 1 Knight. Must not consist of other unit types to trigger this hidden bonus</t>
  </si>
  <si>
    <t>Having Fighter, Hero and Lord in Team neutralize this team bonus</t>
  </si>
  <si>
    <t>Initiation Speed</t>
  </si>
  <si>
    <t>Evolve Materials</t>
  </si>
  <si>
    <t>Y</t>
  </si>
  <si>
    <t>Max Passive Skills</t>
  </si>
  <si>
    <t>Next Evolve</t>
  </si>
  <si>
    <t>CLASS ID</t>
  </si>
  <si>
    <t>Unit Growth Table</t>
  </si>
  <si>
    <t>ID</t>
  </si>
  <si>
    <t>Name</t>
  </si>
  <si>
    <t>Element Mods Table</t>
  </si>
  <si>
    <t>Attack Type Table</t>
  </si>
  <si>
    <t>Description</t>
  </si>
  <si>
    <t>Passive4</t>
  </si>
  <si>
    <t>LESS_DMG</t>
  </si>
  <si>
    <t>RESIST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</si>
</sst>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809]General"/>
    <numFmt numFmtId="165" formatCode="&quot;$&quot;#,##0.00;[Red]&quot;-&quot;&quot;$&quot;#,##0.00"/>
  </numFmts>
  <fonts count="89" x14ac:knownFonts="1">
    <font>
      <sz val="11"/>
      <color theme="1"/>
      <name val="Calibri"/>
      <family val="2"/>
      <scheme val="minor"/>
    </font>
    <font>
      <sz val="11"/>
      <name val="Arial"/>
      <family val="2"/>
    </font>
    <font>
      <b/>
      <u/>
      <sz val="14"/>
      <name val="Arial"/>
      <family val="2"/>
    </font>
    <font>
      <b/>
      <sz val="10"/>
      <color rgb="FFFF0000"/>
      <name val="Arial"/>
      <family val="2"/>
    </font>
    <font>
      <sz val="11"/>
      <color rgb="FFFF0000"/>
      <name val="Arial"/>
      <family val="2"/>
    </font>
    <font>
      <sz val="8"/>
      <name val="Arial"/>
      <family val="2"/>
    </font>
    <font>
      <b/>
      <sz val="8"/>
      <color theme="0"/>
      <name val="Arial"/>
      <family val="2"/>
    </font>
    <font>
      <sz val="8"/>
      <color theme="1"/>
      <name val="Arial"/>
      <family val="2"/>
    </font>
    <font>
      <sz val="8"/>
      <color rgb="FFFF0000"/>
      <name val="Arial"/>
      <family val="2"/>
    </font>
    <font>
      <b/>
      <sz val="10"/>
      <color theme="1"/>
      <name val="Arial"/>
      <family val="2"/>
    </font>
    <font>
      <sz val="10"/>
      <color theme="1"/>
      <name val="Arial"/>
      <family val="2"/>
    </font>
    <font>
      <b/>
      <sz val="10"/>
      <name val="Arial"/>
      <family val="2"/>
    </font>
    <font>
      <sz val="10"/>
      <name val="Arial"/>
      <family val="2"/>
    </font>
    <font>
      <b/>
      <u/>
      <sz val="14"/>
      <color theme="1"/>
      <name val="Arial"/>
      <family val="2"/>
    </font>
    <font>
      <b/>
      <sz val="11"/>
      <name val="Arial"/>
      <family val="2"/>
    </font>
    <font>
      <b/>
      <sz val="20"/>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1"/>
      <color theme="1"/>
      <name val="Arial"/>
      <family val="2"/>
    </font>
    <font>
      <sz val="9"/>
      <color theme="1"/>
      <name val="Arial"/>
      <family val="2"/>
    </font>
    <font>
      <b/>
      <u/>
      <sz val="9"/>
      <color theme="1"/>
      <name val="Arial"/>
      <family val="2"/>
    </font>
    <font>
      <b/>
      <sz val="9"/>
      <name val="Arial"/>
      <family val="2"/>
    </font>
    <font>
      <sz val="9"/>
      <name val="Arial"/>
      <family val="2"/>
    </font>
    <font>
      <u/>
      <sz val="9"/>
      <color theme="1"/>
      <name val="Arial"/>
      <family val="2"/>
    </font>
    <font>
      <b/>
      <sz val="9"/>
      <color theme="0"/>
      <name val="Arial"/>
      <family val="2"/>
    </font>
    <font>
      <b/>
      <sz val="9"/>
      <color theme="1"/>
      <name val="Arial"/>
      <family val="2"/>
    </font>
    <font>
      <sz val="9"/>
      <color rgb="FFFF0000"/>
      <name val="Arial"/>
      <family val="2"/>
    </font>
    <font>
      <b/>
      <u/>
      <sz val="9"/>
      <color rgb="FFFF0000"/>
      <name val="Arial"/>
      <family val="2"/>
    </font>
    <font>
      <b/>
      <sz val="9"/>
      <color rgb="FFFF0000"/>
      <name val="Arial"/>
      <family val="2"/>
    </font>
    <font>
      <sz val="9"/>
      <color theme="0"/>
      <name val="Arial"/>
      <family val="2"/>
    </font>
    <font>
      <sz val="9"/>
      <color rgb="FFFF0000"/>
      <name val="Arial Narrow"/>
      <family val="2"/>
    </font>
    <font>
      <sz val="11"/>
      <color rgb="FF000000"/>
      <name val="Calibri1"/>
    </font>
    <font>
      <sz val="11"/>
      <color indexed="8"/>
      <name val="Calibri1"/>
      <charset val="1"/>
    </font>
    <font>
      <sz val="11"/>
      <color indexed="8"/>
      <name val="Calibri1"/>
    </font>
    <font>
      <sz val="11"/>
      <color indexed="8"/>
      <name val="Calibri"/>
      <family val="2"/>
    </font>
    <font>
      <sz val="11"/>
      <color indexed="8"/>
      <name val="Calibri"/>
      <family val="2"/>
      <charset val="1"/>
    </font>
    <font>
      <sz val="11"/>
      <color indexed="8"/>
      <name val="Arial"/>
      <family val="2"/>
    </font>
    <font>
      <sz val="11"/>
      <color rgb="FF000000"/>
      <name val="Arial"/>
      <family val="2"/>
    </font>
    <font>
      <b/>
      <i/>
      <sz val="16"/>
      <color theme="1"/>
      <name val="Arial"/>
      <family val="2"/>
    </font>
    <font>
      <b/>
      <i/>
      <sz val="16"/>
      <color theme="1"/>
      <name val="Liberation Sans"/>
    </font>
    <font>
      <b/>
      <i/>
      <sz val="16"/>
      <color indexed="8"/>
      <name val="Arial"/>
      <family val="2"/>
    </font>
    <font>
      <b/>
      <i/>
      <sz val="16"/>
      <color rgb="FF000000"/>
      <name val="Arial"/>
      <family val="2"/>
    </font>
    <font>
      <u/>
      <sz val="11"/>
      <color theme="10"/>
      <name val="Calibri"/>
      <family val="2"/>
      <scheme val="minor"/>
    </font>
    <font>
      <sz val="10"/>
      <name val="Arial"/>
      <family val="2"/>
      <charset val="238"/>
    </font>
    <font>
      <sz val="9"/>
      <color theme="1"/>
      <name val="Calibri"/>
      <family val="2"/>
      <scheme val="minor"/>
    </font>
    <font>
      <sz val="11"/>
      <color theme="1"/>
      <name val="Liberation Sans"/>
    </font>
    <font>
      <sz val="10"/>
      <name val="Verdana"/>
      <family val="2"/>
    </font>
    <font>
      <b/>
      <i/>
      <u/>
      <sz val="11"/>
      <color theme="1"/>
      <name val="Arial"/>
      <family val="2"/>
    </font>
    <font>
      <b/>
      <i/>
      <u/>
      <sz val="11"/>
      <color indexed="8"/>
      <name val="Arial"/>
      <family val="2"/>
    </font>
    <font>
      <b/>
      <i/>
      <u/>
      <sz val="11"/>
      <color theme="1"/>
      <name val="Liberation Sans"/>
    </font>
    <font>
      <b/>
      <i/>
      <u/>
      <sz val="11"/>
      <color rgb="FF000000"/>
      <name val="Arial"/>
      <family val="2"/>
    </font>
    <font>
      <sz val="8"/>
      <color theme="0"/>
      <name val="Calibri"/>
      <family val="2"/>
      <scheme val="minor"/>
    </font>
    <font>
      <b/>
      <u/>
      <sz val="14"/>
      <color theme="1"/>
      <name val="Calibri"/>
      <family val="2"/>
      <scheme val="minor"/>
    </font>
    <font>
      <sz val="12"/>
      <color theme="1"/>
      <name val="Calibri"/>
      <family val="2"/>
      <scheme val="minor"/>
    </font>
    <font>
      <b/>
      <sz val="12"/>
      <color theme="1"/>
      <name val="Calibri"/>
      <family val="2"/>
      <scheme val="minor"/>
    </font>
    <font>
      <sz val="8"/>
      <color theme="1"/>
      <name val="Calibri"/>
      <family val="2"/>
      <scheme val="minor"/>
    </font>
    <font>
      <b/>
      <u/>
      <sz val="12"/>
      <color theme="1"/>
      <name val="Calibri"/>
      <family val="2"/>
      <scheme val="minor"/>
    </font>
    <font>
      <b/>
      <u/>
      <sz val="11"/>
      <color theme="1"/>
      <name val="Calibri"/>
      <family val="2"/>
      <scheme val="minor"/>
    </font>
    <font>
      <sz val="10"/>
      <color theme="1"/>
      <name val="Calibri"/>
      <family val="2"/>
      <scheme val="minor"/>
    </font>
    <font>
      <sz val="10"/>
      <color theme="0"/>
      <name val="Calibri"/>
      <family val="2"/>
      <scheme val="minor"/>
    </font>
    <font>
      <sz val="8"/>
      <color theme="0"/>
      <name val="Arial"/>
      <family val="2"/>
    </font>
    <font>
      <sz val="10"/>
      <color theme="0"/>
      <name val="Arial"/>
      <family val="2"/>
    </font>
    <font>
      <b/>
      <sz val="10"/>
      <color theme="0"/>
      <name val="Arial"/>
      <family val="2"/>
    </font>
    <font>
      <b/>
      <u/>
      <sz val="10"/>
      <color theme="5"/>
      <name val="Arial"/>
      <family val="2"/>
    </font>
    <font>
      <b/>
      <sz val="10"/>
      <color theme="8"/>
      <name val="Arial"/>
      <family val="2"/>
    </font>
    <font>
      <b/>
      <sz val="11"/>
      <color theme="3" tint="0.39997558519241921"/>
      <name val="Calibri"/>
      <family val="2"/>
      <scheme val="minor"/>
    </font>
    <font>
      <b/>
      <sz val="11"/>
      <color rgb="FFFF0000"/>
      <name val="Calibri"/>
      <family val="2"/>
      <scheme val="minor"/>
    </font>
    <font>
      <b/>
      <sz val="11"/>
      <color theme="7"/>
      <name val="Calibri"/>
      <family val="2"/>
      <scheme val="minor"/>
    </font>
    <font>
      <b/>
      <sz val="11"/>
      <color theme="6"/>
      <name val="Calibri"/>
      <family val="2"/>
      <scheme val="minor"/>
    </font>
    <font>
      <sz val="10"/>
      <color rgb="FFFF0000"/>
      <name val="Arial"/>
      <family val="2"/>
    </font>
    <font>
      <b/>
      <sz val="10"/>
      <color theme="1"/>
      <name val="Calibri"/>
      <family val="2"/>
      <scheme val="minor"/>
    </font>
    <font>
      <b/>
      <u/>
      <sz val="11"/>
      <name val="Arial"/>
      <family val="2"/>
    </font>
    <font>
      <i/>
      <sz val="8"/>
      <name val="Arial"/>
      <family val="2"/>
    </font>
    <font>
      <sz val="10"/>
      <name val="Calibri"/>
      <family val="2"/>
    </font>
    <font>
      <b/>
      <sz val="11"/>
      <color rgb="FFFF0000"/>
      <name val="Arial"/>
      <family val="2"/>
    </font>
    <font>
      <b/>
      <sz val="8"/>
      <color rgb="FFFF0000"/>
      <name val="Arial"/>
      <family val="2"/>
    </font>
    <font>
      <sz val="7"/>
      <name val="Arial"/>
      <family val="2"/>
    </font>
    <font>
      <sz val="11"/>
      <color rgb="FF0B0C0E"/>
      <name val="Arial"/>
      <family val="2"/>
    </font>
    <font>
      <b/>
      <i/>
      <u/>
      <sz val="11"/>
      <name val="Arial"/>
      <family val="2"/>
    </font>
    <font>
      <b/>
      <u/>
      <sz val="12"/>
      <name val="Arial"/>
      <family val="2"/>
    </font>
    <font>
      <b/>
      <sz val="10"/>
      <color theme="9" tint="-0.499984740745262"/>
      <name val="Arial"/>
      <family val="2"/>
    </font>
    <font>
      <sz val="10"/>
      <name val="Cambria"/>
      <family val="1"/>
      <scheme val="major"/>
    </font>
    <font>
      <b/>
      <sz val="8"/>
      <name val="Arial"/>
      <family val="2"/>
    </font>
    <font>
      <b/>
      <i/>
      <sz val="8"/>
      <name val="Arial"/>
      <family val="2"/>
    </font>
    <font>
      <u/>
      <sz val="11"/>
      <color theme="3"/>
      <name val="Arial"/>
      <family val="2"/>
    </font>
    <font>
      <b/>
      <sz val="14"/>
      <color theme="1"/>
      <name val="Arial"/>
      <family val="2"/>
    </font>
    <font>
      <b/>
      <sz val="12"/>
      <color theme="1"/>
      <name val="Arial"/>
      <family val="2"/>
    </font>
    <font>
      <u/>
      <sz val="11"/>
      <color theme="11"/>
      <name val="Calibri"/>
      <family val="2"/>
      <scheme val="minor"/>
    </font>
  </fonts>
  <fills count="46">
    <fill>
      <patternFill patternType="none"/>
    </fill>
    <fill>
      <patternFill patternType="gray125"/>
    </fill>
    <fill>
      <patternFill patternType="solid">
        <fgColor theme="0"/>
        <bgColor indexed="64"/>
      </patternFill>
    </fill>
    <fill>
      <patternFill patternType="solid">
        <fgColor theme="8"/>
        <bgColor indexed="64"/>
      </patternFill>
    </fill>
    <fill>
      <patternFill patternType="solid">
        <fgColor rgb="FFFFFF00"/>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6"/>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249977111117893"/>
        <bgColor indexed="64"/>
      </patternFill>
    </fill>
    <fill>
      <patternFill patternType="solid">
        <fgColor theme="8" tint="-0.249977111117893"/>
        <bgColor indexed="64"/>
      </patternFill>
    </fill>
    <fill>
      <patternFill patternType="solid">
        <fgColor rgb="FFFF0000"/>
        <bgColor indexed="64"/>
      </patternFill>
    </fill>
    <fill>
      <patternFill patternType="solid">
        <fgColor theme="5"/>
        <bgColor indexed="64"/>
      </patternFill>
    </fill>
    <fill>
      <gradientFill degree="45">
        <stop position="0">
          <color theme="0"/>
        </stop>
        <stop position="1">
          <color theme="5" tint="0.40000610370189521"/>
        </stop>
      </gradientFill>
    </fill>
    <fill>
      <patternFill patternType="solid">
        <fgColor theme="8" tint="0.39997558519241921"/>
        <bgColor indexed="64"/>
      </patternFill>
    </fill>
    <fill>
      <patternFill patternType="solid">
        <fgColor theme="1"/>
        <bgColor indexed="64"/>
      </patternFill>
    </fill>
    <fill>
      <patternFill patternType="solid">
        <fgColor theme="1" tint="0.14999847407452621"/>
        <bgColor indexed="64"/>
      </patternFill>
    </fill>
    <fill>
      <patternFill patternType="solid">
        <fgColor theme="5" tint="0.79998168889431442"/>
        <bgColor indexed="64"/>
      </patternFill>
    </fill>
    <fill>
      <patternFill patternType="solid">
        <fgColor theme="1" tint="0.499984740745262"/>
        <bgColor indexed="64"/>
      </patternFill>
    </fill>
    <fill>
      <patternFill patternType="solid">
        <fgColor theme="9" tint="0.59999389629810485"/>
        <bgColor indexed="64"/>
      </patternFill>
    </fill>
    <fill>
      <patternFill patternType="solid">
        <fgColor theme="2"/>
        <bgColor indexed="64"/>
      </patternFill>
    </fill>
    <fill>
      <patternFill patternType="solid">
        <fgColor theme="7"/>
        <bgColor indexed="64"/>
      </patternFill>
    </fill>
    <fill>
      <patternFill patternType="solid">
        <fgColor theme="2" tint="-9.9978637043366805E-2"/>
        <bgColor indexed="64"/>
      </patternFill>
    </fill>
    <fill>
      <patternFill patternType="solid">
        <fgColor rgb="FF0070C0"/>
        <bgColor indexed="64"/>
      </patternFill>
    </fill>
    <fill>
      <patternFill patternType="solid">
        <fgColor rgb="FF92D050"/>
        <bgColor indexed="64"/>
      </patternFill>
    </fill>
    <fill>
      <patternFill patternType="solid">
        <fgColor theme="5" tint="0.39997558519241921"/>
        <bgColor indexed="64"/>
      </patternFill>
    </fill>
  </fills>
  <borders count="49">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style="medium">
        <color auto="1"/>
      </right>
      <top style="thin">
        <color auto="1"/>
      </top>
      <bottom/>
      <diagonal/>
    </border>
    <border>
      <left style="thin">
        <color auto="1"/>
      </left>
      <right style="medium">
        <color auto="1"/>
      </right>
      <top style="thin">
        <color auto="1"/>
      </top>
      <bottom style="thin">
        <color auto="1"/>
      </bottom>
      <diagonal/>
    </border>
    <border>
      <left/>
      <right style="medium">
        <color auto="1"/>
      </right>
      <top/>
      <bottom style="thin">
        <color auto="1"/>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style="thick">
        <color auto="1"/>
      </bottom>
      <diagonal/>
    </border>
    <border>
      <left style="thin">
        <color auto="1"/>
      </left>
      <right style="thin">
        <color auto="1"/>
      </right>
      <top style="thick">
        <color auto="1"/>
      </top>
      <bottom style="thin">
        <color auto="1"/>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thin">
        <color auto="1"/>
      </left>
      <right style="thick">
        <color auto="1"/>
      </right>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ck">
        <color auto="1"/>
      </bottom>
      <diagonal/>
    </border>
    <border>
      <left/>
      <right style="thin">
        <color auto="1"/>
      </right>
      <top style="thin">
        <color auto="1"/>
      </top>
      <bottom style="thick">
        <color auto="1"/>
      </bottom>
      <diagonal/>
    </border>
    <border>
      <left/>
      <right/>
      <top/>
      <bottom style="medium">
        <color auto="1"/>
      </bottom>
      <diagonal/>
    </border>
    <border>
      <left/>
      <right/>
      <top style="thin">
        <color auto="1"/>
      </top>
      <bottom style="medium">
        <color auto="1"/>
      </bottom>
      <diagonal/>
    </border>
    <border>
      <left style="thin">
        <color auto="1"/>
      </left>
      <right style="thin">
        <color auto="1"/>
      </right>
      <top/>
      <bottom/>
      <diagonal/>
    </border>
    <border>
      <left/>
      <right/>
      <top style="medium">
        <color auto="1"/>
      </top>
      <bottom/>
      <diagonal/>
    </border>
    <border>
      <left style="thick">
        <color theme="5"/>
      </left>
      <right style="thick">
        <color theme="5"/>
      </right>
      <top style="thick">
        <color theme="5"/>
      </top>
      <bottom style="thin">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theme="5"/>
      </left>
      <right style="thick">
        <color theme="5"/>
      </right>
      <top style="thin">
        <color auto="1"/>
      </top>
      <bottom style="thin">
        <color auto="1"/>
      </bottom>
      <diagonal/>
    </border>
    <border>
      <left style="thick">
        <color theme="5"/>
      </left>
      <right style="thick">
        <color auto="1"/>
      </right>
      <top style="thick">
        <color theme="5"/>
      </top>
      <bottom/>
      <diagonal/>
    </border>
    <border>
      <left style="thick">
        <color auto="1"/>
      </left>
      <right/>
      <top/>
      <bottom/>
      <diagonal/>
    </border>
    <border>
      <left/>
      <right style="thick">
        <color auto="1"/>
      </right>
      <top/>
      <bottom/>
      <diagonal/>
    </border>
    <border>
      <left/>
      <right/>
      <top/>
      <bottom style="thick">
        <color theme="5"/>
      </bottom>
      <diagonal/>
    </border>
    <border>
      <left style="thick">
        <color theme="5"/>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right style="thick">
        <color theme="5"/>
      </right>
      <top/>
      <bottom/>
      <diagonal/>
    </border>
    <border>
      <left style="thick">
        <color theme="5"/>
      </left>
      <right style="thick">
        <color theme="5"/>
      </right>
      <top/>
      <bottom style="thick">
        <color theme="5"/>
      </bottom>
      <diagonal/>
    </border>
    <border>
      <left style="thick">
        <color theme="5"/>
      </left>
      <right style="thick">
        <color theme="5"/>
      </right>
      <top style="thin">
        <color auto="1"/>
      </top>
      <bottom style="thick">
        <color theme="5"/>
      </bottom>
      <diagonal/>
    </border>
  </borders>
  <cellStyleXfs count="268">
    <xf numFmtId="0" fontId="0" fillId="0" borderId="0"/>
    <xf numFmtId="0" fontId="19" fillId="0" borderId="0"/>
    <xf numFmtId="0" fontId="16" fillId="8"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164" fontId="32" fillId="0" borderId="0"/>
    <xf numFmtId="0" fontId="33" fillId="0" borderId="0"/>
    <xf numFmtId="0" fontId="33" fillId="0" borderId="0"/>
    <xf numFmtId="0" fontId="34" fillId="0" borderId="0"/>
    <xf numFmtId="164" fontId="32" fillId="0" borderId="0"/>
    <xf numFmtId="164" fontId="32" fillId="0" borderId="0"/>
    <xf numFmtId="0" fontId="35" fillId="0" borderId="0"/>
    <xf numFmtId="0" fontId="36" fillId="0" borderId="0"/>
    <xf numFmtId="0" fontId="36" fillId="0" borderId="0"/>
    <xf numFmtId="0" fontId="35" fillId="0" borderId="0"/>
    <xf numFmtId="164" fontId="32" fillId="0" borderId="0"/>
    <xf numFmtId="0" fontId="37" fillId="0" borderId="0"/>
    <xf numFmtId="164" fontId="38" fillId="0" borderId="0"/>
    <xf numFmtId="164" fontId="32" fillId="0" borderId="0"/>
    <xf numFmtId="0" fontId="39" fillId="0" borderId="0">
      <alignment horizontal="center"/>
    </xf>
    <xf numFmtId="0" fontId="39" fillId="0" borderId="0">
      <alignment horizontal="center"/>
    </xf>
    <xf numFmtId="0" fontId="40" fillId="0" borderId="0">
      <alignment horizontal="center"/>
    </xf>
    <xf numFmtId="0" fontId="39" fillId="0" borderId="0">
      <alignment horizontal="center" textRotation="90"/>
    </xf>
    <xf numFmtId="0" fontId="41" fillId="0" borderId="0">
      <alignment horizontal="center" textRotation="90"/>
    </xf>
    <xf numFmtId="0" fontId="39" fillId="0" borderId="0">
      <alignment horizontal="center" textRotation="90"/>
    </xf>
    <xf numFmtId="0" fontId="40" fillId="0" borderId="0">
      <alignment horizontal="center" textRotation="90"/>
    </xf>
    <xf numFmtId="164" fontId="42" fillId="0" borderId="0">
      <alignment horizontal="center" textRotation="90"/>
    </xf>
    <xf numFmtId="0" fontId="43" fillId="0" borderId="0" applyNumberFormat="0" applyFill="0" applyBorder="0" applyAlignment="0" applyProtection="0"/>
    <xf numFmtId="0" fontId="44" fillId="0" borderId="0"/>
    <xf numFmtId="0" fontId="44" fillId="0" borderId="0"/>
    <xf numFmtId="0" fontId="12" fillId="0" borderId="0"/>
    <xf numFmtId="0" fontId="16" fillId="0" borderId="0"/>
    <xf numFmtId="0" fontId="16" fillId="0" borderId="0"/>
    <xf numFmtId="0" fontId="16" fillId="0" borderId="0"/>
    <xf numFmtId="0" fontId="16" fillId="0" borderId="0"/>
    <xf numFmtId="0" fontId="1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164" fontId="32" fillId="0" borderId="0">
      <alignment vertical="center"/>
    </xf>
    <xf numFmtId="164" fontId="32" fillId="0" borderId="0">
      <alignment vertical="center"/>
    </xf>
    <xf numFmtId="0" fontId="34" fillId="0" borderId="0">
      <alignment vertical="center"/>
    </xf>
    <xf numFmtId="0" fontId="12" fillId="0" borderId="0">
      <alignment vertical="center"/>
    </xf>
    <xf numFmtId="0" fontId="45" fillId="0" borderId="0"/>
    <xf numFmtId="0" fontId="35" fillId="0" borderId="0"/>
    <xf numFmtId="0" fontId="35" fillId="0" borderId="0"/>
    <xf numFmtId="0" fontId="35" fillId="0" borderId="0"/>
    <xf numFmtId="0" fontId="19" fillId="0" borderId="0"/>
    <xf numFmtId="0" fontId="46" fillId="0" borderId="0"/>
    <xf numFmtId="0" fontId="35" fillId="0" borderId="0"/>
    <xf numFmtId="0" fontId="47" fillId="0" borderId="0"/>
    <xf numFmtId="0" fontId="12" fillId="0" borderId="0">
      <alignment vertical="center"/>
    </xf>
    <xf numFmtId="0" fontId="19"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9"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9" fillId="0" borderId="0"/>
    <xf numFmtId="0" fontId="16" fillId="7" borderId="15" applyNumberFormat="0" applyFont="0" applyAlignment="0" applyProtection="0"/>
    <xf numFmtId="0" fontId="16" fillId="7" borderId="15" applyNumberFormat="0" applyFont="0" applyAlignment="0" applyProtection="0"/>
    <xf numFmtId="0" fontId="16" fillId="7" borderId="15" applyNumberFormat="0" applyFont="0" applyAlignment="0" applyProtection="0"/>
    <xf numFmtId="0" fontId="16" fillId="7" borderId="15" applyNumberFormat="0" applyFont="0" applyAlignment="0" applyProtection="0"/>
    <xf numFmtId="0" fontId="16" fillId="7" borderId="15" applyNumberFormat="0" applyFont="0" applyAlignment="0" applyProtection="0"/>
    <xf numFmtId="0" fontId="16" fillId="7" borderId="15" applyNumberFormat="0" applyFont="0" applyAlignment="0" applyProtection="0"/>
    <xf numFmtId="0" fontId="16" fillId="7" borderId="15" applyNumberFormat="0" applyFont="0" applyAlignment="0" applyProtection="0"/>
    <xf numFmtId="0" fontId="16" fillId="7" borderId="15" applyNumberFormat="0" applyFont="0" applyAlignment="0" applyProtection="0"/>
    <xf numFmtId="0" fontId="48" fillId="0" borderId="0"/>
    <xf numFmtId="0" fontId="49" fillId="0" borderId="0"/>
    <xf numFmtId="0" fontId="48" fillId="0" borderId="0"/>
    <xf numFmtId="0" fontId="50" fillId="0" borderId="0"/>
    <xf numFmtId="164" fontId="51" fillId="0" borderId="0"/>
    <xf numFmtId="0" fontId="48" fillId="0" borderId="0"/>
    <xf numFmtId="0" fontId="49" fillId="0" borderId="0"/>
    <xf numFmtId="0" fontId="48" fillId="0" borderId="0"/>
    <xf numFmtId="165" fontId="50" fillId="0" borderId="0"/>
    <xf numFmtId="164" fontId="51" fillId="0" borderId="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xf numFmtId="0" fontId="43" fillId="0" borderId="0" applyNumberFormat="0" applyFill="0" applyBorder="0" applyAlignment="0" applyProtection="0"/>
    <xf numFmtId="0" fontId="88" fillId="0" borderId="0" applyNumberFormat="0" applyFill="0" applyBorder="0" applyAlignment="0" applyProtection="0"/>
  </cellStyleXfs>
  <cellXfs count="694">
    <xf numFmtId="0" fontId="0" fillId="0" borderId="0" xfId="0"/>
    <xf numFmtId="0" fontId="0" fillId="2" borderId="0" xfId="0" applyFont="1" applyFill="1"/>
    <xf numFmtId="0" fontId="1" fillId="2" borderId="1" xfId="0" applyFont="1" applyFill="1" applyBorder="1"/>
    <xf numFmtId="0" fontId="2" fillId="2" borderId="2" xfId="0" applyFont="1" applyFill="1" applyBorder="1"/>
    <xf numFmtId="0" fontId="1" fillId="2" borderId="2" xfId="0" applyFont="1" applyFill="1" applyBorder="1"/>
    <xf numFmtId="0" fontId="1" fillId="2" borderId="3" xfId="0" applyFont="1" applyFill="1" applyBorder="1"/>
    <xf numFmtId="0" fontId="1" fillId="2" borderId="4" xfId="0" applyFont="1" applyFill="1" applyBorder="1"/>
    <xf numFmtId="0" fontId="3" fillId="2" borderId="0" xfId="0" applyFont="1" applyFill="1" applyBorder="1"/>
    <xf numFmtId="0" fontId="4" fillId="2" borderId="0" xfId="0" applyFont="1" applyFill="1" applyBorder="1"/>
    <xf numFmtId="0" fontId="1" fillId="2" borderId="0" xfId="0" applyFont="1" applyFill="1" applyBorder="1"/>
    <xf numFmtId="0" fontId="1" fillId="2" borderId="5" xfId="0" applyFont="1" applyFill="1" applyBorder="1"/>
    <xf numFmtId="0" fontId="5" fillId="2" borderId="0" xfId="0" applyFont="1" applyFill="1" applyBorder="1" applyAlignment="1">
      <alignment horizontal="center" vertical="center"/>
    </xf>
    <xf numFmtId="0" fontId="6" fillId="3" borderId="6" xfId="0" applyFont="1" applyFill="1" applyBorder="1" applyAlignment="1">
      <alignment horizontal="center" vertical="center"/>
    </xf>
    <xf numFmtId="0" fontId="5" fillId="2" borderId="0" xfId="0" applyFont="1" applyFill="1" applyBorder="1" applyAlignment="1">
      <alignment vertical="center"/>
    </xf>
    <xf numFmtId="0" fontId="7" fillId="4" borderId="6" xfId="0" applyFont="1" applyFill="1" applyBorder="1" applyAlignment="1">
      <alignment horizontal="center" vertical="center"/>
    </xf>
    <xf numFmtId="0" fontId="5" fillId="2" borderId="6" xfId="0" applyFont="1" applyFill="1" applyBorder="1" applyAlignment="1">
      <alignment horizontal="center" vertical="center"/>
    </xf>
    <xf numFmtId="0" fontId="7" fillId="3" borderId="6" xfId="0" applyFont="1" applyFill="1" applyBorder="1" applyAlignment="1">
      <alignment horizontal="center" vertical="center"/>
    </xf>
    <xf numFmtId="0" fontId="3" fillId="2" borderId="0" xfId="0" applyFont="1" applyFill="1" applyBorder="1" applyAlignment="1">
      <alignment vertical="center"/>
    </xf>
    <xf numFmtId="0" fontId="8" fillId="2" borderId="0" xfId="0" applyFont="1" applyFill="1" applyBorder="1" applyAlignment="1">
      <alignment vertical="center"/>
    </xf>
    <xf numFmtId="0" fontId="3" fillId="2" borderId="0" xfId="0" applyFont="1" applyFill="1" applyBorder="1" applyAlignment="1">
      <alignment horizontal="left" vertical="center"/>
    </xf>
    <xf numFmtId="0" fontId="0" fillId="2" borderId="0" xfId="0" applyFont="1" applyFill="1" applyBorder="1"/>
    <xf numFmtId="0" fontId="9" fillId="2" borderId="1" xfId="0" applyFont="1" applyFill="1" applyBorder="1"/>
    <xf numFmtId="0" fontId="10" fillId="2" borderId="2" xfId="0" applyFont="1" applyFill="1" applyBorder="1"/>
    <xf numFmtId="0" fontId="10" fillId="2" borderId="3" xfId="0" applyFont="1" applyFill="1" applyBorder="1"/>
    <xf numFmtId="0" fontId="11" fillId="2" borderId="2" xfId="0" applyFont="1" applyFill="1" applyBorder="1"/>
    <xf numFmtId="0" fontId="4" fillId="2" borderId="2" xfId="0" applyFont="1" applyFill="1" applyBorder="1"/>
    <xf numFmtId="0" fontId="4" fillId="2" borderId="3" xfId="0" applyFont="1" applyFill="1" applyBorder="1"/>
    <xf numFmtId="0" fontId="11" fillId="2" borderId="1" xfId="0" applyFont="1" applyFill="1" applyBorder="1"/>
    <xf numFmtId="0" fontId="10" fillId="2" borderId="0" xfId="0" applyFont="1" applyFill="1" applyBorder="1"/>
    <xf numFmtId="0" fontId="12" fillId="2" borderId="0" xfId="0" applyFont="1" applyFill="1" applyBorder="1"/>
    <xf numFmtId="0" fontId="1" fillId="2" borderId="10" xfId="0" applyFont="1" applyFill="1" applyBorder="1"/>
    <xf numFmtId="0" fontId="1" fillId="2" borderId="11" xfId="0" applyFont="1" applyFill="1" applyBorder="1"/>
    <xf numFmtId="0" fontId="1" fillId="2" borderId="12" xfId="0" applyFont="1" applyFill="1" applyBorder="1"/>
    <xf numFmtId="0" fontId="13" fillId="2" borderId="0" xfId="0" applyFont="1" applyFill="1" applyBorder="1"/>
    <xf numFmtId="0" fontId="12" fillId="6" borderId="6" xfId="0" applyFont="1" applyFill="1" applyBorder="1" applyAlignment="1">
      <alignment horizontal="center" vertical="center"/>
    </xf>
    <xf numFmtId="0" fontId="12" fillId="3" borderId="6" xfId="0" applyFont="1" applyFill="1" applyBorder="1" applyAlignment="1">
      <alignment horizontal="center" vertical="center"/>
    </xf>
    <xf numFmtId="0" fontId="12" fillId="2" borderId="6" xfId="0" applyFont="1" applyFill="1" applyBorder="1" applyAlignment="1">
      <alignment horizontal="center" vertical="center"/>
    </xf>
    <xf numFmtId="0" fontId="12" fillId="6" borderId="6" xfId="0" applyFont="1" applyFill="1" applyBorder="1" applyAlignment="1">
      <alignment horizontal="center"/>
    </xf>
    <xf numFmtId="0" fontId="12" fillId="2" borderId="6" xfId="0" applyFont="1" applyFill="1" applyBorder="1" applyAlignment="1">
      <alignment horizontal="center"/>
    </xf>
    <xf numFmtId="0" fontId="12" fillId="3" borderId="6" xfId="0" applyFont="1" applyFill="1" applyBorder="1" applyAlignment="1">
      <alignment horizontal="center"/>
    </xf>
    <xf numFmtId="0" fontId="12" fillId="6" borderId="13" xfId="0" applyFont="1" applyFill="1" applyBorder="1" applyAlignment="1">
      <alignment horizontal="center"/>
    </xf>
    <xf numFmtId="0" fontId="12" fillId="6" borderId="14" xfId="0" applyFont="1" applyFill="1" applyBorder="1" applyAlignment="1">
      <alignment horizontal="center" vertical="center"/>
    </xf>
    <xf numFmtId="0" fontId="12" fillId="3" borderId="14" xfId="0" applyFont="1" applyFill="1" applyBorder="1" applyAlignment="1">
      <alignment horizontal="center" vertical="center"/>
    </xf>
    <xf numFmtId="0" fontId="12" fillId="2" borderId="14" xfId="0" applyFont="1" applyFill="1" applyBorder="1" applyAlignment="1">
      <alignment horizontal="center" vertical="center"/>
    </xf>
    <xf numFmtId="0" fontId="12" fillId="5" borderId="13" xfId="0" applyFont="1" applyFill="1" applyBorder="1" applyAlignment="1">
      <alignment horizontal="center"/>
    </xf>
    <xf numFmtId="0" fontId="0" fillId="2" borderId="1" xfId="0" applyFont="1" applyFill="1" applyBorder="1"/>
    <xf numFmtId="0" fontId="0" fillId="2" borderId="2" xfId="0" applyFont="1" applyFill="1" applyBorder="1"/>
    <xf numFmtId="0" fontId="0" fillId="2" borderId="3" xfId="0" applyFont="1" applyFill="1" applyBorder="1"/>
    <xf numFmtId="0" fontId="14" fillId="2" borderId="4" xfId="0" applyFont="1" applyFill="1" applyBorder="1" applyAlignment="1">
      <alignment horizontal="right"/>
    </xf>
    <xf numFmtId="0" fontId="14" fillId="2" borderId="0" xfId="0" applyFont="1" applyFill="1" applyBorder="1" applyAlignment="1">
      <alignment horizontal="left"/>
    </xf>
    <xf numFmtId="0" fontId="0" fillId="2" borderId="5" xfId="0" applyFont="1" applyFill="1" applyBorder="1"/>
    <xf numFmtId="0" fontId="1" fillId="2" borderId="0" xfId="0" applyFont="1" applyFill="1" applyBorder="1" applyAlignment="1">
      <alignment horizontal="center"/>
    </xf>
    <xf numFmtId="0" fontId="12" fillId="2" borderId="4" xfId="0" applyFont="1" applyFill="1" applyBorder="1"/>
    <xf numFmtId="0" fontId="12" fillId="2" borderId="0" xfId="0" applyFont="1" applyFill="1" applyBorder="1" applyAlignment="1">
      <alignment horizontal="right"/>
    </xf>
    <xf numFmtId="0" fontId="10" fillId="2" borderId="0" xfId="0" applyFont="1" applyFill="1" applyBorder="1" applyAlignment="1">
      <alignment horizontal="center"/>
    </xf>
    <xf numFmtId="0" fontId="0" fillId="2" borderId="10" xfId="0" applyFont="1" applyFill="1" applyBorder="1"/>
    <xf numFmtId="0" fontId="0" fillId="2" borderId="11" xfId="0" applyFont="1" applyFill="1" applyBorder="1"/>
    <xf numFmtId="0" fontId="0" fillId="2" borderId="12" xfId="0" applyFont="1" applyFill="1" applyBorder="1"/>
    <xf numFmtId="0" fontId="15" fillId="2" borderId="0" xfId="0" applyFont="1" applyFill="1"/>
    <xf numFmtId="0" fontId="20" fillId="2" borderId="0" xfId="1" applyFont="1" applyFill="1"/>
    <xf numFmtId="0" fontId="20" fillId="2" borderId="0" xfId="1" applyFont="1" applyFill="1" applyAlignment="1">
      <alignment horizontal="center"/>
    </xf>
    <xf numFmtId="0" fontId="20" fillId="2" borderId="0" xfId="1" applyFont="1" applyFill="1" applyAlignment="1">
      <alignment horizontal="center" vertical="center"/>
    </xf>
    <xf numFmtId="0" fontId="20" fillId="2" borderId="0" xfId="1" applyFont="1" applyFill="1" applyBorder="1"/>
    <xf numFmtId="0" fontId="21" fillId="2" borderId="0" xfId="1" applyFont="1" applyFill="1"/>
    <xf numFmtId="0" fontId="20" fillId="20" borderId="7" xfId="1" applyFont="1" applyFill="1" applyBorder="1" applyAlignment="1">
      <alignment horizontal="center" vertical="center"/>
    </xf>
    <xf numFmtId="0" fontId="20" fillId="20" borderId="9" xfId="1" applyFont="1" applyFill="1" applyBorder="1" applyAlignment="1">
      <alignment horizontal="center" vertical="center"/>
    </xf>
    <xf numFmtId="0" fontId="20" fillId="2" borderId="6" xfId="1" applyFont="1" applyFill="1" applyBorder="1" applyAlignment="1">
      <alignment horizontal="center" vertical="center"/>
    </xf>
    <xf numFmtId="0" fontId="20" fillId="21" borderId="6" xfId="1" applyFont="1" applyFill="1" applyBorder="1" applyAlignment="1">
      <alignment horizontal="center" vertical="center"/>
    </xf>
    <xf numFmtId="0" fontId="23" fillId="2" borderId="9" xfId="1" applyFont="1" applyFill="1" applyBorder="1" applyAlignment="1">
      <alignment horizontal="center" vertical="center"/>
    </xf>
    <xf numFmtId="0" fontId="20" fillId="2" borderId="17" xfId="1" applyFont="1" applyFill="1" applyBorder="1" applyAlignment="1">
      <alignment horizontal="center" vertical="center"/>
    </xf>
    <xf numFmtId="0" fontId="23" fillId="2" borderId="8" xfId="1" applyFont="1" applyFill="1" applyBorder="1" applyAlignment="1">
      <alignment horizontal="center" vertical="center"/>
    </xf>
    <xf numFmtId="0" fontId="24" fillId="2" borderId="0" xfId="1" applyFont="1" applyFill="1"/>
    <xf numFmtId="0" fontId="20" fillId="2" borderId="6" xfId="1" applyFont="1" applyFill="1" applyBorder="1" applyAlignment="1">
      <alignment horizontal="center"/>
    </xf>
    <xf numFmtId="0" fontId="25" fillId="3" borderId="9" xfId="1" applyFont="1" applyFill="1" applyBorder="1" applyAlignment="1">
      <alignment horizontal="center" vertical="center"/>
    </xf>
    <xf numFmtId="0" fontId="25" fillId="3" borderId="6" xfId="1" applyFont="1" applyFill="1" applyBorder="1" applyAlignment="1">
      <alignment horizontal="center" vertical="center"/>
    </xf>
    <xf numFmtId="0" fontId="25" fillId="3" borderId="17" xfId="1" applyFont="1" applyFill="1" applyBorder="1" applyAlignment="1">
      <alignment horizontal="center" vertical="center"/>
    </xf>
    <xf numFmtId="0" fontId="25" fillId="3" borderId="7" xfId="1" applyFont="1" applyFill="1" applyBorder="1" applyAlignment="1">
      <alignment horizontal="center" vertical="center"/>
    </xf>
    <xf numFmtId="0" fontId="25" fillId="3" borderId="8" xfId="1" applyFont="1" applyFill="1" applyBorder="1" applyAlignment="1">
      <alignment horizontal="center" vertical="center"/>
    </xf>
    <xf numFmtId="0" fontId="22" fillId="2" borderId="0" xfId="1" applyFont="1" applyFill="1" applyAlignment="1">
      <alignment horizontal="center"/>
    </xf>
    <xf numFmtId="0" fontId="20" fillId="22" borderId="6" xfId="1" applyFont="1" applyFill="1" applyBorder="1" applyAlignment="1">
      <alignment horizontal="center"/>
    </xf>
    <xf numFmtId="0" fontId="20" fillId="21" borderId="6" xfId="1" applyFont="1" applyFill="1" applyBorder="1" applyAlignment="1">
      <alignment horizontal="center"/>
    </xf>
    <xf numFmtId="0" fontId="20" fillId="4" borderId="7" xfId="1" applyFont="1" applyFill="1" applyBorder="1" applyAlignment="1">
      <alignment horizontal="center"/>
    </xf>
    <xf numFmtId="0" fontId="20" fillId="3" borderId="19" xfId="1" applyFont="1" applyFill="1" applyBorder="1" applyAlignment="1">
      <alignment horizontal="center"/>
    </xf>
    <xf numFmtId="0" fontId="23" fillId="23" borderId="9" xfId="1" applyFont="1" applyFill="1" applyBorder="1" applyAlignment="1">
      <alignment horizontal="center" vertical="center"/>
    </xf>
    <xf numFmtId="0" fontId="23" fillId="2" borderId="0" xfId="1" applyFont="1" applyFill="1" applyAlignment="1">
      <alignment horizontal="center" vertical="center"/>
    </xf>
    <xf numFmtId="0" fontId="23" fillId="23" borderId="17" xfId="1" applyFont="1" applyFill="1" applyBorder="1" applyAlignment="1">
      <alignment horizontal="center" vertical="center"/>
    </xf>
    <xf numFmtId="0" fontId="23" fillId="23" borderId="8" xfId="1" applyFont="1" applyFill="1" applyBorder="1" applyAlignment="1">
      <alignment horizontal="center" vertical="center"/>
    </xf>
    <xf numFmtId="0" fontId="23" fillId="2" borderId="6" xfId="1" applyFont="1" applyFill="1" applyBorder="1" applyAlignment="1">
      <alignment horizontal="center"/>
    </xf>
    <xf numFmtId="0" fontId="20" fillId="4" borderId="6" xfId="1" applyFont="1" applyFill="1" applyBorder="1" applyAlignment="1">
      <alignment horizontal="center"/>
    </xf>
    <xf numFmtId="0" fontId="26" fillId="2" borderId="0" xfId="1" applyFont="1" applyFill="1" applyBorder="1"/>
    <xf numFmtId="0" fontId="20" fillId="2" borderId="0" xfId="1" applyFont="1" applyFill="1" applyBorder="1" applyAlignment="1">
      <alignment horizontal="center"/>
    </xf>
    <xf numFmtId="0" fontId="20" fillId="2" borderId="19" xfId="1" applyFont="1" applyFill="1" applyBorder="1" applyAlignment="1">
      <alignment horizontal="center"/>
    </xf>
    <xf numFmtId="0" fontId="23" fillId="2" borderId="17" xfId="1" applyFont="1" applyFill="1" applyBorder="1" applyAlignment="1">
      <alignment horizontal="center" vertical="center"/>
    </xf>
    <xf numFmtId="0" fontId="20" fillId="2" borderId="0" xfId="1" applyFont="1" applyFill="1" applyBorder="1" applyAlignment="1">
      <alignment horizontal="center" vertical="center"/>
    </xf>
    <xf numFmtId="0" fontId="20" fillId="4" borderId="6" xfId="1" applyFont="1" applyFill="1" applyBorder="1" applyAlignment="1">
      <alignment horizontal="center" vertical="center"/>
    </xf>
    <xf numFmtId="0" fontId="23" fillId="2" borderId="20" xfId="1" applyFont="1" applyFill="1" applyBorder="1" applyAlignment="1">
      <alignment horizontal="center"/>
    </xf>
    <xf numFmtId="0" fontId="20" fillId="2" borderId="20" xfId="1" applyFont="1" applyFill="1" applyBorder="1" applyAlignment="1">
      <alignment horizontal="center"/>
    </xf>
    <xf numFmtId="0" fontId="27" fillId="2" borderId="0" xfId="1" applyFont="1" applyFill="1"/>
    <xf numFmtId="0" fontId="28" fillId="2" borderId="0" xfId="1" applyFont="1" applyFill="1"/>
    <xf numFmtId="0" fontId="20" fillId="24" borderId="6" xfId="1" applyFont="1" applyFill="1" applyBorder="1" applyAlignment="1">
      <alignment horizontal="center"/>
    </xf>
    <xf numFmtId="0" fontId="23" fillId="2" borderId="21" xfId="1" applyFont="1" applyFill="1" applyBorder="1" applyAlignment="1">
      <alignment horizontal="center"/>
    </xf>
    <xf numFmtId="0" fontId="20" fillId="2" borderId="21" xfId="1" applyFont="1" applyFill="1" applyBorder="1" applyAlignment="1">
      <alignment horizontal="center"/>
    </xf>
    <xf numFmtId="0" fontId="20" fillId="25" borderId="6" xfId="1" applyFont="1" applyFill="1" applyBorder="1" applyAlignment="1">
      <alignment horizontal="center"/>
    </xf>
    <xf numFmtId="0" fontId="23" fillId="2" borderId="14" xfId="1" applyFont="1" applyFill="1" applyBorder="1" applyAlignment="1">
      <alignment horizontal="center"/>
    </xf>
    <xf numFmtId="0" fontId="29" fillId="2" borderId="0" xfId="1" applyFont="1" applyFill="1"/>
    <xf numFmtId="0" fontId="20" fillId="26" borderId="6" xfId="1" applyFont="1" applyFill="1" applyBorder="1" applyAlignment="1">
      <alignment horizontal="center"/>
    </xf>
    <xf numFmtId="0" fontId="20" fillId="26" borderId="7" xfId="1" applyFont="1" applyFill="1" applyBorder="1" applyAlignment="1">
      <alignment horizontal="center"/>
    </xf>
    <xf numFmtId="0" fontId="20" fillId="26" borderId="19" xfId="1" applyFont="1" applyFill="1" applyBorder="1" applyAlignment="1">
      <alignment horizontal="center"/>
    </xf>
    <xf numFmtId="0" fontId="23" fillId="25" borderId="9" xfId="1" applyFont="1" applyFill="1" applyBorder="1" applyAlignment="1">
      <alignment horizontal="center"/>
    </xf>
    <xf numFmtId="0" fontId="23" fillId="25" borderId="6" xfId="1" applyFont="1" applyFill="1" applyBorder="1" applyAlignment="1">
      <alignment horizontal="center"/>
    </xf>
    <xf numFmtId="0" fontId="23" fillId="25" borderId="17" xfId="1" applyFont="1" applyFill="1" applyBorder="1" applyAlignment="1">
      <alignment horizontal="center" vertical="center"/>
    </xf>
    <xf numFmtId="0" fontId="23" fillId="25" borderId="7" xfId="1" applyFont="1" applyFill="1" applyBorder="1" applyAlignment="1">
      <alignment horizontal="center"/>
    </xf>
    <xf numFmtId="0" fontId="23" fillId="25" borderId="8" xfId="1" applyFont="1" applyFill="1" applyBorder="1" applyAlignment="1">
      <alignment horizontal="center" vertical="center"/>
    </xf>
    <xf numFmtId="0" fontId="26" fillId="2" borderId="0" xfId="1" applyFont="1" applyFill="1"/>
    <xf numFmtId="0" fontId="26" fillId="3" borderId="0" xfId="1" applyFont="1" applyFill="1" applyAlignment="1">
      <alignment vertical="center"/>
    </xf>
    <xf numFmtId="0" fontId="26" fillId="3" borderId="0" xfId="1" applyFont="1" applyFill="1"/>
    <xf numFmtId="0" fontId="20" fillId="3" borderId="0" xfId="1" applyFont="1" applyFill="1"/>
    <xf numFmtId="0" fontId="20" fillId="26" borderId="6" xfId="1" applyFont="1" applyFill="1" applyBorder="1" applyAlignment="1">
      <alignment horizontal="center" vertical="center"/>
    </xf>
    <xf numFmtId="0" fontId="20" fillId="27" borderId="6" xfId="1" applyFont="1" applyFill="1" applyBorder="1" applyAlignment="1">
      <alignment horizontal="center"/>
    </xf>
    <xf numFmtId="0" fontId="23" fillId="2" borderId="0" xfId="1" applyFont="1" applyFill="1" applyBorder="1" applyAlignment="1">
      <alignment horizontal="center"/>
    </xf>
    <xf numFmtId="0" fontId="26" fillId="28" borderId="0" xfId="1" applyFont="1" applyFill="1"/>
    <xf numFmtId="0" fontId="20" fillId="28" borderId="0" xfId="1" applyFont="1" applyFill="1"/>
    <xf numFmtId="0" fontId="20" fillId="28" borderId="6" xfId="1" applyFont="1" applyFill="1" applyBorder="1" applyAlignment="1">
      <alignment horizontal="center" vertical="center"/>
    </xf>
    <xf numFmtId="0" fontId="28" fillId="28" borderId="0" xfId="1" applyFont="1" applyFill="1"/>
    <xf numFmtId="0" fontId="22" fillId="2" borderId="0" xfId="1" applyFont="1" applyFill="1" applyAlignment="1">
      <alignment horizontal="right"/>
    </xf>
    <xf numFmtId="0" fontId="26" fillId="2" borderId="0" xfId="1" applyFont="1" applyFill="1" applyAlignment="1">
      <alignment horizontal="center" vertical="center"/>
    </xf>
    <xf numFmtId="0" fontId="20" fillId="29" borderId="0" xfId="1" applyFont="1" applyFill="1"/>
    <xf numFmtId="0" fontId="23" fillId="3" borderId="6" xfId="1" applyFont="1" applyFill="1" applyBorder="1" applyAlignment="1">
      <alignment horizontal="center" vertical="center"/>
    </xf>
    <xf numFmtId="0" fontId="23" fillId="6" borderId="6" xfId="1" applyFont="1" applyFill="1" applyBorder="1" applyAlignment="1">
      <alignment horizontal="center"/>
    </xf>
    <xf numFmtId="0" fontId="30" fillId="2" borderId="0" xfId="1" applyFont="1" applyFill="1"/>
    <xf numFmtId="0" fontId="23" fillId="6" borderId="6" xfId="1" applyFont="1" applyFill="1" applyBorder="1" applyAlignment="1">
      <alignment horizontal="center" vertical="center"/>
    </xf>
    <xf numFmtId="0" fontId="23" fillId="2" borderId="6" xfId="1" applyFont="1" applyFill="1" applyBorder="1" applyAlignment="1">
      <alignment horizontal="center" vertical="center"/>
    </xf>
    <xf numFmtId="0" fontId="23" fillId="2" borderId="7" xfId="1" applyFont="1" applyFill="1" applyBorder="1" applyAlignment="1">
      <alignment vertical="center"/>
    </xf>
    <xf numFmtId="0" fontId="23" fillId="2" borderId="9" xfId="1" applyFont="1" applyFill="1" applyBorder="1" applyAlignment="1">
      <alignment vertical="center"/>
    </xf>
    <xf numFmtId="0" fontId="23" fillId="2" borderId="0" xfId="1" applyFont="1" applyFill="1" applyBorder="1" applyAlignment="1">
      <alignment vertical="center"/>
    </xf>
    <xf numFmtId="0" fontId="20" fillId="2" borderId="6" xfId="1" applyFont="1" applyFill="1" applyBorder="1"/>
    <xf numFmtId="0" fontId="20" fillId="23" borderId="0" xfId="1" applyFont="1" applyFill="1"/>
    <xf numFmtId="0" fontId="23" fillId="3" borderId="6" xfId="1" applyFont="1" applyFill="1" applyBorder="1" applyAlignment="1">
      <alignment horizontal="center"/>
    </xf>
    <xf numFmtId="0" fontId="20" fillId="3" borderId="6" xfId="1" applyFont="1" applyFill="1" applyBorder="1" applyAlignment="1">
      <alignment horizontal="center"/>
    </xf>
    <xf numFmtId="0" fontId="20" fillId="0" borderId="6" xfId="1" applyFont="1" applyFill="1" applyBorder="1" applyAlignment="1">
      <alignment horizontal="center"/>
    </xf>
    <xf numFmtId="0" fontId="20" fillId="2" borderId="6" xfId="1" applyFont="1" applyFill="1" applyBorder="1" applyAlignment="1">
      <alignment vertical="center"/>
    </xf>
    <xf numFmtId="0" fontId="20" fillId="2" borderId="0" xfId="1" applyFont="1" applyFill="1" applyBorder="1" applyAlignment="1">
      <alignment vertical="center"/>
    </xf>
    <xf numFmtId="0" fontId="21" fillId="28" borderId="0" xfId="1" applyFont="1" applyFill="1"/>
    <xf numFmtId="0" fontId="23" fillId="30" borderId="6" xfId="1" applyFont="1" applyFill="1" applyBorder="1" applyAlignment="1">
      <alignment horizontal="center"/>
    </xf>
    <xf numFmtId="0" fontId="23" fillId="20" borderId="6" xfId="1" applyFont="1" applyFill="1" applyBorder="1" applyAlignment="1">
      <alignment horizontal="center"/>
    </xf>
    <xf numFmtId="0" fontId="26" fillId="2" borderId="0" xfId="1" applyFont="1" applyFill="1" applyBorder="1" applyAlignment="1">
      <alignment horizontal="left"/>
    </xf>
    <xf numFmtId="0" fontId="23" fillId="2" borderId="0" xfId="1" applyFont="1" applyFill="1" applyBorder="1" applyAlignment="1">
      <alignment horizontal="center" vertical="center"/>
    </xf>
    <xf numFmtId="0" fontId="20" fillId="31" borderId="0" xfId="1" applyFont="1" applyFill="1" applyBorder="1" applyAlignment="1">
      <alignment horizontal="center"/>
    </xf>
    <xf numFmtId="0" fontId="20" fillId="32" borderId="0" xfId="1" applyFont="1" applyFill="1"/>
    <xf numFmtId="0" fontId="26" fillId="2" borderId="0" xfId="1" applyFont="1" applyFill="1" applyAlignment="1">
      <alignment horizontal="left" vertical="center"/>
    </xf>
    <xf numFmtId="0" fontId="20" fillId="30" borderId="22" xfId="1" applyFont="1" applyFill="1" applyBorder="1" applyAlignment="1">
      <alignment horizontal="center" vertical="center" wrapText="1"/>
    </xf>
    <xf numFmtId="0" fontId="20" fillId="23" borderId="6" xfId="1" applyFont="1" applyFill="1" applyBorder="1" applyAlignment="1">
      <alignment horizontal="center"/>
    </xf>
    <xf numFmtId="0" fontId="20" fillId="3" borderId="0" xfId="1" applyFont="1" applyFill="1" applyBorder="1" applyAlignment="1">
      <alignment horizontal="center" vertical="center"/>
    </xf>
    <xf numFmtId="0" fontId="20" fillId="2" borderId="0" xfId="1" quotePrefix="1" applyFont="1" applyFill="1" applyBorder="1"/>
    <xf numFmtId="0" fontId="20" fillId="30" borderId="14" xfId="1" applyFont="1" applyFill="1" applyBorder="1" applyAlignment="1">
      <alignment horizontal="center" vertical="center" wrapText="1"/>
    </xf>
    <xf numFmtId="0" fontId="20" fillId="2" borderId="9" xfId="1" applyFont="1" applyFill="1" applyBorder="1" applyAlignment="1">
      <alignment horizontal="center" vertical="center"/>
    </xf>
    <xf numFmtId="0" fontId="27" fillId="2" borderId="6" xfId="1" applyFont="1" applyFill="1" applyBorder="1" applyAlignment="1">
      <alignment horizontal="center" vertical="center"/>
    </xf>
    <xf numFmtId="0" fontId="20" fillId="34" borderId="6" xfId="1" applyFont="1" applyFill="1" applyBorder="1" applyAlignment="1">
      <alignment horizontal="center" vertical="center"/>
    </xf>
    <xf numFmtId="0" fontId="20" fillId="2" borderId="6" xfId="1" applyFont="1" applyFill="1" applyBorder="1" applyAlignment="1">
      <alignment horizontal="center" vertical="center" wrapText="1"/>
    </xf>
    <xf numFmtId="0" fontId="20" fillId="2" borderId="6" xfId="1" applyFont="1" applyFill="1" applyBorder="1" applyAlignment="1">
      <alignment horizontal="left"/>
    </xf>
    <xf numFmtId="0" fontId="20" fillId="2" borderId="25" xfId="1" applyFont="1" applyFill="1" applyBorder="1" applyAlignment="1">
      <alignment horizontal="left"/>
    </xf>
    <xf numFmtId="0" fontId="20" fillId="28" borderId="9" xfId="1" applyFont="1" applyFill="1" applyBorder="1" applyAlignment="1">
      <alignment horizontal="center" vertical="center"/>
    </xf>
    <xf numFmtId="0" fontId="20" fillId="28" borderId="25" xfId="1" applyFont="1" applyFill="1" applyBorder="1" applyAlignment="1">
      <alignment horizontal="center" vertical="center"/>
    </xf>
    <xf numFmtId="0" fontId="20" fillId="2" borderId="25" xfId="1" applyFont="1" applyFill="1" applyBorder="1" applyAlignment="1">
      <alignment horizontal="center" vertical="center"/>
    </xf>
    <xf numFmtId="0" fontId="20" fillId="2" borderId="9" xfId="1" applyFont="1" applyFill="1" applyBorder="1" applyAlignment="1">
      <alignment horizontal="center"/>
    </xf>
    <xf numFmtId="0" fontId="20" fillId="2" borderId="25" xfId="1" applyFont="1" applyFill="1" applyBorder="1" applyAlignment="1">
      <alignment horizontal="center"/>
    </xf>
    <xf numFmtId="0" fontId="20" fillId="28" borderId="25" xfId="1" applyFont="1" applyFill="1" applyBorder="1" applyAlignment="1">
      <alignment vertical="center"/>
    </xf>
    <xf numFmtId="0" fontId="20" fillId="2" borderId="7" xfId="1" applyFont="1" applyFill="1" applyBorder="1" applyAlignment="1">
      <alignment horizontal="left"/>
    </xf>
    <xf numFmtId="0" fontId="20" fillId="2" borderId="26" xfId="1" applyFont="1" applyFill="1" applyBorder="1" applyAlignment="1">
      <alignment horizontal="center" vertical="center"/>
    </xf>
    <xf numFmtId="0" fontId="20" fillId="2" borderId="6" xfId="1" applyFont="1" applyFill="1" applyBorder="1" applyAlignment="1">
      <alignment horizontal="left" vertical="center"/>
    </xf>
    <xf numFmtId="0" fontId="20" fillId="2" borderId="7" xfId="1" applyFont="1" applyFill="1" applyBorder="1" applyAlignment="1">
      <alignment horizontal="left" vertical="center"/>
    </xf>
    <xf numFmtId="0" fontId="20" fillId="2" borderId="6" xfId="1" applyFont="1" applyFill="1" applyBorder="1" applyAlignment="1">
      <alignment horizontal="right"/>
    </xf>
    <xf numFmtId="0" fontId="20" fillId="2" borderId="25" xfId="1" applyFont="1" applyFill="1" applyBorder="1" applyAlignment="1">
      <alignment horizontal="left" vertical="center"/>
    </xf>
    <xf numFmtId="0" fontId="20" fillId="28" borderId="9" xfId="1" applyFont="1" applyFill="1" applyBorder="1" applyAlignment="1">
      <alignment horizontal="center"/>
    </xf>
    <xf numFmtId="0" fontId="20" fillId="28" borderId="25" xfId="1" applyFont="1" applyFill="1" applyBorder="1"/>
    <xf numFmtId="0" fontId="27" fillId="2" borderId="6" xfId="1" applyFont="1" applyFill="1" applyBorder="1"/>
    <xf numFmtId="0" fontId="20" fillId="2" borderId="25" xfId="1" applyFont="1" applyFill="1" applyBorder="1"/>
    <xf numFmtId="0" fontId="20" fillId="2" borderId="9" xfId="1" applyFont="1" applyFill="1" applyBorder="1"/>
    <xf numFmtId="0" fontId="20" fillId="0" borderId="6" xfId="1" applyFont="1" applyFill="1" applyBorder="1"/>
    <xf numFmtId="0" fontId="20" fillId="0" borderId="6" xfId="1" applyFont="1" applyFill="1" applyBorder="1" applyAlignment="1">
      <alignment horizontal="right"/>
    </xf>
    <xf numFmtId="0" fontId="20" fillId="2" borderId="6" xfId="1" applyFont="1" applyFill="1" applyBorder="1" applyAlignment="1"/>
    <xf numFmtId="0" fontId="20" fillId="2" borderId="20" xfId="1" applyFont="1" applyFill="1" applyBorder="1" applyAlignment="1">
      <alignment horizontal="center" vertical="center"/>
    </xf>
    <xf numFmtId="0" fontId="20" fillId="2" borderId="20" xfId="1" applyFont="1" applyFill="1" applyBorder="1"/>
    <xf numFmtId="0" fontId="20" fillId="2" borderId="27" xfId="1" applyFont="1" applyFill="1" applyBorder="1"/>
    <xf numFmtId="0" fontId="20" fillId="2" borderId="28" xfId="1" applyFont="1" applyFill="1" applyBorder="1" applyAlignment="1">
      <alignment horizontal="center" vertical="center"/>
    </xf>
    <xf numFmtId="0" fontId="20" fillId="2" borderId="28" xfId="1" applyFont="1" applyFill="1" applyBorder="1"/>
    <xf numFmtId="0" fontId="20" fillId="2" borderId="27" xfId="1" applyFont="1" applyFill="1" applyBorder="1" applyAlignment="1">
      <alignment horizontal="center" vertical="center"/>
    </xf>
    <xf numFmtId="0" fontId="20" fillId="2" borderId="28" xfId="1" applyFont="1" applyFill="1" applyBorder="1" applyAlignment="1">
      <alignment horizontal="center"/>
    </xf>
    <xf numFmtId="0" fontId="20" fillId="2" borderId="27" xfId="1" applyFont="1" applyFill="1" applyBorder="1" applyAlignment="1">
      <alignment horizontal="center"/>
    </xf>
    <xf numFmtId="0" fontId="20" fillId="2" borderId="29" xfId="1" applyFont="1" applyFill="1" applyBorder="1"/>
    <xf numFmtId="0" fontId="20" fillId="2" borderId="14" xfId="1" applyFont="1" applyFill="1" applyBorder="1" applyAlignment="1">
      <alignment horizontal="center" vertical="center"/>
    </xf>
    <xf numFmtId="0" fontId="20" fillId="2" borderId="14" xfId="1" applyFont="1" applyFill="1" applyBorder="1"/>
    <xf numFmtId="0" fontId="20" fillId="2" borderId="24" xfId="1" applyFont="1" applyFill="1" applyBorder="1"/>
    <xf numFmtId="0" fontId="20" fillId="2" borderId="12" xfId="1" applyFont="1" applyFill="1" applyBorder="1" applyAlignment="1">
      <alignment horizontal="center" vertical="center"/>
    </xf>
    <xf numFmtId="0" fontId="20" fillId="2" borderId="14" xfId="1" applyFont="1" applyFill="1" applyBorder="1" applyAlignment="1">
      <alignment horizontal="center"/>
    </xf>
    <xf numFmtId="0" fontId="20" fillId="2" borderId="12" xfId="1" applyFont="1" applyFill="1" applyBorder="1"/>
    <xf numFmtId="0" fontId="20" fillId="2" borderId="24" xfId="1" applyFont="1" applyFill="1" applyBorder="1" applyAlignment="1">
      <alignment horizontal="center" vertical="center"/>
    </xf>
    <xf numFmtId="0" fontId="20" fillId="2" borderId="12" xfId="1" applyFont="1" applyFill="1" applyBorder="1" applyAlignment="1">
      <alignment horizontal="center"/>
    </xf>
    <xf numFmtId="0" fontId="20" fillId="2" borderId="24" xfId="1" applyFont="1" applyFill="1" applyBorder="1" applyAlignment="1">
      <alignment horizontal="center"/>
    </xf>
    <xf numFmtId="0" fontId="20" fillId="2" borderId="22" xfId="1" applyFont="1" applyFill="1" applyBorder="1" applyAlignment="1">
      <alignment horizontal="center" vertical="center"/>
    </xf>
    <xf numFmtId="0" fontId="20" fillId="2" borderId="22" xfId="1" applyFont="1" applyFill="1" applyBorder="1"/>
    <xf numFmtId="0" fontId="20" fillId="2" borderId="22" xfId="1" applyFont="1" applyFill="1" applyBorder="1" applyAlignment="1">
      <alignment horizontal="center"/>
    </xf>
    <xf numFmtId="0" fontId="20" fillId="2" borderId="3" xfId="1" applyFont="1" applyFill="1" applyBorder="1" applyAlignment="1">
      <alignment horizontal="center" vertical="center"/>
    </xf>
    <xf numFmtId="0" fontId="20" fillId="2" borderId="23" xfId="1" applyFont="1" applyFill="1" applyBorder="1"/>
    <xf numFmtId="0" fontId="20" fillId="2" borderId="3" xfId="1" applyFont="1" applyFill="1" applyBorder="1"/>
    <xf numFmtId="0" fontId="20" fillId="2" borderId="23" xfId="1" applyFont="1" applyFill="1" applyBorder="1" applyAlignment="1">
      <alignment horizontal="center" vertical="center"/>
    </xf>
    <xf numFmtId="0" fontId="20" fillId="2" borderId="3" xfId="1" applyFont="1" applyFill="1" applyBorder="1" applyAlignment="1">
      <alignment horizontal="center"/>
    </xf>
    <xf numFmtId="0" fontId="20" fillId="2" borderId="23" xfId="1" applyFont="1" applyFill="1" applyBorder="1" applyAlignment="1">
      <alignment horizontal="center"/>
    </xf>
    <xf numFmtId="0" fontId="20" fillId="2" borderId="30" xfId="1" applyFont="1" applyFill="1" applyBorder="1"/>
    <xf numFmtId="0" fontId="31" fillId="0" borderId="6" xfId="1" applyFont="1" applyBorder="1" applyAlignment="1">
      <alignment horizontal="left"/>
    </xf>
    <xf numFmtId="0" fontId="31" fillId="2" borderId="0" xfId="1" applyFont="1" applyFill="1" applyAlignment="1">
      <alignment horizontal="left"/>
    </xf>
    <xf numFmtId="0" fontId="31" fillId="2" borderId="6" xfId="1" applyFont="1" applyFill="1" applyBorder="1" applyAlignment="1">
      <alignment horizontal="left"/>
    </xf>
    <xf numFmtId="0" fontId="16" fillId="2" borderId="0" xfId="107" applyFill="1"/>
    <xf numFmtId="0" fontId="16" fillId="2" borderId="0" xfId="107" applyFill="1" applyBorder="1"/>
    <xf numFmtId="0" fontId="52" fillId="2" borderId="0" xfId="107" applyFont="1" applyFill="1" applyBorder="1"/>
    <xf numFmtId="0" fontId="18" fillId="2" borderId="0" xfId="107" applyFont="1" applyFill="1" applyBorder="1"/>
    <xf numFmtId="0" fontId="16" fillId="2" borderId="0" xfId="107" applyFill="1" applyAlignment="1">
      <alignment horizontal="center"/>
    </xf>
    <xf numFmtId="0" fontId="16" fillId="2" borderId="0" xfId="107" applyFill="1" applyAlignment="1">
      <alignment horizontal="left"/>
    </xf>
    <xf numFmtId="0" fontId="53" fillId="2" borderId="0" xfId="107" applyFont="1" applyFill="1"/>
    <xf numFmtId="0" fontId="54" fillId="2" borderId="0" xfId="107" applyFont="1" applyFill="1"/>
    <xf numFmtId="0" fontId="54" fillId="2" borderId="0" xfId="107" applyFont="1" applyFill="1" applyBorder="1"/>
    <xf numFmtId="0" fontId="55" fillId="2" borderId="0" xfId="107" applyFont="1" applyFill="1"/>
    <xf numFmtId="0" fontId="54" fillId="2" borderId="0" xfId="107" applyFont="1" applyFill="1" applyBorder="1" applyAlignment="1">
      <alignment horizontal="center"/>
    </xf>
    <xf numFmtId="0" fontId="54" fillId="26" borderId="0" xfId="107" applyFont="1" applyFill="1" applyBorder="1" applyAlignment="1">
      <alignment horizontal="center"/>
    </xf>
    <xf numFmtId="0" fontId="54" fillId="26" borderId="0" xfId="107" applyFont="1" applyFill="1"/>
    <xf numFmtId="0" fontId="54" fillId="26" borderId="0" xfId="107" applyFont="1" applyFill="1" applyBorder="1"/>
    <xf numFmtId="0" fontId="16" fillId="26" borderId="0" xfId="107" applyFill="1" applyBorder="1"/>
    <xf numFmtId="0" fontId="52" fillId="26" borderId="0" xfId="107" applyFont="1" applyFill="1" applyBorder="1"/>
    <xf numFmtId="0" fontId="18" fillId="26" borderId="0" xfId="107" applyFont="1" applyFill="1" applyBorder="1"/>
    <xf numFmtId="0" fontId="16" fillId="25" borderId="0" xfId="107" applyFill="1" applyBorder="1"/>
    <xf numFmtId="0" fontId="16" fillId="26" borderId="0" xfId="107" applyFill="1"/>
    <xf numFmtId="0" fontId="16" fillId="2" borderId="0" xfId="107" applyFont="1" applyFill="1" applyBorder="1" applyAlignment="1">
      <alignment horizontal="center" vertical="center"/>
    </xf>
    <xf numFmtId="0" fontId="57" fillId="2" borderId="0" xfId="107" applyFont="1" applyFill="1"/>
    <xf numFmtId="0" fontId="16" fillId="2" borderId="0" xfId="107" applyFont="1" applyFill="1" applyBorder="1" applyAlignment="1">
      <alignment horizontal="center"/>
    </xf>
    <xf numFmtId="0" fontId="16" fillId="2" borderId="7" xfId="107" applyFill="1" applyBorder="1"/>
    <xf numFmtId="0" fontId="16" fillId="2" borderId="8" xfId="107" applyFill="1" applyBorder="1"/>
    <xf numFmtId="0" fontId="16" fillId="2" borderId="9" xfId="107" applyFill="1" applyBorder="1"/>
    <xf numFmtId="0" fontId="16" fillId="2" borderId="6" xfId="107" applyFill="1" applyBorder="1" applyAlignment="1">
      <alignment horizontal="center"/>
    </xf>
    <xf numFmtId="0" fontId="16" fillId="25" borderId="6" xfId="107" applyFill="1" applyBorder="1" applyAlignment="1">
      <alignment horizontal="center"/>
    </xf>
    <xf numFmtId="0" fontId="16" fillId="2" borderId="0" xfId="107" applyFont="1" applyFill="1" applyBorder="1"/>
    <xf numFmtId="0" fontId="16" fillId="35" borderId="0" xfId="107" applyFill="1"/>
    <xf numFmtId="0" fontId="16" fillId="35" borderId="0" xfId="107" applyFill="1" applyBorder="1"/>
    <xf numFmtId="0" fontId="52" fillId="35" borderId="0" xfId="107" applyFont="1" applyFill="1" applyBorder="1"/>
    <xf numFmtId="0" fontId="18" fillId="35" borderId="0" xfId="107" applyFont="1" applyFill="1" applyBorder="1"/>
    <xf numFmtId="0" fontId="16" fillId="36" borderId="0" xfId="107" applyFill="1" applyBorder="1"/>
    <xf numFmtId="0" fontId="16" fillId="22" borderId="0" xfId="107" applyFill="1" applyBorder="1"/>
    <xf numFmtId="0" fontId="16" fillId="2" borderId="0" xfId="107" applyFill="1" applyBorder="1" applyAlignment="1">
      <alignment vertical="center"/>
    </xf>
    <xf numFmtId="0" fontId="17" fillId="2" borderId="0" xfId="107" applyFont="1" applyFill="1"/>
    <xf numFmtId="0" fontId="16" fillId="20" borderId="0" xfId="107" applyFill="1"/>
    <xf numFmtId="0" fontId="17" fillId="5" borderId="0" xfId="107" applyFont="1" applyFill="1"/>
    <xf numFmtId="0" fontId="16" fillId="5" borderId="0" xfId="107" applyFill="1"/>
    <xf numFmtId="0" fontId="16" fillId="5" borderId="0" xfId="107" applyFill="1" applyBorder="1"/>
    <xf numFmtId="0" fontId="59" fillId="2" borderId="0" xfId="107" applyFont="1" applyFill="1"/>
    <xf numFmtId="0" fontId="59" fillId="2" borderId="0" xfId="107" applyFont="1" applyFill="1" applyBorder="1"/>
    <xf numFmtId="0" fontId="59" fillId="22" borderId="0" xfId="107" applyFont="1" applyFill="1" applyBorder="1"/>
    <xf numFmtId="0" fontId="60" fillId="2" borderId="0" xfId="107" applyFont="1" applyFill="1" applyBorder="1"/>
    <xf numFmtId="0" fontId="16" fillId="2" borderId="0" xfId="107" applyFill="1" applyBorder="1" applyAlignment="1">
      <alignment horizontal="center" vertical="center"/>
    </xf>
    <xf numFmtId="0" fontId="10" fillId="2" borderId="0" xfId="107" applyFont="1" applyFill="1"/>
    <xf numFmtId="0" fontId="59" fillId="25" borderId="6" xfId="107" applyFont="1" applyFill="1" applyBorder="1"/>
    <xf numFmtId="0" fontId="10" fillId="2" borderId="0" xfId="1" applyFont="1" applyFill="1" applyBorder="1" applyAlignment="1">
      <alignment horizontal="center"/>
    </xf>
    <xf numFmtId="0" fontId="10" fillId="22" borderId="0" xfId="1" applyFont="1" applyFill="1" applyBorder="1" applyAlignment="1">
      <alignment horizontal="center"/>
    </xf>
    <xf numFmtId="0" fontId="61" fillId="2" borderId="0" xfId="1" applyFont="1" applyFill="1" applyBorder="1"/>
    <xf numFmtId="0" fontId="62" fillId="2" borderId="0" xfId="1" applyFont="1" applyFill="1" applyBorder="1" applyAlignment="1">
      <alignment horizontal="center"/>
    </xf>
    <xf numFmtId="0" fontId="59" fillId="2" borderId="6" xfId="107" applyFont="1" applyFill="1" applyBorder="1" applyAlignment="1">
      <alignment horizontal="center" vertical="center"/>
    </xf>
    <xf numFmtId="0" fontId="59" fillId="2" borderId="6" xfId="107" applyFont="1" applyFill="1" applyBorder="1" applyAlignment="1">
      <alignment horizontal="center"/>
    </xf>
    <xf numFmtId="0" fontId="16" fillId="28" borderId="0" xfId="107" applyFill="1"/>
    <xf numFmtId="0" fontId="58" fillId="2" borderId="0" xfId="107" applyFont="1" applyFill="1" applyAlignment="1">
      <alignment horizontal="left"/>
    </xf>
    <xf numFmtId="0" fontId="63" fillId="2" borderId="0" xfId="1" applyFont="1" applyFill="1" applyBorder="1" applyAlignment="1">
      <alignment horizontal="center"/>
    </xf>
    <xf numFmtId="0" fontId="63" fillId="22" borderId="0" xfId="1" applyFont="1" applyFill="1" applyBorder="1" applyAlignment="1">
      <alignment horizontal="center"/>
    </xf>
    <xf numFmtId="0" fontId="6" fillId="2" borderId="0" xfId="1" applyFont="1" applyFill="1" applyBorder="1" applyAlignment="1">
      <alignment horizontal="right"/>
    </xf>
    <xf numFmtId="0" fontId="64" fillId="2" borderId="0" xfId="1" applyFont="1" applyFill="1" applyBorder="1" applyAlignment="1">
      <alignment horizontal="left"/>
    </xf>
    <xf numFmtId="0" fontId="59" fillId="2" borderId="0" xfId="107" applyFont="1" applyFill="1" applyBorder="1" applyAlignment="1">
      <alignment horizontal="center"/>
    </xf>
    <xf numFmtId="0" fontId="13" fillId="2" borderId="0" xfId="1" applyFont="1" applyFill="1" applyAlignment="1">
      <alignment horizontal="left"/>
    </xf>
    <xf numFmtId="0" fontId="10" fillId="2" borderId="0" xfId="1" applyFont="1" applyFill="1"/>
    <xf numFmtId="0" fontId="10" fillId="2" borderId="0" xfId="1" applyFont="1" applyFill="1" applyAlignment="1">
      <alignment horizontal="center"/>
    </xf>
    <xf numFmtId="0" fontId="12" fillId="2" borderId="0" xfId="1" applyFont="1" applyFill="1" applyBorder="1" applyAlignment="1">
      <alignment horizontal="center"/>
    </xf>
    <xf numFmtId="0" fontId="9" fillId="2" borderId="0" xfId="1" applyFont="1" applyFill="1"/>
    <xf numFmtId="0" fontId="7" fillId="32" borderId="0" xfId="1" applyFont="1" applyFill="1" applyAlignment="1">
      <alignment horizontal="center" vertical="center"/>
    </xf>
    <xf numFmtId="0" fontId="7" fillId="2" borderId="0" xfId="1" applyFont="1" applyFill="1" applyAlignment="1">
      <alignment horizontal="center" vertical="center"/>
    </xf>
    <xf numFmtId="0" fontId="7" fillId="22" borderId="0" xfId="1" applyFont="1" applyFill="1" applyAlignment="1">
      <alignment horizontal="center" vertical="center"/>
    </xf>
    <xf numFmtId="0" fontId="10" fillId="22" borderId="0" xfId="1" applyFont="1" applyFill="1" applyBorder="1" applyAlignment="1">
      <alignment horizontal="center" vertical="center"/>
    </xf>
    <xf numFmtId="0" fontId="10" fillId="2" borderId="0" xfId="1" applyFont="1" applyFill="1" applyBorder="1" applyAlignment="1">
      <alignment horizontal="center" vertical="center"/>
    </xf>
    <xf numFmtId="0" fontId="10" fillId="3" borderId="0" xfId="1" applyFont="1" applyFill="1" applyAlignment="1">
      <alignment horizontal="center"/>
    </xf>
    <xf numFmtId="0" fontId="5" fillId="2" borderId="0" xfId="107" applyFont="1" applyFill="1" applyBorder="1" applyAlignment="1">
      <alignment horizontal="center" vertical="center" wrapText="1"/>
    </xf>
    <xf numFmtId="0" fontId="5" fillId="22" borderId="0" xfId="107" applyFont="1" applyFill="1" applyBorder="1" applyAlignment="1">
      <alignment horizontal="center" vertical="center" wrapText="1"/>
    </xf>
    <xf numFmtId="0" fontId="63" fillId="3" borderId="0" xfId="1" applyFont="1" applyFill="1" applyAlignment="1">
      <alignment horizontal="center"/>
    </xf>
    <xf numFmtId="0" fontId="16" fillId="2" borderId="0" xfId="107" applyFill="1" applyBorder="1" applyAlignment="1">
      <alignment horizontal="center"/>
    </xf>
    <xf numFmtId="0" fontId="5" fillId="0" borderId="6" xfId="107" applyFont="1" applyBorder="1" applyAlignment="1">
      <alignment horizontal="center" vertical="center"/>
    </xf>
    <xf numFmtId="0" fontId="5" fillId="0" borderId="6" xfId="107" applyFont="1" applyBorder="1" applyAlignment="1">
      <alignment horizontal="center"/>
    </xf>
    <xf numFmtId="0" fontId="5" fillId="2" borderId="0" xfId="107" applyFont="1" applyFill="1" applyBorder="1" applyAlignment="1">
      <alignment horizontal="center"/>
    </xf>
    <xf numFmtId="0" fontId="7" fillId="2" borderId="6" xfId="1" applyFont="1" applyFill="1" applyBorder="1" applyAlignment="1">
      <alignment horizontal="center"/>
    </xf>
    <xf numFmtId="0" fontId="7" fillId="2" borderId="0" xfId="1" applyFont="1" applyFill="1" applyBorder="1" applyAlignment="1">
      <alignment horizontal="center"/>
    </xf>
    <xf numFmtId="0" fontId="7" fillId="22" borderId="0" xfId="1" applyFont="1" applyFill="1" applyBorder="1" applyAlignment="1">
      <alignment horizontal="center"/>
    </xf>
    <xf numFmtId="0" fontId="5" fillId="22" borderId="0" xfId="107" applyFont="1" applyFill="1" applyBorder="1" applyAlignment="1">
      <alignment horizontal="center"/>
    </xf>
    <xf numFmtId="0" fontId="16" fillId="5" borderId="0" xfId="107" applyFill="1" applyAlignment="1">
      <alignment horizontal="center"/>
    </xf>
    <xf numFmtId="0" fontId="16" fillId="2" borderId="2" xfId="107" applyFill="1" applyBorder="1" applyAlignment="1">
      <alignment horizontal="center"/>
    </xf>
    <xf numFmtId="0" fontId="16" fillId="37" borderId="3" xfId="107" applyFill="1" applyBorder="1" applyAlignment="1">
      <alignment horizontal="center"/>
    </xf>
    <xf numFmtId="0" fontId="5" fillId="2" borderId="0" xfId="107" applyFont="1" applyFill="1" applyBorder="1" applyAlignment="1">
      <alignment horizontal="center" vertical="center"/>
    </xf>
    <xf numFmtId="3" fontId="5" fillId="0" borderId="6" xfId="107" applyNumberFormat="1" applyFont="1" applyBorder="1" applyAlignment="1">
      <alignment horizontal="center" vertical="center"/>
    </xf>
    <xf numFmtId="0" fontId="7" fillId="3" borderId="6" xfId="1" applyFont="1" applyFill="1" applyBorder="1" applyAlignment="1">
      <alignment horizontal="center"/>
    </xf>
    <xf numFmtId="0" fontId="7" fillId="2" borderId="0" xfId="1" applyFont="1" applyFill="1"/>
    <xf numFmtId="0" fontId="16" fillId="37" borderId="5" xfId="107" applyFill="1" applyBorder="1" applyAlignment="1">
      <alignment horizontal="center"/>
    </xf>
    <xf numFmtId="0" fontId="5" fillId="25" borderId="6" xfId="107" applyFont="1" applyFill="1" applyBorder="1" applyAlignment="1">
      <alignment horizontal="center" vertical="center"/>
    </xf>
    <xf numFmtId="0" fontId="16" fillId="2" borderId="11" xfId="107" applyFill="1" applyBorder="1" applyAlignment="1">
      <alignment horizontal="center"/>
    </xf>
    <xf numFmtId="0" fontId="16" fillId="37" borderId="12" xfId="107" applyFill="1" applyBorder="1" applyAlignment="1">
      <alignment horizontal="center"/>
    </xf>
    <xf numFmtId="0" fontId="16" fillId="3" borderId="0" xfId="107" applyFill="1" applyAlignment="1">
      <alignment horizontal="center"/>
    </xf>
    <xf numFmtId="0" fontId="5" fillId="0" borderId="14" xfId="107" applyFont="1" applyBorder="1" applyAlignment="1">
      <alignment horizontal="center" vertical="center"/>
    </xf>
    <xf numFmtId="0" fontId="16" fillId="2" borderId="1" xfId="107" applyFill="1" applyBorder="1" applyAlignment="1">
      <alignment horizontal="center"/>
    </xf>
    <xf numFmtId="0" fontId="16" fillId="2" borderId="4" xfId="107" applyFill="1" applyBorder="1" applyAlignment="1">
      <alignment horizontal="center"/>
    </xf>
    <xf numFmtId="0" fontId="5" fillId="0" borderId="22" xfId="107" applyFont="1" applyBorder="1" applyAlignment="1">
      <alignment horizontal="center" vertical="center"/>
    </xf>
    <xf numFmtId="3" fontId="5" fillId="0" borderId="22" xfId="107" applyNumberFormat="1" applyFont="1" applyBorder="1" applyAlignment="1">
      <alignment horizontal="center" vertical="center"/>
    </xf>
    <xf numFmtId="0" fontId="16" fillId="2" borderId="10" xfId="107" applyFill="1" applyBorder="1" applyAlignment="1">
      <alignment horizontal="center"/>
    </xf>
    <xf numFmtId="0" fontId="16" fillId="37" borderId="0" xfId="107" applyFill="1" applyAlignment="1">
      <alignment horizontal="center"/>
    </xf>
    <xf numFmtId="0" fontId="7" fillId="2" borderId="6" xfId="107" applyFont="1" applyFill="1" applyBorder="1" applyAlignment="1">
      <alignment horizontal="center"/>
    </xf>
    <xf numFmtId="0" fontId="7" fillId="2" borderId="0" xfId="1" applyFont="1" applyFill="1" applyAlignment="1">
      <alignment horizontal="center"/>
    </xf>
    <xf numFmtId="0" fontId="5" fillId="0" borderId="0" xfId="107" applyFont="1" applyBorder="1" applyAlignment="1">
      <alignment horizontal="center" vertical="center"/>
    </xf>
    <xf numFmtId="0" fontId="61" fillId="2" borderId="0" xfId="1" applyFont="1" applyFill="1" applyBorder="1" applyAlignment="1">
      <alignment horizontal="center"/>
    </xf>
    <xf numFmtId="0" fontId="7" fillId="2" borderId="0" xfId="1" applyFont="1" applyFill="1" applyBorder="1" applyAlignment="1">
      <alignment horizontal="center" vertical="center"/>
    </xf>
    <xf numFmtId="0" fontId="61" fillId="2" borderId="0" xfId="107" applyFont="1" applyFill="1" applyBorder="1" applyAlignment="1">
      <alignment horizontal="center"/>
    </xf>
    <xf numFmtId="0" fontId="16" fillId="2" borderId="14" xfId="107" applyFill="1" applyBorder="1"/>
    <xf numFmtId="0" fontId="1" fillId="2" borderId="0" xfId="1" applyFont="1" applyFill="1"/>
    <xf numFmtId="0" fontId="2" fillId="2" borderId="0" xfId="1" applyFont="1" applyFill="1"/>
    <xf numFmtId="0" fontId="72" fillId="2" borderId="0" xfId="1" applyFont="1" applyFill="1"/>
    <xf numFmtId="0" fontId="14" fillId="2" borderId="0" xfId="1" applyFont="1" applyFill="1"/>
    <xf numFmtId="0" fontId="1" fillId="2" borderId="22" xfId="1" applyFont="1" applyFill="1" applyBorder="1"/>
    <xf numFmtId="0" fontId="14" fillId="2" borderId="1" xfId="1" applyFont="1" applyFill="1" applyBorder="1"/>
    <xf numFmtId="0" fontId="1" fillId="2" borderId="3" xfId="1" applyFont="1" applyFill="1" applyBorder="1"/>
    <xf numFmtId="0" fontId="1" fillId="2" borderId="1" xfId="1" applyFont="1" applyFill="1" applyBorder="1"/>
    <xf numFmtId="0" fontId="14" fillId="2" borderId="2" xfId="1" applyFont="1" applyFill="1" applyBorder="1"/>
    <xf numFmtId="0" fontId="1" fillId="2" borderId="2" xfId="1" applyFont="1" applyFill="1" applyBorder="1"/>
    <xf numFmtId="0" fontId="12" fillId="2" borderId="31" xfId="1" applyFont="1" applyFill="1" applyBorder="1" applyAlignment="1">
      <alignment horizontal="center"/>
    </xf>
    <xf numFmtId="0" fontId="12" fillId="2" borderId="4" xfId="1" applyFont="1" applyFill="1" applyBorder="1"/>
    <xf numFmtId="0" fontId="12" fillId="2" borderId="5" xfId="1" applyFont="1" applyFill="1" applyBorder="1"/>
    <xf numFmtId="0" fontId="12" fillId="2" borderId="0" xfId="1" applyFont="1" applyFill="1" applyBorder="1"/>
    <xf numFmtId="0" fontId="1" fillId="2" borderId="0" xfId="1" applyFont="1" applyFill="1" applyBorder="1"/>
    <xf numFmtId="0" fontId="1" fillId="2" borderId="5" xfId="1" applyFont="1" applyFill="1" applyBorder="1"/>
    <xf numFmtId="0" fontId="12" fillId="2" borderId="31" xfId="1" applyFont="1" applyFill="1" applyBorder="1"/>
    <xf numFmtId="0" fontId="10" fillId="4" borderId="6" xfId="1" applyFont="1" applyFill="1" applyBorder="1" applyAlignment="1">
      <alignment horizontal="center"/>
    </xf>
    <xf numFmtId="0" fontId="10" fillId="27" borderId="6" xfId="1" applyFont="1" applyFill="1" applyBorder="1" applyAlignment="1">
      <alignment horizontal="center"/>
    </xf>
    <xf numFmtId="0" fontId="10" fillId="24" borderId="6" xfId="1" applyFont="1" applyFill="1" applyBorder="1" applyAlignment="1">
      <alignment horizontal="center"/>
    </xf>
    <xf numFmtId="0" fontId="10" fillId="25" borderId="6" xfId="1" applyFont="1" applyFill="1" applyBorder="1" applyAlignment="1">
      <alignment horizontal="center"/>
    </xf>
    <xf numFmtId="0" fontId="10" fillId="0" borderId="6" xfId="1" applyFont="1" applyFill="1" applyBorder="1" applyAlignment="1">
      <alignment horizontal="center"/>
    </xf>
    <xf numFmtId="0" fontId="10" fillId="21" borderId="6" xfId="1" applyFont="1" applyFill="1" applyBorder="1" applyAlignment="1">
      <alignment horizontal="center"/>
    </xf>
    <xf numFmtId="0" fontId="10" fillId="2" borderId="0" xfId="1" applyFont="1" applyFill="1" applyBorder="1" applyAlignment="1">
      <alignment horizontal="left"/>
    </xf>
    <xf numFmtId="0" fontId="12" fillId="2" borderId="14" xfId="1" applyFont="1" applyFill="1" applyBorder="1"/>
    <xf numFmtId="0" fontId="12" fillId="2" borderId="10" xfId="1" applyFont="1" applyFill="1" applyBorder="1"/>
    <xf numFmtId="0" fontId="12" fillId="2" borderId="12" xfId="1" applyFont="1" applyFill="1" applyBorder="1"/>
    <xf numFmtId="0" fontId="12" fillId="2" borderId="11" xfId="1" applyFont="1" applyFill="1" applyBorder="1"/>
    <xf numFmtId="0" fontId="1" fillId="2" borderId="11" xfId="1" applyFont="1" applyFill="1" applyBorder="1"/>
    <xf numFmtId="0" fontId="1" fillId="2" borderId="12" xfId="1" applyFont="1" applyFill="1" applyBorder="1"/>
    <xf numFmtId="0" fontId="12" fillId="2" borderId="22" xfId="1" applyFont="1" applyFill="1" applyBorder="1"/>
    <xf numFmtId="0" fontId="12" fillId="2" borderId="1" xfId="1" applyFont="1" applyFill="1" applyBorder="1"/>
    <xf numFmtId="0" fontId="12" fillId="2" borderId="3" xfId="1" applyFont="1" applyFill="1" applyBorder="1"/>
    <xf numFmtId="0" fontId="12" fillId="2" borderId="2" xfId="1" applyFont="1" applyFill="1" applyBorder="1"/>
    <xf numFmtId="0" fontId="1" fillId="38" borderId="0" xfId="1" applyFont="1" applyFill="1"/>
    <xf numFmtId="0" fontId="3" fillId="2" borderId="0" xfId="1" applyFont="1" applyFill="1" applyBorder="1"/>
    <xf numFmtId="0" fontId="11" fillId="3" borderId="6" xfId="1" applyFont="1" applyFill="1" applyBorder="1" applyAlignment="1">
      <alignment horizontal="center"/>
    </xf>
    <xf numFmtId="0" fontId="1" fillId="2" borderId="0" xfId="1" applyFont="1" applyFill="1" applyBorder="1" applyAlignment="1">
      <alignment horizontal="center"/>
    </xf>
    <xf numFmtId="0" fontId="12" fillId="2" borderId="0" xfId="1" applyFont="1" applyFill="1"/>
    <xf numFmtId="0" fontId="11" fillId="2" borderId="0" xfId="1" applyFont="1" applyFill="1" applyBorder="1"/>
    <xf numFmtId="0" fontId="75" fillId="2" borderId="0" xfId="1" applyFont="1" applyFill="1" applyBorder="1" applyAlignment="1">
      <alignment horizontal="center"/>
    </xf>
    <xf numFmtId="0" fontId="76" fillId="2" borderId="0" xfId="1" applyFont="1" applyFill="1" applyBorder="1"/>
    <xf numFmtId="0" fontId="76" fillId="2" borderId="0" xfId="1" applyFont="1" applyFill="1"/>
    <xf numFmtId="0" fontId="70" fillId="2" borderId="0" xfId="1" applyFont="1" applyFill="1" applyBorder="1" applyAlignment="1">
      <alignment horizontal="center"/>
    </xf>
    <xf numFmtId="164" fontId="70" fillId="0" borderId="0" xfId="112" applyFont="1" applyFill="1" applyBorder="1" applyAlignment="1">
      <alignment horizontal="center"/>
    </xf>
    <xf numFmtId="164" fontId="77" fillId="2" borderId="0" xfId="112" applyFont="1" applyFill="1" applyBorder="1" applyAlignment="1">
      <alignment horizontal="center"/>
    </xf>
    <xf numFmtId="164" fontId="77" fillId="2" borderId="0" xfId="112" applyFont="1" applyFill="1" applyBorder="1" applyAlignment="1"/>
    <xf numFmtId="164" fontId="12" fillId="2" borderId="0" xfId="112" applyFont="1" applyFill="1" applyBorder="1" applyAlignment="1"/>
    <xf numFmtId="0" fontId="1" fillId="2" borderId="0" xfId="1" applyFont="1" applyFill="1" applyBorder="1" applyAlignment="1">
      <alignment horizontal="right"/>
    </xf>
    <xf numFmtId="164" fontId="70" fillId="2" borderId="0" xfId="112" applyFont="1" applyFill="1" applyBorder="1" applyAlignment="1">
      <alignment horizontal="center"/>
    </xf>
    <xf numFmtId="0" fontId="19" fillId="2" borderId="0" xfId="1" applyFill="1" applyBorder="1"/>
    <xf numFmtId="0" fontId="1" fillId="38" borderId="0" xfId="1" applyFont="1" applyFill="1" applyBorder="1"/>
    <xf numFmtId="0" fontId="78" fillId="0" borderId="0" xfId="1" applyFont="1"/>
    <xf numFmtId="164" fontId="70" fillId="2" borderId="11" xfId="112" applyFont="1" applyFill="1" applyBorder="1" applyAlignment="1">
      <alignment horizontal="center"/>
    </xf>
    <xf numFmtId="0" fontId="19" fillId="2" borderId="11" xfId="1" applyFill="1" applyBorder="1"/>
    <xf numFmtId="164" fontId="12" fillId="2" borderId="11" xfId="112" applyFont="1" applyFill="1" applyBorder="1" applyAlignment="1"/>
    <xf numFmtId="164" fontId="70" fillId="0" borderId="11" xfId="112" applyFont="1" applyFill="1" applyBorder="1" applyAlignment="1">
      <alignment horizontal="center"/>
    </xf>
    <xf numFmtId="0" fontId="73" fillId="2" borderId="0" xfId="1" applyFont="1" applyFill="1" applyBorder="1" applyAlignment="1">
      <alignment vertical="center" wrapText="1"/>
    </xf>
    <xf numFmtId="164" fontId="70" fillId="4" borderId="14" xfId="112" applyFont="1" applyFill="1" applyBorder="1" applyAlignment="1">
      <alignment horizontal="center"/>
    </xf>
    <xf numFmtId="164" fontId="70" fillId="21" borderId="6" xfId="112" applyFont="1" applyFill="1" applyBorder="1" applyAlignment="1">
      <alignment horizontal="center"/>
    </xf>
    <xf numFmtId="164" fontId="70" fillId="4" borderId="6" xfId="112" applyFont="1" applyFill="1" applyBorder="1" applyAlignment="1">
      <alignment horizontal="center"/>
    </xf>
    <xf numFmtId="164" fontId="70" fillId="25" borderId="6" xfId="112" applyFont="1" applyFill="1" applyBorder="1" applyAlignment="1">
      <alignment horizontal="center"/>
    </xf>
    <xf numFmtId="164" fontId="70" fillId="24" borderId="6" xfId="112" applyFont="1" applyFill="1" applyBorder="1" applyAlignment="1">
      <alignment horizontal="center"/>
    </xf>
    <xf numFmtId="164" fontId="70" fillId="27" borderId="6" xfId="112" applyFont="1" applyFill="1" applyBorder="1" applyAlignment="1">
      <alignment horizontal="center"/>
    </xf>
    <xf numFmtId="0" fontId="73" fillId="2" borderId="0" xfId="1" applyFont="1" applyFill="1" applyAlignment="1">
      <alignment vertical="center" wrapText="1"/>
    </xf>
    <xf numFmtId="164" fontId="70" fillId="3" borderId="6" xfId="112" applyFont="1" applyFill="1" applyBorder="1" applyAlignment="1">
      <alignment horizontal="center"/>
    </xf>
    <xf numFmtId="164" fontId="70" fillId="0" borderId="6" xfId="112" applyFont="1" applyFill="1" applyBorder="1" applyAlignment="1">
      <alignment horizontal="center"/>
    </xf>
    <xf numFmtId="164" fontId="70" fillId="40" borderId="6" xfId="112" applyFont="1" applyFill="1" applyBorder="1" applyAlignment="1">
      <alignment horizontal="center"/>
    </xf>
    <xf numFmtId="0" fontId="1" fillId="27" borderId="0" xfId="1" applyFont="1" applyFill="1" applyBorder="1" applyAlignment="1">
      <alignment horizontal="center"/>
    </xf>
    <xf numFmtId="0" fontId="5" fillId="2" borderId="0" xfId="1" quotePrefix="1" applyFont="1" applyFill="1" applyBorder="1"/>
    <xf numFmtId="0" fontId="1" fillId="4" borderId="0" xfId="1" applyFont="1" applyFill="1" applyAlignment="1">
      <alignment horizontal="center"/>
    </xf>
    <xf numFmtId="0" fontId="80" fillId="2" borderId="0" xfId="1" applyFont="1" applyFill="1" applyBorder="1"/>
    <xf numFmtId="0" fontId="1" fillId="21" borderId="0" xfId="1" applyFont="1" applyFill="1" applyBorder="1" applyAlignment="1">
      <alignment horizontal="center"/>
    </xf>
    <xf numFmtId="0" fontId="1" fillId="3" borderId="0" xfId="1" applyFont="1" applyFill="1" applyBorder="1" applyAlignment="1">
      <alignment horizontal="center"/>
    </xf>
    <xf numFmtId="0" fontId="1" fillId="38" borderId="0" xfId="1" applyFont="1" applyFill="1" applyAlignment="1">
      <alignment horizontal="center"/>
    </xf>
    <xf numFmtId="0" fontId="1" fillId="24" borderId="0" xfId="1" applyFont="1" applyFill="1" applyBorder="1" applyAlignment="1">
      <alignment horizontal="center"/>
    </xf>
    <xf numFmtId="0" fontId="1" fillId="2" borderId="32" xfId="1" applyFont="1" applyFill="1" applyBorder="1"/>
    <xf numFmtId="0" fontId="73" fillId="2" borderId="32" xfId="1" applyFont="1" applyFill="1" applyBorder="1" applyAlignment="1">
      <alignment vertical="center" wrapText="1"/>
    </xf>
    <xf numFmtId="9" fontId="1" fillId="2" borderId="0" xfId="1" quotePrefix="1" applyNumberFormat="1" applyFont="1" applyFill="1" applyBorder="1"/>
    <xf numFmtId="0" fontId="1" fillId="2" borderId="0" xfId="1" applyFont="1" applyFill="1" applyBorder="1" applyAlignment="1"/>
    <xf numFmtId="0" fontId="11" fillId="3" borderId="14" xfId="1" applyFont="1" applyFill="1" applyBorder="1" applyAlignment="1">
      <alignment horizontal="center"/>
    </xf>
    <xf numFmtId="0" fontId="1" fillId="2" borderId="31" xfId="1" applyFont="1" applyFill="1" applyBorder="1"/>
    <xf numFmtId="0" fontId="1" fillId="2" borderId="4" xfId="1" applyFont="1" applyFill="1" applyBorder="1"/>
    <xf numFmtId="0" fontId="1" fillId="2" borderId="14" xfId="1" applyFont="1" applyFill="1" applyBorder="1"/>
    <xf numFmtId="0" fontId="1" fillId="2" borderId="10" xfId="1" applyFont="1" applyFill="1" applyBorder="1"/>
    <xf numFmtId="0" fontId="12" fillId="2" borderId="4" xfId="1" applyFont="1" applyFill="1" applyBorder="1" applyAlignment="1">
      <alignment horizontal="center"/>
    </xf>
    <xf numFmtId="0" fontId="12" fillId="2" borderId="5" xfId="1" applyFont="1" applyFill="1" applyBorder="1" applyAlignment="1">
      <alignment horizontal="center"/>
    </xf>
    <xf numFmtId="0" fontId="12" fillId="2" borderId="0" xfId="1" applyFont="1" applyFill="1" applyBorder="1" applyAlignment="1">
      <alignment horizontal="left"/>
    </xf>
    <xf numFmtId="0" fontId="12" fillId="2" borderId="0" xfId="1" applyFont="1" applyFill="1" applyBorder="1" applyAlignment="1">
      <alignment vertical="center"/>
    </xf>
    <xf numFmtId="0" fontId="12" fillId="2" borderId="14" xfId="1" applyFont="1" applyFill="1" applyBorder="1" applyAlignment="1">
      <alignment horizontal="center"/>
    </xf>
    <xf numFmtId="0" fontId="12" fillId="2" borderId="10" xfId="1" applyFont="1" applyFill="1" applyBorder="1" applyAlignment="1">
      <alignment horizontal="center"/>
    </xf>
    <xf numFmtId="0" fontId="12" fillId="2" borderId="12" xfId="1" applyFont="1" applyFill="1" applyBorder="1" applyAlignment="1">
      <alignment horizontal="center"/>
    </xf>
    <xf numFmtId="0" fontId="12" fillId="2" borderId="11" xfId="1" applyFont="1" applyFill="1" applyBorder="1" applyAlignment="1">
      <alignment horizontal="center"/>
    </xf>
    <xf numFmtId="0" fontId="12" fillId="2" borderId="4" xfId="1" applyFont="1" applyFill="1" applyBorder="1" applyAlignment="1">
      <alignment horizontal="left"/>
    </xf>
    <xf numFmtId="0" fontId="11" fillId="2" borderId="0" xfId="1" applyFont="1" applyFill="1" applyBorder="1" applyAlignment="1">
      <alignment horizontal="left"/>
    </xf>
    <xf numFmtId="0" fontId="19" fillId="0" borderId="22" xfId="1" applyBorder="1" applyAlignment="1">
      <alignment horizontal="center" vertical="center"/>
    </xf>
    <xf numFmtId="0" fontId="19" fillId="43" borderId="6" xfId="1" applyFill="1" applyBorder="1" applyAlignment="1">
      <alignment vertical="center"/>
    </xf>
    <xf numFmtId="0" fontId="19" fillId="0" borderId="6" xfId="1" applyBorder="1" applyAlignment="1">
      <alignment vertical="center"/>
    </xf>
    <xf numFmtId="0" fontId="1" fillId="2" borderId="6" xfId="1" applyFont="1" applyFill="1" applyBorder="1"/>
    <xf numFmtId="0" fontId="7" fillId="5" borderId="6" xfId="1" applyFont="1" applyFill="1" applyBorder="1" applyAlignment="1">
      <alignment horizontal="center" vertical="center"/>
    </xf>
    <xf numFmtId="0" fontId="7" fillId="4" borderId="6" xfId="1" applyFont="1" applyFill="1" applyBorder="1" applyAlignment="1">
      <alignment horizontal="center" vertical="center"/>
    </xf>
    <xf numFmtId="0" fontId="7" fillId="0" borderId="6" xfId="1" applyFont="1" applyBorder="1" applyAlignment="1">
      <alignment horizontal="center" vertical="center"/>
    </xf>
    <xf numFmtId="0" fontId="7" fillId="21" borderId="6" xfId="1" applyFont="1" applyFill="1" applyBorder="1" applyAlignment="1">
      <alignment horizontal="center" vertical="center"/>
    </xf>
    <xf numFmtId="0" fontId="83" fillId="2" borderId="0" xfId="1" applyFont="1" applyFill="1" applyBorder="1" applyAlignment="1">
      <alignment horizontal="center" vertical="center"/>
    </xf>
    <xf numFmtId="0" fontId="5" fillId="2" borderId="0" xfId="1" applyFont="1" applyFill="1" applyAlignment="1">
      <alignment horizontal="center"/>
    </xf>
    <xf numFmtId="0" fontId="11" fillId="2" borderId="0" xfId="1" applyFont="1" applyFill="1" applyAlignment="1">
      <alignment horizontal="center"/>
    </xf>
    <xf numFmtId="0" fontId="12" fillId="2" borderId="0" xfId="1" quotePrefix="1" applyFont="1" applyFill="1" applyBorder="1" applyAlignment="1">
      <alignment horizontal="center"/>
    </xf>
    <xf numFmtId="0" fontId="11" fillId="2" borderId="0" xfId="1" applyFont="1" applyFill="1" applyBorder="1" applyAlignment="1">
      <alignment horizontal="center"/>
    </xf>
    <xf numFmtId="0" fontId="12" fillId="2" borderId="0" xfId="1" quotePrefix="1" applyFont="1" applyFill="1" applyBorder="1" applyAlignment="1">
      <alignment horizontal="center" vertical="center"/>
    </xf>
    <xf numFmtId="0" fontId="10" fillId="2" borderId="4" xfId="1" applyFont="1" applyFill="1" applyBorder="1"/>
    <xf numFmtId="0" fontId="12" fillId="3" borderId="6" xfId="1" applyFont="1" applyFill="1" applyBorder="1" applyAlignment="1">
      <alignment horizontal="center"/>
    </xf>
    <xf numFmtId="0" fontId="84" fillId="2" borderId="5" xfId="1" applyFont="1" applyFill="1" applyBorder="1" applyAlignment="1">
      <alignment vertical="center" wrapText="1"/>
    </xf>
    <xf numFmtId="0" fontId="5" fillId="2" borderId="11" xfId="1" applyFont="1" applyFill="1" applyBorder="1" applyAlignment="1">
      <alignment vertical="center" wrapText="1"/>
    </xf>
    <xf numFmtId="0" fontId="5" fillId="2" borderId="12" xfId="1" applyFont="1" applyFill="1" applyBorder="1" applyAlignment="1">
      <alignment vertical="center" wrapText="1"/>
    </xf>
    <xf numFmtId="0" fontId="12" fillId="2" borderId="2" xfId="1" applyFont="1" applyFill="1" applyBorder="1" applyAlignment="1">
      <alignment vertical="center" wrapText="1"/>
    </xf>
    <xf numFmtId="0" fontId="12" fillId="2" borderId="3" xfId="1" applyFont="1" applyFill="1" applyBorder="1" applyAlignment="1">
      <alignment vertical="center" wrapText="1"/>
    </xf>
    <xf numFmtId="0" fontId="12" fillId="2" borderId="0" xfId="1" applyFont="1" applyFill="1" applyBorder="1" applyAlignment="1">
      <alignment vertical="center" wrapText="1"/>
    </xf>
    <xf numFmtId="0" fontId="12" fillId="2" borderId="5" xfId="1" applyFont="1" applyFill="1" applyBorder="1" applyAlignment="1">
      <alignment vertical="center" wrapText="1"/>
    </xf>
    <xf numFmtId="0" fontId="85" fillId="2" borderId="0" xfId="1" applyFont="1" applyFill="1" applyBorder="1"/>
    <xf numFmtId="0" fontId="22" fillId="2" borderId="0" xfId="1" applyFont="1" applyFill="1" applyBorder="1" applyAlignment="1">
      <alignment horizontal="center"/>
    </xf>
    <xf numFmtId="0" fontId="23" fillId="38" borderId="6" xfId="1" applyFont="1" applyFill="1" applyBorder="1" applyAlignment="1">
      <alignment horizontal="center"/>
    </xf>
    <xf numFmtId="0" fontId="23" fillId="27" borderId="6" xfId="1" applyFont="1" applyFill="1" applyBorder="1" applyAlignment="1">
      <alignment horizontal="center"/>
    </xf>
    <xf numFmtId="0" fontId="12" fillId="2" borderId="11" xfId="1" applyFont="1" applyFill="1" applyBorder="1" applyAlignment="1">
      <alignment vertical="center" wrapText="1"/>
    </xf>
    <xf numFmtId="0" fontId="12" fillId="2" borderId="12" xfId="1" applyFont="1" applyFill="1" applyBorder="1" applyAlignment="1">
      <alignment vertical="center" wrapText="1"/>
    </xf>
    <xf numFmtId="0" fontId="19" fillId="2" borderId="0" xfId="1" applyFill="1" applyBorder="1" applyAlignment="1">
      <alignment horizontal="right"/>
    </xf>
    <xf numFmtId="0" fontId="9" fillId="2" borderId="0" xfId="1" applyFont="1" applyFill="1" applyBorder="1" applyAlignment="1">
      <alignment horizontal="right"/>
    </xf>
    <xf numFmtId="0" fontId="77" fillId="2" borderId="6" xfId="1" applyFont="1" applyFill="1" applyBorder="1" applyAlignment="1">
      <alignment horizontal="center" vertical="center" wrapText="1"/>
    </xf>
    <xf numFmtId="0" fontId="77" fillId="44" borderId="6" xfId="1" applyFont="1" applyFill="1" applyBorder="1" applyAlignment="1">
      <alignment horizontal="center" vertical="center"/>
    </xf>
    <xf numFmtId="0" fontId="77" fillId="45" borderId="6" xfId="1" applyFont="1" applyFill="1" applyBorder="1" applyAlignment="1">
      <alignment horizontal="center" vertical="center"/>
    </xf>
    <xf numFmtId="0" fontId="77" fillId="26" borderId="6" xfId="1" applyFont="1" applyFill="1" applyBorder="1" applyAlignment="1">
      <alignment horizontal="center" vertical="center"/>
    </xf>
    <xf numFmtId="0" fontId="7" fillId="2" borderId="0" xfId="1" applyFont="1" applyFill="1" applyBorder="1" applyAlignment="1">
      <alignment horizontal="right"/>
    </xf>
    <xf numFmtId="0" fontId="3" fillId="2" borderId="0" xfId="1" applyFont="1" applyFill="1" applyBorder="1" applyAlignment="1">
      <alignment horizontal="left"/>
    </xf>
    <xf numFmtId="0" fontId="12" fillId="2" borderId="11" xfId="1" applyFont="1" applyFill="1" applyBorder="1" applyAlignment="1">
      <alignment horizontal="center" vertical="center"/>
    </xf>
    <xf numFmtId="0" fontId="5" fillId="2" borderId="0" xfId="1" applyFont="1" applyFill="1" applyBorder="1" applyAlignment="1">
      <alignment vertical="center" wrapText="1"/>
    </xf>
    <xf numFmtId="0" fontId="5" fillId="2" borderId="0" xfId="1" applyFont="1" applyFill="1" applyBorder="1" applyAlignment="1">
      <alignment vertical="center"/>
    </xf>
    <xf numFmtId="0" fontId="19" fillId="2" borderId="0" xfId="1" applyFill="1" applyBorder="1" applyAlignment="1">
      <alignment horizontal="left"/>
    </xf>
    <xf numFmtId="0" fontId="11" fillId="2" borderId="0" xfId="1" applyFont="1" applyFill="1" applyBorder="1" applyAlignment="1">
      <alignment vertical="center" wrapText="1"/>
    </xf>
    <xf numFmtId="0" fontId="12" fillId="2" borderId="0" xfId="1" applyFont="1" applyFill="1" applyBorder="1" applyAlignment="1">
      <alignment horizontal="center" vertical="center" wrapText="1"/>
    </xf>
    <xf numFmtId="0" fontId="16" fillId="2" borderId="7" xfId="107" applyFill="1" applyBorder="1" applyAlignment="1">
      <alignment horizontal="center"/>
    </xf>
    <xf numFmtId="0" fontId="16" fillId="2" borderId="33" xfId="107" applyFill="1" applyBorder="1" applyAlignment="1">
      <alignment horizontal="center"/>
    </xf>
    <xf numFmtId="0" fontId="16" fillId="2" borderId="37" xfId="107" applyFill="1" applyBorder="1" applyAlignment="1">
      <alignment horizontal="center"/>
    </xf>
    <xf numFmtId="0" fontId="12" fillId="2" borderId="38" xfId="1" applyFont="1" applyFill="1" applyBorder="1" applyAlignment="1">
      <alignment vertical="center" wrapText="1"/>
    </xf>
    <xf numFmtId="0" fontId="12" fillId="2" borderId="41" xfId="1" applyFont="1" applyFill="1" applyBorder="1" applyAlignment="1">
      <alignment vertical="center" wrapText="1"/>
    </xf>
    <xf numFmtId="0" fontId="12" fillId="2" borderId="42" xfId="1" applyFont="1" applyFill="1" applyBorder="1" applyAlignment="1">
      <alignment vertical="center" wrapText="1"/>
    </xf>
    <xf numFmtId="0" fontId="12" fillId="2" borderId="46" xfId="1" applyFont="1" applyFill="1" applyBorder="1" applyAlignment="1">
      <alignment vertical="center" wrapText="1"/>
    </xf>
    <xf numFmtId="0" fontId="12" fillId="32" borderId="47" xfId="1" applyFont="1" applyFill="1" applyBorder="1" applyAlignment="1">
      <alignment vertical="center" wrapText="1"/>
    </xf>
    <xf numFmtId="0" fontId="16" fillId="25" borderId="7" xfId="107" applyFill="1" applyBorder="1" applyAlignment="1">
      <alignment horizontal="center"/>
    </xf>
    <xf numFmtId="0" fontId="16" fillId="25" borderId="37" xfId="107" applyFill="1" applyBorder="1" applyAlignment="1">
      <alignment horizontal="center"/>
    </xf>
    <xf numFmtId="0" fontId="16" fillId="25" borderId="48" xfId="107" applyFill="1" applyBorder="1" applyAlignment="1">
      <alignment horizontal="center"/>
    </xf>
    <xf numFmtId="0" fontId="86" fillId="2" borderId="1" xfId="1" applyFont="1" applyFill="1" applyBorder="1" applyAlignment="1">
      <alignment horizontal="center"/>
    </xf>
    <xf numFmtId="0" fontId="86" fillId="2" borderId="2" xfId="1" applyFont="1" applyFill="1" applyBorder="1"/>
    <xf numFmtId="0" fontId="10" fillId="2" borderId="2" xfId="1" applyFont="1" applyFill="1" applyBorder="1"/>
    <xf numFmtId="0" fontId="10" fillId="2" borderId="3" xfId="1" applyFont="1" applyFill="1" applyBorder="1"/>
    <xf numFmtId="0" fontId="86" fillId="2" borderId="4" xfId="1" applyFont="1" applyFill="1" applyBorder="1" applyAlignment="1">
      <alignment horizontal="center"/>
    </xf>
    <xf numFmtId="0" fontId="87" fillId="42" borderId="0" xfId="1" applyFont="1" applyFill="1" applyBorder="1"/>
    <xf numFmtId="0" fontId="10" fillId="42" borderId="0" xfId="1" applyFont="1" applyFill="1" applyBorder="1"/>
    <xf numFmtId="0" fontId="10" fillId="2" borderId="5" xfId="1" applyFont="1" applyFill="1" applyBorder="1"/>
    <xf numFmtId="0" fontId="10" fillId="2" borderId="4" xfId="1" applyFont="1" applyFill="1" applyBorder="1" applyAlignment="1">
      <alignment horizontal="right"/>
    </xf>
    <xf numFmtId="0" fontId="10" fillId="2" borderId="0" xfId="1" applyFont="1" applyFill="1" applyBorder="1"/>
    <xf numFmtId="0" fontId="9" fillId="2" borderId="0" xfId="1" applyFont="1" applyFill="1" applyBorder="1"/>
    <xf numFmtId="0" fontId="10" fillId="2" borderId="6" xfId="1" applyFont="1" applyFill="1" applyBorder="1" applyAlignment="1">
      <alignment horizontal="center"/>
    </xf>
    <xf numFmtId="0" fontId="10" fillId="3" borderId="7" xfId="1" applyFont="1" applyFill="1" applyBorder="1" applyAlignment="1"/>
    <xf numFmtId="0" fontId="10" fillId="3" borderId="8" xfId="1" applyFont="1" applyFill="1" applyBorder="1" applyAlignment="1"/>
    <xf numFmtId="0" fontId="10" fillId="3" borderId="9" xfId="1" applyFont="1" applyFill="1" applyBorder="1" applyAlignment="1"/>
    <xf numFmtId="0" fontId="10" fillId="2" borderId="5" xfId="1" applyFont="1" applyFill="1" applyBorder="1" applyAlignment="1"/>
    <xf numFmtId="0" fontId="10" fillId="21" borderId="7" xfId="1" applyFont="1" applyFill="1" applyBorder="1" applyAlignment="1"/>
    <xf numFmtId="0" fontId="10" fillId="21" borderId="8" xfId="1" applyFont="1" applyFill="1" applyBorder="1" applyAlignment="1"/>
    <xf numFmtId="0" fontId="10" fillId="21" borderId="9" xfId="1" applyFont="1" applyFill="1" applyBorder="1" applyAlignment="1"/>
    <xf numFmtId="0" fontId="3" fillId="2" borderId="5" xfId="1" applyFont="1" applyFill="1" applyBorder="1" applyAlignment="1"/>
    <xf numFmtId="0" fontId="10" fillId="2" borderId="7" xfId="1" applyFont="1" applyFill="1" applyBorder="1" applyAlignment="1"/>
    <xf numFmtId="0" fontId="10" fillId="2" borderId="8" xfId="1" applyFont="1" applyFill="1" applyBorder="1" applyAlignment="1"/>
    <xf numFmtId="0" fontId="10" fillId="2" borderId="9" xfId="1" applyFont="1" applyFill="1" applyBorder="1" applyAlignment="1"/>
    <xf numFmtId="0" fontId="12" fillId="2" borderId="0" xfId="1" applyFont="1" applyFill="1" applyAlignment="1">
      <alignment horizontal="center"/>
    </xf>
    <xf numFmtId="0" fontId="70" fillId="2" borderId="0" xfId="1" applyFont="1" applyFill="1"/>
    <xf numFmtId="0" fontId="7" fillId="2" borderId="4" xfId="0" applyFont="1" applyFill="1" applyBorder="1"/>
    <xf numFmtId="0" fontId="7" fillId="2" borderId="0" xfId="0" applyFont="1" applyFill="1" applyBorder="1"/>
    <xf numFmtId="0" fontId="7" fillId="2" borderId="5" xfId="0" applyFont="1" applyFill="1" applyBorder="1"/>
    <xf numFmtId="0" fontId="5" fillId="2" borderId="0" xfId="0" applyFont="1" applyFill="1" applyBorder="1"/>
    <xf numFmtId="0" fontId="8" fillId="2" borderId="0" xfId="0" applyFont="1" applyFill="1" applyBorder="1"/>
    <xf numFmtId="0" fontId="8" fillId="2" borderId="5" xfId="0" applyFont="1" applyFill="1" applyBorder="1"/>
    <xf numFmtId="0" fontId="5" fillId="2" borderId="5" xfId="0" applyFont="1" applyFill="1" applyBorder="1"/>
    <xf numFmtId="0" fontId="5" fillId="2" borderId="10" xfId="0" applyFont="1" applyFill="1" applyBorder="1"/>
    <xf numFmtId="0" fontId="5" fillId="2" borderId="11" xfId="0" applyFont="1" applyFill="1" applyBorder="1"/>
    <xf numFmtId="0" fontId="5" fillId="2" borderId="12" xfId="0" applyFont="1" applyFill="1" applyBorder="1"/>
    <xf numFmtId="0" fontId="23" fillId="2" borderId="7" xfId="1" applyFont="1" applyFill="1" applyBorder="1" applyAlignment="1">
      <alignment horizontal="center"/>
    </xf>
    <xf numFmtId="0" fontId="23" fillId="2" borderId="9" xfId="1" applyFont="1" applyFill="1" applyBorder="1" applyAlignment="1">
      <alignment horizontal="center"/>
    </xf>
    <xf numFmtId="0" fontId="23" fillId="2" borderId="6" xfId="1" applyFont="1" applyFill="1" applyBorder="1" applyAlignment="1">
      <alignment horizontal="center"/>
    </xf>
    <xf numFmtId="0" fontId="20" fillId="2" borderId="7" xfId="1" applyFont="1" applyFill="1" applyBorder="1" applyAlignment="1">
      <alignment horizontal="center"/>
    </xf>
    <xf numFmtId="0" fontId="20" fillId="2" borderId="6" xfId="1" applyFont="1" applyFill="1" applyBorder="1" applyAlignment="1">
      <alignment horizontal="center" vertical="center"/>
    </xf>
    <xf numFmtId="0" fontId="20" fillId="2" borderId="0" xfId="1" applyFont="1" applyFill="1" applyBorder="1" applyAlignment="1">
      <alignment horizontal="center"/>
    </xf>
    <xf numFmtId="0" fontId="20" fillId="2" borderId="7" xfId="1" applyFont="1" applyFill="1" applyBorder="1" applyAlignment="1">
      <alignment horizontal="center" vertical="center"/>
    </xf>
    <xf numFmtId="0" fontId="20" fillId="2" borderId="8" xfId="1" applyFont="1" applyFill="1" applyBorder="1" applyAlignment="1">
      <alignment horizontal="center" vertical="center"/>
    </xf>
    <xf numFmtId="0" fontId="20" fillId="2" borderId="9" xfId="1" applyFont="1" applyFill="1" applyBorder="1" applyAlignment="1">
      <alignment horizontal="center" vertical="center"/>
    </xf>
    <xf numFmtId="0" fontId="22" fillId="2" borderId="1" xfId="1" applyFont="1" applyFill="1" applyBorder="1" applyAlignment="1">
      <alignment horizontal="center" vertical="center"/>
    </xf>
    <xf numFmtId="0" fontId="22" fillId="2" borderId="2" xfId="1" applyFont="1" applyFill="1" applyBorder="1" applyAlignment="1">
      <alignment horizontal="center" vertical="center"/>
    </xf>
    <xf numFmtId="0" fontId="22" fillId="2" borderId="16" xfId="1" applyFont="1" applyFill="1" applyBorder="1" applyAlignment="1">
      <alignment horizontal="center" vertical="center"/>
    </xf>
    <xf numFmtId="0" fontId="22" fillId="2" borderId="10" xfId="1" applyFont="1" applyFill="1" applyBorder="1" applyAlignment="1">
      <alignment horizontal="center" vertical="center"/>
    </xf>
    <xf numFmtId="0" fontId="22" fillId="2" borderId="11" xfId="1" applyFont="1" applyFill="1" applyBorder="1" applyAlignment="1">
      <alignment horizontal="center" vertical="center"/>
    </xf>
    <xf numFmtId="0" fontId="22" fillId="2" borderId="18" xfId="1" applyFont="1" applyFill="1" applyBorder="1" applyAlignment="1">
      <alignment horizontal="center" vertical="center"/>
    </xf>
    <xf numFmtId="0" fontId="20" fillId="2" borderId="14" xfId="1" applyFont="1" applyFill="1" applyBorder="1" applyAlignment="1">
      <alignment horizontal="center" vertical="center"/>
    </xf>
    <xf numFmtId="0" fontId="0" fillId="0" borderId="0" xfId="0" applyAlignment="1">
      <alignment horizontal="center"/>
    </xf>
    <xf numFmtId="0" fontId="23" fillId="2" borderId="6" xfId="1" applyFont="1" applyFill="1" applyBorder="1" applyAlignment="1">
      <alignment horizontal="center"/>
    </xf>
    <xf numFmtId="0" fontId="22" fillId="2" borderId="0" xfId="1" applyFont="1" applyFill="1" applyBorder="1" applyAlignment="1">
      <alignment horizontal="center" vertical="center"/>
    </xf>
    <xf numFmtId="0" fontId="0" fillId="2" borderId="6" xfId="0" applyFill="1" applyBorder="1" applyAlignment="1">
      <alignment horizontal="center"/>
    </xf>
    <xf numFmtId="0" fontId="56" fillId="2" borderId="0" xfId="107" applyFont="1" applyFill="1" applyBorder="1" applyAlignment="1">
      <alignment horizontal="center" wrapText="1"/>
    </xf>
    <xf numFmtId="0" fontId="56" fillId="2" borderId="11" xfId="107" applyFont="1" applyFill="1" applyBorder="1" applyAlignment="1">
      <alignment horizontal="center" wrapText="1"/>
    </xf>
    <xf numFmtId="0" fontId="54" fillId="34" borderId="6" xfId="107" applyFont="1" applyFill="1" applyBorder="1" applyAlignment="1">
      <alignment horizontal="center"/>
    </xf>
    <xf numFmtId="0" fontId="54" fillId="23" borderId="6" xfId="107" applyFont="1" applyFill="1" applyBorder="1" applyAlignment="1">
      <alignment horizontal="center"/>
    </xf>
    <xf numFmtId="0" fontId="54" fillId="2" borderId="7" xfId="107" applyFont="1" applyFill="1" applyBorder="1" applyAlignment="1">
      <alignment horizontal="center"/>
    </xf>
    <xf numFmtId="0" fontId="54" fillId="2" borderId="9" xfId="107" applyFont="1" applyFill="1" applyBorder="1" applyAlignment="1">
      <alignment horizontal="center"/>
    </xf>
    <xf numFmtId="0" fontId="16" fillId="2" borderId="7" xfId="107" applyFill="1" applyBorder="1" applyAlignment="1">
      <alignment horizontal="center"/>
    </xf>
    <xf numFmtId="0" fontId="16" fillId="2" borderId="9" xfId="107" applyFill="1" applyBorder="1" applyAlignment="1">
      <alignment horizontal="center"/>
    </xf>
    <xf numFmtId="0" fontId="58" fillId="2" borderId="0" xfId="107" applyFont="1" applyFill="1" applyBorder="1" applyAlignment="1">
      <alignment horizontal="left" vertical="center"/>
    </xf>
    <xf numFmtId="0" fontId="12" fillId="3" borderId="6" xfId="107" applyFont="1" applyFill="1" applyBorder="1" applyAlignment="1">
      <alignment horizontal="center" vertical="center" wrapText="1"/>
    </xf>
    <xf numFmtId="0" fontId="5" fillId="2" borderId="0" xfId="107" applyFont="1" applyFill="1" applyBorder="1" applyAlignment="1">
      <alignment horizontal="center" vertical="center" wrapText="1"/>
    </xf>
    <xf numFmtId="0" fontId="10" fillId="23" borderId="6" xfId="1" applyFont="1" applyFill="1" applyBorder="1" applyAlignment="1">
      <alignment horizontal="center" vertical="center"/>
    </xf>
    <xf numFmtId="0" fontId="10" fillId="23" borderId="22" xfId="1" applyFont="1" applyFill="1" applyBorder="1" applyAlignment="1">
      <alignment horizontal="center" vertical="center" wrapText="1"/>
    </xf>
    <xf numFmtId="0" fontId="10" fillId="23" borderId="14" xfId="1" applyFont="1" applyFill="1" applyBorder="1" applyAlignment="1">
      <alignment horizontal="center" vertical="center" wrapText="1"/>
    </xf>
    <xf numFmtId="0" fontId="16" fillId="21" borderId="6" xfId="107" applyFill="1" applyBorder="1" applyAlignment="1">
      <alignment horizontal="center" vertical="center" wrapText="1"/>
    </xf>
    <xf numFmtId="0" fontId="16" fillId="2" borderId="0" xfId="107" applyFill="1" applyBorder="1" applyAlignment="1">
      <alignment horizontal="center"/>
    </xf>
    <xf numFmtId="0" fontId="59" fillId="2" borderId="6" xfId="107" applyFont="1" applyFill="1" applyBorder="1" applyAlignment="1">
      <alignment horizontal="center" vertical="center" wrapText="1"/>
    </xf>
    <xf numFmtId="0" fontId="16" fillId="2" borderId="22" xfId="107" applyFill="1" applyBorder="1" applyAlignment="1">
      <alignment horizontal="center" vertical="center"/>
    </xf>
    <xf numFmtId="0" fontId="16" fillId="2" borderId="14" xfId="107" applyFill="1" applyBorder="1" applyAlignment="1">
      <alignment horizontal="center" vertical="center"/>
    </xf>
    <xf numFmtId="0" fontId="16" fillId="2" borderId="22" xfId="107" applyFill="1" applyBorder="1" applyAlignment="1">
      <alignment horizontal="center" vertical="center" wrapText="1"/>
    </xf>
    <xf numFmtId="0" fontId="16" fillId="2" borderId="14" xfId="107" applyFill="1" applyBorder="1" applyAlignment="1">
      <alignment horizontal="center" vertical="center" wrapText="1"/>
    </xf>
    <xf numFmtId="0" fontId="5" fillId="0" borderId="22" xfId="107" applyFont="1" applyBorder="1" applyAlignment="1">
      <alignment horizontal="center" vertical="center" wrapText="1"/>
    </xf>
    <xf numFmtId="0" fontId="5" fillId="0" borderId="31" xfId="107" applyFont="1" applyBorder="1"/>
    <xf numFmtId="0" fontId="5" fillId="0" borderId="14" xfId="107" applyFont="1" applyBorder="1"/>
    <xf numFmtId="0" fontId="16" fillId="24" borderId="22" xfId="107" applyFill="1" applyBorder="1" applyAlignment="1">
      <alignment horizontal="center" vertical="center" wrapText="1"/>
    </xf>
    <xf numFmtId="0" fontId="16" fillId="24" borderId="14" xfId="107" applyFill="1" applyBorder="1" applyAlignment="1">
      <alignment horizontal="center" vertical="center" wrapText="1"/>
    </xf>
    <xf numFmtId="0" fontId="70" fillId="23" borderId="22" xfId="1" applyFont="1" applyFill="1" applyBorder="1" applyAlignment="1">
      <alignment horizontal="center" vertical="center"/>
    </xf>
    <xf numFmtId="0" fontId="70" fillId="23" borderId="14" xfId="1" applyFont="1" applyFill="1" applyBorder="1" applyAlignment="1">
      <alignment horizontal="center" vertical="center"/>
    </xf>
    <xf numFmtId="0" fontId="70" fillId="23" borderId="6" xfId="1" applyFont="1" applyFill="1" applyBorder="1" applyAlignment="1">
      <alignment horizontal="center" vertical="center" wrapText="1"/>
    </xf>
    <xf numFmtId="0" fontId="10" fillId="2" borderId="0" xfId="1" applyFont="1" applyFill="1" applyBorder="1" applyAlignment="1">
      <alignment horizontal="center" vertical="center"/>
    </xf>
    <xf numFmtId="0" fontId="10" fillId="3" borderId="0" xfId="1" applyFont="1" applyFill="1" applyAlignment="1">
      <alignment horizontal="center"/>
    </xf>
    <xf numFmtId="0" fontId="71" fillId="2" borderId="22" xfId="107" applyFont="1" applyFill="1" applyBorder="1" applyAlignment="1">
      <alignment horizontal="center" vertical="center"/>
    </xf>
    <xf numFmtId="0" fontId="71" fillId="2" borderId="14" xfId="107" applyFont="1" applyFill="1" applyBorder="1" applyAlignment="1">
      <alignment horizontal="center" vertical="center"/>
    </xf>
    <xf numFmtId="0" fontId="71" fillId="2" borderId="22" xfId="107" applyFont="1" applyFill="1" applyBorder="1" applyAlignment="1">
      <alignment horizontal="center" vertical="center" wrapText="1"/>
    </xf>
    <xf numFmtId="0" fontId="71" fillId="2" borderId="14" xfId="107" applyFont="1" applyFill="1" applyBorder="1" applyAlignment="1">
      <alignment horizontal="center" vertical="center" wrapText="1"/>
    </xf>
    <xf numFmtId="0" fontId="73" fillId="2" borderId="0" xfId="1" applyFont="1" applyFill="1" applyAlignment="1">
      <alignment horizontal="center" vertical="center" wrapText="1"/>
    </xf>
    <xf numFmtId="0" fontId="12" fillId="2" borderId="0" xfId="1" applyFont="1" applyFill="1" applyAlignment="1">
      <alignment horizontal="center"/>
    </xf>
    <xf numFmtId="0" fontId="3" fillId="2" borderId="0" xfId="1" quotePrefix="1" applyFont="1" applyFill="1" applyAlignment="1">
      <alignment horizontal="center"/>
    </xf>
    <xf numFmtId="0" fontId="1" fillId="2" borderId="0" xfId="1" applyFont="1" applyFill="1" applyBorder="1" applyAlignment="1">
      <alignment horizontal="center"/>
    </xf>
    <xf numFmtId="0" fontId="1" fillId="2" borderId="0" xfId="1" quotePrefix="1" applyFont="1" applyFill="1" applyBorder="1" applyAlignment="1">
      <alignment horizontal="center"/>
    </xf>
    <xf numFmtId="0" fontId="9" fillId="2" borderId="0" xfId="1" applyFont="1" applyFill="1" applyAlignment="1">
      <alignment horizontal="center"/>
    </xf>
    <xf numFmtId="0" fontId="73" fillId="2" borderId="0" xfId="1" applyFont="1" applyFill="1" applyBorder="1" applyAlignment="1">
      <alignment horizontal="center" vertical="center" wrapText="1"/>
    </xf>
    <xf numFmtId="0" fontId="12" fillId="2" borderId="0" xfId="1" applyFont="1" applyFill="1" applyBorder="1" applyAlignment="1">
      <alignment horizontal="center"/>
    </xf>
    <xf numFmtId="0" fontId="79" fillId="2" borderId="0" xfId="1" applyFont="1" applyFill="1" applyBorder="1" applyAlignment="1">
      <alignment horizontal="center" vertical="center"/>
    </xf>
    <xf numFmtId="0" fontId="73" fillId="39" borderId="0" xfId="1" applyFont="1" applyFill="1" applyAlignment="1">
      <alignment horizontal="center" vertical="center" wrapText="1"/>
    </xf>
    <xf numFmtId="0" fontId="73" fillId="2" borderId="0" xfId="1" applyFont="1" applyFill="1" applyAlignment="1">
      <alignment horizontal="center"/>
    </xf>
    <xf numFmtId="0" fontId="12" fillId="4" borderId="0" xfId="1" applyFont="1" applyFill="1" applyAlignment="1">
      <alignment horizontal="center"/>
    </xf>
    <xf numFmtId="0" fontId="12" fillId="2" borderId="0" xfId="1" applyFont="1" applyFill="1" applyBorder="1" applyAlignment="1">
      <alignment horizontal="center" vertical="center" wrapText="1"/>
    </xf>
    <xf numFmtId="0" fontId="75" fillId="2" borderId="0" xfId="1" applyFont="1" applyFill="1" applyBorder="1" applyAlignment="1">
      <alignment horizontal="center" vertical="center"/>
    </xf>
    <xf numFmtId="0" fontId="12" fillId="21" borderId="0" xfId="1" applyFont="1" applyFill="1" applyAlignment="1">
      <alignment horizontal="center"/>
    </xf>
    <xf numFmtId="0" fontId="12" fillId="5" borderId="0" xfId="1" applyFont="1" applyFill="1" applyAlignment="1">
      <alignment horizontal="center"/>
    </xf>
    <xf numFmtId="0" fontId="12" fillId="3" borderId="0" xfId="1" applyFont="1" applyFill="1" applyAlignment="1">
      <alignment horizontal="center"/>
    </xf>
    <xf numFmtId="0" fontId="12" fillId="24" borderId="0" xfId="1" applyFont="1" applyFill="1" applyAlignment="1">
      <alignment horizontal="center"/>
    </xf>
    <xf numFmtId="0" fontId="12" fillId="41" borderId="0" xfId="1" applyFont="1" applyFill="1" applyAlignment="1">
      <alignment horizontal="center"/>
    </xf>
    <xf numFmtId="0" fontId="81" fillId="6" borderId="0" xfId="1" applyFont="1" applyFill="1" applyAlignment="1">
      <alignment horizontal="center" vertical="center"/>
    </xf>
    <xf numFmtId="0" fontId="73" fillId="6" borderId="0" xfId="1" applyFont="1" applyFill="1" applyAlignment="1">
      <alignment horizontal="center" vertical="center" wrapText="1"/>
    </xf>
    <xf numFmtId="0" fontId="82" fillId="2" borderId="0" xfId="1" applyFont="1" applyFill="1" applyAlignment="1">
      <alignment horizontal="left" vertical="center"/>
    </xf>
    <xf numFmtId="0" fontId="12" fillId="3" borderId="22" xfId="1" applyFont="1" applyFill="1" applyBorder="1" applyAlignment="1">
      <alignment horizontal="center" vertical="center" wrapText="1"/>
    </xf>
    <xf numFmtId="0" fontId="12" fillId="3" borderId="31" xfId="1" applyFont="1" applyFill="1" applyBorder="1" applyAlignment="1">
      <alignment horizontal="center" vertical="center" wrapText="1"/>
    </xf>
    <xf numFmtId="0" fontId="12" fillId="3" borderId="14" xfId="1" applyFont="1" applyFill="1" applyBorder="1" applyAlignment="1">
      <alignment horizontal="center" vertical="center" wrapText="1"/>
    </xf>
    <xf numFmtId="0" fontId="12" fillId="3" borderId="22" xfId="1" applyFont="1" applyFill="1" applyBorder="1" applyAlignment="1">
      <alignment horizontal="center" vertical="center"/>
    </xf>
    <xf numFmtId="0" fontId="12" fillId="3" borderId="31" xfId="1" applyFont="1" applyFill="1" applyBorder="1" applyAlignment="1">
      <alignment horizontal="center" vertical="center"/>
    </xf>
    <xf numFmtId="0" fontId="12" fillId="3" borderId="14" xfId="1" applyFont="1" applyFill="1" applyBorder="1" applyAlignment="1">
      <alignment horizontal="center" vertical="center"/>
    </xf>
    <xf numFmtId="0" fontId="12" fillId="42" borderId="0" xfId="1" applyFont="1" applyFill="1" applyAlignment="1">
      <alignment horizontal="center"/>
    </xf>
    <xf numFmtId="0" fontId="79" fillId="2" borderId="32" xfId="1" applyFont="1" applyFill="1" applyBorder="1" applyAlignment="1">
      <alignment horizontal="center" vertical="center"/>
    </xf>
    <xf numFmtId="0" fontId="73" fillId="21" borderId="0" xfId="1" applyFont="1" applyFill="1" applyAlignment="1">
      <alignment horizontal="center" vertical="center" wrapText="1"/>
    </xf>
    <xf numFmtId="0" fontId="23" fillId="32" borderId="6" xfId="1" applyFont="1" applyFill="1" applyBorder="1" applyAlignment="1">
      <alignment horizontal="center"/>
    </xf>
    <xf numFmtId="0" fontId="12" fillId="2" borderId="0" xfId="1" applyFont="1" applyFill="1" applyBorder="1" applyAlignment="1">
      <alignment horizontal="left" vertical="center" wrapText="1"/>
    </xf>
    <xf numFmtId="0" fontId="23" fillId="2" borderId="6" xfId="1" applyFont="1" applyFill="1" applyBorder="1" applyAlignment="1">
      <alignment horizontal="center"/>
    </xf>
    <xf numFmtId="0" fontId="84" fillId="3" borderId="0" xfId="1" applyFont="1" applyFill="1" applyBorder="1" applyAlignment="1">
      <alignment horizontal="center" vertical="center" wrapText="1"/>
    </xf>
    <xf numFmtId="0" fontId="19" fillId="3" borderId="7" xfId="1" applyFill="1" applyBorder="1" applyAlignment="1">
      <alignment horizontal="right"/>
    </xf>
    <xf numFmtId="0" fontId="19" fillId="3" borderId="9" xfId="1" applyFill="1" applyBorder="1" applyAlignment="1">
      <alignment horizontal="right"/>
    </xf>
    <xf numFmtId="0" fontId="19" fillId="34" borderId="7" xfId="1" applyFill="1" applyBorder="1" applyAlignment="1">
      <alignment horizontal="right"/>
    </xf>
    <xf numFmtId="0" fontId="19" fillId="34" borderId="9" xfId="1" applyFill="1" applyBorder="1" applyAlignment="1">
      <alignment horizontal="right"/>
    </xf>
    <xf numFmtId="0" fontId="23" fillId="2" borderId="7" xfId="1" applyFont="1" applyFill="1" applyBorder="1" applyAlignment="1">
      <alignment horizontal="center"/>
    </xf>
    <xf numFmtId="0" fontId="23" fillId="2" borderId="9" xfId="1" applyFont="1" applyFill="1" applyBorder="1" applyAlignment="1">
      <alignment horizontal="center"/>
    </xf>
    <xf numFmtId="0" fontId="12" fillId="2" borderId="0" xfId="1" applyFont="1" applyFill="1" applyBorder="1" applyAlignment="1">
      <alignment horizontal="center" vertical="center"/>
    </xf>
    <xf numFmtId="0" fontId="56" fillId="2" borderId="2" xfId="107" applyFont="1" applyFill="1" applyBorder="1" applyAlignment="1">
      <alignment horizontal="center" vertical="center" wrapText="1"/>
    </xf>
    <xf numFmtId="0" fontId="56" fillId="2" borderId="0" xfId="107" applyFont="1" applyFill="1" applyBorder="1" applyAlignment="1">
      <alignment horizontal="center" vertical="center" wrapText="1"/>
    </xf>
    <xf numFmtId="0" fontId="12" fillId="2" borderId="2" xfId="1" applyFont="1" applyFill="1" applyBorder="1" applyAlignment="1">
      <alignment horizontal="center" vertical="center" wrapText="1"/>
    </xf>
    <xf numFmtId="0" fontId="12" fillId="21" borderId="34" xfId="1" applyFont="1" applyFill="1" applyBorder="1" applyAlignment="1">
      <alignment horizontal="center" vertical="center" wrapText="1"/>
    </xf>
    <xf numFmtId="0" fontId="12" fillId="21" borderId="35" xfId="1" applyFont="1" applyFill="1" applyBorder="1" applyAlignment="1">
      <alignment horizontal="center" vertical="center" wrapText="1"/>
    </xf>
    <xf numFmtId="0" fontId="12" fillId="21" borderId="36" xfId="1" applyFont="1" applyFill="1" applyBorder="1" applyAlignment="1">
      <alignment horizontal="center" vertical="center" wrapText="1"/>
    </xf>
    <xf numFmtId="0" fontId="12" fillId="21" borderId="39" xfId="1" applyFont="1" applyFill="1" applyBorder="1" applyAlignment="1">
      <alignment horizontal="center" vertical="center" wrapText="1"/>
    </xf>
    <xf numFmtId="0" fontId="12" fillId="21" borderId="0" xfId="1" applyFont="1" applyFill="1" applyBorder="1" applyAlignment="1">
      <alignment horizontal="center" vertical="center" wrapText="1"/>
    </xf>
    <xf numFmtId="0" fontId="12" fillId="21" borderId="40" xfId="1" applyFont="1" applyFill="1" applyBorder="1" applyAlignment="1">
      <alignment horizontal="center" vertical="center" wrapText="1"/>
    </xf>
    <xf numFmtId="0" fontId="12" fillId="21" borderId="43" xfId="1" applyFont="1" applyFill="1" applyBorder="1" applyAlignment="1">
      <alignment horizontal="center" vertical="center" wrapText="1"/>
    </xf>
    <xf numFmtId="0" fontId="12" fillId="21" borderId="44" xfId="1" applyFont="1" applyFill="1" applyBorder="1" applyAlignment="1">
      <alignment horizontal="center" vertical="center" wrapText="1"/>
    </xf>
    <xf numFmtId="0" fontId="12" fillId="21" borderId="45" xfId="1" applyFont="1" applyFill="1" applyBorder="1" applyAlignment="1">
      <alignment horizontal="center" vertical="center" wrapText="1"/>
    </xf>
    <xf numFmtId="0" fontId="10" fillId="3" borderId="6" xfId="1" applyFont="1" applyFill="1" applyBorder="1" applyAlignment="1">
      <alignment horizontal="center"/>
    </xf>
    <xf numFmtId="0" fontId="10" fillId="2" borderId="6" xfId="1" applyFont="1" applyFill="1" applyBorder="1" applyAlignment="1">
      <alignment horizontal="center"/>
    </xf>
    <xf numFmtId="0" fontId="10" fillId="21" borderId="6" xfId="1" applyFont="1" applyFill="1" applyBorder="1" applyAlignment="1">
      <alignment horizontal="center"/>
    </xf>
    <xf numFmtId="0" fontId="10" fillId="21" borderId="6" xfId="1" quotePrefix="1" applyFont="1" applyFill="1" applyBorder="1" applyAlignment="1">
      <alignment horizontal="center"/>
    </xf>
    <xf numFmtId="0" fontId="10" fillId="2" borderId="6" xfId="1" quotePrefix="1"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0" fillId="5" borderId="7" xfId="0" applyFont="1" applyFill="1" applyBorder="1" applyAlignment="1">
      <alignment horizontal="center"/>
    </xf>
    <xf numFmtId="0" fontId="0" fillId="5" borderId="8" xfId="0" applyFont="1" applyFill="1" applyBorder="1" applyAlignment="1">
      <alignment horizontal="center"/>
    </xf>
    <xf numFmtId="0" fontId="0" fillId="5" borderId="9" xfId="0" applyFont="1" applyFill="1" applyBorder="1" applyAlignment="1">
      <alignment horizontal="center"/>
    </xf>
    <xf numFmtId="0" fontId="5" fillId="2" borderId="4" xfId="0" applyFont="1" applyFill="1" applyBorder="1" applyAlignment="1">
      <alignment horizontal="left" vertical="top" wrapText="1"/>
    </xf>
    <xf numFmtId="0" fontId="5" fillId="2" borderId="0" xfId="0" applyFont="1" applyFill="1" applyBorder="1" applyAlignment="1">
      <alignment horizontal="left" vertical="top" wrapText="1"/>
    </xf>
    <xf numFmtId="0" fontId="5" fillId="2" borderId="5" xfId="0" applyFont="1" applyFill="1" applyBorder="1" applyAlignment="1">
      <alignment horizontal="left" vertical="top" wrapText="1"/>
    </xf>
    <xf numFmtId="0" fontId="5" fillId="2" borderId="10" xfId="0" applyFont="1" applyFill="1" applyBorder="1" applyAlignment="1">
      <alignment horizontal="left" vertical="top" wrapText="1"/>
    </xf>
    <xf numFmtId="0" fontId="5" fillId="2" borderId="11" xfId="0" applyFont="1" applyFill="1" applyBorder="1" applyAlignment="1">
      <alignment horizontal="left" vertical="top" wrapText="1"/>
    </xf>
    <xf numFmtId="0" fontId="5" fillId="2" borderId="12" xfId="0" applyFont="1" applyFill="1" applyBorder="1" applyAlignment="1">
      <alignment horizontal="left" vertical="top" wrapText="1"/>
    </xf>
    <xf numFmtId="0" fontId="20" fillId="3" borderId="22" xfId="1" applyFont="1" applyFill="1" applyBorder="1" applyAlignment="1">
      <alignment horizontal="center" vertical="center" wrapText="1"/>
    </xf>
    <xf numFmtId="0" fontId="20" fillId="3" borderId="14" xfId="1" applyFont="1" applyFill="1" applyBorder="1" applyAlignment="1">
      <alignment horizontal="center" vertical="center" wrapText="1"/>
    </xf>
    <xf numFmtId="0" fontId="20" fillId="2" borderId="22" xfId="1" applyFont="1" applyFill="1" applyBorder="1" applyAlignment="1">
      <alignment horizontal="center" wrapText="1"/>
    </xf>
    <xf numFmtId="0" fontId="20" fillId="2" borderId="14" xfId="1" applyFont="1" applyFill="1" applyBorder="1" applyAlignment="1">
      <alignment horizontal="center" wrapText="1"/>
    </xf>
    <xf numFmtId="0" fontId="20" fillId="2" borderId="22" xfId="1" applyFont="1" applyFill="1" applyBorder="1" applyAlignment="1">
      <alignment horizontal="center" vertical="center"/>
    </xf>
    <xf numFmtId="0" fontId="20" fillId="2" borderId="14" xfId="1" applyFont="1" applyFill="1" applyBorder="1" applyAlignment="1">
      <alignment horizontal="center" vertical="center"/>
    </xf>
    <xf numFmtId="0" fontId="20" fillId="21" borderId="6" xfId="1" applyFont="1" applyFill="1" applyBorder="1" applyAlignment="1">
      <alignment horizontal="center" vertical="center"/>
    </xf>
    <xf numFmtId="0" fontId="20" fillId="2" borderId="22" xfId="1" applyFont="1" applyFill="1" applyBorder="1" applyAlignment="1">
      <alignment horizontal="center" vertical="center" wrapText="1"/>
    </xf>
    <xf numFmtId="0" fontId="20" fillId="2" borderId="14" xfId="1" applyFont="1" applyFill="1" applyBorder="1" applyAlignment="1">
      <alignment horizontal="center" vertical="center" wrapText="1"/>
    </xf>
    <xf numFmtId="0" fontId="26" fillId="23" borderId="22" xfId="1" applyFont="1" applyFill="1" applyBorder="1" applyAlignment="1">
      <alignment horizontal="center" vertical="center" wrapText="1"/>
    </xf>
    <xf numFmtId="0" fontId="26" fillId="23" borderId="14" xfId="1" applyFont="1" applyFill="1" applyBorder="1" applyAlignment="1">
      <alignment horizontal="center" vertical="center" wrapText="1"/>
    </xf>
    <xf numFmtId="0" fontId="25" fillId="3" borderId="22" xfId="1" applyFont="1" applyFill="1" applyBorder="1" applyAlignment="1">
      <alignment horizontal="center" vertical="center" wrapText="1"/>
    </xf>
    <xf numFmtId="0" fontId="25" fillId="3" borderId="14" xfId="1" applyFont="1" applyFill="1" applyBorder="1" applyAlignment="1">
      <alignment horizontal="center" vertical="center" wrapText="1"/>
    </xf>
    <xf numFmtId="0" fontId="26" fillId="33" borderId="22" xfId="1" applyFont="1" applyFill="1" applyBorder="1" applyAlignment="1">
      <alignment horizontal="center" vertical="center"/>
    </xf>
    <xf numFmtId="0" fontId="26" fillId="33" borderId="14" xfId="1" applyFont="1" applyFill="1" applyBorder="1" applyAlignment="1">
      <alignment horizontal="center" vertical="center"/>
    </xf>
    <xf numFmtId="0" fontId="25" fillId="3" borderId="23" xfId="1" applyFont="1" applyFill="1" applyBorder="1" applyAlignment="1">
      <alignment horizontal="center" vertical="center"/>
    </xf>
    <xf numFmtId="0" fontId="25" fillId="3" borderId="24" xfId="1" applyFont="1" applyFill="1" applyBorder="1" applyAlignment="1">
      <alignment horizontal="center" vertical="center"/>
    </xf>
    <xf numFmtId="0" fontId="20" fillId="30" borderId="3" xfId="1" applyFont="1" applyFill="1" applyBorder="1" applyAlignment="1">
      <alignment horizontal="center" vertical="center" wrapText="1"/>
    </xf>
    <xf numFmtId="0" fontId="20" fillId="30" borderId="12" xfId="1" applyFont="1" applyFill="1" applyBorder="1" applyAlignment="1">
      <alignment horizontal="center" vertical="center" wrapText="1"/>
    </xf>
    <xf numFmtId="0" fontId="20" fillId="2" borderId="23" xfId="1" applyFont="1" applyFill="1" applyBorder="1" applyAlignment="1">
      <alignment horizontal="center" vertical="center"/>
    </xf>
    <xf numFmtId="0" fontId="20" fillId="2" borderId="24" xfId="1" applyFont="1" applyFill="1" applyBorder="1" applyAlignment="1">
      <alignment horizontal="center" vertical="center"/>
    </xf>
    <xf numFmtId="0" fontId="20" fillId="2" borderId="3" xfId="1" applyFont="1" applyFill="1" applyBorder="1" applyAlignment="1">
      <alignment horizontal="center" vertical="center" wrapText="1"/>
    </xf>
    <xf numFmtId="0" fontId="20" fillId="2" borderId="12" xfId="1" applyFont="1" applyFill="1" applyBorder="1" applyAlignment="1">
      <alignment horizontal="center" vertical="center" wrapText="1"/>
    </xf>
    <xf numFmtId="0" fontId="20" fillId="4" borderId="6" xfId="1" applyFont="1" applyFill="1" applyBorder="1" applyAlignment="1">
      <alignment horizontal="center" vertical="center"/>
    </xf>
    <xf numFmtId="0" fontId="20" fillId="20" borderId="22" xfId="1" applyFont="1" applyFill="1" applyBorder="1" applyAlignment="1">
      <alignment horizontal="center" vertical="center" wrapText="1"/>
    </xf>
    <xf numFmtId="0" fontId="20" fillId="20" borderId="14" xfId="1" applyFont="1" applyFill="1" applyBorder="1" applyAlignment="1">
      <alignment horizontal="center" vertical="center" wrapText="1"/>
    </xf>
    <xf numFmtId="0" fontId="20" fillId="3" borderId="6" xfId="1" applyFont="1" applyFill="1" applyBorder="1" applyAlignment="1">
      <alignment horizontal="center" vertical="center" wrapText="1"/>
    </xf>
    <xf numFmtId="0" fontId="20" fillId="22" borderId="22" xfId="1" applyFont="1" applyFill="1" applyBorder="1" applyAlignment="1">
      <alignment horizontal="center" vertical="center" wrapText="1"/>
    </xf>
    <xf numFmtId="0" fontId="20" fillId="22" borderId="14" xfId="1" applyFont="1" applyFill="1" applyBorder="1" applyAlignment="1">
      <alignment horizontal="center" vertical="center" wrapText="1"/>
    </xf>
    <xf numFmtId="0" fontId="20" fillId="2" borderId="6" xfId="1" applyFont="1" applyFill="1" applyBorder="1" applyAlignment="1">
      <alignment horizontal="center" vertical="center"/>
    </xf>
    <xf numFmtId="0" fontId="20" fillId="2" borderId="7" xfId="1" applyFont="1" applyFill="1" applyBorder="1" applyAlignment="1">
      <alignment horizontal="center"/>
    </xf>
    <xf numFmtId="0" fontId="20" fillId="2" borderId="8" xfId="1" applyFont="1" applyFill="1" applyBorder="1" applyAlignment="1">
      <alignment horizontal="center"/>
    </xf>
    <xf numFmtId="0" fontId="20" fillId="2" borderId="9" xfId="1" applyFont="1" applyFill="1" applyBorder="1" applyAlignment="1">
      <alignment horizontal="center"/>
    </xf>
    <xf numFmtId="0" fontId="20" fillId="23" borderId="6" xfId="1" applyFont="1" applyFill="1" applyBorder="1" applyAlignment="1">
      <alignment horizontal="center"/>
    </xf>
    <xf numFmtId="0" fontId="20" fillId="22" borderId="7" xfId="1" applyFont="1" applyFill="1" applyBorder="1" applyAlignment="1">
      <alignment horizontal="center"/>
    </xf>
    <xf numFmtId="0" fontId="20" fillId="22" borderId="9" xfId="1" applyFont="1" applyFill="1" applyBorder="1" applyAlignment="1">
      <alignment horizontal="center"/>
    </xf>
    <xf numFmtId="0" fontId="20" fillId="2" borderId="0" xfId="1" applyFont="1" applyFill="1" applyBorder="1" applyAlignment="1">
      <alignment horizontal="center"/>
    </xf>
    <xf numFmtId="0" fontId="20" fillId="2" borderId="7" xfId="1" applyFont="1" applyFill="1" applyBorder="1" applyAlignment="1">
      <alignment horizontal="center" vertical="center"/>
    </xf>
    <xf numFmtId="0" fontId="20" fillId="2" borderId="8" xfId="1" applyFont="1" applyFill="1" applyBorder="1" applyAlignment="1">
      <alignment horizontal="center" vertical="center"/>
    </xf>
    <xf numFmtId="0" fontId="20" fillId="2" borderId="9" xfId="1" applyFont="1" applyFill="1" applyBorder="1" applyAlignment="1">
      <alignment horizontal="center" vertical="center"/>
    </xf>
    <xf numFmtId="0" fontId="20" fillId="30" borderId="22" xfId="1" applyFont="1" applyFill="1" applyBorder="1" applyAlignment="1">
      <alignment horizontal="center" vertical="center" wrapText="1"/>
    </xf>
    <xf numFmtId="0" fontId="20" fillId="30" borderId="14" xfId="1" applyFont="1" applyFill="1" applyBorder="1" applyAlignment="1">
      <alignment horizontal="center" vertical="center" wrapText="1"/>
    </xf>
    <xf numFmtId="0" fontId="26" fillId="30" borderId="23" xfId="1" applyFont="1" applyFill="1" applyBorder="1" applyAlignment="1">
      <alignment horizontal="center" vertical="center"/>
    </xf>
    <xf numFmtId="0" fontId="26" fillId="30" borderId="24" xfId="1" applyFont="1" applyFill="1" applyBorder="1" applyAlignment="1">
      <alignment horizontal="center" vertical="center"/>
    </xf>
    <xf numFmtId="0" fontId="20" fillId="22" borderId="9" xfId="1" applyFont="1" applyFill="1" applyBorder="1" applyAlignment="1">
      <alignment horizontal="center" vertical="center"/>
    </xf>
    <xf numFmtId="0" fontId="20" fillId="22" borderId="23" xfId="1" applyFont="1" applyFill="1" applyBorder="1" applyAlignment="1">
      <alignment horizontal="center" vertical="center" wrapText="1"/>
    </xf>
    <xf numFmtId="0" fontId="20" fillId="22" borderId="24" xfId="1" applyFont="1" applyFill="1" applyBorder="1" applyAlignment="1">
      <alignment horizontal="center" vertical="center" wrapText="1"/>
    </xf>
    <xf numFmtId="0" fontId="20" fillId="23" borderId="9" xfId="1" applyFont="1" applyFill="1" applyBorder="1" applyAlignment="1">
      <alignment horizontal="center"/>
    </xf>
    <xf numFmtId="0" fontId="20" fillId="3" borderId="10" xfId="1" applyFont="1" applyFill="1" applyBorder="1" applyAlignment="1">
      <alignment horizontal="center" vertical="center"/>
    </xf>
    <xf numFmtId="0" fontId="0" fillId="0" borderId="11" xfId="0" applyBorder="1" applyAlignment="1">
      <alignment horizontal="center"/>
    </xf>
    <xf numFmtId="0" fontId="85" fillId="2" borderId="0" xfId="1" applyNumberFormat="1" applyFont="1" applyFill="1" applyBorder="1"/>
    <xf numFmtId="0" fontId="23" fillId="6" borderId="6" xfId="1" applyNumberFormat="1" applyFont="1" applyFill="1" applyBorder="1" applyAlignment="1">
      <alignment horizontal="center" vertical="center"/>
    </xf>
    <xf numFmtId="0" fontId="23" fillId="3" borderId="6" xfId="1" applyNumberFormat="1" applyFont="1" applyFill="1" applyBorder="1" applyAlignment="1">
      <alignment horizontal="center" vertical="center"/>
    </xf>
    <xf numFmtId="0" fontId="23" fillId="2" borderId="6" xfId="1" applyNumberFormat="1" applyFont="1" applyFill="1" applyBorder="1" applyAlignment="1">
      <alignment horizontal="center" vertical="center"/>
    </xf>
    <xf numFmtId="0" fontId="0" fillId="0" borderId="6" xfId="0" applyNumberFormat="1" applyBorder="1" applyAlignment="1">
      <alignment horizontal="center"/>
    </xf>
    <xf numFmtId="0" fontId="23" fillId="6" borderId="6" xfId="1" applyNumberFormat="1" applyFont="1" applyFill="1" applyBorder="1" applyAlignment="1">
      <alignment horizontal="center"/>
    </xf>
    <xf numFmtId="0" fontId="23" fillId="2" borderId="6" xfId="1" applyNumberFormat="1" applyFont="1" applyFill="1" applyBorder="1" applyAlignment="1">
      <alignment horizontal="center"/>
    </xf>
    <xf numFmtId="0" fontId="23" fillId="3" borderId="6" xfId="1" applyNumberFormat="1" applyFont="1" applyFill="1" applyBorder="1" applyAlignment="1">
      <alignment horizontal="center"/>
    </xf>
    <xf numFmtId="0" fontId="23" fillId="38" borderId="6" xfId="1" applyNumberFormat="1" applyFont="1" applyFill="1" applyBorder="1" applyAlignment="1">
      <alignment horizontal="center"/>
    </xf>
    <xf numFmtId="0" fontId="0" fillId="38" borderId="6" xfId="0" applyNumberFormat="1" applyFill="1" applyBorder="1" applyAlignment="1">
      <alignment horizontal="center"/>
    </xf>
    <xf numFmtId="0" fontId="23" fillId="27" borderId="6" xfId="1" applyNumberFormat="1" applyFont="1" applyFill="1" applyBorder="1" applyAlignment="1">
      <alignment horizontal="center"/>
    </xf>
    <xf numFmtId="0" fontId="12" fillId="3" borderId="6" xfId="0" applyNumberFormat="1" applyFont="1" applyFill="1" applyBorder="1" applyAlignment="1">
      <alignment horizontal="center" vertical="center"/>
    </xf>
    <xf numFmtId="0" fontId="12" fillId="6" borderId="6" xfId="0" applyNumberFormat="1" applyFont="1" applyFill="1" applyBorder="1" applyAlignment="1">
      <alignment horizontal="center"/>
    </xf>
    <xf numFmtId="0" fontId="12" fillId="2" borderId="6" xfId="0" applyNumberFormat="1" applyFont="1" applyFill="1" applyBorder="1" applyAlignment="1">
      <alignment horizontal="center"/>
    </xf>
  </cellXfs>
  <cellStyles count="268">
    <cellStyle name="20% - Accent1 2" xfId="2"/>
    <cellStyle name="20% - Accent1 2 2" xfId="3"/>
    <cellStyle name="20% - Accent1 3" xfId="4"/>
    <cellStyle name="20% - Accent1 3 2" xfId="5"/>
    <cellStyle name="20% - Accent1 4" xfId="6"/>
    <cellStyle name="20% - Accent1 4 2" xfId="7"/>
    <cellStyle name="20% - Accent2 2" xfId="8"/>
    <cellStyle name="20% - Accent2 2 2" xfId="9"/>
    <cellStyle name="20% - Accent2 3" xfId="10"/>
    <cellStyle name="20% - Accent2 3 2" xfId="11"/>
    <cellStyle name="20% - Accent2 4" xfId="12"/>
    <cellStyle name="20% - Accent2 4 2" xfId="13"/>
    <cellStyle name="20% - Accent3 2" xfId="14"/>
    <cellStyle name="20% - Accent3 2 2" xfId="15"/>
    <cellStyle name="20% - Accent3 3" xfId="16"/>
    <cellStyle name="20% - Accent3 3 2" xfId="17"/>
    <cellStyle name="20% - Accent3 4" xfId="18"/>
    <cellStyle name="20% - Accent3 4 2" xfId="19"/>
    <cellStyle name="20% - Accent4 2" xfId="20"/>
    <cellStyle name="20% - Accent4 2 2" xfId="21"/>
    <cellStyle name="20% - Accent4 3" xfId="22"/>
    <cellStyle name="20% - Accent4 3 2" xfId="23"/>
    <cellStyle name="20% - Accent4 4" xfId="24"/>
    <cellStyle name="20% - Accent4 4 2" xfId="25"/>
    <cellStyle name="20% - Accent5 2" xfId="26"/>
    <cellStyle name="20% - Accent5 2 2" xfId="27"/>
    <cellStyle name="20% - Accent5 3" xfId="28"/>
    <cellStyle name="20% - Accent5 3 2" xfId="29"/>
    <cellStyle name="20% - Accent5 4" xfId="30"/>
    <cellStyle name="20% - Accent5 4 2" xfId="31"/>
    <cellStyle name="20% - Accent6 2" xfId="32"/>
    <cellStyle name="20% - Accent6 2 2" xfId="33"/>
    <cellStyle name="20% - Accent6 3" xfId="34"/>
    <cellStyle name="20% - Accent6 3 2" xfId="35"/>
    <cellStyle name="20% - Accent6 4" xfId="36"/>
    <cellStyle name="20% - Accent6 4 2" xfId="37"/>
    <cellStyle name="40% - Accent1 2" xfId="38"/>
    <cellStyle name="40% - Accent1 2 2" xfId="39"/>
    <cellStyle name="40% - Accent1 3" xfId="40"/>
    <cellStyle name="40% - Accent1 3 2" xfId="41"/>
    <cellStyle name="40% - Accent1 4" xfId="42"/>
    <cellStyle name="40% - Accent1 4 2" xfId="43"/>
    <cellStyle name="40% - Accent2 2" xfId="44"/>
    <cellStyle name="40% - Accent2 2 2" xfId="45"/>
    <cellStyle name="40% - Accent2 3" xfId="46"/>
    <cellStyle name="40% - Accent2 3 2" xfId="47"/>
    <cellStyle name="40% - Accent2 4" xfId="48"/>
    <cellStyle name="40% - Accent2 4 2" xfId="49"/>
    <cellStyle name="40% - Accent3 2" xfId="50"/>
    <cellStyle name="40% - Accent3 2 2" xfId="51"/>
    <cellStyle name="40% - Accent3 3" xfId="52"/>
    <cellStyle name="40% - Accent3 3 2" xfId="53"/>
    <cellStyle name="40% - Accent3 4" xfId="54"/>
    <cellStyle name="40% - Accent3 4 2" xfId="55"/>
    <cellStyle name="40% - Accent4 2" xfId="56"/>
    <cellStyle name="40% - Accent4 2 2" xfId="57"/>
    <cellStyle name="40% - Accent4 3" xfId="58"/>
    <cellStyle name="40% - Accent4 3 2" xfId="59"/>
    <cellStyle name="40% - Accent4 4" xfId="60"/>
    <cellStyle name="40% - Accent4 4 2" xfId="61"/>
    <cellStyle name="40% - Accent5 2" xfId="62"/>
    <cellStyle name="40% - Accent5 2 2" xfId="63"/>
    <cellStyle name="40% - Accent5 3" xfId="64"/>
    <cellStyle name="40% - Accent5 3 2" xfId="65"/>
    <cellStyle name="40% - Accent5 4" xfId="66"/>
    <cellStyle name="40% - Accent5 4 2" xfId="67"/>
    <cellStyle name="40% - Accent6 2" xfId="68"/>
    <cellStyle name="40% - Accent6 2 2" xfId="69"/>
    <cellStyle name="40% - Accent6 3" xfId="70"/>
    <cellStyle name="40% - Accent6 3 2" xfId="71"/>
    <cellStyle name="40% - Accent6 4" xfId="72"/>
    <cellStyle name="40% - Accent6 4 2" xfId="73"/>
    <cellStyle name="Excel Built-in Normal" xfId="74"/>
    <cellStyle name="Excel Built-in Normal 1" xfId="75"/>
    <cellStyle name="Excel Built-in Normal 1 2" xfId="76"/>
    <cellStyle name="Excel Built-in Normal 1 3" xfId="77"/>
    <cellStyle name="Excel Built-in Normal 2" xfId="78"/>
    <cellStyle name="Excel Built-in Normal 2 2" xfId="79"/>
    <cellStyle name="Excel Built-in Normal 2 3" xfId="80"/>
    <cellStyle name="Excel Built-in Normal 3" xfId="81"/>
    <cellStyle name="Excel Built-in Normal 3 2" xfId="82"/>
    <cellStyle name="Excel Built-in Normal 3 3" xfId="83"/>
    <cellStyle name="Excel Built-in Normal 4" xfId="84"/>
    <cellStyle name="Excel Built-in Normal 5" xfId="85"/>
    <cellStyle name="Excel Built-in Normal 6" xfId="86"/>
    <cellStyle name="Excel Built-in Normal 6 2" xfId="87"/>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Heading" xfId="88"/>
    <cellStyle name="Heading 5" xfId="89"/>
    <cellStyle name="Heading 6" xfId="90"/>
    <cellStyle name="Heading1" xfId="91"/>
    <cellStyle name="Heading1 1" xfId="92"/>
    <cellStyle name="Heading1 2" xfId="93"/>
    <cellStyle name="Heading1 3" xfId="94"/>
    <cellStyle name="Heading1 4" xfId="95"/>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2" xfId="96"/>
    <cellStyle name="Normal" xfId="0" builtinId="0"/>
    <cellStyle name="Normal 10" xfId="97"/>
    <cellStyle name="Normal 10 2" xfId="98"/>
    <cellStyle name="Normal 10 3" xfId="99"/>
    <cellStyle name="Normal 11" xfId="100"/>
    <cellStyle name="Normal 11 2" xfId="101"/>
    <cellStyle name="Normal 11 2 2" xfId="102"/>
    <cellStyle name="Normal 11 3" xfId="103"/>
    <cellStyle name="Normal 12" xfId="104"/>
    <cellStyle name="Normal 13" xfId="105"/>
    <cellStyle name="Normal 13 2" xfId="106"/>
    <cellStyle name="Normal 14" xfId="107"/>
    <cellStyle name="Normal 14 2" xfId="108"/>
    <cellStyle name="Normal 15" xfId="109"/>
    <cellStyle name="Normal 15 2" xfId="110"/>
    <cellStyle name="Normal 16" xfId="111"/>
    <cellStyle name="Normal 2" xfId="112"/>
    <cellStyle name="Normal 2 2" xfId="113"/>
    <cellStyle name="Normal 2 3" xfId="114"/>
    <cellStyle name="Normal 2 4" xfId="115"/>
    <cellStyle name="Normal 2 5" xfId="116"/>
    <cellStyle name="Normal 2 6" xfId="1"/>
    <cellStyle name="Normal 3" xfId="117"/>
    <cellStyle name="Normal 3 2" xfId="118"/>
    <cellStyle name="Normal 3 2 2" xfId="119"/>
    <cellStyle name="Normal 3 3" xfId="120"/>
    <cellStyle name="Normal 3 4" xfId="121"/>
    <cellStyle name="Normal 3 5" xfId="122"/>
    <cellStyle name="Normal 4" xfId="123"/>
    <cellStyle name="Normal 4 2" xfId="124"/>
    <cellStyle name="Normal 5" xfId="125"/>
    <cellStyle name="Normal 6" xfId="126"/>
    <cellStyle name="Normal 6 2" xfId="127"/>
    <cellStyle name="Normal 6 2 2" xfId="128"/>
    <cellStyle name="Normal 6 2 2 2" xfId="129"/>
    <cellStyle name="Normal 6 2 2 2 2" xfId="130"/>
    <cellStyle name="Normal 6 2 2 2 2 2" xfId="131"/>
    <cellStyle name="Normal 6 2 2 2 3" xfId="132"/>
    <cellStyle name="Normal 6 2 2 3" xfId="133"/>
    <cellStyle name="Normal 6 2 2 3 2" xfId="134"/>
    <cellStyle name="Normal 6 2 2 4" xfId="135"/>
    <cellStyle name="Normal 6 2 3" xfId="136"/>
    <cellStyle name="Normal 6 2 3 2" xfId="137"/>
    <cellStyle name="Normal 6 2 3 2 2" xfId="138"/>
    <cellStyle name="Normal 6 2 3 3" xfId="139"/>
    <cellStyle name="Normal 6 2 4" xfId="140"/>
    <cellStyle name="Normal 6 2 4 2" xfId="141"/>
    <cellStyle name="Normal 6 2 5" xfId="142"/>
    <cellStyle name="Normal 6 2 5 2" xfId="143"/>
    <cellStyle name="Normal 6 2 6" xfId="144"/>
    <cellStyle name="Normal 6 3" xfId="145"/>
    <cellStyle name="Normal 6 3 2" xfId="146"/>
    <cellStyle name="Normal 6 3 2 2" xfId="147"/>
    <cellStyle name="Normal 6 3 2 2 2" xfId="148"/>
    <cellStyle name="Normal 6 3 2 3" xfId="149"/>
    <cellStyle name="Normal 6 3 3" xfId="150"/>
    <cellStyle name="Normal 6 3 3 2" xfId="151"/>
    <cellStyle name="Normal 6 3 4" xfId="152"/>
    <cellStyle name="Normal 6 4" xfId="153"/>
    <cellStyle name="Normal 6 4 2" xfId="154"/>
    <cellStyle name="Normal 6 4 2 2" xfId="155"/>
    <cellStyle name="Normal 6 4 3" xfId="156"/>
    <cellStyle name="Normal 6 5" xfId="157"/>
    <cellStyle name="Normal 6 5 2" xfId="158"/>
    <cellStyle name="Normal 6 6" xfId="159"/>
    <cellStyle name="Normal 6 6 2" xfId="160"/>
    <cellStyle name="Normal 6 7" xfId="161"/>
    <cellStyle name="Normal 7" xfId="162"/>
    <cellStyle name="Normal 8" xfId="163"/>
    <cellStyle name="Normal 8 2" xfId="164"/>
    <cellStyle name="Normal 8 2 2" xfId="165"/>
    <cellStyle name="Normal 8 2 2 2" xfId="166"/>
    <cellStyle name="Normal 8 2 2 2 2" xfId="167"/>
    <cellStyle name="Normal 8 2 2 3" xfId="168"/>
    <cellStyle name="Normal 8 2 3" xfId="169"/>
    <cellStyle name="Normal 8 2 3 2" xfId="170"/>
    <cellStyle name="Normal 8 2 4" xfId="171"/>
    <cellStyle name="Normal 8 3" xfId="172"/>
    <cellStyle name="Normal 8 3 2" xfId="173"/>
    <cellStyle name="Normal 8 3 2 2" xfId="174"/>
    <cellStyle name="Normal 8 3 3" xfId="175"/>
    <cellStyle name="Normal 8 4" xfId="176"/>
    <cellStyle name="Normal 8 4 2" xfId="177"/>
    <cellStyle name="Normal 8 5" xfId="178"/>
    <cellStyle name="Normal 8 5 2" xfId="179"/>
    <cellStyle name="Normal 8 6" xfId="180"/>
    <cellStyle name="Normal 9" xfId="181"/>
    <cellStyle name="Note 2" xfId="182"/>
    <cellStyle name="Note 2 2" xfId="183"/>
    <cellStyle name="Note 3" xfId="184"/>
    <cellStyle name="Note 3 2" xfId="185"/>
    <cellStyle name="Note 4" xfId="186"/>
    <cellStyle name="Note 4 2" xfId="187"/>
    <cellStyle name="Note 5" xfId="188"/>
    <cellStyle name="Note 5 2" xfId="189"/>
    <cellStyle name="Result" xfId="190"/>
    <cellStyle name="Result 1" xfId="191"/>
    <cellStyle name="Result 2" xfId="192"/>
    <cellStyle name="Result 3" xfId="193"/>
    <cellStyle name="Result 4" xfId="194"/>
    <cellStyle name="Result2" xfId="195"/>
    <cellStyle name="Result2 1" xfId="196"/>
    <cellStyle name="Result2 2" xfId="197"/>
    <cellStyle name="Result2 3" xfId="198"/>
    <cellStyle name="Result2 4" xfId="199"/>
  </cellStyles>
  <dxfs count="161">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6" tint="0.39994506668294322"/>
        </patternFill>
      </fill>
    </dxf>
    <dxf>
      <fill>
        <patternFill>
          <bgColor theme="9"/>
        </patternFill>
      </fill>
    </dxf>
    <dxf>
      <fill>
        <patternFill>
          <bgColor theme="9" tint="0.59996337778862885"/>
        </patternFill>
      </fill>
    </dxf>
    <dxf>
      <fill>
        <patternFill>
          <bgColor theme="6" tint="-0.24994659260841701"/>
        </patternFill>
      </fill>
    </dxf>
    <dxf>
      <fill>
        <patternFill>
          <bgColor theme="8"/>
        </patternFill>
      </fill>
    </dxf>
    <dxf>
      <fill>
        <patternFill>
          <bgColor theme="8" tint="0.39994506668294322"/>
        </patternFill>
      </fill>
    </dxf>
    <dxf>
      <fill>
        <patternFill>
          <bgColor theme="6" tint="0.59996337778862885"/>
        </patternFill>
      </fill>
    </dxf>
    <dxf>
      <fill>
        <patternFill>
          <bgColor theme="8" tint="0.59996337778862885"/>
        </patternFill>
      </fill>
    </dxf>
    <dxf>
      <fill>
        <patternFill>
          <bgColor theme="5" tint="0.59996337778862885"/>
        </patternFill>
      </fill>
    </dxf>
    <dxf>
      <fill>
        <patternFill>
          <bgColor theme="8"/>
        </patternFill>
      </fill>
    </dxf>
    <dxf>
      <fill>
        <patternFill>
          <bgColor theme="0" tint="-0.24994659260841701"/>
        </patternFill>
      </fill>
    </dxf>
    <dxf>
      <fill>
        <patternFill>
          <bgColor rgb="FFFFFF00"/>
        </patternFill>
      </fill>
    </dxf>
    <dxf>
      <fill>
        <patternFill>
          <bgColor theme="6" tint="0.59996337778862885"/>
        </patternFill>
      </fill>
    </dxf>
    <dxf>
      <fill>
        <patternFill>
          <bgColor theme="8" tint="0.59996337778862885"/>
        </patternFill>
      </fill>
    </dxf>
    <dxf>
      <fill>
        <patternFill>
          <bgColor theme="5" tint="0.59996337778862885"/>
        </patternFill>
      </fill>
    </dxf>
    <dxf>
      <fill>
        <patternFill>
          <bgColor theme="8"/>
        </patternFill>
      </fill>
    </dxf>
    <dxf>
      <fill>
        <patternFill>
          <bgColor theme="0" tint="-0.24994659260841701"/>
        </patternFill>
      </fill>
    </dxf>
    <dxf>
      <fill>
        <patternFill>
          <bgColor rgb="FFFFFF00"/>
        </patternFill>
      </fill>
    </dxf>
    <dxf>
      <fill>
        <patternFill>
          <bgColor theme="6" tint="0.59996337778862885"/>
        </patternFill>
      </fill>
    </dxf>
    <dxf>
      <fill>
        <patternFill>
          <bgColor theme="8" tint="0.59996337778862885"/>
        </patternFill>
      </fill>
    </dxf>
    <dxf>
      <fill>
        <patternFill>
          <bgColor theme="5" tint="0.59996337778862885"/>
        </patternFill>
      </fill>
    </dxf>
    <dxf>
      <fill>
        <patternFill>
          <bgColor theme="8"/>
        </patternFill>
      </fill>
    </dxf>
    <dxf>
      <fill>
        <patternFill>
          <bgColor theme="0" tint="-0.24994659260841701"/>
        </patternFill>
      </fill>
    </dxf>
    <dxf>
      <fill>
        <patternFill>
          <bgColor rgb="FFFFFF00"/>
        </patternFill>
      </fill>
    </dxf>
    <dxf>
      <font>
        <color theme="0"/>
      </font>
    </dxf>
    <dxf>
      <font>
        <color theme="0"/>
      </font>
    </dxf>
    <dxf>
      <font>
        <color theme="0"/>
      </font>
    </dxf>
    <dxf>
      <font>
        <color theme="0"/>
      </font>
    </dxf>
    <dxf>
      <font>
        <color theme="0"/>
      </font>
    </dxf>
    <dxf>
      <font>
        <color auto="1"/>
      </font>
      <fill>
        <patternFill>
          <bgColor theme="0" tint="-0.24994659260841701"/>
        </patternFill>
      </fill>
    </dxf>
    <dxf>
      <font>
        <color auto="1"/>
      </font>
      <fill>
        <patternFill>
          <bgColor theme="6"/>
        </patternFill>
      </fill>
    </dxf>
    <dxf>
      <fill>
        <patternFill>
          <bgColor theme="5" tint="0.59996337778862885"/>
        </patternFill>
      </fill>
    </dxf>
    <dxf>
      <fill>
        <patternFill>
          <bgColor theme="7" tint="0.59996337778862885"/>
        </patternFill>
      </fill>
    </dxf>
    <dxf>
      <fill>
        <patternFill>
          <bgColor rgb="FFFFFF00"/>
        </patternFill>
      </fill>
    </dxf>
    <dxf>
      <fill>
        <patternFill>
          <bgColor theme="8" tint="0.59996337778862885"/>
        </patternFill>
      </fill>
    </dxf>
    <dxf>
      <font>
        <color auto="1"/>
      </font>
      <fill>
        <patternFill>
          <bgColor theme="0" tint="-0.24994659260841701"/>
        </patternFill>
      </fill>
    </dxf>
    <dxf>
      <font>
        <color auto="1"/>
      </font>
      <fill>
        <patternFill>
          <bgColor theme="6"/>
        </patternFill>
      </fill>
    </dxf>
    <dxf>
      <fill>
        <patternFill>
          <bgColor theme="5" tint="0.59996337778862885"/>
        </patternFill>
      </fill>
    </dxf>
    <dxf>
      <fill>
        <patternFill>
          <bgColor theme="7" tint="0.59996337778862885"/>
        </patternFill>
      </fill>
    </dxf>
    <dxf>
      <fill>
        <patternFill>
          <bgColor rgb="FFFFFF00"/>
        </patternFill>
      </fill>
    </dxf>
    <dxf>
      <fill>
        <patternFill>
          <bgColor theme="8" tint="0.59996337778862885"/>
        </patternFill>
      </fill>
    </dxf>
    <dxf>
      <font>
        <color auto="1"/>
      </font>
      <fill>
        <patternFill>
          <bgColor theme="0" tint="-0.24994659260841701"/>
        </patternFill>
      </fill>
    </dxf>
    <dxf>
      <font>
        <color auto="1"/>
      </font>
      <fill>
        <patternFill>
          <bgColor theme="6"/>
        </patternFill>
      </fill>
    </dxf>
    <dxf>
      <fill>
        <patternFill>
          <bgColor theme="5" tint="0.59996337778862885"/>
        </patternFill>
      </fill>
    </dxf>
    <dxf>
      <fill>
        <patternFill>
          <bgColor theme="7" tint="0.59996337778862885"/>
        </patternFill>
      </fill>
    </dxf>
    <dxf>
      <fill>
        <patternFill>
          <bgColor rgb="FFFFFF00"/>
        </patternFill>
      </fill>
    </dxf>
    <dxf>
      <fill>
        <patternFill>
          <bgColor theme="8" tint="0.59996337778862885"/>
        </patternFill>
      </fill>
    </dxf>
    <dxf>
      <font>
        <color theme="0"/>
      </font>
    </dxf>
    <dxf>
      <font>
        <color theme="0"/>
      </font>
    </dxf>
    <dxf>
      <font>
        <color theme="0"/>
      </font>
    </dxf>
    <dxf>
      <font>
        <color theme="0"/>
      </font>
    </dxf>
    <dxf>
      <font>
        <color theme="0"/>
      </font>
    </dxf>
    <dxf>
      <font>
        <color auto="1"/>
      </font>
      <fill>
        <patternFill>
          <bgColor theme="0" tint="-0.24994659260841701"/>
        </patternFill>
      </fill>
    </dxf>
    <dxf>
      <font>
        <color auto="1"/>
      </font>
      <fill>
        <patternFill>
          <bgColor theme="6"/>
        </patternFill>
      </fill>
    </dxf>
    <dxf>
      <fill>
        <patternFill>
          <bgColor theme="5" tint="0.59996337778862885"/>
        </patternFill>
      </fill>
    </dxf>
    <dxf>
      <fill>
        <patternFill>
          <bgColor theme="7" tint="0.59996337778862885"/>
        </patternFill>
      </fill>
    </dxf>
    <dxf>
      <fill>
        <patternFill>
          <bgColor rgb="FFFFFF00"/>
        </patternFill>
      </fill>
    </dxf>
    <dxf>
      <fill>
        <patternFill>
          <bgColor theme="8" tint="0.59996337778862885"/>
        </patternFill>
      </fill>
    </dxf>
    <dxf>
      <font>
        <color auto="1"/>
      </font>
      <fill>
        <patternFill>
          <bgColor theme="0" tint="-0.24994659260841701"/>
        </patternFill>
      </fill>
    </dxf>
    <dxf>
      <font>
        <color auto="1"/>
      </font>
      <fill>
        <patternFill>
          <bgColor theme="6"/>
        </patternFill>
      </fill>
    </dxf>
    <dxf>
      <fill>
        <patternFill>
          <bgColor theme="5" tint="0.59996337778862885"/>
        </patternFill>
      </fill>
    </dxf>
    <dxf>
      <fill>
        <patternFill>
          <bgColor theme="7" tint="0.59996337778862885"/>
        </patternFill>
      </fill>
    </dxf>
    <dxf>
      <fill>
        <patternFill>
          <bgColor rgb="FFFFFF00"/>
        </patternFill>
      </fill>
    </dxf>
    <dxf>
      <fill>
        <patternFill>
          <bgColor theme="8" tint="0.59996337778862885"/>
        </patternFill>
      </fill>
    </dxf>
    <dxf>
      <font>
        <color auto="1"/>
      </font>
      <fill>
        <patternFill>
          <bgColor theme="0" tint="-0.24994659260841701"/>
        </patternFill>
      </fill>
    </dxf>
    <dxf>
      <font>
        <color auto="1"/>
      </font>
      <fill>
        <patternFill>
          <bgColor theme="6"/>
        </patternFill>
      </fill>
    </dxf>
    <dxf>
      <fill>
        <patternFill>
          <bgColor theme="5" tint="0.59996337778862885"/>
        </patternFill>
      </fill>
    </dxf>
    <dxf>
      <fill>
        <patternFill>
          <bgColor theme="7" tint="0.59996337778862885"/>
        </patternFill>
      </fill>
    </dxf>
    <dxf>
      <fill>
        <patternFill>
          <bgColor rgb="FFFFFF00"/>
        </patternFill>
      </fill>
    </dxf>
    <dxf>
      <fill>
        <patternFill>
          <bgColor theme="8" tint="0.59996337778862885"/>
        </patternFill>
      </fill>
    </dxf>
    <dxf>
      <font>
        <color theme="0"/>
      </font>
    </dxf>
    <dxf>
      <font>
        <color theme="0"/>
      </font>
    </dxf>
    <dxf>
      <font>
        <color theme="0"/>
      </font>
    </dxf>
    <dxf>
      <font>
        <color theme="0"/>
      </font>
    </dxf>
    <dxf>
      <font>
        <color theme="0"/>
      </font>
    </dxf>
    <dxf>
      <font>
        <color auto="1"/>
      </font>
      <fill>
        <patternFill>
          <bgColor theme="0" tint="-0.24994659260841701"/>
        </patternFill>
      </fill>
    </dxf>
    <dxf>
      <font>
        <color auto="1"/>
      </font>
      <fill>
        <patternFill>
          <bgColor theme="6"/>
        </patternFill>
      </fill>
    </dxf>
    <dxf>
      <fill>
        <patternFill>
          <bgColor theme="5" tint="0.59996337778862885"/>
        </patternFill>
      </fill>
    </dxf>
    <dxf>
      <fill>
        <patternFill>
          <bgColor theme="7" tint="0.59996337778862885"/>
        </patternFill>
      </fill>
    </dxf>
    <dxf>
      <fill>
        <patternFill>
          <bgColor rgb="FFFFFF00"/>
        </patternFill>
      </fill>
    </dxf>
    <dxf>
      <fill>
        <patternFill>
          <bgColor theme="8" tint="0.59996337778862885"/>
        </patternFill>
      </fill>
    </dxf>
    <dxf>
      <font>
        <color auto="1"/>
      </font>
      <fill>
        <patternFill>
          <bgColor theme="0" tint="-0.24994659260841701"/>
        </patternFill>
      </fill>
    </dxf>
    <dxf>
      <font>
        <color auto="1"/>
      </font>
      <fill>
        <patternFill>
          <bgColor theme="6"/>
        </patternFill>
      </fill>
    </dxf>
    <dxf>
      <fill>
        <patternFill>
          <bgColor theme="5" tint="0.59996337778862885"/>
        </patternFill>
      </fill>
    </dxf>
    <dxf>
      <fill>
        <patternFill>
          <bgColor theme="7" tint="0.59996337778862885"/>
        </patternFill>
      </fill>
    </dxf>
    <dxf>
      <fill>
        <patternFill>
          <bgColor rgb="FFFFFF00"/>
        </patternFill>
      </fill>
    </dxf>
    <dxf>
      <fill>
        <patternFill>
          <bgColor theme="8" tint="0.59996337778862885"/>
        </patternFill>
      </fill>
    </dxf>
    <dxf>
      <font>
        <color auto="1"/>
      </font>
      <fill>
        <patternFill>
          <bgColor theme="0" tint="-0.24994659260841701"/>
        </patternFill>
      </fill>
    </dxf>
    <dxf>
      <font>
        <color auto="1"/>
      </font>
      <fill>
        <patternFill>
          <bgColor theme="6"/>
        </patternFill>
      </fill>
    </dxf>
    <dxf>
      <fill>
        <patternFill>
          <bgColor theme="5" tint="0.59996337778862885"/>
        </patternFill>
      </fill>
    </dxf>
    <dxf>
      <fill>
        <patternFill>
          <bgColor theme="7" tint="0.59996337778862885"/>
        </patternFill>
      </fill>
    </dxf>
    <dxf>
      <fill>
        <patternFill>
          <bgColor rgb="FFFFFF00"/>
        </patternFill>
      </fill>
    </dxf>
    <dxf>
      <fill>
        <patternFill>
          <bgColor theme="8" tint="0.59996337778862885"/>
        </patternFill>
      </fill>
    </dxf>
    <dxf>
      <font>
        <color theme="0"/>
      </font>
    </dxf>
    <dxf>
      <font>
        <color theme="0"/>
      </font>
    </dxf>
    <dxf>
      <font>
        <color theme="0"/>
      </font>
    </dxf>
    <dxf>
      <font>
        <color theme="0"/>
      </font>
    </dxf>
    <dxf>
      <font>
        <color theme="0"/>
      </font>
    </dxf>
    <dxf>
      <font>
        <color auto="1"/>
      </font>
      <fill>
        <patternFill>
          <bgColor theme="0" tint="-0.24994659260841701"/>
        </patternFill>
      </fill>
    </dxf>
    <dxf>
      <font>
        <color auto="1"/>
      </font>
      <fill>
        <patternFill>
          <bgColor theme="6"/>
        </patternFill>
      </fill>
    </dxf>
    <dxf>
      <fill>
        <patternFill>
          <bgColor theme="5" tint="0.59996337778862885"/>
        </patternFill>
      </fill>
    </dxf>
    <dxf>
      <fill>
        <patternFill>
          <bgColor theme="7" tint="0.59996337778862885"/>
        </patternFill>
      </fill>
    </dxf>
    <dxf>
      <fill>
        <patternFill>
          <bgColor rgb="FFFFFF00"/>
        </patternFill>
      </fill>
    </dxf>
    <dxf>
      <fill>
        <patternFill>
          <bgColor theme="8" tint="0.59996337778862885"/>
        </patternFill>
      </fill>
    </dxf>
    <dxf>
      <font>
        <color auto="1"/>
      </font>
      <fill>
        <patternFill>
          <bgColor theme="0" tint="-0.24994659260841701"/>
        </patternFill>
      </fill>
    </dxf>
    <dxf>
      <font>
        <color auto="1"/>
      </font>
      <fill>
        <patternFill>
          <bgColor theme="6"/>
        </patternFill>
      </fill>
    </dxf>
    <dxf>
      <fill>
        <patternFill>
          <bgColor theme="5" tint="0.59996337778862885"/>
        </patternFill>
      </fill>
    </dxf>
    <dxf>
      <fill>
        <patternFill>
          <bgColor theme="7" tint="0.59996337778862885"/>
        </patternFill>
      </fill>
    </dxf>
    <dxf>
      <fill>
        <patternFill>
          <bgColor rgb="FFFFFF00"/>
        </patternFill>
      </fill>
    </dxf>
    <dxf>
      <fill>
        <patternFill>
          <bgColor theme="8" tint="0.59996337778862885"/>
        </patternFill>
      </fill>
    </dxf>
    <dxf>
      <font>
        <color auto="1"/>
      </font>
      <fill>
        <patternFill>
          <bgColor theme="0" tint="-0.24994659260841701"/>
        </patternFill>
      </fill>
    </dxf>
    <dxf>
      <font>
        <color auto="1"/>
      </font>
      <fill>
        <patternFill>
          <bgColor theme="6"/>
        </patternFill>
      </fill>
    </dxf>
    <dxf>
      <fill>
        <patternFill>
          <bgColor theme="5" tint="0.59996337778862885"/>
        </patternFill>
      </fill>
    </dxf>
    <dxf>
      <fill>
        <patternFill>
          <bgColor theme="7" tint="0.59996337778862885"/>
        </patternFill>
      </fill>
    </dxf>
    <dxf>
      <fill>
        <patternFill>
          <bgColor rgb="FFFFFF00"/>
        </patternFill>
      </fill>
    </dxf>
    <dxf>
      <fill>
        <patternFill>
          <bgColor theme="8" tint="0.59996337778862885"/>
        </patternFill>
      </fill>
    </dxf>
    <dxf>
      <font>
        <color theme="0"/>
      </font>
    </dxf>
    <dxf>
      <font>
        <color theme="0"/>
      </font>
    </dxf>
    <dxf>
      <fill>
        <patternFill>
          <bgColor theme="6" tint="0.39994506668294322"/>
        </patternFill>
      </fill>
    </dxf>
    <dxf>
      <fill>
        <patternFill>
          <bgColor theme="8" tint="0.59996337778862885"/>
        </patternFill>
      </fill>
    </dxf>
    <dxf>
      <fill>
        <patternFill>
          <bgColor theme="5" tint="0.59996337778862885"/>
        </patternFill>
      </fill>
    </dxf>
    <dxf>
      <fill>
        <patternFill>
          <bgColor theme="8"/>
        </patternFill>
      </fill>
    </dxf>
    <dxf>
      <fill>
        <patternFill>
          <bgColor theme="0" tint="-0.24994659260841701"/>
        </patternFill>
      </fill>
    </dxf>
    <dxf>
      <fill>
        <patternFill>
          <bgColor rgb="FFFFFF00"/>
        </patternFill>
      </fill>
    </dxf>
    <dxf>
      <fill>
        <patternFill>
          <bgColor theme="6" tint="0.39994506668294322"/>
        </patternFill>
      </fill>
    </dxf>
    <dxf>
      <font>
        <color theme="0"/>
      </font>
    </dxf>
    <dxf>
      <fill>
        <patternFill>
          <bgColor theme="6" tint="0.39994506668294322"/>
        </patternFill>
      </fill>
    </dxf>
    <dxf>
      <font>
        <color theme="0"/>
      </font>
    </dxf>
    <dxf>
      <fill>
        <patternFill>
          <bgColor theme="6" tint="0.39994506668294322"/>
        </patternFill>
      </fill>
    </dxf>
    <dxf>
      <fill>
        <patternFill>
          <bgColor theme="8" tint="0.59996337778862885"/>
        </patternFill>
      </fill>
    </dxf>
    <dxf>
      <fill>
        <patternFill>
          <bgColor theme="5" tint="0.59996337778862885"/>
        </patternFill>
      </fill>
    </dxf>
    <dxf>
      <fill>
        <patternFill>
          <bgColor theme="8"/>
        </patternFill>
      </fill>
    </dxf>
    <dxf>
      <fill>
        <patternFill>
          <bgColor theme="0" tint="-0.24994659260841701"/>
        </patternFill>
      </fill>
    </dxf>
    <dxf>
      <fill>
        <patternFill>
          <bgColor rgb="FFFFFF00"/>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ont>
        <color theme="5" tint="0.59996337778862885"/>
      </font>
      <fill>
        <patternFill>
          <bgColor theme="5" tint="0.59996337778862885"/>
        </patternFill>
      </fill>
    </dxf>
    <dxf>
      <font>
        <color theme="3" tint="0.79998168889431442"/>
      </font>
      <fill>
        <patternFill>
          <bgColor theme="3" tint="0.7999816888943144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externalLink" Target="externalLinks/externalLink1.xml"/><Relationship Id="rId10" Type="http://schemas.openxmlformats.org/officeDocument/2006/relationships/externalLink" Target="externalLinks/externalLink2.xml"/></Relationships>
</file>

<file path=xl/ctrlProps/ctrlProp1.xml><?xml version="1.0" encoding="utf-8"?>
<formControlPr xmlns="http://schemas.microsoft.com/office/spreadsheetml/2009/9/main" objectType="CheckBox" fmlaLink="$X$36" lockText="1" noThreeD="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9525</xdr:colOff>
      <xdr:row>7</xdr:row>
      <xdr:rowOff>104775</xdr:rowOff>
    </xdr:from>
    <xdr:to>
      <xdr:col>3</xdr:col>
      <xdr:colOff>638175</xdr:colOff>
      <xdr:row>9</xdr:row>
      <xdr:rowOff>85725</xdr:rowOff>
    </xdr:to>
    <xdr:cxnSp macro="">
      <xdr:nvCxnSpPr>
        <xdr:cNvPr id="2" name="Elbow Connector 1"/>
        <xdr:cNvCxnSpPr/>
      </xdr:nvCxnSpPr>
      <xdr:spPr>
        <a:xfrm>
          <a:off x="2009775" y="1524000"/>
          <a:ext cx="628650" cy="38100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619125</xdr:colOff>
      <xdr:row>7</xdr:row>
      <xdr:rowOff>104775</xdr:rowOff>
    </xdr:from>
    <xdr:to>
      <xdr:col>3</xdr:col>
      <xdr:colOff>647700</xdr:colOff>
      <xdr:row>7</xdr:row>
      <xdr:rowOff>104775</xdr:rowOff>
    </xdr:to>
    <xdr:cxnSp macro="">
      <xdr:nvCxnSpPr>
        <xdr:cNvPr id="3" name="Straight Arrow Connector 2"/>
        <xdr:cNvCxnSpPr/>
      </xdr:nvCxnSpPr>
      <xdr:spPr>
        <a:xfrm>
          <a:off x="1962150" y="1524000"/>
          <a:ext cx="68580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0</xdr:colOff>
      <xdr:row>13</xdr:row>
      <xdr:rowOff>85725</xdr:rowOff>
    </xdr:from>
    <xdr:to>
      <xdr:col>4</xdr:col>
      <xdr:colOff>28575</xdr:colOff>
      <xdr:row>13</xdr:row>
      <xdr:rowOff>85725</xdr:rowOff>
    </xdr:to>
    <xdr:cxnSp macro="">
      <xdr:nvCxnSpPr>
        <xdr:cNvPr id="4" name="Straight Arrow Connector 3"/>
        <xdr:cNvCxnSpPr/>
      </xdr:nvCxnSpPr>
      <xdr:spPr>
        <a:xfrm>
          <a:off x="2000250" y="2705100"/>
          <a:ext cx="68580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342900</xdr:colOff>
      <xdr:row>44</xdr:row>
      <xdr:rowOff>9525</xdr:rowOff>
    </xdr:from>
    <xdr:to>
      <xdr:col>9</xdr:col>
      <xdr:colOff>342900</xdr:colOff>
      <xdr:row>45</xdr:row>
      <xdr:rowOff>180975</xdr:rowOff>
    </xdr:to>
    <xdr:cxnSp macro="">
      <xdr:nvCxnSpPr>
        <xdr:cNvPr id="5" name="Straight Arrow Connector 4"/>
        <xdr:cNvCxnSpPr/>
      </xdr:nvCxnSpPr>
      <xdr:spPr>
        <a:xfrm>
          <a:off x="5905500" y="8610600"/>
          <a:ext cx="0" cy="3619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190500</xdr:colOff>
      <xdr:row>132</xdr:row>
      <xdr:rowOff>171450</xdr:rowOff>
    </xdr:from>
    <xdr:to>
      <xdr:col>16</xdr:col>
      <xdr:colOff>9525</xdr:colOff>
      <xdr:row>135</xdr:row>
      <xdr:rowOff>85725</xdr:rowOff>
    </xdr:to>
    <xdr:cxnSp macro="">
      <xdr:nvCxnSpPr>
        <xdr:cNvPr id="2" name="Elbow Connector 1"/>
        <xdr:cNvCxnSpPr/>
      </xdr:nvCxnSpPr>
      <xdr:spPr>
        <a:xfrm>
          <a:off x="8134350" y="24212550"/>
          <a:ext cx="904875" cy="457200"/>
        </a:xfrm>
        <a:prstGeom prst="bentConnector3">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14</xdr:col>
      <xdr:colOff>19050</xdr:colOff>
      <xdr:row>137</xdr:row>
      <xdr:rowOff>104775</xdr:rowOff>
    </xdr:from>
    <xdr:to>
      <xdr:col>16</xdr:col>
      <xdr:colOff>9525</xdr:colOff>
      <xdr:row>140</xdr:row>
      <xdr:rowOff>152400</xdr:rowOff>
    </xdr:to>
    <xdr:cxnSp macro="">
      <xdr:nvCxnSpPr>
        <xdr:cNvPr id="3" name="Elbow Connector 2"/>
        <xdr:cNvCxnSpPr/>
      </xdr:nvCxnSpPr>
      <xdr:spPr>
        <a:xfrm flipV="1">
          <a:off x="8162925" y="25050750"/>
          <a:ext cx="876300" cy="590550"/>
        </a:xfrm>
        <a:prstGeom prst="bentConnector3">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15</xdr:col>
      <xdr:colOff>400050</xdr:colOff>
      <xdr:row>138</xdr:row>
      <xdr:rowOff>85725</xdr:rowOff>
    </xdr:from>
    <xdr:to>
      <xdr:col>16</xdr:col>
      <xdr:colOff>0</xdr:colOff>
      <xdr:row>138</xdr:row>
      <xdr:rowOff>85725</xdr:rowOff>
    </xdr:to>
    <xdr:cxnSp macro="">
      <xdr:nvCxnSpPr>
        <xdr:cNvPr id="4" name="Straight Connector 3"/>
        <xdr:cNvCxnSpPr/>
      </xdr:nvCxnSpPr>
      <xdr:spPr>
        <a:xfrm flipH="1">
          <a:off x="8743950" y="25212675"/>
          <a:ext cx="285750" cy="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15</xdr:col>
      <xdr:colOff>400050</xdr:colOff>
      <xdr:row>138</xdr:row>
      <xdr:rowOff>95250</xdr:rowOff>
    </xdr:from>
    <xdr:to>
      <xdr:col>15</xdr:col>
      <xdr:colOff>409575</xdr:colOff>
      <xdr:row>146</xdr:row>
      <xdr:rowOff>152400</xdr:rowOff>
    </xdr:to>
    <xdr:cxnSp macro="">
      <xdr:nvCxnSpPr>
        <xdr:cNvPr id="5" name="Straight Connector 4"/>
        <xdr:cNvCxnSpPr/>
      </xdr:nvCxnSpPr>
      <xdr:spPr>
        <a:xfrm flipH="1">
          <a:off x="8743950" y="25222200"/>
          <a:ext cx="9525" cy="15049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15</xdr:col>
      <xdr:colOff>400050</xdr:colOff>
      <xdr:row>146</xdr:row>
      <xdr:rowOff>152400</xdr:rowOff>
    </xdr:from>
    <xdr:to>
      <xdr:col>16</xdr:col>
      <xdr:colOff>28575</xdr:colOff>
      <xdr:row>146</xdr:row>
      <xdr:rowOff>152400</xdr:rowOff>
    </xdr:to>
    <xdr:cxnSp macro="">
      <xdr:nvCxnSpPr>
        <xdr:cNvPr id="6" name="Straight Arrow Connector 5"/>
        <xdr:cNvCxnSpPr/>
      </xdr:nvCxnSpPr>
      <xdr:spPr>
        <a:xfrm>
          <a:off x="8743950" y="26727150"/>
          <a:ext cx="314325"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editAs="oneCell">
    <xdr:from>
      <xdr:col>5</xdr:col>
      <xdr:colOff>0</xdr:colOff>
      <xdr:row>164</xdr:row>
      <xdr:rowOff>1576</xdr:rowOff>
    </xdr:from>
    <xdr:to>
      <xdr:col>9</xdr:col>
      <xdr:colOff>31405</xdr:colOff>
      <xdr:row>174</xdr:row>
      <xdr:rowOff>31506</xdr:rowOff>
    </xdr:to>
    <xdr:pic>
      <xdr:nvPicPr>
        <xdr:cNvPr id="7" name="Picture 6"/>
        <xdr:cNvPicPr>
          <a:picLocks noChangeAspect="1"/>
        </xdr:cNvPicPr>
      </xdr:nvPicPr>
      <xdr:blipFill>
        <a:blip xmlns:r="http://schemas.openxmlformats.org/officeDocument/2006/relationships" r:embed="rId1"/>
        <a:stretch>
          <a:fillRect/>
        </a:stretch>
      </xdr:blipFill>
      <xdr:spPr>
        <a:xfrm>
          <a:off x="2457450" y="29833876"/>
          <a:ext cx="2774605" cy="1839680"/>
        </a:xfrm>
        <a:prstGeom prst="rect">
          <a:avLst/>
        </a:prstGeom>
      </xdr:spPr>
    </xdr:pic>
    <xdr:clientData/>
  </xdr:twoCellAnchor>
  <xdr:twoCellAnchor editAs="oneCell">
    <xdr:from>
      <xdr:col>5</xdr:col>
      <xdr:colOff>4</xdr:colOff>
      <xdr:row>171</xdr:row>
      <xdr:rowOff>66367</xdr:rowOff>
    </xdr:from>
    <xdr:to>
      <xdr:col>6</xdr:col>
      <xdr:colOff>539750</xdr:colOff>
      <xdr:row>174</xdr:row>
      <xdr:rowOff>15874</xdr:rowOff>
    </xdr:to>
    <xdr:pic>
      <xdr:nvPicPr>
        <xdr:cNvPr id="8" name="Picture 7"/>
        <xdr:cNvPicPr>
          <a:picLocks noChangeAspect="1"/>
        </xdr:cNvPicPr>
      </xdr:nvPicPr>
      <xdr:blipFill>
        <a:blip xmlns:r="http://schemas.openxmlformats.org/officeDocument/2006/relationships" r:embed="rId2"/>
        <a:stretch>
          <a:fillRect/>
        </a:stretch>
      </xdr:blipFill>
      <xdr:spPr>
        <a:xfrm>
          <a:off x="2457454" y="31165492"/>
          <a:ext cx="1225546" cy="492432"/>
        </a:xfrm>
        <a:prstGeom prst="rect">
          <a:avLst/>
        </a:prstGeom>
      </xdr:spPr>
    </xdr:pic>
    <xdr:clientData/>
  </xdr:twoCellAnchor>
  <xdr:twoCellAnchor>
    <xdr:from>
      <xdr:col>6</xdr:col>
      <xdr:colOff>555625</xdr:colOff>
      <xdr:row>170</xdr:row>
      <xdr:rowOff>7937</xdr:rowOff>
    </xdr:from>
    <xdr:to>
      <xdr:col>10</xdr:col>
      <xdr:colOff>0</xdr:colOff>
      <xdr:row>172</xdr:row>
      <xdr:rowOff>127000</xdr:rowOff>
    </xdr:to>
    <xdr:cxnSp macro="">
      <xdr:nvCxnSpPr>
        <xdr:cNvPr id="9" name="Elbow Connector 8"/>
        <xdr:cNvCxnSpPr/>
      </xdr:nvCxnSpPr>
      <xdr:spPr>
        <a:xfrm flipV="1">
          <a:off x="3698875" y="30926087"/>
          <a:ext cx="2187575" cy="481013"/>
        </a:xfrm>
        <a:prstGeom prst="bentConnector3">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333375</xdr:colOff>
      <xdr:row>164</xdr:row>
      <xdr:rowOff>142875</xdr:rowOff>
    </xdr:from>
    <xdr:to>
      <xdr:col>10</xdr:col>
      <xdr:colOff>342900</xdr:colOff>
      <xdr:row>170</xdr:row>
      <xdr:rowOff>9525</xdr:rowOff>
    </xdr:to>
    <xdr:cxnSp macro="">
      <xdr:nvCxnSpPr>
        <xdr:cNvPr id="10" name="Straight Arrow Connector 9"/>
        <xdr:cNvCxnSpPr/>
      </xdr:nvCxnSpPr>
      <xdr:spPr>
        <a:xfrm>
          <a:off x="6219825" y="29975175"/>
          <a:ext cx="9525" cy="95250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10</xdr:col>
      <xdr:colOff>323850</xdr:colOff>
      <xdr:row>164</xdr:row>
      <xdr:rowOff>133350</xdr:rowOff>
    </xdr:from>
    <xdr:to>
      <xdr:col>16</xdr:col>
      <xdr:colOff>9525</xdr:colOff>
      <xdr:row>164</xdr:row>
      <xdr:rowOff>152400</xdr:rowOff>
    </xdr:to>
    <xdr:cxnSp macro="">
      <xdr:nvCxnSpPr>
        <xdr:cNvPr id="11" name="Straight Arrow Connector 10"/>
        <xdr:cNvCxnSpPr/>
      </xdr:nvCxnSpPr>
      <xdr:spPr>
        <a:xfrm flipV="1">
          <a:off x="6210300" y="29965650"/>
          <a:ext cx="2828925" cy="1905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15</xdr:col>
      <xdr:colOff>9525</xdr:colOff>
      <xdr:row>148</xdr:row>
      <xdr:rowOff>47625</xdr:rowOff>
    </xdr:from>
    <xdr:to>
      <xdr:col>15</xdr:col>
      <xdr:colOff>9525</xdr:colOff>
      <xdr:row>164</xdr:row>
      <xdr:rowOff>152400</xdr:rowOff>
    </xdr:to>
    <xdr:cxnSp macro="">
      <xdr:nvCxnSpPr>
        <xdr:cNvPr id="12" name="Straight Connector 11"/>
        <xdr:cNvCxnSpPr/>
      </xdr:nvCxnSpPr>
      <xdr:spPr>
        <a:xfrm flipV="1">
          <a:off x="8353425" y="26984325"/>
          <a:ext cx="0" cy="3000375"/>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15</xdr:col>
      <xdr:colOff>9525</xdr:colOff>
      <xdr:row>148</xdr:row>
      <xdr:rowOff>57150</xdr:rowOff>
    </xdr:from>
    <xdr:to>
      <xdr:col>15</xdr:col>
      <xdr:colOff>676275</xdr:colOff>
      <xdr:row>148</xdr:row>
      <xdr:rowOff>57150</xdr:rowOff>
    </xdr:to>
    <xdr:cxnSp macro="">
      <xdr:nvCxnSpPr>
        <xdr:cNvPr id="13" name="Straight Arrow Connector 12"/>
        <xdr:cNvCxnSpPr/>
      </xdr:nvCxnSpPr>
      <xdr:spPr>
        <a:xfrm>
          <a:off x="8353425" y="26993850"/>
          <a:ext cx="666750" cy="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11</xdr:col>
      <xdr:colOff>314325</xdr:colOff>
      <xdr:row>170</xdr:row>
      <xdr:rowOff>171450</xdr:rowOff>
    </xdr:from>
    <xdr:to>
      <xdr:col>11</xdr:col>
      <xdr:colOff>314325</xdr:colOff>
      <xdr:row>175</xdr:row>
      <xdr:rowOff>9525</xdr:rowOff>
    </xdr:to>
    <xdr:cxnSp macro="">
      <xdr:nvCxnSpPr>
        <xdr:cNvPr id="14" name="Straight Connector 13"/>
        <xdr:cNvCxnSpPr/>
      </xdr:nvCxnSpPr>
      <xdr:spPr>
        <a:xfrm>
          <a:off x="6886575" y="31089600"/>
          <a:ext cx="0" cy="7429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11</xdr:col>
      <xdr:colOff>295275</xdr:colOff>
      <xdr:row>175</xdr:row>
      <xdr:rowOff>19050</xdr:rowOff>
    </xdr:from>
    <xdr:to>
      <xdr:col>15</xdr:col>
      <xdr:colOff>276225</xdr:colOff>
      <xdr:row>175</xdr:row>
      <xdr:rowOff>28575</xdr:rowOff>
    </xdr:to>
    <xdr:cxnSp macro="">
      <xdr:nvCxnSpPr>
        <xdr:cNvPr id="15" name="Straight Connector 14"/>
        <xdr:cNvCxnSpPr/>
      </xdr:nvCxnSpPr>
      <xdr:spPr>
        <a:xfrm flipV="1">
          <a:off x="6867525" y="31842075"/>
          <a:ext cx="1752600" cy="9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15</xdr:col>
      <xdr:colOff>285750</xdr:colOff>
      <xdr:row>166</xdr:row>
      <xdr:rowOff>104775</xdr:rowOff>
    </xdr:from>
    <xdr:to>
      <xdr:col>15</xdr:col>
      <xdr:colOff>295275</xdr:colOff>
      <xdr:row>175</xdr:row>
      <xdr:rowOff>38100</xdr:rowOff>
    </xdr:to>
    <xdr:cxnSp macro="">
      <xdr:nvCxnSpPr>
        <xdr:cNvPr id="16" name="Straight Connector 15"/>
        <xdr:cNvCxnSpPr/>
      </xdr:nvCxnSpPr>
      <xdr:spPr>
        <a:xfrm flipH="1" flipV="1">
          <a:off x="8629650" y="30299025"/>
          <a:ext cx="9525" cy="15621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15</xdr:col>
      <xdr:colOff>285750</xdr:colOff>
      <xdr:row>166</xdr:row>
      <xdr:rowOff>114300</xdr:rowOff>
    </xdr:from>
    <xdr:to>
      <xdr:col>15</xdr:col>
      <xdr:colOff>609600</xdr:colOff>
      <xdr:row>166</xdr:row>
      <xdr:rowOff>114300</xdr:rowOff>
    </xdr:to>
    <xdr:cxnSp macro="">
      <xdr:nvCxnSpPr>
        <xdr:cNvPr id="17" name="Straight Arrow Connector 16"/>
        <xdr:cNvCxnSpPr/>
      </xdr:nvCxnSpPr>
      <xdr:spPr>
        <a:xfrm>
          <a:off x="8629650" y="30308550"/>
          <a:ext cx="323850"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26</xdr:col>
      <xdr:colOff>552449</xdr:colOff>
      <xdr:row>165</xdr:row>
      <xdr:rowOff>38100</xdr:rowOff>
    </xdr:from>
    <xdr:to>
      <xdr:col>28</xdr:col>
      <xdr:colOff>104774</xdr:colOff>
      <xdr:row>170</xdr:row>
      <xdr:rowOff>164903</xdr:rowOff>
    </xdr:to>
    <xdr:pic>
      <xdr:nvPicPr>
        <xdr:cNvPr id="18" name="Picture 832"/>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6440149" y="30051375"/>
          <a:ext cx="923925" cy="1031678"/>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20</xdr:col>
      <xdr:colOff>276225</xdr:colOff>
      <xdr:row>166</xdr:row>
      <xdr:rowOff>104775</xdr:rowOff>
    </xdr:from>
    <xdr:to>
      <xdr:col>26</xdr:col>
      <xdr:colOff>19050</xdr:colOff>
      <xdr:row>168</xdr:row>
      <xdr:rowOff>161925</xdr:rowOff>
    </xdr:to>
    <xdr:cxnSp macro="">
      <xdr:nvCxnSpPr>
        <xdr:cNvPr id="19" name="Elbow Connector 18"/>
        <xdr:cNvCxnSpPr/>
      </xdr:nvCxnSpPr>
      <xdr:spPr>
        <a:xfrm>
          <a:off x="12049125" y="30299025"/>
          <a:ext cx="3857625" cy="419100"/>
        </a:xfrm>
        <a:prstGeom prst="bentConnector3">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26</xdr:col>
      <xdr:colOff>495300</xdr:colOff>
      <xdr:row>138</xdr:row>
      <xdr:rowOff>0</xdr:rowOff>
    </xdr:from>
    <xdr:to>
      <xdr:col>28</xdr:col>
      <xdr:colOff>219075</xdr:colOff>
      <xdr:row>144</xdr:row>
      <xdr:rowOff>66675</xdr:rowOff>
    </xdr:to>
    <xdr:pic>
      <xdr:nvPicPr>
        <xdr:cNvPr id="20" name="Picture 19"/>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6383000" y="25126950"/>
          <a:ext cx="1095375" cy="115252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24</xdr:col>
      <xdr:colOff>514350</xdr:colOff>
      <xdr:row>141</xdr:row>
      <xdr:rowOff>28575</xdr:rowOff>
    </xdr:from>
    <xdr:to>
      <xdr:col>26</xdr:col>
      <xdr:colOff>361950</xdr:colOff>
      <xdr:row>142</xdr:row>
      <xdr:rowOff>95250</xdr:rowOff>
    </xdr:to>
    <xdr:cxnSp macro="">
      <xdr:nvCxnSpPr>
        <xdr:cNvPr id="21" name="Elbow Connector 20"/>
        <xdr:cNvCxnSpPr/>
      </xdr:nvCxnSpPr>
      <xdr:spPr>
        <a:xfrm flipV="1">
          <a:off x="15030450" y="25698450"/>
          <a:ext cx="1219200" cy="247650"/>
        </a:xfrm>
        <a:prstGeom prst="bentConnector3">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5</xdr:col>
      <xdr:colOff>590550</xdr:colOff>
      <xdr:row>172</xdr:row>
      <xdr:rowOff>104775</xdr:rowOff>
    </xdr:from>
    <xdr:to>
      <xdr:col>5</xdr:col>
      <xdr:colOff>600075</xdr:colOff>
      <xdr:row>181</xdr:row>
      <xdr:rowOff>28575</xdr:rowOff>
    </xdr:to>
    <xdr:cxnSp macro="">
      <xdr:nvCxnSpPr>
        <xdr:cNvPr id="22" name="Straight Arrow Connector 21"/>
        <xdr:cNvCxnSpPr/>
      </xdr:nvCxnSpPr>
      <xdr:spPr>
        <a:xfrm flipH="1">
          <a:off x="3048000" y="31384875"/>
          <a:ext cx="9525" cy="1552575"/>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16</xdr:col>
      <xdr:colOff>57150</xdr:colOff>
      <xdr:row>52</xdr:row>
      <xdr:rowOff>38100</xdr:rowOff>
    </xdr:from>
    <xdr:to>
      <xdr:col>16</xdr:col>
      <xdr:colOff>647700</xdr:colOff>
      <xdr:row>53</xdr:row>
      <xdr:rowOff>114300</xdr:rowOff>
    </xdr:to>
    <xdr:sp macro="" textlink="">
      <xdr:nvSpPr>
        <xdr:cNvPr id="23" name="Left-Right Arrow 22"/>
        <xdr:cNvSpPr/>
      </xdr:nvSpPr>
      <xdr:spPr>
        <a:xfrm>
          <a:off x="9086850" y="9553575"/>
          <a:ext cx="590550" cy="257175"/>
        </a:xfrm>
        <a:prstGeom prst="leftRightArrow">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endParaRPr lang="en-SG" sz="1100"/>
        </a:p>
      </xdr:txBody>
    </xdr:sp>
    <xdr:clientData/>
  </xdr:twoCellAnchor>
  <xdr:twoCellAnchor>
    <xdr:from>
      <xdr:col>16</xdr:col>
      <xdr:colOff>85724</xdr:colOff>
      <xdr:row>39</xdr:row>
      <xdr:rowOff>47625</xdr:rowOff>
    </xdr:from>
    <xdr:to>
      <xdr:col>16</xdr:col>
      <xdr:colOff>533399</xdr:colOff>
      <xdr:row>47</xdr:row>
      <xdr:rowOff>171450</xdr:rowOff>
    </xdr:to>
    <xdr:sp macro="" textlink="">
      <xdr:nvSpPr>
        <xdr:cNvPr id="24" name="Striped Right Arrow 23"/>
        <xdr:cNvSpPr/>
      </xdr:nvSpPr>
      <xdr:spPr>
        <a:xfrm rot="5400000">
          <a:off x="8543924" y="7762875"/>
          <a:ext cx="1590675" cy="447675"/>
        </a:xfrm>
        <a:prstGeom prst="stripedRight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20</xdr:col>
      <xdr:colOff>38100</xdr:colOff>
      <xdr:row>49</xdr:row>
      <xdr:rowOff>161925</xdr:rowOff>
    </xdr:from>
    <xdr:to>
      <xdr:col>20</xdr:col>
      <xdr:colOff>628650</xdr:colOff>
      <xdr:row>51</xdr:row>
      <xdr:rowOff>57150</xdr:rowOff>
    </xdr:to>
    <xdr:sp macro="" textlink="">
      <xdr:nvSpPr>
        <xdr:cNvPr id="25" name="Left-Right Arrow 24"/>
        <xdr:cNvSpPr/>
      </xdr:nvSpPr>
      <xdr:spPr>
        <a:xfrm>
          <a:off x="11811000" y="9134475"/>
          <a:ext cx="590550" cy="257175"/>
        </a:xfrm>
        <a:prstGeom prst="leftRightArrow">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SG" sz="1100"/>
        </a:p>
      </xdr:txBody>
    </xdr:sp>
    <xdr:clientData/>
  </xdr:twoCellAnchor>
  <xdr:twoCellAnchor>
    <xdr:from>
      <xdr:col>8</xdr:col>
      <xdr:colOff>57150</xdr:colOff>
      <xdr:row>67</xdr:row>
      <xdr:rowOff>123825</xdr:rowOff>
    </xdr:from>
    <xdr:to>
      <xdr:col>9</xdr:col>
      <xdr:colOff>581025</xdr:colOff>
      <xdr:row>67</xdr:row>
      <xdr:rowOff>123825</xdr:rowOff>
    </xdr:to>
    <xdr:cxnSp macro="">
      <xdr:nvCxnSpPr>
        <xdr:cNvPr id="26" name="Straight Arrow Connector 25"/>
        <xdr:cNvCxnSpPr/>
      </xdr:nvCxnSpPr>
      <xdr:spPr>
        <a:xfrm>
          <a:off x="4572000" y="12392025"/>
          <a:ext cx="1209675" cy="0"/>
        </a:xfrm>
        <a:prstGeom prst="straightConnector1">
          <a:avLst/>
        </a:prstGeom>
        <a:ln>
          <a:headEnd type="arrow"/>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xdr:col>
      <xdr:colOff>47625</xdr:colOff>
      <xdr:row>56</xdr:row>
      <xdr:rowOff>9525</xdr:rowOff>
    </xdr:from>
    <xdr:to>
      <xdr:col>7</xdr:col>
      <xdr:colOff>666750</xdr:colOff>
      <xdr:row>65</xdr:row>
      <xdr:rowOff>0</xdr:rowOff>
    </xdr:to>
    <xdr:cxnSp macro="">
      <xdr:nvCxnSpPr>
        <xdr:cNvPr id="27" name="Straight Arrow Connector 26"/>
        <xdr:cNvCxnSpPr/>
      </xdr:nvCxnSpPr>
      <xdr:spPr>
        <a:xfrm flipV="1">
          <a:off x="3190875" y="10248900"/>
          <a:ext cx="1304925" cy="1638300"/>
        </a:xfrm>
        <a:prstGeom prst="straightConnector1">
          <a:avLst/>
        </a:prstGeom>
        <a:ln>
          <a:headEnd type="arrow"/>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19050</xdr:colOff>
      <xdr:row>56</xdr:row>
      <xdr:rowOff>19050</xdr:rowOff>
    </xdr:from>
    <xdr:to>
      <xdr:col>11</xdr:col>
      <xdr:colOff>676275</xdr:colOff>
      <xdr:row>65</xdr:row>
      <xdr:rowOff>0</xdr:rowOff>
    </xdr:to>
    <xdr:cxnSp macro="">
      <xdr:nvCxnSpPr>
        <xdr:cNvPr id="28" name="Straight Arrow Connector 27"/>
        <xdr:cNvCxnSpPr/>
      </xdr:nvCxnSpPr>
      <xdr:spPr>
        <a:xfrm flipH="1" flipV="1">
          <a:off x="5905500" y="10258425"/>
          <a:ext cx="1343025" cy="1628775"/>
        </a:xfrm>
        <a:prstGeom prst="straightConnector1">
          <a:avLst/>
        </a:prstGeom>
        <a:ln>
          <a:headEnd type="arrow"/>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5</xdr:col>
      <xdr:colOff>390525</xdr:colOff>
      <xdr:row>65</xdr:row>
      <xdr:rowOff>114300</xdr:rowOff>
    </xdr:from>
    <xdr:to>
      <xdr:col>5</xdr:col>
      <xdr:colOff>657225</xdr:colOff>
      <xdr:row>67</xdr:row>
      <xdr:rowOff>123825</xdr:rowOff>
    </xdr:to>
    <xdr:sp macro="" textlink="">
      <xdr:nvSpPr>
        <xdr:cNvPr id="29" name="Up-Down Arrow 28"/>
        <xdr:cNvSpPr/>
      </xdr:nvSpPr>
      <xdr:spPr>
        <a:xfrm>
          <a:off x="2847975" y="12001500"/>
          <a:ext cx="266700" cy="390525"/>
        </a:xfrm>
        <a:prstGeom prst="upDownArrow">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SG" sz="1100"/>
        </a:p>
      </xdr:txBody>
    </xdr:sp>
    <xdr:clientData/>
  </xdr:twoCellAnchor>
  <xdr:twoCellAnchor>
    <xdr:from>
      <xdr:col>12</xdr:col>
      <xdr:colOff>19050</xdr:colOff>
      <xdr:row>65</xdr:row>
      <xdr:rowOff>95250</xdr:rowOff>
    </xdr:from>
    <xdr:to>
      <xdr:col>12</xdr:col>
      <xdr:colOff>285750</xdr:colOff>
      <xdr:row>67</xdr:row>
      <xdr:rowOff>104775</xdr:rowOff>
    </xdr:to>
    <xdr:sp macro="" textlink="">
      <xdr:nvSpPr>
        <xdr:cNvPr id="30" name="Up-Down Arrow 29"/>
        <xdr:cNvSpPr/>
      </xdr:nvSpPr>
      <xdr:spPr>
        <a:xfrm>
          <a:off x="7277100" y="11982450"/>
          <a:ext cx="266700" cy="390525"/>
        </a:xfrm>
        <a:prstGeom prst="upDownArrow">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SG" sz="1100"/>
        </a:p>
      </xdr:txBody>
    </xdr:sp>
    <xdr:clientData/>
  </xdr:twoCellAnchor>
  <xdr:twoCellAnchor>
    <xdr:from>
      <xdr:col>7</xdr:col>
      <xdr:colOff>666750</xdr:colOff>
      <xdr:row>56</xdr:row>
      <xdr:rowOff>76200</xdr:rowOff>
    </xdr:from>
    <xdr:to>
      <xdr:col>8</xdr:col>
      <xdr:colOff>247650</xdr:colOff>
      <xdr:row>58</xdr:row>
      <xdr:rowOff>95250</xdr:rowOff>
    </xdr:to>
    <xdr:sp macro="" textlink="">
      <xdr:nvSpPr>
        <xdr:cNvPr id="31" name="Up-Down Arrow 30"/>
        <xdr:cNvSpPr/>
      </xdr:nvSpPr>
      <xdr:spPr>
        <a:xfrm>
          <a:off x="4495800" y="10315575"/>
          <a:ext cx="266700" cy="381000"/>
        </a:xfrm>
        <a:prstGeom prst="upDownArrow">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SG" sz="1100"/>
        </a:p>
      </xdr:txBody>
    </xdr:sp>
    <xdr:clientData/>
  </xdr:twoCellAnchor>
  <xdr:twoCellAnchor>
    <xdr:from>
      <xdr:col>9</xdr:col>
      <xdr:colOff>428625</xdr:colOff>
      <xdr:row>56</xdr:row>
      <xdr:rowOff>85725</xdr:rowOff>
    </xdr:from>
    <xdr:to>
      <xdr:col>10</xdr:col>
      <xdr:colOff>9525</xdr:colOff>
      <xdr:row>58</xdr:row>
      <xdr:rowOff>104775</xdr:rowOff>
    </xdr:to>
    <xdr:sp macro="" textlink="">
      <xdr:nvSpPr>
        <xdr:cNvPr id="32" name="Up-Down Arrow 31"/>
        <xdr:cNvSpPr/>
      </xdr:nvSpPr>
      <xdr:spPr>
        <a:xfrm>
          <a:off x="5629275" y="10325100"/>
          <a:ext cx="266700" cy="381000"/>
        </a:xfrm>
        <a:prstGeom prst="upDownArrow">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SG" sz="1100"/>
        </a:p>
      </xdr:txBody>
    </xdr:sp>
    <xdr:clientData/>
  </xdr:twoCellAnchor>
  <xdr:twoCellAnchor>
    <xdr:from>
      <xdr:col>6</xdr:col>
      <xdr:colOff>485775</xdr:colOff>
      <xdr:row>59</xdr:row>
      <xdr:rowOff>161925</xdr:rowOff>
    </xdr:from>
    <xdr:to>
      <xdr:col>6</xdr:col>
      <xdr:colOff>485775</xdr:colOff>
      <xdr:row>61</xdr:row>
      <xdr:rowOff>171450</xdr:rowOff>
    </xdr:to>
    <xdr:cxnSp macro="">
      <xdr:nvCxnSpPr>
        <xdr:cNvPr id="33" name="Straight Connector 32"/>
        <xdr:cNvCxnSpPr/>
      </xdr:nvCxnSpPr>
      <xdr:spPr>
        <a:xfrm flipV="1">
          <a:off x="3629025" y="10963275"/>
          <a:ext cx="0" cy="3714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11</xdr:col>
      <xdr:colOff>228600</xdr:colOff>
      <xdr:row>59</xdr:row>
      <xdr:rowOff>171450</xdr:rowOff>
    </xdr:from>
    <xdr:to>
      <xdr:col>11</xdr:col>
      <xdr:colOff>228600</xdr:colOff>
      <xdr:row>62</xdr:row>
      <xdr:rowOff>0</xdr:rowOff>
    </xdr:to>
    <xdr:cxnSp macro="">
      <xdr:nvCxnSpPr>
        <xdr:cNvPr id="34" name="Straight Connector 33"/>
        <xdr:cNvCxnSpPr/>
      </xdr:nvCxnSpPr>
      <xdr:spPr>
        <a:xfrm flipV="1">
          <a:off x="6800850" y="10972800"/>
          <a:ext cx="0" cy="3714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8</xdr:col>
      <xdr:colOff>657225</xdr:colOff>
      <xdr:row>67</xdr:row>
      <xdr:rowOff>123825</xdr:rowOff>
    </xdr:from>
    <xdr:to>
      <xdr:col>8</xdr:col>
      <xdr:colOff>657225</xdr:colOff>
      <xdr:row>69</xdr:row>
      <xdr:rowOff>9525</xdr:rowOff>
    </xdr:to>
    <xdr:cxnSp macro="">
      <xdr:nvCxnSpPr>
        <xdr:cNvPr id="35" name="Straight Connector 34"/>
        <xdr:cNvCxnSpPr/>
      </xdr:nvCxnSpPr>
      <xdr:spPr>
        <a:xfrm>
          <a:off x="5172075" y="12392025"/>
          <a:ext cx="0" cy="24765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428625</xdr:colOff>
      <xdr:row>74</xdr:row>
      <xdr:rowOff>171450</xdr:rowOff>
    </xdr:from>
    <xdr:to>
      <xdr:col>5</xdr:col>
      <xdr:colOff>628650</xdr:colOff>
      <xdr:row>76</xdr:row>
      <xdr:rowOff>142875</xdr:rowOff>
    </xdr:to>
    <xdr:sp macro="" textlink="">
      <xdr:nvSpPr>
        <xdr:cNvPr id="36" name="Up-Down Arrow 35"/>
        <xdr:cNvSpPr/>
      </xdr:nvSpPr>
      <xdr:spPr>
        <a:xfrm>
          <a:off x="2886075" y="13716000"/>
          <a:ext cx="200025" cy="333375"/>
        </a:xfrm>
        <a:prstGeom prst="upDownArrow">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SG" sz="1100"/>
        </a:p>
      </xdr:txBody>
    </xdr:sp>
    <xdr:clientData/>
  </xdr:twoCellAnchor>
  <xdr:twoCellAnchor>
    <xdr:from>
      <xdr:col>5</xdr:col>
      <xdr:colOff>419100</xdr:colOff>
      <xdr:row>76</xdr:row>
      <xdr:rowOff>180974</xdr:rowOff>
    </xdr:from>
    <xdr:to>
      <xdr:col>5</xdr:col>
      <xdr:colOff>628650</xdr:colOff>
      <xdr:row>78</xdr:row>
      <xdr:rowOff>152399</xdr:rowOff>
    </xdr:to>
    <xdr:sp macro="" textlink="">
      <xdr:nvSpPr>
        <xdr:cNvPr id="37" name="Up-Down Arrow 36"/>
        <xdr:cNvSpPr/>
      </xdr:nvSpPr>
      <xdr:spPr>
        <a:xfrm>
          <a:off x="2876550" y="14087474"/>
          <a:ext cx="209550" cy="333375"/>
        </a:xfrm>
        <a:prstGeom prst="upDownArrow">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endParaRPr lang="en-SG" sz="1100"/>
        </a:p>
      </xdr:txBody>
    </xdr:sp>
    <xdr:clientData/>
  </xdr:twoCellAnchor>
  <xdr:twoCellAnchor>
    <xdr:from>
      <xdr:col>33</xdr:col>
      <xdr:colOff>345283</xdr:colOff>
      <xdr:row>53</xdr:row>
      <xdr:rowOff>95250</xdr:rowOff>
    </xdr:from>
    <xdr:to>
      <xdr:col>33</xdr:col>
      <xdr:colOff>357189</xdr:colOff>
      <xdr:row>68</xdr:row>
      <xdr:rowOff>47625</xdr:rowOff>
    </xdr:to>
    <xdr:cxnSp macro="">
      <xdr:nvCxnSpPr>
        <xdr:cNvPr id="38" name="Straight Arrow Connector 37"/>
        <xdr:cNvCxnSpPr/>
      </xdr:nvCxnSpPr>
      <xdr:spPr>
        <a:xfrm flipH="1">
          <a:off x="20547808" y="9791700"/>
          <a:ext cx="11906" cy="2705100"/>
        </a:xfrm>
        <a:prstGeom prst="straightConnector1">
          <a:avLst/>
        </a:prstGeom>
        <a:ln>
          <a:headEnd type="arrow"/>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31</xdr:col>
      <xdr:colOff>619122</xdr:colOff>
      <xdr:row>60</xdr:row>
      <xdr:rowOff>59531</xdr:rowOff>
    </xdr:from>
    <xdr:to>
      <xdr:col>35</xdr:col>
      <xdr:colOff>83340</xdr:colOff>
      <xdr:row>60</xdr:row>
      <xdr:rowOff>71438</xdr:rowOff>
    </xdr:to>
    <xdr:cxnSp macro="">
      <xdr:nvCxnSpPr>
        <xdr:cNvPr id="39" name="Straight Arrow Connector 38"/>
        <xdr:cNvCxnSpPr/>
      </xdr:nvCxnSpPr>
      <xdr:spPr>
        <a:xfrm>
          <a:off x="19450047" y="11041856"/>
          <a:ext cx="2207418" cy="11907"/>
        </a:xfrm>
        <a:prstGeom prst="straightConnector1">
          <a:avLst/>
        </a:prstGeom>
        <a:ln>
          <a:headEnd type="arrow"/>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38</xdr:col>
      <xdr:colOff>345279</xdr:colOff>
      <xdr:row>55</xdr:row>
      <xdr:rowOff>35719</xdr:rowOff>
    </xdr:from>
    <xdr:to>
      <xdr:col>38</xdr:col>
      <xdr:colOff>357185</xdr:colOff>
      <xdr:row>66</xdr:row>
      <xdr:rowOff>35719</xdr:rowOff>
    </xdr:to>
    <xdr:cxnSp macro="">
      <xdr:nvCxnSpPr>
        <xdr:cNvPr id="40" name="Straight Arrow Connector 39"/>
        <xdr:cNvCxnSpPr/>
      </xdr:nvCxnSpPr>
      <xdr:spPr>
        <a:xfrm flipH="1">
          <a:off x="23976804" y="10094119"/>
          <a:ext cx="11906" cy="2028825"/>
        </a:xfrm>
        <a:prstGeom prst="straightConnector1">
          <a:avLst/>
        </a:prstGeom>
        <a:ln>
          <a:headEnd type="arrow"/>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34</xdr:col>
      <xdr:colOff>559592</xdr:colOff>
      <xdr:row>55</xdr:row>
      <xdr:rowOff>71440</xdr:rowOff>
    </xdr:from>
    <xdr:to>
      <xdr:col>37</xdr:col>
      <xdr:colOff>416718</xdr:colOff>
      <xdr:row>57</xdr:row>
      <xdr:rowOff>95252</xdr:rowOff>
    </xdr:to>
    <xdr:sp macro="" textlink="">
      <xdr:nvSpPr>
        <xdr:cNvPr id="41" name="Left Arrow 40"/>
        <xdr:cNvSpPr/>
      </xdr:nvSpPr>
      <xdr:spPr>
        <a:xfrm flipH="1">
          <a:off x="21447917" y="10129840"/>
          <a:ext cx="1914526" cy="385762"/>
        </a:xfrm>
        <a:prstGeom prst="leftArrow">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SG" sz="1100"/>
        </a:p>
      </xdr:txBody>
    </xdr:sp>
    <xdr:clientData/>
  </xdr:twoCellAnchor>
  <xdr:twoCellAnchor>
    <xdr:from>
      <xdr:col>34</xdr:col>
      <xdr:colOff>595314</xdr:colOff>
      <xdr:row>63</xdr:row>
      <xdr:rowOff>107157</xdr:rowOff>
    </xdr:from>
    <xdr:to>
      <xdr:col>37</xdr:col>
      <xdr:colOff>452440</xdr:colOff>
      <xdr:row>65</xdr:row>
      <xdr:rowOff>130970</xdr:rowOff>
    </xdr:to>
    <xdr:sp macro="" textlink="">
      <xdr:nvSpPr>
        <xdr:cNvPr id="42" name="Left Arrow 41"/>
        <xdr:cNvSpPr/>
      </xdr:nvSpPr>
      <xdr:spPr>
        <a:xfrm>
          <a:off x="21483639" y="11632407"/>
          <a:ext cx="1914526" cy="385763"/>
        </a:xfrm>
        <a:prstGeom prst="leftArrow">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SG" sz="1100"/>
        </a:p>
      </xdr:txBody>
    </xdr:sp>
    <xdr:clientData/>
  </xdr:twoCellAnchor>
  <xdr:twoCellAnchor>
    <xdr:from>
      <xdr:col>5</xdr:col>
      <xdr:colOff>171450</xdr:colOff>
      <xdr:row>182</xdr:row>
      <xdr:rowOff>9525</xdr:rowOff>
    </xdr:from>
    <xdr:to>
      <xdr:col>6</xdr:col>
      <xdr:colOff>457200</xdr:colOff>
      <xdr:row>187</xdr:row>
      <xdr:rowOff>133350</xdr:rowOff>
    </xdr:to>
    <xdr:pic>
      <xdr:nvPicPr>
        <xdr:cNvPr id="43" name="Picture 208"/>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628900" y="33099375"/>
          <a:ext cx="971550" cy="1028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26</xdr:col>
      <xdr:colOff>561975</xdr:colOff>
      <xdr:row>147</xdr:row>
      <xdr:rowOff>0</xdr:rowOff>
    </xdr:from>
    <xdr:to>
      <xdr:col>28</xdr:col>
      <xdr:colOff>285750</xdr:colOff>
      <xdr:row>153</xdr:row>
      <xdr:rowOff>66675</xdr:rowOff>
    </xdr:to>
    <xdr:pic>
      <xdr:nvPicPr>
        <xdr:cNvPr id="44" name="Picture 43"/>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6449675" y="26755725"/>
          <a:ext cx="1095375" cy="115252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24</xdr:col>
      <xdr:colOff>514350</xdr:colOff>
      <xdr:row>150</xdr:row>
      <xdr:rowOff>28575</xdr:rowOff>
    </xdr:from>
    <xdr:to>
      <xdr:col>26</xdr:col>
      <xdr:colOff>361950</xdr:colOff>
      <xdr:row>151</xdr:row>
      <xdr:rowOff>95250</xdr:rowOff>
    </xdr:to>
    <xdr:cxnSp macro="">
      <xdr:nvCxnSpPr>
        <xdr:cNvPr id="45" name="Elbow Connector 44"/>
        <xdr:cNvCxnSpPr/>
      </xdr:nvCxnSpPr>
      <xdr:spPr>
        <a:xfrm flipV="1">
          <a:off x="15030450" y="27327225"/>
          <a:ext cx="1219200" cy="247650"/>
        </a:xfrm>
        <a:prstGeom prst="bentConnector3">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editAs="oneCell">
    <xdr:from>
      <xdr:col>23</xdr:col>
      <xdr:colOff>350148</xdr:colOff>
      <xdr:row>47</xdr:row>
      <xdr:rowOff>28575</xdr:rowOff>
    </xdr:from>
    <xdr:to>
      <xdr:col>29</xdr:col>
      <xdr:colOff>173826</xdr:colOff>
      <xdr:row>59</xdr:row>
      <xdr:rowOff>19050</xdr:rowOff>
    </xdr:to>
    <xdr:pic>
      <xdr:nvPicPr>
        <xdr:cNvPr id="46" name="Picture 45"/>
        <xdr:cNvPicPr>
          <a:picLocks noChangeAspect="1"/>
        </xdr:cNvPicPr>
      </xdr:nvPicPr>
      <xdr:blipFill>
        <a:blip xmlns:r="http://schemas.openxmlformats.org/officeDocument/2006/relationships" r:embed="rId6"/>
        <a:stretch>
          <a:fillRect/>
        </a:stretch>
      </xdr:blipFill>
      <xdr:spPr>
        <a:xfrm>
          <a:off x="14180448" y="8639175"/>
          <a:ext cx="3938478" cy="21812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21</xdr:col>
          <xdr:colOff>228600</xdr:colOff>
          <xdr:row>34</xdr:row>
          <xdr:rowOff>165100</xdr:rowOff>
        </xdr:from>
        <xdr:to>
          <xdr:col>21</xdr:col>
          <xdr:colOff>533400</xdr:colOff>
          <xdr:row>36</xdr:row>
          <xdr:rowOff>0</xdr:rowOff>
        </xdr:to>
        <xdr:sp macro="" textlink="">
          <xdr:nvSpPr>
            <xdr:cNvPr id="4097" name="Check Box 1" hidden="1">
              <a:extLst>
                <a:ext uri="{63B3BB69-23CF-44E3-9099-C40C66FF867C}">
                  <a14:compatExt spid="_x0000_s4097"/>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Itemization%20and%20Other%20Formul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akfu%20Raiders%20Core%20Mechanic%20v39.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PC Base Statistic"/>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Wakfu Core Mechanic "/>
      <sheetName val="Battle Mechanics"/>
      <sheetName val="Level Editor"/>
      <sheetName val="Series List"/>
      <sheetName val="Unit Series"/>
      <sheetName val="UNIT DATA"/>
      <sheetName val="Mobs"/>
      <sheetName val="Materials"/>
      <sheetName val="Data"/>
      <sheetName val="Login Bonus"/>
      <sheetName val="Weapons"/>
      <sheetName val="Master Skill List"/>
      <sheetName val="Comparison"/>
    </sheetNames>
    <sheetDataSet>
      <sheetData sheetId="0"/>
      <sheetData sheetId="1"/>
      <sheetData sheetId="2"/>
      <sheetData sheetId="3"/>
      <sheetData sheetId="4"/>
      <sheetData sheetId="5"/>
      <sheetData sheetId="6"/>
      <sheetData sheetId="7"/>
      <sheetData sheetId="8"/>
      <sheetData sheetId="9"/>
      <sheetData sheetId="10"/>
      <sheetData sheetId="11">
        <row r="81">
          <cell r="B81">
            <v>20001</v>
          </cell>
          <cell r="D81" t="str">
            <v>2 hit combo single target earth attack</v>
          </cell>
        </row>
        <row r="82">
          <cell r="B82">
            <v>20002</v>
          </cell>
          <cell r="D82" t="str">
            <v>2 hit combo multiple target air attack</v>
          </cell>
        </row>
        <row r="83">
          <cell r="B83">
            <v>20003</v>
          </cell>
          <cell r="D83" t="str">
            <v>3 hit combo single target fire attack</v>
          </cell>
        </row>
        <row r="84">
          <cell r="B84">
            <v>20004</v>
          </cell>
          <cell r="D84" t="str">
            <v>4 hit combo single target water attack</v>
          </cell>
        </row>
        <row r="85">
          <cell r="B85">
            <v>20005</v>
          </cell>
          <cell r="D85" t="str">
            <v>5 hit combo multiple target light attack</v>
          </cell>
        </row>
        <row r="86">
          <cell r="B86">
            <v>20006</v>
          </cell>
          <cell r="D86" t="str">
            <v>1 hit combo single target earth attack</v>
          </cell>
        </row>
        <row r="87">
          <cell r="B87">
            <v>20007</v>
          </cell>
          <cell r="D87" t="str">
            <v>3 hit combo multiple target water attack</v>
          </cell>
        </row>
        <row r="88">
          <cell r="B88">
            <v>20008</v>
          </cell>
          <cell r="D88" t="str">
            <v>5 hit combo multiple target dark attack</v>
          </cell>
        </row>
        <row r="89">
          <cell r="B89">
            <v>20009</v>
          </cell>
          <cell r="D89" t="str">
            <v>2 hit combo single target light attack</v>
          </cell>
        </row>
        <row r="90">
          <cell r="B90">
            <v>20010</v>
          </cell>
          <cell r="D90" t="str">
            <v>3 hit combo single target earth attack</v>
          </cell>
        </row>
        <row r="91">
          <cell r="B91">
            <v>20011</v>
          </cell>
          <cell r="D91" t="str">
            <v>3 hit combo single target water attack</v>
          </cell>
        </row>
        <row r="92">
          <cell r="B92">
            <v>20012</v>
          </cell>
          <cell r="D92" t="str">
            <v>3 hit combo multiple target dark attack</v>
          </cell>
        </row>
        <row r="93">
          <cell r="B93">
            <v>20013</v>
          </cell>
          <cell r="D93" t="str">
            <v>4 hit combo single target dark attack</v>
          </cell>
        </row>
        <row r="94">
          <cell r="B94">
            <v>20014</v>
          </cell>
          <cell r="D94" t="str">
            <v>4 hit combo multiple target air attack</v>
          </cell>
        </row>
        <row r="95">
          <cell r="B95">
            <v>20015</v>
          </cell>
          <cell r="D95" t="str">
            <v>2 hit combo single target fire attack</v>
          </cell>
        </row>
        <row r="96">
          <cell r="B96">
            <v>20016</v>
          </cell>
          <cell r="D96" t="str">
            <v>4 hit combo multiple target earth attack</v>
          </cell>
        </row>
        <row r="97">
          <cell r="B97">
            <v>20017</v>
          </cell>
          <cell r="D97" t="str">
            <v>3 hit combo single target dark attack</v>
          </cell>
        </row>
        <row r="98">
          <cell r="B98">
            <v>20018</v>
          </cell>
          <cell r="D98" t="str">
            <v>2 hit combo multiple target light attack</v>
          </cell>
        </row>
        <row r="99">
          <cell r="B99">
            <v>20019</v>
          </cell>
          <cell r="D99" t="str">
            <v>3 hit combo multiple target earth attack</v>
          </cell>
        </row>
        <row r="100">
          <cell r="B100">
            <v>20020</v>
          </cell>
          <cell r="D100" t="str">
            <v>5 hit combo single target earth attack</v>
          </cell>
        </row>
        <row r="101">
          <cell r="B101">
            <v>20021</v>
          </cell>
          <cell r="D101" t="str">
            <v>4 hit combo multiple target light attack</v>
          </cell>
        </row>
        <row r="102">
          <cell r="B102">
            <v>20022</v>
          </cell>
          <cell r="D102" t="str">
            <v>4 hit combo single target  fire attack</v>
          </cell>
        </row>
        <row r="103">
          <cell r="B103">
            <v>20023</v>
          </cell>
          <cell r="D103" t="str">
            <v>4 hit combo multi target fire attack</v>
          </cell>
        </row>
        <row r="104">
          <cell r="B104">
            <v>20024</v>
          </cell>
          <cell r="D104" t="str">
            <v>4 hit combo multi target dark attack</v>
          </cell>
        </row>
        <row r="105">
          <cell r="B105">
            <v>20025</v>
          </cell>
          <cell r="D105" t="str">
            <v>3 hit combo multi target fire attack</v>
          </cell>
        </row>
        <row r="110">
          <cell r="B110" t="str">
            <v>Side Effect Main Group</v>
          </cell>
        </row>
        <row r="111">
          <cell r="B111" t="str">
            <v>Skills ID</v>
          </cell>
          <cell r="D111" t="str">
            <v>Description</v>
          </cell>
        </row>
        <row r="112">
          <cell r="B112">
            <v>30001</v>
          </cell>
          <cell r="D112" t="str">
            <v>Chance to stun and resist stun</v>
          </cell>
        </row>
        <row r="113">
          <cell r="B113">
            <v>30002</v>
          </cell>
          <cell r="D113" t="str">
            <v>Attack +10%</v>
          </cell>
        </row>
        <row r="114">
          <cell r="B114">
            <v>30003</v>
          </cell>
          <cell r="D114" t="str">
            <v>10% damage reduction from all sources</v>
          </cell>
        </row>
        <row r="115">
          <cell r="B115">
            <v>30004</v>
          </cell>
          <cell r="D115" t="str">
            <v>At the start if turn, heal self for 250 HP</v>
          </cell>
        </row>
        <row r="116">
          <cell r="B116">
            <v>30005</v>
          </cell>
          <cell r="D116" t="str">
            <v>Attack +10% to all party members</v>
          </cell>
        </row>
        <row r="117">
          <cell r="B117">
            <v>30006</v>
          </cell>
          <cell r="D117" t="str">
            <v>Attack +20% to self</v>
          </cell>
        </row>
        <row r="118">
          <cell r="B118">
            <v>30007</v>
          </cell>
          <cell r="D118" t="str">
            <v>20% chance to stun for 2 turns</v>
          </cell>
        </row>
        <row r="119">
          <cell r="B119">
            <v>30008</v>
          </cell>
          <cell r="D119" t="str">
            <v>Critical chance increased by 10%</v>
          </cell>
        </row>
        <row r="120">
          <cell r="B120">
            <v>30009</v>
          </cell>
          <cell r="D120" t="str">
            <v>10% to heal all team members 500HP</v>
          </cell>
        </row>
        <row r="121">
          <cell r="B121">
            <v>30010</v>
          </cell>
          <cell r="D121" t="str">
            <v>20% to remove all status ailments</v>
          </cell>
        </row>
        <row r="122">
          <cell r="B122">
            <v>30011</v>
          </cell>
          <cell r="D122" t="str">
            <v>HP +5% to whole team</v>
          </cell>
        </row>
        <row r="123">
          <cell r="B123">
            <v>30012</v>
          </cell>
          <cell r="D123" t="str">
            <v>HP +10% to self</v>
          </cell>
        </row>
        <row r="124">
          <cell r="B124">
            <v>30013</v>
          </cell>
          <cell r="D124" t="str">
            <v>Returns 10% damage to the attacker</v>
          </cell>
        </row>
        <row r="125">
          <cell r="B125">
            <v>30014</v>
          </cell>
          <cell r="D125" t="str">
            <v>Attack +10% to whole team</v>
          </cell>
        </row>
        <row r="126">
          <cell r="B126">
            <v>30015</v>
          </cell>
          <cell r="D126" t="str">
            <v>20% Attack &amp; 20% Critical</v>
          </cell>
        </row>
        <row r="127">
          <cell r="B127">
            <v>30016</v>
          </cell>
          <cell r="D127" t="str">
            <v>50% Def up</v>
          </cell>
        </row>
        <row r="128">
          <cell r="B128">
            <v>30017</v>
          </cell>
          <cell r="D128" t="str">
            <v>20% Chance. Add 2 additional hits with a dmg boast of 20%</v>
          </cell>
        </row>
        <row r="129">
          <cell r="B129">
            <v>30018</v>
          </cell>
          <cell r="D129" t="str">
            <v>When HP is below 50%, add 20% Attack and Recovery</v>
          </cell>
        </row>
        <row r="130">
          <cell r="B130">
            <v>30019</v>
          </cell>
          <cell r="D130" t="str">
            <v>20% Chance of triggering Leadership Skill every turn</v>
          </cell>
        </row>
        <row r="131">
          <cell r="B131">
            <v>30020</v>
          </cell>
        </row>
        <row r="132">
          <cell r="B132">
            <v>30021</v>
          </cell>
        </row>
        <row r="133">
          <cell r="B133">
            <v>30022</v>
          </cell>
        </row>
        <row r="134">
          <cell r="B134">
            <v>30023</v>
          </cell>
        </row>
        <row r="135">
          <cell r="B135">
            <v>30024</v>
          </cell>
        </row>
        <row r="136">
          <cell r="B136">
            <v>30025</v>
          </cell>
        </row>
        <row r="143">
          <cell r="B143" t="str">
            <v>Side Effect Sub Group</v>
          </cell>
        </row>
        <row r="145">
          <cell r="B145" t="str">
            <v>Skills ID</v>
          </cell>
          <cell r="D145" t="str">
            <v>Description</v>
          </cell>
        </row>
        <row r="146">
          <cell r="B146">
            <v>110001</v>
          </cell>
          <cell r="D146" t="str">
            <v>+10% Attack Pow to all Earth Types</v>
          </cell>
        </row>
        <row r="147">
          <cell r="B147">
            <v>110002</v>
          </cell>
          <cell r="D147" t="str">
            <v>+15% Attack Pow to all Earth Types</v>
          </cell>
        </row>
        <row r="148">
          <cell r="B148">
            <v>110003</v>
          </cell>
          <cell r="D148" t="str">
            <v>+20% Attack Pow to all Earth Types</v>
          </cell>
        </row>
        <row r="149">
          <cell r="B149">
            <v>110004</v>
          </cell>
          <cell r="D149" t="str">
            <v>+25% Attack Pow to all Earth Types</v>
          </cell>
        </row>
        <row r="150">
          <cell r="B150">
            <v>110005</v>
          </cell>
          <cell r="D150" t="str">
            <v>+30% Attack Pow to all Earth Types</v>
          </cell>
        </row>
        <row r="151">
          <cell r="B151">
            <v>110006</v>
          </cell>
          <cell r="D151" t="str">
            <v>+35% Attack Pow to all Earth Types</v>
          </cell>
        </row>
        <row r="152">
          <cell r="B152">
            <v>110007</v>
          </cell>
          <cell r="D152" t="str">
            <v>+10% Attack Pow to all Air Types</v>
          </cell>
        </row>
        <row r="153">
          <cell r="B153">
            <v>110008</v>
          </cell>
          <cell r="D153" t="str">
            <v>+15% Attack Pow to all Air Types</v>
          </cell>
        </row>
        <row r="154">
          <cell r="B154">
            <v>110009</v>
          </cell>
          <cell r="D154" t="str">
            <v>+20% Attack Pow to all Air Types</v>
          </cell>
        </row>
        <row r="155">
          <cell r="B155">
            <v>110010</v>
          </cell>
          <cell r="D155" t="str">
            <v>+25% Attack Pow to all Air Types</v>
          </cell>
        </row>
        <row r="156">
          <cell r="B156">
            <v>110011</v>
          </cell>
          <cell r="D156" t="str">
            <v>+30% Attack Pow to all Air Types</v>
          </cell>
        </row>
        <row r="157">
          <cell r="B157">
            <v>110012</v>
          </cell>
          <cell r="D157" t="str">
            <v>+35% Attack Pow to all Air Types</v>
          </cell>
        </row>
        <row r="158">
          <cell r="B158">
            <v>110013</v>
          </cell>
          <cell r="D158" t="str">
            <v>+10% Attack Pow to all Fire Types</v>
          </cell>
        </row>
        <row r="159">
          <cell r="B159">
            <v>110014</v>
          </cell>
          <cell r="D159" t="str">
            <v>+15% Attack Pow to all Fire Types</v>
          </cell>
        </row>
        <row r="160">
          <cell r="B160">
            <v>110015</v>
          </cell>
          <cell r="D160" t="str">
            <v>+20% Attack Pow to all Fire Types</v>
          </cell>
        </row>
        <row r="161">
          <cell r="B161">
            <v>110016</v>
          </cell>
          <cell r="D161" t="str">
            <v>+25% Attack Pow to all Fire Types</v>
          </cell>
        </row>
        <row r="162">
          <cell r="B162">
            <v>110017</v>
          </cell>
          <cell r="D162" t="str">
            <v>+30% Attack Pow to all Fire Types</v>
          </cell>
        </row>
        <row r="163">
          <cell r="B163">
            <v>110018</v>
          </cell>
          <cell r="D163" t="str">
            <v>+35% Attack Pow to all Fire Types</v>
          </cell>
        </row>
        <row r="164">
          <cell r="B164">
            <v>110019</v>
          </cell>
          <cell r="D164" t="str">
            <v>+10% Attack Pow to all Water Types</v>
          </cell>
        </row>
        <row r="165">
          <cell r="B165">
            <v>110020</v>
          </cell>
          <cell r="D165" t="str">
            <v>+15% Attack Pow to all Water Types</v>
          </cell>
        </row>
        <row r="166">
          <cell r="B166">
            <v>110021</v>
          </cell>
          <cell r="D166" t="str">
            <v>+20% Attack Pow to all Water Types</v>
          </cell>
        </row>
        <row r="167">
          <cell r="B167">
            <v>110022</v>
          </cell>
          <cell r="D167" t="str">
            <v>+25% Attack Pow to all Water Types</v>
          </cell>
        </row>
        <row r="168">
          <cell r="B168">
            <v>110023</v>
          </cell>
          <cell r="D168" t="str">
            <v>+30% Attack Pow to all Water Types</v>
          </cell>
        </row>
        <row r="169">
          <cell r="B169">
            <v>110024</v>
          </cell>
          <cell r="D169" t="str">
            <v>+35% Attack Pow to all Water Types</v>
          </cell>
        </row>
        <row r="170">
          <cell r="B170">
            <v>110025</v>
          </cell>
          <cell r="D170" t="str">
            <v>+10% Attack Pow to all Dark Types</v>
          </cell>
        </row>
        <row r="171">
          <cell r="B171">
            <v>110026</v>
          </cell>
          <cell r="D171" t="str">
            <v>+15% Attack Pow to all Dark Types</v>
          </cell>
        </row>
        <row r="172">
          <cell r="B172">
            <v>110027</v>
          </cell>
          <cell r="D172" t="str">
            <v>+20% Attack Pow to all Dark Types</v>
          </cell>
        </row>
        <row r="173">
          <cell r="B173">
            <v>110028</v>
          </cell>
          <cell r="D173" t="str">
            <v>+25% Attack Pow to all Dark Types</v>
          </cell>
        </row>
        <row r="174">
          <cell r="B174">
            <v>110029</v>
          </cell>
          <cell r="D174" t="str">
            <v>+30% Attack Pow to all Dark Types</v>
          </cell>
        </row>
        <row r="175">
          <cell r="B175">
            <v>110030</v>
          </cell>
          <cell r="D175" t="str">
            <v>+35% Attack Pow to all Dark Types</v>
          </cell>
        </row>
        <row r="176">
          <cell r="B176">
            <v>110031</v>
          </cell>
          <cell r="D176" t="str">
            <v>+10% Attack Pow to all Light Types</v>
          </cell>
        </row>
        <row r="177">
          <cell r="B177">
            <v>110032</v>
          </cell>
          <cell r="D177" t="str">
            <v>+15% Attack Pow to all Light Types</v>
          </cell>
        </row>
        <row r="178">
          <cell r="B178">
            <v>110033</v>
          </cell>
          <cell r="D178" t="str">
            <v>+20% Attack Pow to all Light Types</v>
          </cell>
        </row>
        <row r="179">
          <cell r="B179">
            <v>110034</v>
          </cell>
          <cell r="D179" t="str">
            <v>+25% Attack Pow to all Light Types</v>
          </cell>
        </row>
        <row r="180">
          <cell r="B180">
            <v>110035</v>
          </cell>
          <cell r="D180" t="str">
            <v>+30% Attack Pow to all Light Types</v>
          </cell>
        </row>
        <row r="181">
          <cell r="B181">
            <v>110036</v>
          </cell>
          <cell r="D181" t="str">
            <v>+35% Attack Pow to all Light Types</v>
          </cell>
        </row>
        <row r="182">
          <cell r="B182">
            <v>110037</v>
          </cell>
          <cell r="D182" t="str">
            <v>+10% Attack Pow to all units</v>
          </cell>
        </row>
        <row r="183">
          <cell r="B183">
            <v>110038</v>
          </cell>
          <cell r="D183" t="str">
            <v>+15% Attack Pow to all units</v>
          </cell>
        </row>
        <row r="184">
          <cell r="B184">
            <v>110039</v>
          </cell>
          <cell r="D184" t="str">
            <v>+20% Attack Pow to all units</v>
          </cell>
        </row>
        <row r="185">
          <cell r="B185">
            <v>110040</v>
          </cell>
          <cell r="D185" t="str">
            <v>+25% Attack Pow to all units</v>
          </cell>
        </row>
        <row r="186">
          <cell r="B186">
            <v>110041</v>
          </cell>
          <cell r="D186" t="str">
            <v>+30% Attack Pow to all units</v>
          </cell>
        </row>
        <row r="187">
          <cell r="B187">
            <v>110042</v>
          </cell>
          <cell r="D187" t="str">
            <v>+35% Attack Pow to all units</v>
          </cell>
        </row>
        <row r="188">
          <cell r="B188">
            <v>110043</v>
          </cell>
          <cell r="D188" t="str">
            <v>+10% Attack Pow to itself</v>
          </cell>
        </row>
        <row r="189">
          <cell r="B189">
            <v>110044</v>
          </cell>
          <cell r="D189" t="str">
            <v>+15% Attack Pow to itself</v>
          </cell>
        </row>
        <row r="190">
          <cell r="B190">
            <v>110045</v>
          </cell>
          <cell r="D190" t="str">
            <v>+20% Attack Pow to itself</v>
          </cell>
        </row>
        <row r="191">
          <cell r="B191">
            <v>110046</v>
          </cell>
          <cell r="D191" t="str">
            <v>+25% Attack Pow to itself</v>
          </cell>
        </row>
        <row r="192">
          <cell r="B192">
            <v>110047</v>
          </cell>
          <cell r="D192" t="str">
            <v>+30% Attack Pow to itself</v>
          </cell>
        </row>
        <row r="193">
          <cell r="B193">
            <v>110048</v>
          </cell>
          <cell r="D193" t="str">
            <v>+35% Attack Pow to itself</v>
          </cell>
        </row>
        <row r="194">
          <cell r="B194">
            <v>110049</v>
          </cell>
          <cell r="D194" t="str">
            <v>25% boost to Atk Power and to Recovery of EarthTypes</v>
          </cell>
        </row>
        <row r="195">
          <cell r="B195">
            <v>110050</v>
          </cell>
          <cell r="D195" t="str">
            <v>50% boost to Atk Power and to Recovery of EarthTypes</v>
          </cell>
        </row>
        <row r="196">
          <cell r="B196">
            <v>110051</v>
          </cell>
          <cell r="D196" t="str">
            <v>25% boost to Atk Power and to Recovery of AirTypes</v>
          </cell>
        </row>
        <row r="197">
          <cell r="B197">
            <v>110052</v>
          </cell>
          <cell r="D197" t="str">
            <v>50% boost to Atk Power and to Recovery of AirTypes</v>
          </cell>
        </row>
        <row r="198">
          <cell r="B198">
            <v>110053</v>
          </cell>
          <cell r="D198" t="str">
            <v>25% boost to Atk Power and to Recovery of Fire Types</v>
          </cell>
        </row>
        <row r="199">
          <cell r="B199">
            <v>110054</v>
          </cell>
          <cell r="D199" t="str">
            <v>50% boost to Atk Power and to Recovery of Fire Types</v>
          </cell>
        </row>
        <row r="200">
          <cell r="B200">
            <v>110055</v>
          </cell>
          <cell r="D200" t="str">
            <v>25% boost to Atk Power and to Recovery of Water Types</v>
          </cell>
        </row>
        <row r="201">
          <cell r="B201">
            <v>110056</v>
          </cell>
          <cell r="D201" t="str">
            <v>50% boost to Atk Power and to Recovery of Water Types</v>
          </cell>
        </row>
        <row r="202">
          <cell r="B202">
            <v>110057</v>
          </cell>
          <cell r="D202" t="str">
            <v>25% boost to Atk Power and to Recovery of Dark Types</v>
          </cell>
        </row>
        <row r="203">
          <cell r="B203">
            <v>110058</v>
          </cell>
          <cell r="D203" t="str">
            <v>50% boost to Atk Power and to Recovery of Dark Types</v>
          </cell>
        </row>
        <row r="204">
          <cell r="B204">
            <v>110059</v>
          </cell>
          <cell r="D204" t="str">
            <v>25% boost to Atk Power and to Recovery of Light Types</v>
          </cell>
        </row>
        <row r="205">
          <cell r="B205">
            <v>110060</v>
          </cell>
          <cell r="D205" t="str">
            <v>50% boost to Atk Power and to Recovery of Light Types</v>
          </cell>
        </row>
        <row r="206">
          <cell r="B206">
            <v>110061</v>
          </cell>
          <cell r="D206" t="str">
            <v>20% increase in Max HP of Earth Types</v>
          </cell>
        </row>
        <row r="207">
          <cell r="B207">
            <v>110062</v>
          </cell>
          <cell r="D207" t="str">
            <v>30% increase in Max HP of Earth Types</v>
          </cell>
        </row>
        <row r="208">
          <cell r="B208">
            <v>110063</v>
          </cell>
          <cell r="D208" t="str">
            <v>20% increase in Max HP of Air Types</v>
          </cell>
        </row>
        <row r="209">
          <cell r="B209">
            <v>110064</v>
          </cell>
          <cell r="D209" t="str">
            <v>30% increase in Max HP of Air Types</v>
          </cell>
        </row>
        <row r="210">
          <cell r="B210">
            <v>110065</v>
          </cell>
          <cell r="D210" t="str">
            <v>20% increase in Max HP of Fire Types</v>
          </cell>
        </row>
        <row r="211">
          <cell r="B211">
            <v>110066</v>
          </cell>
          <cell r="D211" t="str">
            <v>30% increase in Max HP of Fire Types</v>
          </cell>
        </row>
        <row r="212">
          <cell r="B212">
            <v>110067</v>
          </cell>
          <cell r="D212" t="str">
            <v>20% increase in Max HP of Water Types</v>
          </cell>
        </row>
        <row r="213">
          <cell r="B213">
            <v>110068</v>
          </cell>
          <cell r="D213" t="str">
            <v>30% increase in Max HP of Water Types</v>
          </cell>
        </row>
        <row r="214">
          <cell r="B214">
            <v>110069</v>
          </cell>
          <cell r="D214" t="str">
            <v>20% increase in Max HP of Dark Types</v>
          </cell>
        </row>
        <row r="215">
          <cell r="B215">
            <v>110070</v>
          </cell>
          <cell r="D215" t="str">
            <v>30% increase in Max HP of Dark Types</v>
          </cell>
        </row>
        <row r="216">
          <cell r="B216">
            <v>110071</v>
          </cell>
          <cell r="D216" t="str">
            <v>20% increase in Max HP of Light Types</v>
          </cell>
        </row>
        <row r="217">
          <cell r="B217">
            <v>110072</v>
          </cell>
          <cell r="D217" t="str">
            <v>30% increase in Max HP of Light Types</v>
          </cell>
        </row>
        <row r="218">
          <cell r="B218">
            <v>110073</v>
          </cell>
          <cell r="D218" t="str">
            <v>10% reduction in damage from Earth Types</v>
          </cell>
        </row>
        <row r="219">
          <cell r="B219">
            <v>110074</v>
          </cell>
          <cell r="D219" t="str">
            <v>20% reduction in damage from Earth Types</v>
          </cell>
        </row>
        <row r="220">
          <cell r="B220">
            <v>110075</v>
          </cell>
          <cell r="D220" t="str">
            <v>10% reduction in damage from Air Types</v>
          </cell>
        </row>
        <row r="221">
          <cell r="B221">
            <v>110076</v>
          </cell>
          <cell r="D221" t="str">
            <v>20% reduction in damage from Air Types</v>
          </cell>
        </row>
        <row r="222">
          <cell r="B222">
            <v>110077</v>
          </cell>
          <cell r="D222" t="str">
            <v>10% reduction in damage from Fire Types</v>
          </cell>
        </row>
        <row r="223">
          <cell r="B223">
            <v>110078</v>
          </cell>
          <cell r="D223" t="str">
            <v>20% reduction in damage from Fire Types</v>
          </cell>
        </row>
        <row r="224">
          <cell r="B224">
            <v>110079</v>
          </cell>
          <cell r="D224" t="str">
            <v>10% reduction in damage from Water Types</v>
          </cell>
        </row>
        <row r="225">
          <cell r="B225">
            <v>110080</v>
          </cell>
          <cell r="D225" t="str">
            <v>20% reduction in damage from Water Types</v>
          </cell>
        </row>
        <row r="226">
          <cell r="B226">
            <v>110081</v>
          </cell>
          <cell r="D226" t="str">
            <v>10% reduction in damage from Dark Types</v>
          </cell>
        </row>
        <row r="227">
          <cell r="B227">
            <v>110082</v>
          </cell>
          <cell r="D227" t="str">
            <v>20% reduction in damage from Dark Types</v>
          </cell>
        </row>
        <row r="228">
          <cell r="B228">
            <v>110083</v>
          </cell>
          <cell r="D228" t="str">
            <v>10% reduction in damage from Light Types</v>
          </cell>
        </row>
        <row r="229">
          <cell r="B229">
            <v>110084</v>
          </cell>
          <cell r="D229" t="str">
            <v>20% reduction in damage from Light Types</v>
          </cell>
        </row>
        <row r="230">
          <cell r="B230">
            <v>110085</v>
          </cell>
          <cell r="D230" t="str">
            <v>25% boost to Atk Power and Recovery of Fighter Types</v>
          </cell>
        </row>
        <row r="231">
          <cell r="B231">
            <v>110086</v>
          </cell>
          <cell r="D231" t="str">
            <v>50% boost to Atk Power and Recovery of Fighter Types</v>
          </cell>
        </row>
        <row r="232">
          <cell r="B232">
            <v>110087</v>
          </cell>
          <cell r="D232" t="str">
            <v>25% boost to Atk Power and Recovery of Defender Types</v>
          </cell>
        </row>
        <row r="233">
          <cell r="B233">
            <v>110088</v>
          </cell>
          <cell r="D233" t="str">
            <v>50% boost to Atk Power and Recovery of Defender Types</v>
          </cell>
        </row>
        <row r="234">
          <cell r="B234">
            <v>110089</v>
          </cell>
          <cell r="D234" t="str">
            <v>25% boost to Atk Power and Recovery of knight Types</v>
          </cell>
        </row>
        <row r="235">
          <cell r="B235">
            <v>110090</v>
          </cell>
          <cell r="D235" t="str">
            <v>50% boost to Atk Power and Recovery of knight Types</v>
          </cell>
        </row>
        <row r="236">
          <cell r="B236">
            <v>110091</v>
          </cell>
          <cell r="D236" t="str">
            <v>25% boost to Atk Power and Recovery of Guardian Types</v>
          </cell>
        </row>
        <row r="237">
          <cell r="B237">
            <v>110092</v>
          </cell>
          <cell r="D237" t="str">
            <v>50% boost to Atk Power and Recovery of Guardian Types</v>
          </cell>
        </row>
        <row r="238">
          <cell r="B238">
            <v>110093</v>
          </cell>
          <cell r="D238" t="str">
            <v>25% boost to Atk Power and Recovery of Hero Types</v>
          </cell>
        </row>
        <row r="239">
          <cell r="B239">
            <v>110094</v>
          </cell>
          <cell r="D239" t="str">
            <v>50% boost to Atk Power and Recovery of Hero Types</v>
          </cell>
        </row>
        <row r="240">
          <cell r="B240">
            <v>110095</v>
          </cell>
          <cell r="D240" t="str">
            <v>25% boost to Atk Power and Recovery of Lord Types</v>
          </cell>
        </row>
        <row r="241">
          <cell r="B241">
            <v>110096</v>
          </cell>
          <cell r="D241" t="str">
            <v>50% boost to Atk Power and Recovery of Lord Types</v>
          </cell>
        </row>
        <row r="242">
          <cell r="B242">
            <v>110097</v>
          </cell>
          <cell r="D242" t="str">
            <v>25% boost to Def Power and 10% HP to Fighter Types</v>
          </cell>
        </row>
        <row r="243">
          <cell r="B243">
            <v>110098</v>
          </cell>
          <cell r="D243" t="str">
            <v>50% boost to Def Power and 20% HP of Fighter Types</v>
          </cell>
        </row>
        <row r="244">
          <cell r="B244">
            <v>110099</v>
          </cell>
          <cell r="D244" t="str">
            <v>25% boost to Def Power and 10% HP of Defender Types</v>
          </cell>
        </row>
        <row r="245">
          <cell r="B245">
            <v>110100</v>
          </cell>
          <cell r="D245" t="str">
            <v>50% boost to Def Power and 20% HP of Defender Types</v>
          </cell>
        </row>
        <row r="246">
          <cell r="B246">
            <v>110101</v>
          </cell>
          <cell r="D246" t="str">
            <v>25% boost to Def Power and 10% HP of Knight Types</v>
          </cell>
        </row>
        <row r="247">
          <cell r="B247">
            <v>110102</v>
          </cell>
          <cell r="D247" t="str">
            <v>50% boost to Def Power and 20% HP of Knight Types</v>
          </cell>
        </row>
        <row r="248">
          <cell r="B248">
            <v>110103</v>
          </cell>
          <cell r="D248" t="str">
            <v>25% boost to Def Power and 10% HP of Guardian Types</v>
          </cell>
        </row>
        <row r="249">
          <cell r="B249">
            <v>110104</v>
          </cell>
          <cell r="D249" t="str">
            <v>50% boost to Def Power and 20% HP of Guardian Types</v>
          </cell>
        </row>
        <row r="250">
          <cell r="B250">
            <v>110105</v>
          </cell>
          <cell r="D250" t="str">
            <v>25% boost to Def Power and 10% HP of Hero Types</v>
          </cell>
        </row>
        <row r="251">
          <cell r="B251">
            <v>110106</v>
          </cell>
          <cell r="D251" t="str">
            <v>50% boost to Def Power and 20% HP of Hero Types</v>
          </cell>
        </row>
        <row r="252">
          <cell r="B252">
            <v>110107</v>
          </cell>
          <cell r="D252" t="str">
            <v>25% boost to Def Power and 10% HP of Lord Types</v>
          </cell>
        </row>
        <row r="253">
          <cell r="B253">
            <v>110108</v>
          </cell>
          <cell r="D253" t="str">
            <v>50% boost to Def Power and 20% HP of Lord Types</v>
          </cell>
        </row>
        <row r="254">
          <cell r="B254">
            <v>110109</v>
          </cell>
          <cell r="D254" t="str">
            <v>10% reduction in damage from all sources</v>
          </cell>
        </row>
        <row r="255">
          <cell r="B255">
            <v>110110</v>
          </cell>
          <cell r="D255" t="str">
            <v>15% reduction in damage from all sources</v>
          </cell>
        </row>
        <row r="256">
          <cell r="B256">
            <v>110111</v>
          </cell>
          <cell r="D256" t="str">
            <v>20% reduction in damage from all sources</v>
          </cell>
        </row>
        <row r="257">
          <cell r="B257">
            <v>110112</v>
          </cell>
          <cell r="D257" t="str">
            <v>25% reduction in damage from all sources</v>
          </cell>
        </row>
        <row r="258">
          <cell r="B258">
            <v>110113</v>
          </cell>
          <cell r="D258" t="str">
            <v>30% reduction in damage from all sources</v>
          </cell>
        </row>
        <row r="259">
          <cell r="B259">
            <v>110114</v>
          </cell>
          <cell r="D259" t="str">
            <v>10% chance for all party members to resist Poison</v>
          </cell>
        </row>
        <row r="260">
          <cell r="B260">
            <v>110115</v>
          </cell>
          <cell r="D260" t="str">
            <v>15% chance for all party members to resist Poison</v>
          </cell>
        </row>
        <row r="261">
          <cell r="B261">
            <v>110116</v>
          </cell>
          <cell r="D261" t="str">
            <v>20% chance for all party members to resist Poison</v>
          </cell>
        </row>
        <row r="262">
          <cell r="B262">
            <v>110117</v>
          </cell>
          <cell r="D262" t="str">
            <v>25% chance for all party members to resist Poison</v>
          </cell>
        </row>
        <row r="263">
          <cell r="B263">
            <v>110118</v>
          </cell>
          <cell r="D263" t="str">
            <v>30% chance for all party members to resist Poison</v>
          </cell>
        </row>
        <row r="264">
          <cell r="B264">
            <v>110119</v>
          </cell>
          <cell r="D264" t="str">
            <v>10% chance for all party members to resist Poison</v>
          </cell>
        </row>
        <row r="265">
          <cell r="B265">
            <v>110120</v>
          </cell>
          <cell r="D265" t="str">
            <v>15% chance for all party members to resist Reduce Defense</v>
          </cell>
        </row>
        <row r="266">
          <cell r="B266">
            <v>110121</v>
          </cell>
          <cell r="D266" t="str">
            <v>20% chance for all party members to resist Reduce Defense</v>
          </cell>
        </row>
        <row r="267">
          <cell r="B267">
            <v>110122</v>
          </cell>
          <cell r="D267" t="str">
            <v>25% chance for all party members to resist Reduce Defense</v>
          </cell>
        </row>
        <row r="268">
          <cell r="B268">
            <v>110123</v>
          </cell>
          <cell r="D268" t="str">
            <v>30% chance for all party members to resist Reduce Defense</v>
          </cell>
        </row>
        <row r="269">
          <cell r="B269">
            <v>110124</v>
          </cell>
          <cell r="D269" t="str">
            <v>10% chance for all party members to resist Reduce Defense</v>
          </cell>
        </row>
        <row r="270">
          <cell r="B270">
            <v>110125</v>
          </cell>
          <cell r="D270" t="str">
            <v>15% chance for all party members to resist Reduce Defense</v>
          </cell>
        </row>
        <row r="271">
          <cell r="B271">
            <v>110126</v>
          </cell>
          <cell r="D271" t="str">
            <v>20% chance for all party members to resist Ignore Defense</v>
          </cell>
        </row>
        <row r="272">
          <cell r="B272">
            <v>110127</v>
          </cell>
          <cell r="D272" t="str">
            <v>25% chance for all party members to resist Ignore Defense</v>
          </cell>
        </row>
        <row r="273">
          <cell r="B273">
            <v>110128</v>
          </cell>
          <cell r="D273" t="str">
            <v>30% chance for all party members to resist Ignore Defense</v>
          </cell>
        </row>
        <row r="274">
          <cell r="B274">
            <v>110129</v>
          </cell>
          <cell r="D274" t="str">
            <v>10% chance for all party members to resist Ignore Defense</v>
          </cell>
        </row>
        <row r="275">
          <cell r="B275">
            <v>110130</v>
          </cell>
          <cell r="D275" t="str">
            <v>15% chance for all party members to resist Ignore Defense</v>
          </cell>
        </row>
        <row r="276">
          <cell r="B276">
            <v>110131</v>
          </cell>
          <cell r="D276" t="str">
            <v>20% chance for all party members to resist Ignore Defense</v>
          </cell>
        </row>
        <row r="277">
          <cell r="B277">
            <v>110132</v>
          </cell>
          <cell r="D277" t="str">
            <v>25% chance for all party members to resist Sickness</v>
          </cell>
        </row>
        <row r="278">
          <cell r="B278">
            <v>110133</v>
          </cell>
          <cell r="D278" t="str">
            <v>30% chance for all party members to resist Sickness</v>
          </cell>
        </row>
        <row r="279">
          <cell r="B279">
            <v>110134</v>
          </cell>
          <cell r="D279" t="str">
            <v>10% chance for all party members to resist Sickness</v>
          </cell>
        </row>
        <row r="280">
          <cell r="B280">
            <v>110135</v>
          </cell>
          <cell r="D280" t="str">
            <v>15% chance for all party members to resist Sickness</v>
          </cell>
        </row>
        <row r="281">
          <cell r="B281">
            <v>110136</v>
          </cell>
          <cell r="D281" t="str">
            <v>20% chance for all party members to resist Sickness</v>
          </cell>
        </row>
        <row r="282">
          <cell r="B282">
            <v>110137</v>
          </cell>
          <cell r="D282" t="str">
            <v>25% chance for all party members to resist Sickness</v>
          </cell>
        </row>
        <row r="283">
          <cell r="B283">
            <v>110138</v>
          </cell>
          <cell r="D283" t="str">
            <v>30% chance for all party members to resist Curse</v>
          </cell>
        </row>
        <row r="284">
          <cell r="B284">
            <v>110139</v>
          </cell>
          <cell r="D284" t="str">
            <v>10% chance for all party members to resist Curse</v>
          </cell>
        </row>
        <row r="285">
          <cell r="B285">
            <v>110140</v>
          </cell>
          <cell r="D285" t="str">
            <v>15% chance for all party members to resist Curse</v>
          </cell>
        </row>
        <row r="286">
          <cell r="B286">
            <v>110141</v>
          </cell>
          <cell r="D286" t="str">
            <v>20% chance for all party members to resist Curse</v>
          </cell>
        </row>
        <row r="287">
          <cell r="B287">
            <v>110142</v>
          </cell>
          <cell r="D287" t="str">
            <v>25% chance for all party members to resist Curse</v>
          </cell>
        </row>
        <row r="288">
          <cell r="B288">
            <v>110143</v>
          </cell>
          <cell r="D288" t="str">
            <v>30% chance for all party members to resist Curse</v>
          </cell>
        </row>
        <row r="289">
          <cell r="B289">
            <v>110144</v>
          </cell>
          <cell r="D289" t="str">
            <v>10% recovery for fire types</v>
          </cell>
        </row>
        <row r="290">
          <cell r="B290">
            <v>110145</v>
          </cell>
          <cell r="D290" t="str">
            <v>5% HP increase for water types</v>
          </cell>
        </row>
        <row r="291">
          <cell r="B291">
            <v>110146</v>
          </cell>
          <cell r="D291" t="str">
            <v>10% Atk, 5% HP &amp; 10% Recovery increase for light types</v>
          </cell>
        </row>
        <row r="292">
          <cell r="B292">
            <v>110147</v>
          </cell>
          <cell r="D292" t="str">
            <v>20% Atk, 10% HP &amp; 20% Recovery increase for light types</v>
          </cell>
        </row>
        <row r="293">
          <cell r="B293">
            <v>110148</v>
          </cell>
          <cell r="D293" t="str">
            <v>10% Attack Pow and 5% critical to all Earth Types</v>
          </cell>
        </row>
        <row r="294">
          <cell r="B294">
            <v>110149</v>
          </cell>
          <cell r="D294" t="str">
            <v>20% Attack Pow and 10% critical to all Earth Types</v>
          </cell>
        </row>
        <row r="295">
          <cell r="B295">
            <v>110150</v>
          </cell>
          <cell r="D295" t="str">
            <v>30% Attack Pow and 15% critical to all Earth Types</v>
          </cell>
        </row>
        <row r="296">
          <cell r="B296">
            <v>110151</v>
          </cell>
          <cell r="D296" t="str">
            <v>10% Attack Pow and 5% RCV to all Water Types</v>
          </cell>
        </row>
        <row r="297">
          <cell r="B297">
            <v>110152</v>
          </cell>
          <cell r="D297" t="str">
            <v>20% Attack Pow and 10% RCV to all Water Types</v>
          </cell>
        </row>
        <row r="298">
          <cell r="B298">
            <v>110153</v>
          </cell>
          <cell r="D298" t="str">
            <v>30% Attack Pow and 15% RCV to all Water Types</v>
          </cell>
        </row>
        <row r="299">
          <cell r="B299">
            <v>110154</v>
          </cell>
          <cell r="D299" t="str">
            <v>10% RCV and 5% HP to all Dark Types</v>
          </cell>
        </row>
        <row r="300">
          <cell r="B300">
            <v>110155</v>
          </cell>
          <cell r="D300" t="str">
            <v>20% RCV and 10% HP to all Dark Types</v>
          </cell>
        </row>
        <row r="301">
          <cell r="B301">
            <v>110156</v>
          </cell>
          <cell r="D301" t="str">
            <v>30% RCV and 15% HP to all Dark Types</v>
          </cell>
        </row>
      </sheetData>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279"/>
  <sheetViews>
    <sheetView topLeftCell="AG22" workbookViewId="0">
      <selection activeCell="AQ42" sqref="AQ42"/>
    </sheetView>
  </sheetViews>
  <sheetFormatPr baseColWidth="10" defaultColWidth="10.33203125" defaultRowHeight="14" x14ac:dyDescent="0"/>
  <cols>
    <col min="1" max="1" width="10.33203125" style="212"/>
    <col min="2" max="5" width="9.83203125" style="212" customWidth="1"/>
    <col min="6" max="6" width="4.1640625" style="213" customWidth="1"/>
    <col min="7" max="10" width="9.83203125" style="213" customWidth="1"/>
    <col min="11" max="13" width="5.33203125" style="213" customWidth="1"/>
    <col min="14" max="15" width="9.83203125" style="213" customWidth="1"/>
    <col min="16" max="16" width="9.83203125" style="214" customWidth="1"/>
    <col min="17" max="17" width="9.83203125" style="213" customWidth="1"/>
    <col min="18" max="18" width="4.1640625" style="215" customWidth="1"/>
    <col min="19" max="22" width="9.83203125" style="213" customWidth="1"/>
    <col min="23" max="23" width="5.33203125" style="213" customWidth="1"/>
    <col min="24" max="24" width="5.33203125" style="245" customWidth="1"/>
    <col min="25" max="25" width="5.33203125" style="213" customWidth="1"/>
    <col min="26" max="30" width="9.83203125" style="213" customWidth="1"/>
    <col min="31" max="31" width="5.33203125" style="213" customWidth="1"/>
    <col min="32" max="40" width="9.83203125" style="213" customWidth="1"/>
    <col min="41" max="55" width="9.83203125" style="212" customWidth="1"/>
    <col min="56" max="56" width="9.83203125" style="216" customWidth="1"/>
    <col min="57" max="57" width="9.83203125" style="217" customWidth="1"/>
    <col min="58" max="66" width="9.83203125" style="212" customWidth="1"/>
    <col min="67" max="16384" width="10.33203125" style="212"/>
  </cols>
  <sheetData>
    <row r="1" spans="1:99">
      <c r="X1" s="213"/>
    </row>
    <row r="2" spans="1:99">
      <c r="X2" s="213"/>
    </row>
    <row r="3" spans="1:99" ht="18">
      <c r="B3" s="218" t="s">
        <v>737</v>
      </c>
      <c r="X3" s="213"/>
    </row>
    <row r="4" spans="1:99" ht="15">
      <c r="A4" s="219">
        <v>1</v>
      </c>
      <c r="B4" s="219" t="s">
        <v>738</v>
      </c>
      <c r="C4" s="219"/>
      <c r="D4" s="219"/>
      <c r="E4" s="219"/>
      <c r="F4" s="220"/>
      <c r="G4" s="220"/>
      <c r="H4" s="220"/>
      <c r="I4" s="220"/>
      <c r="J4" s="220"/>
      <c r="K4" s="220"/>
      <c r="X4" s="213"/>
    </row>
    <row r="5" spans="1:99" ht="15">
      <c r="A5" s="219"/>
      <c r="B5" s="219"/>
      <c r="C5" s="219"/>
      <c r="D5" s="219"/>
      <c r="E5" s="219"/>
      <c r="F5" s="220"/>
      <c r="G5" s="220"/>
      <c r="H5" s="220"/>
      <c r="I5" s="220"/>
      <c r="J5" s="220"/>
      <c r="K5" s="220"/>
      <c r="X5" s="213"/>
    </row>
    <row r="6" spans="1:99" ht="15">
      <c r="A6" s="219"/>
      <c r="B6" s="219"/>
      <c r="C6" s="219"/>
      <c r="D6" s="219"/>
      <c r="E6" s="219"/>
      <c r="F6" s="220"/>
      <c r="G6" s="220"/>
      <c r="H6" s="220"/>
      <c r="I6" s="220"/>
      <c r="J6" s="220"/>
      <c r="K6" s="220"/>
      <c r="X6" s="213"/>
    </row>
    <row r="7" spans="1:99" ht="15">
      <c r="A7" s="219"/>
      <c r="B7" s="219"/>
      <c r="C7" s="219"/>
      <c r="D7" s="219"/>
      <c r="E7" s="221" t="s">
        <v>739</v>
      </c>
      <c r="F7" s="220"/>
      <c r="G7" s="220"/>
      <c r="H7" s="220"/>
      <c r="I7" s="220"/>
      <c r="J7" s="220"/>
      <c r="K7" s="220"/>
      <c r="X7" s="213"/>
    </row>
    <row r="8" spans="1:99" ht="15">
      <c r="A8" s="219"/>
      <c r="B8" s="526" t="s">
        <v>740</v>
      </c>
      <c r="C8" s="526"/>
      <c r="D8" s="219"/>
      <c r="E8" s="527" t="s">
        <v>741</v>
      </c>
      <c r="F8" s="527"/>
      <c r="G8" s="527"/>
      <c r="H8" s="220" t="s">
        <v>742</v>
      </c>
      <c r="I8" s="220"/>
      <c r="J8" s="220"/>
      <c r="K8" s="220"/>
      <c r="X8" s="213"/>
    </row>
    <row r="9" spans="1:99" ht="15">
      <c r="A9" s="219"/>
      <c r="D9" s="219"/>
      <c r="E9" s="219"/>
      <c r="F9" s="220"/>
      <c r="G9" s="220"/>
      <c r="H9" s="220"/>
      <c r="I9" s="220"/>
      <c r="J9" s="220"/>
      <c r="K9" s="220"/>
      <c r="X9" s="213"/>
    </row>
    <row r="10" spans="1:99" ht="15">
      <c r="A10" s="219"/>
      <c r="B10" s="219"/>
      <c r="C10" s="219"/>
      <c r="D10" s="219"/>
      <c r="E10" s="527" t="s">
        <v>743</v>
      </c>
      <c r="F10" s="527"/>
      <c r="G10" s="527"/>
      <c r="H10" s="220" t="s">
        <v>744</v>
      </c>
      <c r="I10" s="220"/>
      <c r="J10" s="220"/>
      <c r="K10" s="220"/>
      <c r="X10" s="213"/>
    </row>
    <row r="11" spans="1:99" ht="15">
      <c r="A11" s="219"/>
      <c r="B11" s="219"/>
      <c r="C11" s="219"/>
      <c r="D11" s="219"/>
      <c r="E11" s="219"/>
      <c r="F11" s="220"/>
      <c r="G11" s="220"/>
      <c r="H11" s="220"/>
      <c r="I11" s="220"/>
      <c r="J11" s="220"/>
      <c r="K11" s="220"/>
      <c r="X11" s="213"/>
    </row>
    <row r="12" spans="1:99" ht="15">
      <c r="A12" s="219">
        <v>2</v>
      </c>
      <c r="B12" s="219" t="s">
        <v>745</v>
      </c>
      <c r="C12" s="219"/>
      <c r="D12" s="219"/>
      <c r="E12" s="219"/>
      <c r="F12" s="220"/>
      <c r="G12" s="220"/>
      <c r="H12" s="220"/>
      <c r="I12" s="220"/>
      <c r="J12" s="220"/>
      <c r="K12" s="220"/>
      <c r="X12" s="213"/>
    </row>
    <row r="13" spans="1:99" ht="15">
      <c r="A13" s="219"/>
      <c r="B13" s="219"/>
      <c r="C13" s="219"/>
      <c r="D13" s="219"/>
      <c r="E13" s="219"/>
      <c r="F13" s="220"/>
      <c r="G13" s="220"/>
      <c r="H13" s="220"/>
      <c r="I13" s="220"/>
      <c r="J13" s="220"/>
      <c r="K13" s="220"/>
      <c r="X13" s="213"/>
    </row>
    <row r="14" spans="1:99" ht="15">
      <c r="A14" s="219"/>
      <c r="B14" s="526" t="s">
        <v>746</v>
      </c>
      <c r="C14" s="526"/>
      <c r="D14" s="219"/>
      <c r="E14" s="527" t="s">
        <v>747</v>
      </c>
      <c r="F14" s="527"/>
      <c r="G14" s="527"/>
      <c r="H14" s="220"/>
      <c r="I14" s="220"/>
      <c r="J14" s="220"/>
      <c r="K14" s="220"/>
      <c r="X14" s="213"/>
    </row>
    <row r="15" spans="1:99" ht="15">
      <c r="A15" s="219"/>
      <c r="B15" s="222"/>
      <c r="C15" s="222"/>
      <c r="D15" s="219"/>
      <c r="E15" s="222"/>
      <c r="F15" s="222"/>
      <c r="G15" s="222"/>
      <c r="H15" s="220"/>
      <c r="I15" s="220"/>
      <c r="J15" s="220"/>
      <c r="K15" s="220"/>
      <c r="X15" s="213"/>
    </row>
    <row r="16" spans="1:99" s="230" customFormat="1" ht="15">
      <c r="A16" s="219"/>
      <c r="B16" s="223"/>
      <c r="C16" s="223"/>
      <c r="D16" s="224"/>
      <c r="E16" s="223"/>
      <c r="F16" s="223"/>
      <c r="G16" s="223"/>
      <c r="H16" s="225"/>
      <c r="I16" s="225"/>
      <c r="J16" s="225"/>
      <c r="K16" s="225"/>
      <c r="L16" s="226"/>
      <c r="M16" s="226"/>
      <c r="N16" s="226"/>
      <c r="O16" s="226"/>
      <c r="P16" s="227"/>
      <c r="Q16" s="226"/>
      <c r="R16" s="228"/>
      <c r="S16" s="226"/>
      <c r="T16" s="226"/>
      <c r="U16" s="226"/>
      <c r="V16" s="226"/>
      <c r="W16" s="226"/>
      <c r="X16" s="226"/>
      <c r="Y16" s="229"/>
      <c r="Z16" s="229"/>
      <c r="AA16" s="229"/>
      <c r="AB16" s="229"/>
      <c r="AC16" s="229"/>
      <c r="AD16" s="229"/>
      <c r="AE16" s="229"/>
      <c r="AF16" s="213"/>
      <c r="AG16" s="213"/>
      <c r="AH16" s="213"/>
      <c r="AI16" s="213"/>
      <c r="AJ16" s="213"/>
      <c r="AK16" s="213"/>
      <c r="AL16" s="213"/>
      <c r="AM16" s="213"/>
      <c r="AN16" s="213"/>
      <c r="AO16" s="212"/>
      <c r="AP16" s="212"/>
      <c r="AQ16" s="212"/>
      <c r="AR16" s="212"/>
      <c r="AS16" s="212"/>
      <c r="AT16" s="212"/>
      <c r="AU16" s="212"/>
      <c r="AV16" s="212"/>
      <c r="AW16" s="212"/>
      <c r="AX16" s="212"/>
      <c r="AY16" s="212"/>
      <c r="AZ16" s="212"/>
      <c r="BA16" s="212"/>
      <c r="BB16" s="212"/>
      <c r="BC16" s="212"/>
      <c r="BD16" s="216"/>
      <c r="BE16" s="217"/>
      <c r="BF16" s="212"/>
      <c r="BG16" s="212"/>
      <c r="BH16" s="212"/>
      <c r="BI16" s="212"/>
      <c r="BJ16" s="212"/>
      <c r="BK16" s="212"/>
      <c r="BL16" s="212"/>
      <c r="BM16" s="212"/>
      <c r="BN16" s="212"/>
      <c r="BO16" s="212"/>
      <c r="BP16" s="212"/>
      <c r="BQ16" s="212"/>
      <c r="BR16" s="212"/>
      <c r="BS16" s="212"/>
      <c r="BT16" s="212"/>
      <c r="BU16" s="212"/>
      <c r="BV16" s="212"/>
      <c r="BW16" s="212"/>
      <c r="BX16" s="212"/>
      <c r="BY16" s="212"/>
      <c r="BZ16" s="212"/>
      <c r="CA16" s="212"/>
      <c r="CB16" s="212"/>
      <c r="CC16" s="212"/>
      <c r="CD16" s="212"/>
      <c r="CE16" s="212"/>
      <c r="CF16" s="212"/>
      <c r="CG16" s="212"/>
      <c r="CH16" s="212"/>
      <c r="CI16" s="212"/>
      <c r="CJ16" s="212"/>
      <c r="CK16" s="212"/>
      <c r="CL16" s="212"/>
      <c r="CM16" s="212"/>
      <c r="CN16" s="212"/>
      <c r="CO16" s="212"/>
      <c r="CP16" s="212"/>
      <c r="CQ16" s="212"/>
      <c r="CR16" s="212"/>
      <c r="CS16" s="212"/>
      <c r="CT16" s="212"/>
      <c r="CU16" s="212"/>
    </row>
    <row r="17" spans="1:31" ht="18">
      <c r="B17" s="218"/>
      <c r="L17" s="226"/>
      <c r="P17" s="213"/>
      <c r="R17" s="213"/>
      <c r="T17" s="214"/>
      <c r="X17" s="226"/>
      <c r="AA17" s="231" t="s">
        <v>748</v>
      </c>
      <c r="AB17" s="231" t="s">
        <v>748</v>
      </c>
      <c r="AC17" s="524" t="s">
        <v>749</v>
      </c>
      <c r="AE17" s="229"/>
    </row>
    <row r="18" spans="1:31" ht="15" customHeight="1">
      <c r="B18" s="232" t="s">
        <v>750</v>
      </c>
      <c r="L18" s="226"/>
      <c r="N18" s="232" t="s">
        <v>751</v>
      </c>
      <c r="O18" s="215"/>
      <c r="P18" s="213"/>
      <c r="R18" s="213"/>
      <c r="X18" s="226"/>
      <c r="Z18" s="231" t="s">
        <v>752</v>
      </c>
      <c r="AA18" s="233" t="s">
        <v>753</v>
      </c>
      <c r="AB18" s="233" t="s">
        <v>754</v>
      </c>
      <c r="AC18" s="525"/>
      <c r="AE18" s="229"/>
    </row>
    <row r="19" spans="1:31" ht="15" customHeight="1">
      <c r="A19" s="212">
        <v>1</v>
      </c>
      <c r="B19" s="528" t="s">
        <v>755</v>
      </c>
      <c r="C19" s="529"/>
      <c r="D19" s="234" t="s">
        <v>756</v>
      </c>
      <c r="E19" s="235"/>
      <c r="F19" s="235"/>
      <c r="G19" s="236"/>
      <c r="L19" s="226"/>
      <c r="M19" s="213">
        <v>1</v>
      </c>
      <c r="N19" s="530" t="s">
        <v>173</v>
      </c>
      <c r="O19" s="531"/>
      <c r="P19" s="234" t="s">
        <v>757</v>
      </c>
      <c r="Q19" s="235"/>
      <c r="R19" s="235"/>
      <c r="S19" s="235"/>
      <c r="T19" s="236"/>
      <c r="X19" s="226"/>
      <c r="Z19" s="237">
        <v>1</v>
      </c>
      <c r="AA19" s="237">
        <v>0</v>
      </c>
      <c r="AB19" s="237">
        <v>0</v>
      </c>
      <c r="AC19" s="237">
        <v>0</v>
      </c>
      <c r="AE19" s="229"/>
    </row>
    <row r="20" spans="1:31" ht="15" customHeight="1">
      <c r="A20" s="212">
        <v>2</v>
      </c>
      <c r="B20" s="528" t="s">
        <v>758</v>
      </c>
      <c r="C20" s="529"/>
      <c r="D20" s="234" t="s">
        <v>759</v>
      </c>
      <c r="E20" s="235"/>
      <c r="F20" s="235"/>
      <c r="G20" s="236"/>
      <c r="L20" s="226"/>
      <c r="M20" s="213">
        <v>2</v>
      </c>
      <c r="N20" s="530" t="s">
        <v>178</v>
      </c>
      <c r="O20" s="531"/>
      <c r="P20" s="234" t="s">
        <v>178</v>
      </c>
      <c r="Q20" s="235"/>
      <c r="R20" s="235"/>
      <c r="S20" s="235"/>
      <c r="T20" s="236"/>
      <c r="X20" s="226"/>
      <c r="Z20" s="237">
        <v>2</v>
      </c>
      <c r="AA20" s="237">
        <v>8</v>
      </c>
      <c r="AB20" s="237">
        <v>9</v>
      </c>
      <c r="AC20" s="237">
        <v>1</v>
      </c>
      <c r="AE20" s="229"/>
    </row>
    <row r="21" spans="1:31" ht="15" customHeight="1">
      <c r="A21" s="212">
        <v>3</v>
      </c>
      <c r="B21" s="528" t="s">
        <v>760</v>
      </c>
      <c r="C21" s="529"/>
      <c r="D21" s="234" t="s">
        <v>761</v>
      </c>
      <c r="E21" s="235"/>
      <c r="F21" s="235"/>
      <c r="G21" s="236"/>
      <c r="L21" s="226"/>
      <c r="M21" s="213">
        <v>3</v>
      </c>
      <c r="N21" s="530" t="s">
        <v>762</v>
      </c>
      <c r="O21" s="531"/>
      <c r="P21" s="234" t="s">
        <v>763</v>
      </c>
      <c r="Q21" s="235"/>
      <c r="R21" s="235"/>
      <c r="S21" s="235"/>
      <c r="T21" s="236"/>
      <c r="X21" s="226"/>
      <c r="Z21" s="237">
        <v>3</v>
      </c>
      <c r="AA21" s="237">
        <v>8</v>
      </c>
      <c r="AB21" s="237">
        <v>9</v>
      </c>
      <c r="AC21" s="237">
        <v>1</v>
      </c>
      <c r="AE21" s="229"/>
    </row>
    <row r="22" spans="1:31" ht="15" customHeight="1">
      <c r="A22" s="212">
        <v>4</v>
      </c>
      <c r="B22" s="528" t="s">
        <v>198</v>
      </c>
      <c r="C22" s="529"/>
      <c r="D22" s="234" t="s">
        <v>764</v>
      </c>
      <c r="E22" s="235"/>
      <c r="F22" s="235"/>
      <c r="G22" s="236"/>
      <c r="L22" s="226"/>
      <c r="M22" s="213">
        <v>4</v>
      </c>
      <c r="N22" s="530" t="s">
        <v>765</v>
      </c>
      <c r="O22" s="531"/>
      <c r="P22" s="234" t="s">
        <v>766</v>
      </c>
      <c r="Q22" s="235"/>
      <c r="R22" s="235"/>
      <c r="S22" s="235"/>
      <c r="T22" s="236"/>
      <c r="X22" s="226"/>
      <c r="Z22" s="237">
        <v>4</v>
      </c>
      <c r="AA22" s="237">
        <v>8</v>
      </c>
      <c r="AB22" s="237">
        <v>9</v>
      </c>
      <c r="AC22" s="237">
        <v>1</v>
      </c>
      <c r="AE22" s="229"/>
    </row>
    <row r="23" spans="1:31" ht="15" customHeight="1">
      <c r="A23" s="212">
        <v>5</v>
      </c>
      <c r="B23" s="528" t="s">
        <v>767</v>
      </c>
      <c r="C23" s="529"/>
      <c r="D23" s="234" t="s">
        <v>768</v>
      </c>
      <c r="E23" s="235"/>
      <c r="F23" s="235"/>
      <c r="G23" s="236"/>
      <c r="L23" s="226"/>
      <c r="M23" s="213">
        <v>5</v>
      </c>
      <c r="N23" s="530" t="s">
        <v>769</v>
      </c>
      <c r="O23" s="531"/>
      <c r="P23" s="234" t="s">
        <v>770</v>
      </c>
      <c r="Q23" s="235"/>
      <c r="R23" s="235"/>
      <c r="S23" s="235"/>
      <c r="T23" s="236"/>
      <c r="X23" s="226"/>
      <c r="Z23" s="237">
        <v>5</v>
      </c>
      <c r="AA23" s="237">
        <v>3</v>
      </c>
      <c r="AB23" s="237">
        <v>4</v>
      </c>
      <c r="AC23" s="237">
        <v>3</v>
      </c>
      <c r="AE23" s="229"/>
    </row>
    <row r="24" spans="1:31" ht="15" customHeight="1">
      <c r="B24" s="218"/>
      <c r="L24" s="226"/>
      <c r="M24" s="213">
        <v>6</v>
      </c>
      <c r="N24" s="530" t="s">
        <v>771</v>
      </c>
      <c r="O24" s="531"/>
      <c r="P24" s="234"/>
      <c r="Q24" s="235"/>
      <c r="R24" s="235"/>
      <c r="S24" s="235"/>
      <c r="T24" s="236"/>
      <c r="X24" s="226"/>
      <c r="Z24" s="237">
        <v>6</v>
      </c>
      <c r="AA24" s="237">
        <v>3</v>
      </c>
      <c r="AB24" s="237">
        <v>4</v>
      </c>
      <c r="AC24" s="237">
        <v>3</v>
      </c>
      <c r="AE24" s="229"/>
    </row>
    <row r="25" spans="1:31" ht="15" customHeight="1">
      <c r="B25" s="218"/>
      <c r="L25" s="226"/>
      <c r="M25" s="213">
        <v>7</v>
      </c>
      <c r="N25" s="530" t="s">
        <v>772</v>
      </c>
      <c r="O25" s="531"/>
      <c r="P25" s="234" t="s">
        <v>773</v>
      </c>
      <c r="Q25" s="235"/>
      <c r="R25" s="235"/>
      <c r="S25" s="235"/>
      <c r="T25" s="236"/>
      <c r="X25" s="226"/>
      <c r="Z25" s="237">
        <v>7</v>
      </c>
      <c r="AA25" s="237">
        <v>3</v>
      </c>
      <c r="AB25" s="237">
        <v>4</v>
      </c>
      <c r="AC25" s="237">
        <v>3</v>
      </c>
      <c r="AE25" s="229"/>
    </row>
    <row r="26" spans="1:31" ht="15" customHeight="1">
      <c r="B26" s="218"/>
      <c r="L26" s="226"/>
      <c r="M26" s="213">
        <v>8</v>
      </c>
      <c r="N26" s="530" t="s">
        <v>45</v>
      </c>
      <c r="O26" s="531"/>
      <c r="P26" s="234"/>
      <c r="Q26" s="235"/>
      <c r="R26" s="235"/>
      <c r="S26" s="235"/>
      <c r="T26" s="236"/>
      <c r="X26" s="226"/>
      <c r="Z26" s="237">
        <v>8</v>
      </c>
      <c r="AA26" s="237">
        <v>1</v>
      </c>
      <c r="AB26" s="237">
        <v>2</v>
      </c>
      <c r="AC26" s="237">
        <v>5</v>
      </c>
      <c r="AE26" s="229"/>
    </row>
    <row r="27" spans="1:31" ht="15" customHeight="1">
      <c r="B27" s="218"/>
      <c r="L27" s="226"/>
      <c r="M27" s="213">
        <v>9</v>
      </c>
      <c r="N27" s="530" t="s">
        <v>46</v>
      </c>
      <c r="O27" s="531"/>
      <c r="P27" s="234"/>
      <c r="Q27" s="235"/>
      <c r="R27" s="235"/>
      <c r="S27" s="235"/>
      <c r="T27" s="236"/>
      <c r="X27" s="226"/>
      <c r="Z27" s="237">
        <v>9</v>
      </c>
      <c r="AA27" s="237">
        <v>1</v>
      </c>
      <c r="AB27" s="237">
        <v>2</v>
      </c>
      <c r="AC27" s="237">
        <v>5</v>
      </c>
      <c r="AE27" s="229"/>
    </row>
    <row r="28" spans="1:31" ht="15" customHeight="1">
      <c r="B28" s="218"/>
      <c r="L28" s="226"/>
      <c r="M28" s="213">
        <v>10</v>
      </c>
      <c r="N28" s="530" t="s">
        <v>47</v>
      </c>
      <c r="O28" s="531"/>
      <c r="P28" s="234"/>
      <c r="Q28" s="235"/>
      <c r="R28" s="235"/>
      <c r="S28" s="235"/>
      <c r="T28" s="236"/>
      <c r="X28" s="226"/>
      <c r="Z28" s="237">
        <v>10</v>
      </c>
      <c r="AA28" s="237">
        <v>1</v>
      </c>
      <c r="AB28" s="237">
        <v>2</v>
      </c>
      <c r="AC28" s="237">
        <v>5</v>
      </c>
      <c r="AE28" s="229"/>
    </row>
    <row r="29" spans="1:31" ht="15" customHeight="1">
      <c r="B29" s="218"/>
      <c r="L29" s="226"/>
      <c r="M29" s="213">
        <v>11</v>
      </c>
      <c r="N29" s="530" t="s">
        <v>48</v>
      </c>
      <c r="O29" s="531"/>
      <c r="P29" s="234"/>
      <c r="Q29" s="235"/>
      <c r="R29" s="235"/>
      <c r="S29" s="235"/>
      <c r="T29" s="236"/>
      <c r="X29" s="226"/>
      <c r="Z29" s="238">
        <v>11</v>
      </c>
      <c r="AA29" s="238">
        <v>1</v>
      </c>
      <c r="AB29" s="238">
        <v>2</v>
      </c>
      <c r="AC29" s="238">
        <v>7</v>
      </c>
      <c r="AE29" s="229"/>
    </row>
    <row r="30" spans="1:31" ht="15" customHeight="1">
      <c r="B30" s="218"/>
      <c r="L30" s="226"/>
      <c r="M30" s="213">
        <v>12</v>
      </c>
      <c r="N30" s="530" t="s">
        <v>774</v>
      </c>
      <c r="O30" s="531"/>
      <c r="P30" s="234"/>
      <c r="Q30" s="235"/>
      <c r="R30" s="235"/>
      <c r="S30" s="235"/>
      <c r="T30" s="236"/>
      <c r="X30" s="226"/>
      <c r="Z30" s="238">
        <v>12</v>
      </c>
      <c r="AA30" s="238">
        <v>1</v>
      </c>
      <c r="AB30" s="238">
        <v>2</v>
      </c>
      <c r="AC30" s="238">
        <v>7</v>
      </c>
      <c r="AE30" s="229"/>
    </row>
    <row r="31" spans="1:31" ht="15" customHeight="1">
      <c r="B31" s="218"/>
      <c r="L31" s="226"/>
      <c r="M31" s="213">
        <v>13</v>
      </c>
      <c r="N31" s="530" t="s">
        <v>775</v>
      </c>
      <c r="O31" s="531"/>
      <c r="P31" s="234"/>
      <c r="Q31" s="235"/>
      <c r="R31" s="235"/>
      <c r="S31" s="235"/>
      <c r="T31" s="236"/>
      <c r="X31" s="226"/>
      <c r="Z31" s="238">
        <v>13</v>
      </c>
      <c r="AA31" s="238">
        <v>1</v>
      </c>
      <c r="AB31" s="238">
        <v>2</v>
      </c>
      <c r="AC31" s="238">
        <v>7</v>
      </c>
      <c r="AE31" s="229"/>
    </row>
    <row r="32" spans="1:31" ht="15" customHeight="1">
      <c r="L32" s="226"/>
      <c r="M32" s="213">
        <v>14</v>
      </c>
      <c r="N32" s="530" t="s">
        <v>776</v>
      </c>
      <c r="O32" s="531"/>
      <c r="P32" s="234"/>
      <c r="Q32" s="235"/>
      <c r="R32" s="235"/>
      <c r="S32" s="235"/>
      <c r="T32" s="236"/>
      <c r="X32" s="226"/>
      <c r="AE32" s="229"/>
    </row>
    <row r="33" spans="1:99" ht="15" customHeight="1">
      <c r="L33" s="226"/>
      <c r="P33" s="213"/>
      <c r="R33" s="213"/>
      <c r="T33" s="214"/>
      <c r="X33" s="226"/>
      <c r="AE33" s="229"/>
    </row>
    <row r="34" spans="1:99" ht="15" customHeight="1">
      <c r="L34" s="226"/>
      <c r="P34" s="213"/>
      <c r="R34" s="213"/>
      <c r="T34" s="214"/>
      <c r="X34" s="226"/>
      <c r="Z34" s="239" t="s">
        <v>777</v>
      </c>
      <c r="AE34" s="229"/>
    </row>
    <row r="35" spans="1:99" s="240" customFormat="1" ht="15" customHeight="1">
      <c r="A35" s="212"/>
      <c r="F35" s="241"/>
      <c r="G35" s="241"/>
      <c r="H35" s="241"/>
      <c r="I35" s="241"/>
      <c r="J35" s="241"/>
      <c r="K35" s="241"/>
      <c r="L35" s="241"/>
      <c r="M35" s="241"/>
      <c r="N35" s="241"/>
      <c r="O35" s="241"/>
      <c r="P35" s="242"/>
      <c r="Q35" s="241"/>
      <c r="R35" s="243"/>
      <c r="S35" s="241"/>
      <c r="T35" s="241"/>
      <c r="U35" s="241"/>
      <c r="V35" s="241"/>
      <c r="W35" s="241"/>
      <c r="X35" s="241"/>
      <c r="Y35" s="244"/>
      <c r="Z35" s="244"/>
      <c r="AA35" s="244"/>
      <c r="AB35" s="244"/>
      <c r="AC35" s="244"/>
      <c r="AD35" s="244"/>
      <c r="AE35" s="244"/>
      <c r="AF35" s="213"/>
      <c r="AG35" s="213"/>
      <c r="AH35" s="213"/>
      <c r="AI35" s="213"/>
      <c r="AJ35" s="213"/>
      <c r="AK35" s="213"/>
      <c r="AL35" s="213"/>
      <c r="AM35" s="213"/>
      <c r="AN35" s="213"/>
      <c r="AO35" s="212"/>
      <c r="AP35" s="212"/>
      <c r="AQ35" s="212"/>
      <c r="AR35" s="212"/>
      <c r="AS35" s="212"/>
      <c r="AT35" s="212"/>
      <c r="AU35" s="212"/>
      <c r="AV35" s="212"/>
      <c r="AW35" s="212"/>
      <c r="AX35" s="212"/>
      <c r="AY35" s="212"/>
      <c r="AZ35" s="212"/>
      <c r="BA35" s="212"/>
      <c r="BB35" s="212"/>
      <c r="BC35" s="212"/>
      <c r="BD35" s="216"/>
      <c r="BE35" s="217"/>
      <c r="BF35" s="212"/>
      <c r="BG35" s="212"/>
      <c r="BH35" s="212"/>
      <c r="BI35" s="212"/>
      <c r="BJ35" s="212"/>
      <c r="BK35" s="212"/>
      <c r="BL35" s="212"/>
      <c r="BM35" s="212"/>
      <c r="BN35" s="212"/>
      <c r="BO35" s="212"/>
      <c r="BP35" s="212"/>
      <c r="BQ35" s="212"/>
      <c r="BR35" s="212"/>
      <c r="BS35" s="212"/>
      <c r="BT35" s="212"/>
      <c r="BU35" s="212"/>
      <c r="BV35" s="212"/>
      <c r="BW35" s="212"/>
      <c r="BX35" s="212"/>
      <c r="BY35" s="212"/>
      <c r="BZ35" s="212"/>
      <c r="CA35" s="212"/>
      <c r="CB35" s="212"/>
      <c r="CC35" s="212"/>
      <c r="CD35" s="212"/>
      <c r="CE35" s="212"/>
      <c r="CF35" s="212"/>
      <c r="CG35" s="212"/>
      <c r="CH35" s="212"/>
      <c r="CI35" s="212"/>
      <c r="CJ35" s="212"/>
      <c r="CK35" s="212"/>
      <c r="CL35" s="212"/>
      <c r="CM35" s="212"/>
      <c r="CN35" s="212"/>
      <c r="CO35" s="212"/>
      <c r="CP35" s="212"/>
      <c r="CQ35" s="212"/>
      <c r="CR35" s="212"/>
      <c r="CS35" s="212"/>
      <c r="CT35" s="212"/>
      <c r="CU35" s="212"/>
    </row>
    <row r="36" spans="1:99" ht="15" customHeight="1">
      <c r="B36" s="532" t="s">
        <v>778</v>
      </c>
      <c r="C36" s="532"/>
      <c r="D36" s="532"/>
      <c r="E36" s="532"/>
      <c r="F36" s="532"/>
      <c r="G36" s="532"/>
      <c r="H36" s="532"/>
      <c r="I36" s="532"/>
      <c r="J36" s="532"/>
      <c r="K36" s="532"/>
      <c r="L36" s="245"/>
      <c r="N36" s="532" t="s">
        <v>779</v>
      </c>
      <c r="O36" s="532"/>
      <c r="P36" s="532"/>
      <c r="Q36" s="532"/>
      <c r="R36" s="532"/>
      <c r="S36" s="532"/>
      <c r="T36" s="532"/>
      <c r="U36" s="246"/>
      <c r="V36" s="246"/>
    </row>
    <row r="37" spans="1:99" ht="15" customHeight="1">
      <c r="B37" s="532"/>
      <c r="C37" s="532"/>
      <c r="D37" s="532"/>
      <c r="E37" s="532"/>
      <c r="F37" s="532"/>
      <c r="G37" s="532"/>
      <c r="H37" s="532"/>
      <c r="I37" s="532"/>
      <c r="J37" s="532"/>
      <c r="K37" s="532"/>
      <c r="L37" s="245"/>
      <c r="M37" s="246"/>
      <c r="N37" s="532"/>
      <c r="O37" s="532"/>
      <c r="P37" s="532"/>
      <c r="Q37" s="532"/>
      <c r="R37" s="532"/>
      <c r="S37" s="532"/>
      <c r="T37" s="532"/>
      <c r="U37" s="246"/>
      <c r="V37" s="246"/>
    </row>
    <row r="38" spans="1:99" s="248" customFormat="1" ht="15" customHeight="1">
      <c r="A38" s="212"/>
      <c r="B38" s="247" t="s">
        <v>780</v>
      </c>
      <c r="C38" s="212"/>
      <c r="D38" s="212"/>
      <c r="E38" s="212"/>
      <c r="F38" s="213"/>
      <c r="G38" s="213"/>
      <c r="H38" s="213"/>
      <c r="I38" s="213"/>
      <c r="J38" s="213"/>
      <c r="K38" s="213"/>
      <c r="L38" s="245"/>
      <c r="M38" s="213"/>
      <c r="N38" s="213"/>
      <c r="O38" s="213"/>
      <c r="P38" s="214"/>
      <c r="Q38" s="213"/>
      <c r="R38" s="215"/>
      <c r="S38" s="213"/>
      <c r="T38" s="213"/>
      <c r="U38" s="213"/>
      <c r="V38" s="213"/>
      <c r="W38" s="213"/>
      <c r="X38" s="245"/>
      <c r="Y38" s="213"/>
      <c r="Z38" s="213"/>
      <c r="AA38" s="213"/>
      <c r="AB38" s="213"/>
      <c r="AC38" s="213"/>
      <c r="AD38" s="213"/>
      <c r="AE38" s="213"/>
      <c r="AF38" s="213"/>
      <c r="AG38" s="213"/>
      <c r="AH38" s="213"/>
      <c r="AI38" s="213"/>
      <c r="AJ38" s="213"/>
      <c r="AK38" s="213"/>
      <c r="AL38" s="213"/>
      <c r="AM38" s="213"/>
      <c r="AN38" s="213"/>
      <c r="AO38" s="212"/>
      <c r="AP38" s="212"/>
      <c r="AQ38" s="212"/>
      <c r="AR38" s="212"/>
      <c r="AS38" s="212"/>
      <c r="AT38" s="212"/>
      <c r="AU38" s="212"/>
      <c r="AV38" s="212"/>
      <c r="AW38" s="212"/>
      <c r="AX38" s="212"/>
      <c r="AY38" s="212"/>
      <c r="AZ38" s="212"/>
      <c r="BA38" s="212"/>
      <c r="BB38" s="212"/>
      <c r="BC38" s="212"/>
      <c r="BD38" s="216"/>
      <c r="BE38" s="217"/>
      <c r="BF38" s="212"/>
      <c r="BG38" s="212"/>
      <c r="BH38" s="212"/>
      <c r="BI38" s="212"/>
      <c r="BJ38" s="212"/>
      <c r="BK38" s="212"/>
      <c r="BL38" s="212"/>
      <c r="BM38" s="212"/>
      <c r="BN38" s="212"/>
      <c r="BO38" s="212"/>
      <c r="BP38" s="212"/>
      <c r="BQ38" s="212"/>
      <c r="BR38" s="212"/>
      <c r="BS38" s="212"/>
      <c r="BT38" s="212"/>
      <c r="BU38" s="212"/>
      <c r="BV38" s="212"/>
      <c r="BW38" s="212"/>
      <c r="BX38" s="212"/>
      <c r="BY38" s="212"/>
      <c r="BZ38" s="212"/>
      <c r="CA38" s="212"/>
      <c r="CB38" s="212"/>
      <c r="CC38" s="212"/>
      <c r="CD38" s="212"/>
      <c r="CE38" s="212"/>
      <c r="CF38" s="212"/>
      <c r="CG38" s="212"/>
      <c r="CH38" s="212"/>
      <c r="CI38" s="212"/>
      <c r="CJ38" s="212"/>
      <c r="CK38" s="212"/>
      <c r="CL38" s="212"/>
      <c r="CM38" s="212"/>
      <c r="CN38" s="212"/>
      <c r="CO38" s="212"/>
      <c r="CP38" s="212"/>
      <c r="CQ38" s="212"/>
      <c r="CR38" s="212"/>
      <c r="CS38" s="212"/>
      <c r="CT38" s="212"/>
      <c r="CU38" s="212"/>
    </row>
    <row r="39" spans="1:99" s="250" customFormat="1" ht="15" customHeight="1">
      <c r="A39" s="212"/>
      <c r="B39" s="249" t="s">
        <v>781</v>
      </c>
      <c r="F39" s="251"/>
      <c r="G39" s="251"/>
      <c r="H39" s="251"/>
      <c r="I39" s="251"/>
      <c r="J39" s="251"/>
      <c r="K39" s="251"/>
      <c r="L39" s="245"/>
      <c r="M39" s="213"/>
      <c r="N39" s="213"/>
      <c r="O39" s="213"/>
      <c r="P39" s="214"/>
      <c r="Q39" s="213"/>
      <c r="R39" s="215"/>
      <c r="S39" s="213"/>
      <c r="T39" s="213"/>
      <c r="U39" s="213"/>
      <c r="V39" s="213"/>
      <c r="W39" s="213"/>
      <c r="X39" s="245"/>
      <c r="Y39" s="213"/>
      <c r="Z39" s="213"/>
      <c r="AA39" s="213"/>
      <c r="AB39" s="213"/>
      <c r="AC39" s="213"/>
      <c r="AD39" s="213"/>
      <c r="AE39" s="213"/>
      <c r="AF39" s="213"/>
      <c r="AG39" s="213"/>
      <c r="AH39" s="213"/>
      <c r="AI39" s="213"/>
      <c r="AJ39" s="213"/>
      <c r="AK39" s="213"/>
      <c r="AL39" s="213"/>
      <c r="AM39" s="213"/>
      <c r="AN39" s="213"/>
      <c r="AO39" s="212"/>
      <c r="AP39" s="212"/>
      <c r="AQ39" s="212"/>
      <c r="AR39" s="212"/>
      <c r="AS39" s="212"/>
      <c r="AT39" s="212"/>
      <c r="AU39" s="212"/>
      <c r="AV39" s="212"/>
      <c r="AW39" s="212"/>
      <c r="AX39" s="212"/>
      <c r="AY39" s="212"/>
      <c r="AZ39" s="212"/>
      <c r="BA39" s="212"/>
      <c r="BB39" s="212"/>
      <c r="BC39" s="212"/>
      <c r="BD39" s="216"/>
      <c r="BE39" s="217"/>
      <c r="BF39" s="212"/>
      <c r="BG39" s="212"/>
      <c r="BH39" s="212"/>
      <c r="BI39" s="212"/>
      <c r="BJ39" s="212"/>
      <c r="BK39" s="212"/>
      <c r="BL39" s="212"/>
      <c r="BM39" s="212"/>
      <c r="BN39" s="212"/>
      <c r="BO39" s="212"/>
      <c r="BP39" s="212"/>
      <c r="BQ39" s="212"/>
      <c r="BR39" s="212"/>
      <c r="BS39" s="212"/>
      <c r="BT39" s="212"/>
      <c r="BU39" s="212"/>
      <c r="BV39" s="212"/>
      <c r="BW39" s="212"/>
      <c r="BX39" s="212"/>
      <c r="BY39" s="212"/>
      <c r="BZ39" s="212"/>
      <c r="CA39" s="212"/>
      <c r="CB39" s="212"/>
      <c r="CC39" s="212"/>
      <c r="CD39" s="212"/>
      <c r="CE39" s="212"/>
      <c r="CF39" s="212"/>
      <c r="CG39" s="212"/>
      <c r="CH39" s="212"/>
      <c r="CI39" s="212"/>
      <c r="CJ39" s="212"/>
      <c r="CK39" s="212"/>
      <c r="CL39" s="212"/>
      <c r="CM39" s="212"/>
      <c r="CN39" s="212"/>
      <c r="CO39" s="212"/>
      <c r="CP39" s="212"/>
      <c r="CQ39" s="212"/>
      <c r="CR39" s="212"/>
      <c r="CS39" s="212"/>
      <c r="CT39" s="212"/>
      <c r="CU39" s="212"/>
    </row>
    <row r="40" spans="1:99" ht="15" customHeight="1">
      <c r="B40" s="247"/>
      <c r="L40" s="245"/>
    </row>
    <row r="41" spans="1:99" ht="15" customHeight="1">
      <c r="A41" s="252"/>
      <c r="B41" s="252" t="s">
        <v>782</v>
      </c>
      <c r="C41" s="252"/>
      <c r="D41" s="252"/>
      <c r="E41" s="252"/>
      <c r="F41" s="253"/>
      <c r="G41" s="253"/>
      <c r="H41" s="253"/>
      <c r="I41" s="253"/>
      <c r="J41" s="253"/>
      <c r="K41" s="253"/>
      <c r="L41" s="254"/>
      <c r="M41" s="253"/>
      <c r="N41" s="253"/>
      <c r="O41" s="253"/>
      <c r="Q41" s="253"/>
      <c r="R41" s="255"/>
      <c r="S41" s="253"/>
      <c r="T41" s="253"/>
      <c r="U41" s="253"/>
      <c r="V41" s="253"/>
      <c r="W41" s="253"/>
      <c r="X41" s="254"/>
      <c r="Y41" s="253"/>
      <c r="Z41" s="253"/>
      <c r="AA41" s="253"/>
      <c r="AB41" s="253"/>
      <c r="AC41" s="253"/>
      <c r="AD41" s="253"/>
      <c r="AE41" s="253"/>
      <c r="AF41" s="253"/>
      <c r="AG41" s="253"/>
      <c r="AH41" s="253"/>
      <c r="AI41" s="253"/>
      <c r="AJ41" s="253"/>
      <c r="AK41" s="253"/>
      <c r="AL41" s="253"/>
      <c r="AM41" s="253"/>
      <c r="AN41" s="253"/>
      <c r="AQ41" s="256" t="s">
        <v>783</v>
      </c>
      <c r="AR41" s="216" t="s">
        <v>93</v>
      </c>
      <c r="AT41" s="212" t="s">
        <v>784</v>
      </c>
    </row>
    <row r="42" spans="1:99" ht="15" customHeight="1">
      <c r="A42" s="252"/>
      <c r="B42" s="257" t="s">
        <v>785</v>
      </c>
      <c r="C42" s="252"/>
      <c r="D42" s="258"/>
      <c r="E42" s="252"/>
      <c r="F42" s="253"/>
      <c r="G42" s="259"/>
      <c r="H42" s="259"/>
      <c r="I42" s="259"/>
      <c r="J42" s="259"/>
      <c r="K42" s="259"/>
      <c r="L42" s="260"/>
      <c r="M42" s="259"/>
      <c r="N42" s="259"/>
      <c r="O42" s="259"/>
      <c r="P42" s="261"/>
      <c r="Q42" s="259"/>
      <c r="R42" s="262"/>
      <c r="S42" s="259"/>
      <c r="T42" s="259"/>
      <c r="U42" s="259"/>
      <c r="V42" s="253"/>
      <c r="W42" s="253"/>
      <c r="X42" s="254"/>
      <c r="Y42" s="253"/>
      <c r="Z42" s="253"/>
      <c r="AA42" s="253"/>
      <c r="AB42" s="253"/>
      <c r="AC42" s="253"/>
      <c r="AD42" s="253"/>
      <c r="AE42" s="253"/>
      <c r="AF42" s="253"/>
      <c r="AG42" s="253"/>
      <c r="AH42" s="253"/>
      <c r="AI42" s="253"/>
      <c r="AJ42" s="253"/>
      <c r="AK42" s="253"/>
      <c r="AL42" s="253"/>
      <c r="AM42" s="253"/>
      <c r="AN42" s="253"/>
      <c r="AQ42" s="263" t="s">
        <v>786</v>
      </c>
      <c r="AR42" s="264">
        <v>1</v>
      </c>
      <c r="AT42" s="230" t="s">
        <v>787</v>
      </c>
      <c r="AU42" s="230"/>
      <c r="AV42" s="265" t="s">
        <v>788</v>
      </c>
      <c r="AW42" s="265"/>
      <c r="AX42" s="265"/>
      <c r="AY42" s="265"/>
      <c r="AZ42" s="265"/>
      <c r="BA42" s="265"/>
      <c r="BB42" s="265"/>
      <c r="BC42" s="265"/>
      <c r="BE42" s="266" t="s">
        <v>789</v>
      </c>
    </row>
    <row r="43" spans="1:99" ht="15" customHeight="1">
      <c r="A43" s="252"/>
      <c r="B43" s="252" t="s">
        <v>790</v>
      </c>
      <c r="C43" s="252"/>
      <c r="D43" s="258"/>
      <c r="E43" s="252" t="s">
        <v>791</v>
      </c>
      <c r="F43" s="253"/>
      <c r="G43" s="267"/>
      <c r="H43" s="267"/>
      <c r="I43" s="267"/>
      <c r="J43" s="267"/>
      <c r="K43" s="267"/>
      <c r="L43" s="268"/>
      <c r="M43" s="267"/>
      <c r="N43" s="267"/>
      <c r="O43" s="267"/>
      <c r="P43" s="269"/>
      <c r="Q43" s="267"/>
      <c r="R43" s="267"/>
      <c r="S43" s="267"/>
      <c r="T43" s="267"/>
      <c r="U43" s="267"/>
      <c r="V43" s="253"/>
      <c r="W43" s="253"/>
      <c r="X43" s="254"/>
      <c r="Y43" s="253"/>
      <c r="Z43" s="253"/>
      <c r="AA43" s="253"/>
      <c r="AB43" s="253"/>
      <c r="AC43" s="253"/>
      <c r="AD43" s="253"/>
      <c r="AE43" s="253"/>
      <c r="AF43" s="253"/>
      <c r="AG43" s="253"/>
      <c r="AH43" s="253"/>
      <c r="AI43" s="253"/>
      <c r="AJ43" s="253"/>
      <c r="AK43" s="253"/>
      <c r="AL43" s="253"/>
      <c r="AM43" s="253"/>
      <c r="AN43" s="253"/>
      <c r="AQ43" s="263" t="s">
        <v>792</v>
      </c>
      <c r="AR43" s="264">
        <v>2.5</v>
      </c>
      <c r="AT43" s="212" t="s">
        <v>793</v>
      </c>
      <c r="AV43" s="216">
        <v>3</v>
      </c>
      <c r="BE43" s="217" t="s">
        <v>794</v>
      </c>
      <c r="BJ43" s="212" t="s">
        <v>795</v>
      </c>
    </row>
    <row r="44" spans="1:99" ht="15" customHeight="1">
      <c r="A44" s="252"/>
      <c r="B44" s="257" t="s">
        <v>796</v>
      </c>
      <c r="C44" s="252"/>
      <c r="D44" s="264">
        <v>2</v>
      </c>
      <c r="E44" s="253"/>
      <c r="F44" s="253"/>
      <c r="G44" s="259"/>
      <c r="H44" s="259"/>
      <c r="I44" s="259"/>
      <c r="J44" s="270" t="s">
        <v>797</v>
      </c>
      <c r="K44" s="259"/>
      <c r="L44" s="260"/>
      <c r="M44" s="259"/>
      <c r="N44" s="259"/>
      <c r="O44" s="259"/>
      <c r="P44" s="261"/>
      <c r="Q44" s="259"/>
      <c r="R44" s="262"/>
      <c r="S44" s="259"/>
      <c r="T44" s="259"/>
      <c r="U44" s="259"/>
      <c r="V44" s="253"/>
      <c r="W44" s="253"/>
      <c r="X44" s="254"/>
      <c r="Y44" s="253"/>
      <c r="Z44" s="253"/>
      <c r="AA44" s="253"/>
      <c r="AB44" s="253"/>
      <c r="AC44" s="253"/>
      <c r="AD44" s="253"/>
      <c r="AE44" s="253"/>
      <c r="AF44" s="253"/>
      <c r="AG44" s="253"/>
      <c r="AH44" s="253"/>
      <c r="AI44" s="253"/>
      <c r="AJ44" s="253"/>
      <c r="AK44" s="253"/>
      <c r="AL44" s="253"/>
      <c r="AM44" s="253"/>
      <c r="AN44" s="253"/>
      <c r="AQ44" s="264" t="s">
        <v>798</v>
      </c>
      <c r="AR44" s="264">
        <v>5</v>
      </c>
      <c r="AT44" s="212" t="s">
        <v>137</v>
      </c>
      <c r="AV44" s="216">
        <v>2</v>
      </c>
      <c r="BE44" s="217" t="s">
        <v>799</v>
      </c>
      <c r="BJ44" s="212" t="s">
        <v>800</v>
      </c>
    </row>
    <row r="45" spans="1:99" ht="15" customHeight="1">
      <c r="A45" s="252"/>
      <c r="B45" s="257" t="s">
        <v>801</v>
      </c>
      <c r="C45" s="252"/>
      <c r="D45" s="264">
        <v>0.3</v>
      </c>
      <c r="E45" s="253" t="s">
        <v>802</v>
      </c>
      <c r="F45" s="253"/>
      <c r="G45" s="267"/>
      <c r="H45" s="267"/>
      <c r="I45" s="267"/>
      <c r="K45" s="267"/>
      <c r="L45" s="268"/>
      <c r="M45" s="267"/>
      <c r="N45" s="267"/>
      <c r="O45" s="267"/>
      <c r="P45" s="269"/>
      <c r="Q45" s="267"/>
      <c r="R45" s="267"/>
      <c r="S45" s="267"/>
      <c r="T45" s="267"/>
      <c r="U45" s="267"/>
      <c r="V45" s="253"/>
      <c r="W45" s="253"/>
      <c r="X45" s="254"/>
      <c r="Y45" s="253"/>
      <c r="Z45" s="253"/>
      <c r="AA45" s="253"/>
      <c r="AB45" s="253"/>
      <c r="AC45" s="253"/>
      <c r="AD45" s="253"/>
      <c r="AE45" s="253"/>
      <c r="AF45" s="253"/>
      <c r="AG45" s="253"/>
      <c r="AH45" s="253"/>
      <c r="AI45" s="253"/>
      <c r="AJ45" s="253"/>
      <c r="AK45" s="253"/>
      <c r="AL45" s="253"/>
      <c r="AM45" s="253"/>
      <c r="AN45" s="253"/>
      <c r="AQ45" s="264" t="s">
        <v>803</v>
      </c>
      <c r="AR45" s="264">
        <v>10</v>
      </c>
      <c r="AV45" s="216"/>
      <c r="BE45" s="217" t="s">
        <v>804</v>
      </c>
      <c r="BJ45" s="212" t="s">
        <v>805</v>
      </c>
      <c r="BK45" s="212" t="s">
        <v>806</v>
      </c>
    </row>
    <row r="46" spans="1:99" ht="15" customHeight="1">
      <c r="A46" s="252"/>
      <c r="B46" s="257"/>
      <c r="C46" s="252"/>
      <c r="D46" s="271"/>
      <c r="E46" s="253"/>
      <c r="F46" s="253"/>
      <c r="G46" s="267"/>
      <c r="H46" s="267"/>
      <c r="I46" s="267"/>
      <c r="K46" s="267"/>
      <c r="L46" s="268"/>
      <c r="M46" s="267"/>
      <c r="N46" s="267"/>
      <c r="O46" s="267"/>
      <c r="P46" s="269"/>
      <c r="Q46" s="267"/>
      <c r="R46" s="267"/>
      <c r="S46" s="267"/>
      <c r="T46" s="267"/>
      <c r="U46" s="267"/>
      <c r="V46" s="253"/>
      <c r="W46" s="253"/>
      <c r="X46" s="254"/>
      <c r="Y46" s="253"/>
      <c r="Z46" s="253"/>
      <c r="AA46" s="253"/>
      <c r="AB46" s="253"/>
      <c r="AC46" s="253"/>
      <c r="AD46" s="253"/>
      <c r="AE46" s="253"/>
      <c r="AF46" s="253"/>
      <c r="AG46" s="253"/>
      <c r="AH46" s="253"/>
      <c r="AI46" s="253"/>
      <c r="AJ46" s="253"/>
      <c r="AK46" s="253"/>
      <c r="AL46" s="253"/>
      <c r="AM46" s="253"/>
      <c r="AN46" s="253"/>
      <c r="AQ46" s="271"/>
      <c r="AR46" s="271"/>
      <c r="AV46" s="216"/>
    </row>
    <row r="47" spans="1:99" ht="15" customHeight="1">
      <c r="A47" s="252"/>
      <c r="B47" s="272" t="s">
        <v>807</v>
      </c>
      <c r="C47" s="252"/>
      <c r="D47" s="271"/>
      <c r="E47" s="253"/>
      <c r="F47" s="253"/>
      <c r="G47" s="259"/>
      <c r="H47" s="259" t="s">
        <v>808</v>
      </c>
      <c r="I47" s="259"/>
      <c r="J47" s="259" t="s">
        <v>809</v>
      </c>
      <c r="K47" s="259"/>
      <c r="L47" s="260"/>
      <c r="M47" s="259"/>
      <c r="N47" s="272" t="s">
        <v>810</v>
      </c>
      <c r="O47" s="273"/>
      <c r="P47" s="274"/>
      <c r="Q47" s="274"/>
      <c r="R47" s="273"/>
      <c r="S47" s="274"/>
      <c r="T47" s="274"/>
      <c r="U47" s="274"/>
      <c r="V47" s="274"/>
      <c r="W47" s="253"/>
      <c r="X47" s="254"/>
      <c r="Y47" s="253"/>
      <c r="Z47" s="253"/>
      <c r="AA47" s="253"/>
      <c r="AB47" s="253"/>
      <c r="AC47" s="253"/>
      <c r="AD47" s="253"/>
      <c r="AE47" s="253"/>
      <c r="AF47" s="253"/>
      <c r="AG47" s="253"/>
      <c r="AH47" s="253"/>
      <c r="AI47" s="253"/>
      <c r="AJ47" s="253"/>
      <c r="AK47" s="253"/>
      <c r="AL47" s="253"/>
      <c r="AM47" s="253"/>
      <c r="AN47" s="253"/>
      <c r="AQ47" s="271"/>
      <c r="AR47" s="271"/>
      <c r="AV47" s="216"/>
    </row>
    <row r="48" spans="1:99" ht="15" customHeight="1">
      <c r="A48" s="252"/>
      <c r="B48" s="257"/>
      <c r="C48" s="252"/>
      <c r="D48" s="271"/>
      <c r="E48" s="253"/>
      <c r="F48" s="253"/>
      <c r="G48" s="267"/>
      <c r="H48" s="267"/>
      <c r="I48" s="275" t="s">
        <v>811</v>
      </c>
      <c r="J48" s="267"/>
      <c r="K48" s="267"/>
      <c r="L48" s="268"/>
      <c r="M48" s="267"/>
      <c r="N48" s="274"/>
      <c r="O48" s="274"/>
      <c r="P48" s="274"/>
      <c r="Q48" s="274"/>
      <c r="R48" s="273"/>
      <c r="S48" s="274"/>
      <c r="T48" s="276" t="s">
        <v>89</v>
      </c>
      <c r="U48" s="273"/>
      <c r="V48" s="273"/>
      <c r="W48" s="253"/>
      <c r="X48" s="254"/>
      <c r="Y48" s="253"/>
      <c r="Z48" s="253"/>
      <c r="AA48" s="253"/>
      <c r="AB48" s="253"/>
      <c r="AC48" s="253"/>
      <c r="AD48" s="253"/>
      <c r="AE48" s="253"/>
      <c r="AF48" s="253"/>
      <c r="AG48" s="253"/>
      <c r="AH48" s="253"/>
      <c r="AI48" s="253"/>
      <c r="AJ48" s="253"/>
      <c r="AK48" s="253"/>
      <c r="AL48" s="253"/>
      <c r="AM48" s="253"/>
      <c r="AN48" s="253"/>
      <c r="AQ48" s="271"/>
      <c r="AR48" s="271"/>
      <c r="AV48" s="216"/>
    </row>
    <row r="49" spans="2:67" ht="15" customHeight="1">
      <c r="G49" s="277"/>
      <c r="H49" s="277"/>
      <c r="I49" s="277"/>
      <c r="J49" s="277"/>
      <c r="K49" s="278"/>
      <c r="L49" s="279"/>
      <c r="M49" s="278"/>
      <c r="N49" s="274"/>
      <c r="O49" s="274"/>
      <c r="P49" s="274"/>
      <c r="Q49" s="274"/>
      <c r="R49" s="273"/>
      <c r="S49" s="274"/>
      <c r="T49" s="273" t="s">
        <v>812</v>
      </c>
      <c r="U49" s="273"/>
      <c r="V49" s="273"/>
      <c r="AT49" s="212" t="s">
        <v>813</v>
      </c>
      <c r="AV49" s="247" t="s">
        <v>814</v>
      </c>
      <c r="BG49" s="213"/>
      <c r="BH49" s="213"/>
      <c r="BI49" s="213"/>
      <c r="BJ49" s="213"/>
      <c r="BK49" s="213"/>
      <c r="BL49" s="213"/>
      <c r="BM49" s="213"/>
    </row>
    <row r="50" spans="2:67" ht="15" customHeight="1">
      <c r="B50" s="533" t="s">
        <v>790</v>
      </c>
      <c r="C50" s="533" t="s">
        <v>759</v>
      </c>
      <c r="D50" s="533" t="s">
        <v>89</v>
      </c>
      <c r="E50" s="533" t="s">
        <v>815</v>
      </c>
      <c r="F50" s="534"/>
      <c r="G50" s="535" t="s">
        <v>816</v>
      </c>
      <c r="H50" s="536" t="s">
        <v>767</v>
      </c>
      <c r="I50" s="550" t="s">
        <v>198</v>
      </c>
      <c r="J50" s="552" t="s">
        <v>817</v>
      </c>
      <c r="K50" s="553"/>
      <c r="L50" s="280"/>
      <c r="M50" s="281"/>
      <c r="N50" s="274"/>
      <c r="O50" s="554" t="s">
        <v>818</v>
      </c>
      <c r="P50" s="554"/>
      <c r="Q50" s="554"/>
      <c r="R50" s="273"/>
      <c r="S50" s="274"/>
      <c r="T50" s="282" t="s">
        <v>818</v>
      </c>
      <c r="U50" s="282"/>
      <c r="V50" s="282"/>
      <c r="W50" s="283"/>
      <c r="X50" s="284"/>
      <c r="Y50" s="283"/>
      <c r="Z50" s="283"/>
      <c r="AA50" s="283"/>
      <c r="AB50" s="283"/>
      <c r="AC50" s="283"/>
      <c r="AD50" s="283"/>
      <c r="AE50" s="283"/>
      <c r="AF50" s="283"/>
      <c r="AG50" s="283"/>
      <c r="AH50" s="283"/>
      <c r="AI50" s="283"/>
      <c r="AJ50" s="283"/>
      <c r="AK50" s="283"/>
      <c r="AL50" s="283"/>
      <c r="AM50" s="283"/>
      <c r="AN50" s="283"/>
      <c r="AP50" s="555" t="s">
        <v>819</v>
      </c>
      <c r="AQ50" s="557" t="s">
        <v>820</v>
      </c>
      <c r="AR50" s="540" t="s">
        <v>821</v>
      </c>
      <c r="AS50" s="540"/>
      <c r="AV50" s="541" t="s">
        <v>822</v>
      </c>
      <c r="AW50" s="541" t="s">
        <v>823</v>
      </c>
      <c r="AX50" s="541" t="s">
        <v>824</v>
      </c>
      <c r="AY50" s="543" t="s">
        <v>825</v>
      </c>
      <c r="AZ50" s="543" t="s">
        <v>826</v>
      </c>
      <c r="BA50" s="541" t="s">
        <v>827</v>
      </c>
      <c r="BB50" s="543" t="s">
        <v>828</v>
      </c>
      <c r="BC50" s="548" t="s">
        <v>829</v>
      </c>
      <c r="BD50" s="543" t="s">
        <v>830</v>
      </c>
      <c r="BE50" s="538" t="s">
        <v>831</v>
      </c>
      <c r="BG50" s="213"/>
      <c r="BH50" s="539"/>
      <c r="BI50" s="539"/>
      <c r="BJ50" s="213"/>
      <c r="BK50" s="213"/>
      <c r="BL50" s="213"/>
      <c r="BM50" s="213"/>
    </row>
    <row r="51" spans="2:67" ht="15" customHeight="1">
      <c r="B51" s="533"/>
      <c r="C51" s="533"/>
      <c r="D51" s="533"/>
      <c r="E51" s="533"/>
      <c r="F51" s="534"/>
      <c r="G51" s="535"/>
      <c r="H51" s="537"/>
      <c r="I51" s="551"/>
      <c r="J51" s="552"/>
      <c r="K51" s="553"/>
      <c r="L51" s="280"/>
      <c r="M51" s="281"/>
      <c r="N51" s="274"/>
      <c r="O51" s="285">
        <v>10</v>
      </c>
      <c r="P51" s="285">
        <v>15</v>
      </c>
      <c r="Q51" s="285">
        <v>20</v>
      </c>
      <c r="R51" s="273"/>
      <c r="S51" s="274"/>
      <c r="T51" s="285">
        <v>10</v>
      </c>
      <c r="U51" s="285">
        <v>15</v>
      </c>
      <c r="V51" s="285">
        <v>20</v>
      </c>
      <c r="W51" s="283"/>
      <c r="X51" s="284"/>
      <c r="Y51" s="283"/>
      <c r="Z51" s="283"/>
      <c r="AA51" s="283"/>
      <c r="AB51" s="283"/>
      <c r="AC51" s="283"/>
      <c r="AD51" s="283"/>
      <c r="AE51" s="283"/>
      <c r="AF51" s="283"/>
      <c r="AG51" s="283"/>
      <c r="AH51" s="283"/>
      <c r="AI51" s="283"/>
      <c r="AJ51" s="283"/>
      <c r="AK51" s="283"/>
      <c r="AL51" s="283"/>
      <c r="AM51" s="283"/>
      <c r="AN51" s="283"/>
      <c r="AP51" s="556"/>
      <c r="AQ51" s="558"/>
      <c r="AR51" s="540"/>
      <c r="AS51" s="540"/>
      <c r="AU51" s="216" t="s">
        <v>832</v>
      </c>
      <c r="AV51" s="542"/>
      <c r="AW51" s="542"/>
      <c r="AX51" s="542"/>
      <c r="AY51" s="544"/>
      <c r="AZ51" s="544"/>
      <c r="BA51" s="542"/>
      <c r="BB51" s="544"/>
      <c r="BC51" s="549"/>
      <c r="BD51" s="544"/>
      <c r="BE51" s="538"/>
      <c r="BG51" s="286"/>
      <c r="BH51" s="286"/>
      <c r="BI51" s="286"/>
      <c r="BJ51" s="213"/>
      <c r="BK51" s="213"/>
      <c r="BL51" s="213"/>
      <c r="BM51" s="213"/>
    </row>
    <row r="52" spans="2:67" ht="15" customHeight="1">
      <c r="B52" s="287">
        <v>1</v>
      </c>
      <c r="C52" s="287">
        <v>0</v>
      </c>
      <c r="D52" s="545" t="s">
        <v>833</v>
      </c>
      <c r="E52" s="288">
        <v>0</v>
      </c>
      <c r="F52" s="289"/>
      <c r="G52" s="290">
        <v>15</v>
      </c>
      <c r="H52" s="290">
        <v>3</v>
      </c>
      <c r="I52" s="290">
        <v>15</v>
      </c>
      <c r="J52" s="290">
        <v>10</v>
      </c>
      <c r="K52" s="291"/>
      <c r="L52" s="292"/>
      <c r="M52" s="291"/>
      <c r="N52" s="274" t="s">
        <v>834</v>
      </c>
      <c r="O52" s="274" t="s">
        <v>835</v>
      </c>
      <c r="P52" s="274" t="s">
        <v>835</v>
      </c>
      <c r="Q52" s="274" t="s">
        <v>835</v>
      </c>
      <c r="R52" s="273"/>
      <c r="S52" s="274" t="s">
        <v>834</v>
      </c>
      <c r="T52" s="274" t="s">
        <v>836</v>
      </c>
      <c r="U52" s="274" t="s">
        <v>836</v>
      </c>
      <c r="V52" s="274" t="s">
        <v>836</v>
      </c>
      <c r="W52" s="289"/>
      <c r="X52" s="293"/>
      <c r="Y52" s="289"/>
      <c r="Z52" s="289"/>
      <c r="AA52" s="289"/>
      <c r="AB52" s="289"/>
      <c r="AC52" s="289"/>
      <c r="AD52" s="289"/>
      <c r="AE52" s="289"/>
      <c r="AF52" s="289"/>
      <c r="AG52" s="289"/>
      <c r="AH52" s="289"/>
      <c r="AI52" s="289"/>
      <c r="AJ52" s="289"/>
      <c r="AK52" s="289"/>
      <c r="AL52" s="289"/>
      <c r="AM52" s="289"/>
      <c r="AN52" s="289"/>
      <c r="AP52" s="294">
        <f>(B52*3+(2+B52))</f>
        <v>6</v>
      </c>
      <c r="AQ52" s="294">
        <f>ROUND(C53/AP52,0)</f>
        <v>2</v>
      </c>
      <c r="AU52" s="287">
        <v>1</v>
      </c>
      <c r="AV52" s="287">
        <v>1</v>
      </c>
      <c r="AW52" s="295">
        <v>1</v>
      </c>
      <c r="AX52" s="295">
        <v>2</v>
      </c>
      <c r="AY52" s="295">
        <v>4</v>
      </c>
      <c r="AZ52" s="295">
        <f>AU52</f>
        <v>1</v>
      </c>
      <c r="BA52" s="295">
        <f>VLOOKUP(AZ52,$B$52:$AP$252,7)</f>
        <v>3</v>
      </c>
      <c r="BB52" s="295">
        <f>IF(MOD(B52,5),VLOOKUP(AU52,B52:AP252,7)*5,(VLOOKUP(AU52,B52:AP252,7)*10))</f>
        <v>15</v>
      </c>
      <c r="BC52" s="295">
        <f>(BA52*AY52)+BB52</f>
        <v>27</v>
      </c>
      <c r="BD52" s="295">
        <v>3</v>
      </c>
      <c r="BE52" s="296">
        <f>BC52</f>
        <v>27</v>
      </c>
      <c r="BG52" s="297"/>
      <c r="BH52" s="286"/>
      <c r="BI52" s="271"/>
      <c r="BJ52" s="220"/>
      <c r="BK52" s="220"/>
      <c r="BL52" s="220"/>
      <c r="BM52" s="220"/>
      <c r="BN52" s="219"/>
      <c r="BO52" s="219"/>
    </row>
    <row r="53" spans="2:67" ht="15" customHeight="1">
      <c r="B53" s="287">
        <v>2</v>
      </c>
      <c r="C53" s="298">
        <f>B53*B53*$D$44*(1+($D$45*B52))</f>
        <v>10.4</v>
      </c>
      <c r="D53" s="546"/>
      <c r="E53" s="298">
        <f>C53</f>
        <v>10.4</v>
      </c>
      <c r="F53" s="289"/>
      <c r="G53" s="290">
        <v>16</v>
      </c>
      <c r="H53" s="290">
        <v>3</v>
      </c>
      <c r="I53" s="290">
        <v>16</v>
      </c>
      <c r="J53" s="290">
        <v>10</v>
      </c>
      <c r="K53" s="291"/>
      <c r="L53" s="292"/>
      <c r="M53" s="291"/>
      <c r="N53" s="299">
        <v>1</v>
      </c>
      <c r="O53" s="290">
        <v>0</v>
      </c>
      <c r="P53" s="290">
        <v>0</v>
      </c>
      <c r="Q53" s="290">
        <v>0</v>
      </c>
      <c r="R53" s="300"/>
      <c r="S53" s="290">
        <v>1</v>
      </c>
      <c r="T53" s="290">
        <f>ROUND(T$51*((N54-1)*100/99)^2.5,0)</f>
        <v>10</v>
      </c>
      <c r="U53" s="290">
        <f>ROUND(U$51*((N54-1)*100/99)^2.5,0)</f>
        <v>15</v>
      </c>
      <c r="V53" s="290">
        <f>ROUND(V$51*((N54-1)*100/99)^2.5,0)</f>
        <v>21</v>
      </c>
      <c r="W53" s="289"/>
      <c r="X53" s="293"/>
      <c r="Y53" s="289"/>
      <c r="Z53" s="289"/>
      <c r="AA53" s="289"/>
      <c r="AB53" s="289"/>
      <c r="AC53" s="289"/>
      <c r="AD53" s="289"/>
      <c r="AE53" s="289"/>
      <c r="AF53" s="289"/>
      <c r="AG53" s="289"/>
      <c r="AH53" s="289"/>
      <c r="AI53" s="289"/>
      <c r="AJ53" s="289"/>
      <c r="AK53" s="289"/>
      <c r="AL53" s="289"/>
      <c r="AM53" s="289"/>
      <c r="AN53" s="289"/>
      <c r="AP53" s="294">
        <f t="shared" ref="AP53:AP116" si="0">(B53*3+(2+B53))</f>
        <v>10</v>
      </c>
      <c r="AQ53" s="294">
        <f t="shared" ref="AQ53:AQ116" si="1">ROUND(C54/AP53,0)</f>
        <v>3</v>
      </c>
      <c r="AU53" s="287">
        <v>2</v>
      </c>
      <c r="AV53" s="287">
        <v>1</v>
      </c>
      <c r="AW53" s="286">
        <v>2</v>
      </c>
      <c r="AX53" s="286">
        <v>2</v>
      </c>
      <c r="AY53" s="286">
        <v>4</v>
      </c>
      <c r="AZ53" s="286">
        <f t="shared" ref="AZ53:AZ116" si="2">AU53</f>
        <v>2</v>
      </c>
      <c r="BA53" s="286">
        <f t="shared" ref="BA53:BA116" si="3">VLOOKUP(AZ53,$B$52:$AP$252,7)</f>
        <v>3</v>
      </c>
      <c r="BB53" s="286">
        <f>IF(MOD(B53,5),VLOOKUP(AU53,B53:AP253,7)*5,(VLOOKUP(AU53,B53:AP253,7)*10))</f>
        <v>15</v>
      </c>
      <c r="BC53" s="286">
        <f t="shared" ref="BC53:BC116" si="4">(BA53*AY53)+BB53</f>
        <v>27</v>
      </c>
      <c r="BD53" s="286">
        <v>4</v>
      </c>
      <c r="BE53" s="301">
        <f>BE52+BC53</f>
        <v>54</v>
      </c>
      <c r="BG53" s="297"/>
      <c r="BH53" s="286"/>
      <c r="BI53" s="271"/>
      <c r="BJ53" s="220"/>
      <c r="BK53" s="220"/>
      <c r="BL53" s="220"/>
      <c r="BM53" s="220"/>
      <c r="BN53" s="219"/>
      <c r="BO53" s="219"/>
    </row>
    <row r="54" spans="2:67" ht="15" customHeight="1">
      <c r="B54" s="302">
        <v>3</v>
      </c>
      <c r="C54" s="298">
        <f t="shared" ref="C54:C117" si="5">B54*B54*$D$44*(1+($D$45*B53))</f>
        <v>28.8</v>
      </c>
      <c r="D54" s="546"/>
      <c r="E54" s="298">
        <f t="shared" ref="E54:E117" si="6">E53+C54</f>
        <v>39.200000000000003</v>
      </c>
      <c r="F54" s="289"/>
      <c r="G54" s="290">
        <v>16</v>
      </c>
      <c r="H54" s="290">
        <v>3</v>
      </c>
      <c r="I54" s="290">
        <v>17</v>
      </c>
      <c r="J54" s="290">
        <v>11</v>
      </c>
      <c r="K54" s="291"/>
      <c r="L54" s="292"/>
      <c r="M54" s="291"/>
      <c r="N54" s="299">
        <v>2</v>
      </c>
      <c r="O54" s="290">
        <f>T53</f>
        <v>10</v>
      </c>
      <c r="P54" s="290">
        <f>U53</f>
        <v>15</v>
      </c>
      <c r="Q54" s="290">
        <f>V53</f>
        <v>21</v>
      </c>
      <c r="R54" s="300"/>
      <c r="S54" s="290">
        <v>2</v>
      </c>
      <c r="T54" s="290">
        <f t="shared" ref="T54:T117" si="7">ROUND(T$51*((N55-1)*100/99)^2.5,0)</f>
        <v>58</v>
      </c>
      <c r="U54" s="290">
        <f t="shared" ref="U54:U117" si="8">ROUND(U$51*((N55-1)*100/99)^2.5,0)</f>
        <v>87</v>
      </c>
      <c r="V54" s="290">
        <f t="shared" ref="V54:V117" si="9">ROUND(V$51*((N55-1)*100/99)^2.5,0)</f>
        <v>116</v>
      </c>
      <c r="W54" s="289"/>
      <c r="X54" s="293"/>
      <c r="Y54" s="289"/>
      <c r="Z54" s="289"/>
      <c r="AA54" s="289"/>
      <c r="AB54" s="289"/>
      <c r="AC54" s="289"/>
      <c r="AD54" s="289"/>
      <c r="AE54" s="289"/>
      <c r="AF54" s="289"/>
      <c r="AG54" s="289"/>
      <c r="AH54" s="289"/>
      <c r="AI54" s="289"/>
      <c r="AJ54" s="289"/>
      <c r="AK54" s="289"/>
      <c r="AL54" s="289"/>
      <c r="AM54" s="289"/>
      <c r="AN54" s="289"/>
      <c r="AP54" s="294">
        <f t="shared" si="0"/>
        <v>14</v>
      </c>
      <c r="AQ54" s="294">
        <f t="shared" si="1"/>
        <v>4</v>
      </c>
      <c r="AU54" s="287">
        <v>3</v>
      </c>
      <c r="AV54" s="287">
        <v>1</v>
      </c>
      <c r="AW54" s="286">
        <v>3</v>
      </c>
      <c r="AX54" s="286">
        <v>2</v>
      </c>
      <c r="AY54" s="286">
        <v>4</v>
      </c>
      <c r="AZ54" s="286">
        <f t="shared" si="2"/>
        <v>3</v>
      </c>
      <c r="BA54" s="286">
        <f t="shared" si="3"/>
        <v>3</v>
      </c>
      <c r="BB54" s="286">
        <f>IF(MOD(B54,5),VLOOKUP(AU54,B54:AP254,7)*5,(VLOOKUP(AU54,B54:AP254,7)*10))</f>
        <v>15</v>
      </c>
      <c r="BC54" s="286">
        <f t="shared" si="4"/>
        <v>27</v>
      </c>
      <c r="BD54" s="286">
        <v>5</v>
      </c>
      <c r="BE54" s="301">
        <f>BE53+BC54</f>
        <v>81</v>
      </c>
      <c r="BG54" s="297"/>
      <c r="BH54" s="286"/>
      <c r="BI54" s="271"/>
      <c r="BJ54" s="220"/>
      <c r="BK54" s="220"/>
      <c r="BL54" s="220"/>
      <c r="BM54" s="220"/>
      <c r="BN54" s="219"/>
      <c r="BO54" s="219"/>
    </row>
    <row r="55" spans="2:67" ht="15" customHeight="1">
      <c r="B55" s="287">
        <v>4</v>
      </c>
      <c r="C55" s="298">
        <f t="shared" si="5"/>
        <v>60.8</v>
      </c>
      <c r="D55" s="546"/>
      <c r="E55" s="298">
        <f t="shared" si="6"/>
        <v>100</v>
      </c>
      <c r="F55" s="289"/>
      <c r="G55" s="290">
        <v>16</v>
      </c>
      <c r="H55" s="290">
        <v>3</v>
      </c>
      <c r="I55" s="290">
        <v>18</v>
      </c>
      <c r="J55" s="290">
        <v>11</v>
      </c>
      <c r="K55" s="291"/>
      <c r="L55" s="292"/>
      <c r="M55" s="291"/>
      <c r="N55" s="299">
        <v>3</v>
      </c>
      <c r="O55" s="290">
        <f t="shared" ref="O55:Q70" si="10">T54-T53</f>
        <v>48</v>
      </c>
      <c r="P55" s="290">
        <f t="shared" si="10"/>
        <v>72</v>
      </c>
      <c r="Q55" s="290">
        <f t="shared" si="10"/>
        <v>95</v>
      </c>
      <c r="R55" s="300"/>
      <c r="S55" s="290">
        <v>3</v>
      </c>
      <c r="T55" s="290">
        <f t="shared" si="7"/>
        <v>160</v>
      </c>
      <c r="U55" s="290">
        <f t="shared" si="8"/>
        <v>240</v>
      </c>
      <c r="V55" s="290">
        <f t="shared" si="9"/>
        <v>320</v>
      </c>
      <c r="W55" s="289"/>
      <c r="X55" s="293"/>
      <c r="Y55" s="289"/>
      <c r="Z55" s="289"/>
      <c r="AA55" s="289"/>
      <c r="AB55" s="289"/>
      <c r="AC55" s="289"/>
      <c r="AD55" s="289"/>
      <c r="AE55" s="289"/>
      <c r="AF55" s="289"/>
      <c r="AG55" s="289"/>
      <c r="AH55" s="289"/>
      <c r="AI55" s="289"/>
      <c r="AJ55" s="289"/>
      <c r="AK55" s="289"/>
      <c r="AL55" s="289"/>
      <c r="AM55" s="289"/>
      <c r="AN55" s="289"/>
      <c r="AP55" s="294">
        <f t="shared" si="0"/>
        <v>18</v>
      </c>
      <c r="AQ55" s="294">
        <f t="shared" si="1"/>
        <v>6</v>
      </c>
      <c r="AU55" s="287">
        <v>4</v>
      </c>
      <c r="AV55" s="287">
        <v>1</v>
      </c>
      <c r="AW55" s="286">
        <v>4</v>
      </c>
      <c r="AX55" s="286">
        <v>2</v>
      </c>
      <c r="AY55" s="286">
        <v>4</v>
      </c>
      <c r="AZ55" s="286">
        <f t="shared" si="2"/>
        <v>4</v>
      </c>
      <c r="BA55" s="286">
        <f t="shared" si="3"/>
        <v>3</v>
      </c>
      <c r="BB55" s="286">
        <f>IF(MOD(B55,5),VLOOKUP(AU55,B55:AP255,7)*5,(VLOOKUP(AU55,B55:AP255,7)*10))</f>
        <v>15</v>
      </c>
      <c r="BC55" s="286">
        <f t="shared" si="4"/>
        <v>27</v>
      </c>
      <c r="BD55" s="286">
        <v>6</v>
      </c>
      <c r="BE55" s="301">
        <f t="shared" ref="BE55:BE118" si="11">BE54+BC55</f>
        <v>108</v>
      </c>
      <c r="BG55" s="297"/>
      <c r="BH55" s="286"/>
      <c r="BI55" s="271"/>
      <c r="BJ55" s="220"/>
      <c r="BK55" s="220"/>
      <c r="BL55" s="220"/>
      <c r="BM55" s="220"/>
      <c r="BN55" s="219"/>
      <c r="BO55" s="219"/>
    </row>
    <row r="56" spans="2:67" ht="15" customHeight="1">
      <c r="B56" s="287">
        <v>5</v>
      </c>
      <c r="C56" s="298">
        <f t="shared" si="5"/>
        <v>110.00000000000001</v>
      </c>
      <c r="D56" s="546"/>
      <c r="E56" s="298">
        <f t="shared" si="6"/>
        <v>210</v>
      </c>
      <c r="F56" s="289"/>
      <c r="G56" s="290">
        <v>17</v>
      </c>
      <c r="H56" s="290">
        <v>3</v>
      </c>
      <c r="I56" s="290">
        <v>19</v>
      </c>
      <c r="J56" s="290">
        <v>12</v>
      </c>
      <c r="K56" s="291"/>
      <c r="L56" s="292"/>
      <c r="M56" s="291"/>
      <c r="N56" s="299">
        <v>4</v>
      </c>
      <c r="O56" s="290">
        <f t="shared" si="10"/>
        <v>102</v>
      </c>
      <c r="P56" s="290">
        <f t="shared" si="10"/>
        <v>153</v>
      </c>
      <c r="Q56" s="290">
        <f t="shared" si="10"/>
        <v>204</v>
      </c>
      <c r="R56" s="300"/>
      <c r="S56" s="290">
        <v>4</v>
      </c>
      <c r="T56" s="290">
        <f t="shared" si="7"/>
        <v>328</v>
      </c>
      <c r="U56" s="290">
        <f t="shared" si="8"/>
        <v>492</v>
      </c>
      <c r="V56" s="290">
        <f t="shared" si="9"/>
        <v>656</v>
      </c>
      <c r="W56" s="289"/>
      <c r="X56" s="293"/>
      <c r="Y56" s="289"/>
      <c r="Z56" s="289"/>
      <c r="AA56" s="289"/>
      <c r="AB56" s="289"/>
      <c r="AC56" s="289"/>
      <c r="AD56" s="289"/>
      <c r="AE56" s="289"/>
      <c r="AF56" s="289"/>
      <c r="AG56" s="289"/>
      <c r="AH56" s="289"/>
      <c r="AI56" s="289"/>
      <c r="AJ56" s="289"/>
      <c r="AK56" s="289"/>
      <c r="AL56" s="289"/>
      <c r="AM56" s="289"/>
      <c r="AN56" s="289"/>
      <c r="AP56" s="294">
        <f t="shared" si="0"/>
        <v>22</v>
      </c>
      <c r="AQ56" s="294">
        <f t="shared" si="1"/>
        <v>8</v>
      </c>
      <c r="AU56" s="287">
        <v>5</v>
      </c>
      <c r="AV56" s="287">
        <v>1</v>
      </c>
      <c r="AW56" s="303">
        <v>5</v>
      </c>
      <c r="AX56" s="303">
        <v>3</v>
      </c>
      <c r="AY56" s="303">
        <v>4</v>
      </c>
      <c r="AZ56" s="303">
        <f t="shared" si="2"/>
        <v>5</v>
      </c>
      <c r="BA56" s="303">
        <f t="shared" si="3"/>
        <v>3</v>
      </c>
      <c r="BB56" s="303">
        <f>IF(MOD(B56,5),VLOOKUP(AU56,B56:AP256,7)*5,(VLOOKUP(AU56,B56:AP256,7)*10))</f>
        <v>30</v>
      </c>
      <c r="BC56" s="303">
        <f t="shared" si="4"/>
        <v>42</v>
      </c>
      <c r="BD56" s="303">
        <v>7</v>
      </c>
      <c r="BE56" s="304">
        <f t="shared" si="11"/>
        <v>150</v>
      </c>
      <c r="BG56" s="297"/>
      <c r="BH56" s="286"/>
      <c r="BI56" s="271"/>
      <c r="BJ56" s="220"/>
      <c r="BK56" s="220"/>
      <c r="BL56" s="220"/>
      <c r="BM56" s="220"/>
      <c r="BN56" s="219"/>
      <c r="BO56" s="219"/>
    </row>
    <row r="57" spans="2:67" ht="15" customHeight="1">
      <c r="B57" s="302">
        <v>6</v>
      </c>
      <c r="C57" s="298">
        <f t="shared" si="5"/>
        <v>180</v>
      </c>
      <c r="D57" s="546"/>
      <c r="E57" s="298">
        <f t="shared" si="6"/>
        <v>390</v>
      </c>
      <c r="F57" s="289"/>
      <c r="G57" s="290">
        <v>17</v>
      </c>
      <c r="H57" s="290">
        <v>3</v>
      </c>
      <c r="I57" s="290">
        <v>20</v>
      </c>
      <c r="J57" s="290">
        <v>12</v>
      </c>
      <c r="K57" s="291"/>
      <c r="L57" s="292"/>
      <c r="M57" s="291"/>
      <c r="N57" s="299">
        <v>5</v>
      </c>
      <c r="O57" s="290">
        <f t="shared" si="10"/>
        <v>168</v>
      </c>
      <c r="P57" s="290">
        <f t="shared" si="10"/>
        <v>252</v>
      </c>
      <c r="Q57" s="290">
        <f t="shared" si="10"/>
        <v>336</v>
      </c>
      <c r="R57" s="300"/>
      <c r="S57" s="290">
        <v>5</v>
      </c>
      <c r="T57" s="290">
        <f t="shared" si="7"/>
        <v>573</v>
      </c>
      <c r="U57" s="290">
        <f t="shared" si="8"/>
        <v>860</v>
      </c>
      <c r="V57" s="290">
        <f t="shared" si="9"/>
        <v>1146</v>
      </c>
      <c r="W57" s="289"/>
      <c r="X57" s="293"/>
      <c r="Y57" s="289"/>
      <c r="Z57" s="289"/>
      <c r="AA57" s="289"/>
      <c r="AB57" s="289"/>
      <c r="AC57" s="289"/>
      <c r="AD57" s="289"/>
      <c r="AE57" s="289"/>
      <c r="AF57" s="289"/>
      <c r="AG57" s="289"/>
      <c r="AH57" s="289"/>
      <c r="AI57" s="289"/>
      <c r="AJ57" s="289"/>
      <c r="AK57" s="289"/>
      <c r="AL57" s="289"/>
      <c r="AM57" s="289"/>
      <c r="AN57" s="289"/>
      <c r="AP57" s="294">
        <f t="shared" si="0"/>
        <v>26</v>
      </c>
      <c r="AQ57" s="294">
        <f t="shared" si="1"/>
        <v>11</v>
      </c>
      <c r="AU57" s="287">
        <v>6</v>
      </c>
      <c r="AV57" s="287">
        <v>2</v>
      </c>
      <c r="AW57" s="295">
        <v>6</v>
      </c>
      <c r="AX57" s="295">
        <v>3</v>
      </c>
      <c r="AY57" s="295">
        <v>4</v>
      </c>
      <c r="AZ57" s="295">
        <f t="shared" si="2"/>
        <v>6</v>
      </c>
      <c r="BA57" s="295">
        <f t="shared" si="3"/>
        <v>3</v>
      </c>
      <c r="BB57" s="295">
        <f t="shared" ref="BB57:BB120" si="12">IF(MOD(B57,5),VLOOKUP(AU57,B57:AP257,7)*5,(VLOOKUP(AU57,B57:AP257,7)*10))</f>
        <v>15</v>
      </c>
      <c r="BC57" s="295">
        <f t="shared" si="4"/>
        <v>27</v>
      </c>
      <c r="BD57" s="295">
        <v>7</v>
      </c>
      <c r="BE57" s="296">
        <f t="shared" si="11"/>
        <v>177</v>
      </c>
      <c r="BG57" s="297"/>
      <c r="BH57" s="286"/>
      <c r="BI57" s="271"/>
      <c r="BJ57" s="220"/>
      <c r="BK57" s="220"/>
      <c r="BL57" s="220"/>
      <c r="BM57" s="220"/>
      <c r="BN57" s="219"/>
      <c r="BO57" s="219"/>
    </row>
    <row r="58" spans="2:67" ht="15" customHeight="1">
      <c r="B58" s="287">
        <v>7</v>
      </c>
      <c r="C58" s="298">
        <f t="shared" si="5"/>
        <v>274.39999999999998</v>
      </c>
      <c r="D58" s="546"/>
      <c r="E58" s="298">
        <f t="shared" si="6"/>
        <v>664.4</v>
      </c>
      <c r="F58" s="289"/>
      <c r="G58" s="290">
        <v>17</v>
      </c>
      <c r="H58" s="290">
        <v>3</v>
      </c>
      <c r="I58" s="290">
        <v>20</v>
      </c>
      <c r="J58" s="290">
        <v>13</v>
      </c>
      <c r="K58" s="291"/>
      <c r="L58" s="292"/>
      <c r="M58" s="291"/>
      <c r="N58" s="299">
        <v>6</v>
      </c>
      <c r="O58" s="290">
        <f t="shared" si="10"/>
        <v>245</v>
      </c>
      <c r="P58" s="290">
        <f t="shared" si="10"/>
        <v>368</v>
      </c>
      <c r="Q58" s="290">
        <f t="shared" si="10"/>
        <v>490</v>
      </c>
      <c r="R58" s="300"/>
      <c r="S58" s="290">
        <v>6</v>
      </c>
      <c r="T58" s="290">
        <f t="shared" si="7"/>
        <v>904</v>
      </c>
      <c r="U58" s="290">
        <f t="shared" si="8"/>
        <v>1356</v>
      </c>
      <c r="V58" s="290">
        <f t="shared" si="9"/>
        <v>1809</v>
      </c>
      <c r="W58" s="289"/>
      <c r="X58" s="293"/>
      <c r="Y58" s="289"/>
      <c r="Z58" s="289"/>
      <c r="AA58" s="289"/>
      <c r="AB58" s="289"/>
      <c r="AC58" s="289"/>
      <c r="AD58" s="289"/>
      <c r="AE58" s="289"/>
      <c r="AF58" s="289"/>
      <c r="AG58" s="289"/>
      <c r="AH58" s="289"/>
      <c r="AI58" s="289"/>
      <c r="AJ58" s="289"/>
      <c r="AK58" s="289"/>
      <c r="AL58" s="289"/>
      <c r="AM58" s="289"/>
      <c r="AN58" s="289"/>
      <c r="AP58" s="294">
        <f t="shared" si="0"/>
        <v>30</v>
      </c>
      <c r="AQ58" s="294">
        <f t="shared" si="1"/>
        <v>13</v>
      </c>
      <c r="AU58" s="287">
        <v>7</v>
      </c>
      <c r="AV58" s="287">
        <v>2</v>
      </c>
      <c r="AW58" s="286">
        <v>7</v>
      </c>
      <c r="AX58" s="286">
        <v>3</v>
      </c>
      <c r="AY58" s="286">
        <v>4</v>
      </c>
      <c r="AZ58" s="286">
        <f t="shared" si="2"/>
        <v>7</v>
      </c>
      <c r="BA58" s="286">
        <f t="shared" si="3"/>
        <v>3</v>
      </c>
      <c r="BB58" s="286">
        <f t="shared" si="12"/>
        <v>15</v>
      </c>
      <c r="BC58" s="286">
        <f t="shared" si="4"/>
        <v>27</v>
      </c>
      <c r="BD58" s="286">
        <v>8</v>
      </c>
      <c r="BE58" s="301">
        <f t="shared" si="11"/>
        <v>204</v>
      </c>
      <c r="BG58" s="297"/>
      <c r="BH58" s="286"/>
      <c r="BI58" s="271"/>
      <c r="BJ58" s="220"/>
      <c r="BK58" s="220"/>
      <c r="BL58" s="220"/>
      <c r="BM58" s="220"/>
      <c r="BN58" s="219"/>
      <c r="BO58" s="219"/>
    </row>
    <row r="59" spans="2:67" ht="15" customHeight="1">
      <c r="B59" s="287">
        <v>8</v>
      </c>
      <c r="C59" s="298">
        <f t="shared" si="5"/>
        <v>396.8</v>
      </c>
      <c r="D59" s="546"/>
      <c r="E59" s="298">
        <f t="shared" si="6"/>
        <v>1061.2</v>
      </c>
      <c r="F59" s="289"/>
      <c r="G59" s="290">
        <v>18</v>
      </c>
      <c r="H59" s="290">
        <v>3</v>
      </c>
      <c r="I59" s="290">
        <v>21</v>
      </c>
      <c r="J59" s="290">
        <v>13</v>
      </c>
      <c r="K59" s="291"/>
      <c r="L59" s="292"/>
      <c r="M59" s="291"/>
      <c r="N59" s="299">
        <v>7</v>
      </c>
      <c r="O59" s="290">
        <f t="shared" si="10"/>
        <v>331</v>
      </c>
      <c r="P59" s="290">
        <f t="shared" si="10"/>
        <v>496</v>
      </c>
      <c r="Q59" s="290">
        <f t="shared" si="10"/>
        <v>663</v>
      </c>
      <c r="R59" s="300"/>
      <c r="S59" s="290">
        <v>7</v>
      </c>
      <c r="T59" s="290">
        <f t="shared" si="7"/>
        <v>1329</v>
      </c>
      <c r="U59" s="290">
        <f t="shared" si="8"/>
        <v>1994</v>
      </c>
      <c r="V59" s="290">
        <f t="shared" si="9"/>
        <v>2659</v>
      </c>
      <c r="W59" s="289"/>
      <c r="X59" s="293"/>
      <c r="Y59" s="289"/>
      <c r="Z59" s="289"/>
      <c r="AA59" s="289"/>
      <c r="AB59" s="289"/>
      <c r="AC59" s="289"/>
      <c r="AD59" s="289"/>
      <c r="AE59" s="289"/>
      <c r="AF59" s="289"/>
      <c r="AG59" s="289"/>
      <c r="AH59" s="289"/>
      <c r="AI59" s="289"/>
      <c r="AJ59" s="289"/>
      <c r="AK59" s="289"/>
      <c r="AL59" s="289"/>
      <c r="AM59" s="289"/>
      <c r="AN59" s="289"/>
      <c r="AP59" s="294">
        <f t="shared" si="0"/>
        <v>34</v>
      </c>
      <c r="AQ59" s="294">
        <f t="shared" si="1"/>
        <v>16</v>
      </c>
      <c r="AU59" s="287">
        <v>8</v>
      </c>
      <c r="AV59" s="287">
        <v>2</v>
      </c>
      <c r="AW59" s="286">
        <v>8</v>
      </c>
      <c r="AX59" s="286">
        <v>3</v>
      </c>
      <c r="AY59" s="286">
        <v>4</v>
      </c>
      <c r="AZ59" s="286">
        <f t="shared" si="2"/>
        <v>8</v>
      </c>
      <c r="BA59" s="286">
        <f t="shared" si="3"/>
        <v>3</v>
      </c>
      <c r="BB59" s="286">
        <f t="shared" si="12"/>
        <v>15</v>
      </c>
      <c r="BC59" s="286">
        <f t="shared" si="4"/>
        <v>27</v>
      </c>
      <c r="BD59" s="286">
        <v>8</v>
      </c>
      <c r="BE59" s="301">
        <f t="shared" si="11"/>
        <v>231</v>
      </c>
      <c r="BG59" s="297"/>
      <c r="BH59" s="286"/>
      <c r="BI59" s="271"/>
      <c r="BJ59" s="220"/>
      <c r="BK59" s="220"/>
      <c r="BL59" s="220"/>
      <c r="BM59" s="220"/>
      <c r="BN59" s="219"/>
      <c r="BO59" s="219"/>
    </row>
    <row r="60" spans="2:67" ht="15" customHeight="1">
      <c r="B60" s="302">
        <v>9</v>
      </c>
      <c r="C60" s="298">
        <f t="shared" si="5"/>
        <v>550.79999999999995</v>
      </c>
      <c r="D60" s="546"/>
      <c r="E60" s="298">
        <f t="shared" si="6"/>
        <v>1612</v>
      </c>
      <c r="F60" s="289"/>
      <c r="G60" s="290">
        <v>18</v>
      </c>
      <c r="H60" s="290">
        <v>3</v>
      </c>
      <c r="I60" s="290">
        <v>21</v>
      </c>
      <c r="J60" s="290">
        <v>14</v>
      </c>
      <c r="K60" s="291"/>
      <c r="L60" s="292"/>
      <c r="M60" s="291"/>
      <c r="N60" s="299">
        <v>8</v>
      </c>
      <c r="O60" s="290">
        <f t="shared" si="10"/>
        <v>425</v>
      </c>
      <c r="P60" s="290">
        <f t="shared" si="10"/>
        <v>638</v>
      </c>
      <c r="Q60" s="290">
        <f t="shared" si="10"/>
        <v>850</v>
      </c>
      <c r="R60" s="300"/>
      <c r="S60" s="290">
        <v>8</v>
      </c>
      <c r="T60" s="290">
        <f t="shared" si="7"/>
        <v>1856</v>
      </c>
      <c r="U60" s="290">
        <f t="shared" si="8"/>
        <v>2784</v>
      </c>
      <c r="V60" s="290">
        <f t="shared" si="9"/>
        <v>3713</v>
      </c>
      <c r="W60" s="289"/>
      <c r="X60" s="293"/>
      <c r="Y60" s="289"/>
      <c r="Z60" s="289"/>
      <c r="AA60" s="289"/>
      <c r="AB60" s="289"/>
      <c r="AC60" s="289"/>
      <c r="AD60" s="289"/>
      <c r="AE60" s="289"/>
      <c r="AF60" s="289"/>
      <c r="AG60" s="289"/>
      <c r="AH60" s="289"/>
      <c r="AI60" s="289"/>
      <c r="AJ60" s="289"/>
      <c r="AK60" s="289"/>
      <c r="AL60" s="289"/>
      <c r="AM60" s="289"/>
      <c r="AN60" s="289"/>
      <c r="AP60" s="294">
        <f t="shared" si="0"/>
        <v>38</v>
      </c>
      <c r="AQ60" s="294">
        <f t="shared" si="1"/>
        <v>19</v>
      </c>
      <c r="AU60" s="287">
        <v>9</v>
      </c>
      <c r="AV60" s="287">
        <v>2</v>
      </c>
      <c r="AW60" s="286">
        <v>9</v>
      </c>
      <c r="AX60" s="286">
        <v>3</v>
      </c>
      <c r="AY60" s="286">
        <v>4</v>
      </c>
      <c r="AZ60" s="286">
        <f t="shared" si="2"/>
        <v>9</v>
      </c>
      <c r="BA60" s="286">
        <f t="shared" si="3"/>
        <v>3</v>
      </c>
      <c r="BB60" s="286">
        <f t="shared" si="12"/>
        <v>15</v>
      </c>
      <c r="BC60" s="286">
        <f t="shared" si="4"/>
        <v>27</v>
      </c>
      <c r="BD60" s="286">
        <v>9</v>
      </c>
      <c r="BE60" s="301">
        <f t="shared" si="11"/>
        <v>258</v>
      </c>
      <c r="BG60" s="297"/>
      <c r="BH60" s="286"/>
      <c r="BI60" s="271"/>
      <c r="BJ60" s="220"/>
      <c r="BK60" s="220"/>
      <c r="BL60" s="220"/>
      <c r="BM60" s="220"/>
      <c r="BN60" s="219"/>
      <c r="BO60" s="219"/>
    </row>
    <row r="61" spans="2:67" ht="15" customHeight="1">
      <c r="B61" s="287">
        <v>10</v>
      </c>
      <c r="C61" s="298">
        <f t="shared" si="5"/>
        <v>740</v>
      </c>
      <c r="D61" s="546"/>
      <c r="E61" s="298">
        <f t="shared" si="6"/>
        <v>2352</v>
      </c>
      <c r="F61" s="289"/>
      <c r="G61" s="290">
        <v>18</v>
      </c>
      <c r="H61" s="290">
        <v>3</v>
      </c>
      <c r="I61" s="290">
        <v>26</v>
      </c>
      <c r="J61" s="290">
        <v>14</v>
      </c>
      <c r="K61" s="291"/>
      <c r="L61" s="292"/>
      <c r="M61" s="291"/>
      <c r="N61" s="299">
        <v>9</v>
      </c>
      <c r="O61" s="290">
        <f t="shared" si="10"/>
        <v>527</v>
      </c>
      <c r="P61" s="290">
        <f t="shared" si="10"/>
        <v>790</v>
      </c>
      <c r="Q61" s="290">
        <f t="shared" si="10"/>
        <v>1054</v>
      </c>
      <c r="R61" s="300"/>
      <c r="S61" s="290">
        <v>9</v>
      </c>
      <c r="T61" s="290">
        <f t="shared" si="7"/>
        <v>2492</v>
      </c>
      <c r="U61" s="290">
        <f t="shared" si="8"/>
        <v>3738</v>
      </c>
      <c r="V61" s="290">
        <f t="shared" si="9"/>
        <v>4984</v>
      </c>
      <c r="W61" s="289"/>
      <c r="X61" s="293"/>
      <c r="Y61" s="289"/>
      <c r="Z61" s="289"/>
      <c r="AA61" s="289"/>
      <c r="AB61" s="289"/>
      <c r="AC61" s="289"/>
      <c r="AD61" s="289"/>
      <c r="AE61" s="289"/>
      <c r="AF61" s="289"/>
      <c r="AG61" s="289"/>
      <c r="AH61" s="289"/>
      <c r="AI61" s="289"/>
      <c r="AJ61" s="289"/>
      <c r="AK61" s="289"/>
      <c r="AL61" s="289"/>
      <c r="AM61" s="289"/>
      <c r="AN61" s="289"/>
      <c r="AP61" s="294">
        <f t="shared" si="0"/>
        <v>42</v>
      </c>
      <c r="AQ61" s="294">
        <f t="shared" si="1"/>
        <v>23</v>
      </c>
      <c r="AU61" s="287">
        <v>10</v>
      </c>
      <c r="AV61" s="287">
        <v>2</v>
      </c>
      <c r="AW61" s="303">
        <v>10</v>
      </c>
      <c r="AX61" s="303">
        <v>3</v>
      </c>
      <c r="AY61" s="303">
        <v>4</v>
      </c>
      <c r="AZ61" s="303">
        <f t="shared" si="2"/>
        <v>10</v>
      </c>
      <c r="BA61" s="303">
        <f t="shared" si="3"/>
        <v>3</v>
      </c>
      <c r="BB61" s="303">
        <f t="shared" si="12"/>
        <v>30</v>
      </c>
      <c r="BC61" s="303">
        <f t="shared" si="4"/>
        <v>42</v>
      </c>
      <c r="BD61" s="303">
        <v>10</v>
      </c>
      <c r="BE61" s="304">
        <f t="shared" si="11"/>
        <v>300</v>
      </c>
      <c r="BG61" s="297"/>
      <c r="BH61" s="286"/>
      <c r="BI61" s="271"/>
      <c r="BJ61" s="220"/>
      <c r="BK61" s="220"/>
      <c r="BL61" s="220"/>
      <c r="BM61" s="220"/>
      <c r="BN61" s="219"/>
      <c r="BO61" s="219"/>
    </row>
    <row r="62" spans="2:67" ht="15" customHeight="1">
      <c r="B62" s="287">
        <v>11</v>
      </c>
      <c r="C62" s="298">
        <f t="shared" si="5"/>
        <v>968</v>
      </c>
      <c r="D62" s="546"/>
      <c r="E62" s="298">
        <f t="shared" si="6"/>
        <v>3320</v>
      </c>
      <c r="F62" s="289"/>
      <c r="G62" s="290">
        <v>19</v>
      </c>
      <c r="H62" s="290">
        <v>3</v>
      </c>
      <c r="I62" s="290">
        <v>26</v>
      </c>
      <c r="J62" s="290">
        <v>15</v>
      </c>
      <c r="K62" s="291"/>
      <c r="L62" s="292"/>
      <c r="M62" s="291"/>
      <c r="N62" s="299">
        <v>10</v>
      </c>
      <c r="O62" s="290">
        <f t="shared" si="10"/>
        <v>636</v>
      </c>
      <c r="P62" s="290">
        <f t="shared" si="10"/>
        <v>954</v>
      </c>
      <c r="Q62" s="290">
        <f t="shared" si="10"/>
        <v>1271</v>
      </c>
      <c r="R62" s="300"/>
      <c r="S62" s="290">
        <v>10</v>
      </c>
      <c r="T62" s="290">
        <f t="shared" si="7"/>
        <v>3243</v>
      </c>
      <c r="U62" s="290">
        <f t="shared" si="8"/>
        <v>4864</v>
      </c>
      <c r="V62" s="290">
        <f t="shared" si="9"/>
        <v>6485</v>
      </c>
      <c r="W62" s="289"/>
      <c r="X62" s="293"/>
      <c r="Y62" s="289"/>
      <c r="Z62" s="289"/>
      <c r="AA62" s="289"/>
      <c r="AB62" s="289"/>
      <c r="AC62" s="289"/>
      <c r="AD62" s="289"/>
      <c r="AE62" s="289"/>
      <c r="AF62" s="289"/>
      <c r="AG62" s="289"/>
      <c r="AH62" s="289"/>
      <c r="AI62" s="289"/>
      <c r="AJ62" s="289"/>
      <c r="AK62" s="289"/>
      <c r="AL62" s="289"/>
      <c r="AM62" s="289"/>
      <c r="AN62" s="289"/>
      <c r="AP62" s="294">
        <f t="shared" si="0"/>
        <v>46</v>
      </c>
      <c r="AQ62" s="294">
        <f t="shared" si="1"/>
        <v>27</v>
      </c>
      <c r="AU62" s="287">
        <v>11</v>
      </c>
      <c r="AV62" s="287">
        <v>3</v>
      </c>
      <c r="AW62" s="295">
        <v>11</v>
      </c>
      <c r="AX62" s="295">
        <v>3</v>
      </c>
      <c r="AY62" s="295">
        <v>4</v>
      </c>
      <c r="AZ62" s="295">
        <f t="shared" si="2"/>
        <v>11</v>
      </c>
      <c r="BA62" s="295">
        <f t="shared" si="3"/>
        <v>3</v>
      </c>
      <c r="BB62" s="295">
        <f t="shared" si="12"/>
        <v>15</v>
      </c>
      <c r="BC62" s="295">
        <f t="shared" si="4"/>
        <v>27</v>
      </c>
      <c r="BD62" s="295">
        <v>10</v>
      </c>
      <c r="BE62" s="296">
        <f t="shared" si="11"/>
        <v>327</v>
      </c>
      <c r="BG62" s="297"/>
      <c r="BH62" s="286"/>
      <c r="BI62" s="271"/>
      <c r="BJ62" s="220"/>
      <c r="BK62" s="220"/>
      <c r="BL62" s="220"/>
      <c r="BM62" s="220"/>
      <c r="BN62" s="219"/>
      <c r="BO62" s="219"/>
    </row>
    <row r="63" spans="2:67" ht="15" customHeight="1">
      <c r="B63" s="302">
        <v>12</v>
      </c>
      <c r="C63" s="298">
        <f t="shared" si="5"/>
        <v>1238.3999999999999</v>
      </c>
      <c r="D63" s="546"/>
      <c r="E63" s="298">
        <f t="shared" si="6"/>
        <v>4558.3999999999996</v>
      </c>
      <c r="F63" s="289"/>
      <c r="G63" s="290">
        <v>19</v>
      </c>
      <c r="H63" s="290">
        <v>3</v>
      </c>
      <c r="I63" s="290">
        <v>27</v>
      </c>
      <c r="J63" s="290">
        <v>15</v>
      </c>
      <c r="K63" s="291"/>
      <c r="L63" s="292"/>
      <c r="M63" s="291"/>
      <c r="N63" s="299">
        <v>11</v>
      </c>
      <c r="O63" s="290">
        <f t="shared" si="10"/>
        <v>751</v>
      </c>
      <c r="P63" s="290">
        <f t="shared" si="10"/>
        <v>1126</v>
      </c>
      <c r="Q63" s="290">
        <f t="shared" si="10"/>
        <v>1501</v>
      </c>
      <c r="R63" s="300"/>
      <c r="S63" s="290">
        <v>11</v>
      </c>
      <c r="T63" s="290">
        <f t="shared" si="7"/>
        <v>4115</v>
      </c>
      <c r="U63" s="290">
        <f t="shared" si="8"/>
        <v>6173</v>
      </c>
      <c r="V63" s="290">
        <f t="shared" si="9"/>
        <v>8230</v>
      </c>
      <c r="W63" s="289"/>
      <c r="X63" s="293"/>
      <c r="Y63" s="289"/>
      <c r="Z63" s="289"/>
      <c r="AA63" s="289"/>
      <c r="AB63" s="289"/>
      <c r="AC63" s="289"/>
      <c r="AD63" s="289"/>
      <c r="AE63" s="289"/>
      <c r="AF63" s="289"/>
      <c r="AG63" s="289"/>
      <c r="AH63" s="289"/>
      <c r="AI63" s="289"/>
      <c r="AJ63" s="289"/>
      <c r="AK63" s="289"/>
      <c r="AL63" s="289"/>
      <c r="AM63" s="289"/>
      <c r="AN63" s="289"/>
      <c r="AP63" s="294">
        <f t="shared" si="0"/>
        <v>50</v>
      </c>
      <c r="AQ63" s="294">
        <f t="shared" si="1"/>
        <v>31</v>
      </c>
      <c r="AU63" s="287">
        <v>12</v>
      </c>
      <c r="AV63" s="287">
        <v>3</v>
      </c>
      <c r="AW63" s="286">
        <v>12</v>
      </c>
      <c r="AX63" s="286">
        <v>3</v>
      </c>
      <c r="AY63" s="286">
        <v>4</v>
      </c>
      <c r="AZ63" s="286">
        <f t="shared" si="2"/>
        <v>12</v>
      </c>
      <c r="BA63" s="286">
        <f t="shared" si="3"/>
        <v>3</v>
      </c>
      <c r="BB63" s="286">
        <f t="shared" si="12"/>
        <v>15</v>
      </c>
      <c r="BC63" s="286">
        <f t="shared" si="4"/>
        <v>27</v>
      </c>
      <c r="BD63" s="286">
        <v>11</v>
      </c>
      <c r="BE63" s="301">
        <f t="shared" si="11"/>
        <v>354</v>
      </c>
      <c r="BG63" s="297"/>
      <c r="BH63" s="286"/>
      <c r="BI63" s="271"/>
      <c r="BJ63" s="220"/>
      <c r="BK63" s="220"/>
      <c r="BL63" s="220"/>
      <c r="BM63" s="220"/>
      <c r="BN63" s="219"/>
      <c r="BO63" s="219"/>
    </row>
    <row r="64" spans="2:67" ht="15" customHeight="1">
      <c r="B64" s="287">
        <v>13</v>
      </c>
      <c r="C64" s="298">
        <f t="shared" si="5"/>
        <v>1554.8</v>
      </c>
      <c r="D64" s="546"/>
      <c r="E64" s="298">
        <f t="shared" si="6"/>
        <v>6113.2</v>
      </c>
      <c r="F64" s="289"/>
      <c r="G64" s="290">
        <v>19</v>
      </c>
      <c r="H64" s="290">
        <v>3</v>
      </c>
      <c r="I64" s="290">
        <v>27</v>
      </c>
      <c r="J64" s="290">
        <v>16</v>
      </c>
      <c r="K64" s="291"/>
      <c r="L64" s="292"/>
      <c r="M64" s="291"/>
      <c r="N64" s="299">
        <v>12</v>
      </c>
      <c r="O64" s="290">
        <f t="shared" si="10"/>
        <v>872</v>
      </c>
      <c r="P64" s="290">
        <f t="shared" si="10"/>
        <v>1309</v>
      </c>
      <c r="Q64" s="290">
        <f t="shared" si="10"/>
        <v>1745</v>
      </c>
      <c r="R64" s="300"/>
      <c r="S64" s="290">
        <v>12</v>
      </c>
      <c r="T64" s="290">
        <f t="shared" si="7"/>
        <v>5115</v>
      </c>
      <c r="U64" s="290">
        <f t="shared" si="8"/>
        <v>7673</v>
      </c>
      <c r="V64" s="290">
        <f t="shared" si="9"/>
        <v>10230</v>
      </c>
      <c r="W64" s="289"/>
      <c r="X64" s="293"/>
      <c r="Y64" s="289"/>
      <c r="Z64" s="289"/>
      <c r="AA64" s="289"/>
      <c r="AB64" s="289"/>
      <c r="AC64" s="289"/>
      <c r="AD64" s="289"/>
      <c r="AE64" s="289"/>
      <c r="AF64" s="289"/>
      <c r="AG64" s="289"/>
      <c r="AH64" s="289"/>
      <c r="AI64" s="289"/>
      <c r="AJ64" s="289"/>
      <c r="AK64" s="289"/>
      <c r="AL64" s="289"/>
      <c r="AM64" s="289"/>
      <c r="AN64" s="289"/>
      <c r="AP64" s="294">
        <f t="shared" si="0"/>
        <v>54</v>
      </c>
      <c r="AQ64" s="294">
        <f t="shared" si="1"/>
        <v>36</v>
      </c>
      <c r="AU64" s="287">
        <v>13</v>
      </c>
      <c r="AV64" s="287">
        <v>3</v>
      </c>
      <c r="AW64" s="286">
        <v>13</v>
      </c>
      <c r="AX64" s="286">
        <v>3</v>
      </c>
      <c r="AY64" s="286">
        <v>4</v>
      </c>
      <c r="AZ64" s="286">
        <f t="shared" si="2"/>
        <v>13</v>
      </c>
      <c r="BA64" s="286">
        <f t="shared" si="3"/>
        <v>3</v>
      </c>
      <c r="BB64" s="286">
        <f t="shared" si="12"/>
        <v>15</v>
      </c>
      <c r="BC64" s="286">
        <f t="shared" si="4"/>
        <v>27</v>
      </c>
      <c r="BD64" s="286">
        <v>11</v>
      </c>
      <c r="BE64" s="301">
        <f t="shared" si="11"/>
        <v>381</v>
      </c>
      <c r="BG64" s="297"/>
      <c r="BH64" s="286"/>
      <c r="BI64" s="271"/>
      <c r="BJ64" s="220"/>
      <c r="BK64" s="220"/>
      <c r="BL64" s="220"/>
      <c r="BM64" s="220"/>
      <c r="BN64" s="219"/>
      <c r="BO64" s="219"/>
    </row>
    <row r="65" spans="2:67" ht="15" customHeight="1">
      <c r="B65" s="287">
        <v>14</v>
      </c>
      <c r="C65" s="298">
        <f t="shared" si="5"/>
        <v>1920.8000000000002</v>
      </c>
      <c r="D65" s="546"/>
      <c r="E65" s="298">
        <f t="shared" si="6"/>
        <v>8034</v>
      </c>
      <c r="F65" s="289"/>
      <c r="G65" s="290">
        <v>20</v>
      </c>
      <c r="H65" s="290">
        <v>3</v>
      </c>
      <c r="I65" s="290">
        <v>28</v>
      </c>
      <c r="J65" s="290">
        <v>16</v>
      </c>
      <c r="K65" s="291"/>
      <c r="L65" s="292"/>
      <c r="M65" s="291"/>
      <c r="N65" s="299">
        <v>13</v>
      </c>
      <c r="O65" s="290">
        <f t="shared" si="10"/>
        <v>1000</v>
      </c>
      <c r="P65" s="290">
        <f t="shared" si="10"/>
        <v>1500</v>
      </c>
      <c r="Q65" s="290">
        <f t="shared" si="10"/>
        <v>2000</v>
      </c>
      <c r="R65" s="300"/>
      <c r="S65" s="290">
        <v>13</v>
      </c>
      <c r="T65" s="290">
        <f t="shared" si="7"/>
        <v>6248</v>
      </c>
      <c r="U65" s="290">
        <f t="shared" si="8"/>
        <v>9373</v>
      </c>
      <c r="V65" s="290">
        <f t="shared" si="9"/>
        <v>12497</v>
      </c>
      <c r="W65" s="289"/>
      <c r="X65" s="293"/>
      <c r="Y65" s="289"/>
      <c r="Z65" s="289"/>
      <c r="AA65" s="289"/>
      <c r="AB65" s="289"/>
      <c r="AC65" s="289"/>
      <c r="AD65" s="289"/>
      <c r="AE65" s="289"/>
      <c r="AF65" s="289"/>
      <c r="AG65" s="289"/>
      <c r="AH65" s="289"/>
      <c r="AI65" s="289"/>
      <c r="AJ65" s="289"/>
      <c r="AK65" s="289"/>
      <c r="AL65" s="289"/>
      <c r="AM65" s="289"/>
      <c r="AN65" s="289"/>
      <c r="AP65" s="294">
        <f t="shared" si="0"/>
        <v>58</v>
      </c>
      <c r="AQ65" s="294">
        <f t="shared" si="1"/>
        <v>40</v>
      </c>
      <c r="AU65" s="287">
        <v>14</v>
      </c>
      <c r="AV65" s="287">
        <v>3</v>
      </c>
      <c r="AW65" s="286">
        <v>14</v>
      </c>
      <c r="AX65" s="286">
        <v>3</v>
      </c>
      <c r="AY65" s="286">
        <v>4</v>
      </c>
      <c r="AZ65" s="286">
        <f t="shared" si="2"/>
        <v>14</v>
      </c>
      <c r="BA65" s="286">
        <f t="shared" si="3"/>
        <v>3</v>
      </c>
      <c r="BB65" s="286">
        <f t="shared" si="12"/>
        <v>15</v>
      </c>
      <c r="BC65" s="286">
        <f t="shared" si="4"/>
        <v>27</v>
      </c>
      <c r="BD65" s="286">
        <v>11</v>
      </c>
      <c r="BE65" s="301">
        <f t="shared" si="11"/>
        <v>408</v>
      </c>
      <c r="BG65" s="297"/>
      <c r="BH65" s="286"/>
      <c r="BI65" s="271"/>
      <c r="BJ65" s="220"/>
      <c r="BK65" s="220"/>
      <c r="BL65" s="220"/>
      <c r="BM65" s="220"/>
      <c r="BN65" s="219"/>
      <c r="BO65" s="219"/>
    </row>
    <row r="66" spans="2:67" ht="15" customHeight="1">
      <c r="B66" s="302">
        <v>15</v>
      </c>
      <c r="C66" s="298">
        <f t="shared" si="5"/>
        <v>2340</v>
      </c>
      <c r="D66" s="546"/>
      <c r="E66" s="298">
        <f t="shared" si="6"/>
        <v>10374</v>
      </c>
      <c r="F66" s="289"/>
      <c r="G66" s="290">
        <v>25</v>
      </c>
      <c r="H66" s="290">
        <v>3</v>
      </c>
      <c r="I66" s="290">
        <v>28</v>
      </c>
      <c r="J66" s="290">
        <v>17</v>
      </c>
      <c r="K66" s="291"/>
      <c r="L66" s="292"/>
      <c r="M66" s="291"/>
      <c r="N66" s="299">
        <v>14</v>
      </c>
      <c r="O66" s="290">
        <f t="shared" si="10"/>
        <v>1133</v>
      </c>
      <c r="P66" s="290">
        <f t="shared" si="10"/>
        <v>1700</v>
      </c>
      <c r="Q66" s="290">
        <f t="shared" si="10"/>
        <v>2267</v>
      </c>
      <c r="R66" s="300"/>
      <c r="S66" s="290">
        <v>14</v>
      </c>
      <c r="T66" s="290">
        <f t="shared" si="7"/>
        <v>7520</v>
      </c>
      <c r="U66" s="290">
        <f t="shared" si="8"/>
        <v>11280</v>
      </c>
      <c r="V66" s="290">
        <f t="shared" si="9"/>
        <v>15040</v>
      </c>
      <c r="W66" s="289"/>
      <c r="X66" s="293"/>
      <c r="Y66" s="289"/>
      <c r="Z66" s="289"/>
      <c r="AA66" s="289"/>
      <c r="AB66" s="289"/>
      <c r="AC66" s="289"/>
      <c r="AD66" s="289"/>
      <c r="AE66" s="289"/>
      <c r="AF66" s="289"/>
      <c r="AG66" s="289"/>
      <c r="AH66" s="289"/>
      <c r="AI66" s="289"/>
      <c r="AJ66" s="289"/>
      <c r="AK66" s="289"/>
      <c r="AL66" s="289"/>
      <c r="AM66" s="289"/>
      <c r="AN66" s="289"/>
      <c r="AP66" s="294">
        <f t="shared" si="0"/>
        <v>62</v>
      </c>
      <c r="AQ66" s="294">
        <f t="shared" si="1"/>
        <v>45</v>
      </c>
      <c r="AU66" s="287">
        <v>15</v>
      </c>
      <c r="AV66" s="287">
        <v>3</v>
      </c>
      <c r="AW66" s="303">
        <v>15</v>
      </c>
      <c r="AX66" s="303">
        <v>3</v>
      </c>
      <c r="AY66" s="303">
        <v>4</v>
      </c>
      <c r="AZ66" s="303">
        <f t="shared" si="2"/>
        <v>15</v>
      </c>
      <c r="BA66" s="303">
        <f t="shared" si="3"/>
        <v>3</v>
      </c>
      <c r="BB66" s="303">
        <f t="shared" si="12"/>
        <v>30</v>
      </c>
      <c r="BC66" s="303">
        <f t="shared" si="4"/>
        <v>42</v>
      </c>
      <c r="BD66" s="303">
        <v>12</v>
      </c>
      <c r="BE66" s="304">
        <f t="shared" si="11"/>
        <v>450</v>
      </c>
      <c r="BG66" s="297"/>
      <c r="BH66" s="286"/>
      <c r="BI66" s="271"/>
      <c r="BJ66" s="220"/>
      <c r="BK66" s="220"/>
      <c r="BL66" s="220"/>
      <c r="BM66" s="220"/>
      <c r="BN66" s="219"/>
      <c r="BO66" s="219"/>
    </row>
    <row r="67" spans="2:67" ht="15" customHeight="1">
      <c r="B67" s="287">
        <v>16</v>
      </c>
      <c r="C67" s="298">
        <f t="shared" si="5"/>
        <v>2816</v>
      </c>
      <c r="D67" s="546"/>
      <c r="E67" s="298">
        <f t="shared" si="6"/>
        <v>13190</v>
      </c>
      <c r="F67" s="289"/>
      <c r="G67" s="290">
        <v>25</v>
      </c>
      <c r="H67" s="290">
        <v>3</v>
      </c>
      <c r="I67" s="290">
        <v>29</v>
      </c>
      <c r="J67" s="290">
        <v>17</v>
      </c>
      <c r="K67" s="291"/>
      <c r="L67" s="292"/>
      <c r="M67" s="291"/>
      <c r="N67" s="299">
        <v>15</v>
      </c>
      <c r="O67" s="290">
        <f t="shared" si="10"/>
        <v>1272</v>
      </c>
      <c r="P67" s="290">
        <f t="shared" si="10"/>
        <v>1907</v>
      </c>
      <c r="Q67" s="290">
        <f t="shared" si="10"/>
        <v>2543</v>
      </c>
      <c r="R67" s="300"/>
      <c r="S67" s="290">
        <v>15</v>
      </c>
      <c r="T67" s="290">
        <f t="shared" si="7"/>
        <v>8936</v>
      </c>
      <c r="U67" s="290">
        <f t="shared" si="8"/>
        <v>13404</v>
      </c>
      <c r="V67" s="290">
        <f t="shared" si="9"/>
        <v>17872</v>
      </c>
      <c r="W67" s="289"/>
      <c r="X67" s="293"/>
      <c r="Y67" s="289"/>
      <c r="Z67" s="289"/>
      <c r="AA67" s="289"/>
      <c r="AB67" s="289"/>
      <c r="AC67" s="289"/>
      <c r="AD67" s="289"/>
      <c r="AE67" s="289"/>
      <c r="AF67" s="289"/>
      <c r="AG67" s="289"/>
      <c r="AH67" s="289"/>
      <c r="AI67" s="289"/>
      <c r="AJ67" s="289"/>
      <c r="AK67" s="289"/>
      <c r="AL67" s="289"/>
      <c r="AM67" s="289"/>
      <c r="AN67" s="289"/>
      <c r="AP67" s="294">
        <f t="shared" si="0"/>
        <v>66</v>
      </c>
      <c r="AQ67" s="294">
        <f t="shared" si="1"/>
        <v>51</v>
      </c>
      <c r="AU67" s="287">
        <v>16</v>
      </c>
      <c r="AV67" s="287">
        <v>4</v>
      </c>
      <c r="AW67" s="295">
        <v>16</v>
      </c>
      <c r="AX67" s="295">
        <v>3</v>
      </c>
      <c r="AY67" s="295">
        <v>6</v>
      </c>
      <c r="AZ67" s="295">
        <f t="shared" si="2"/>
        <v>16</v>
      </c>
      <c r="BA67" s="295">
        <f t="shared" si="3"/>
        <v>3</v>
      </c>
      <c r="BB67" s="295">
        <f t="shared" si="12"/>
        <v>15</v>
      </c>
      <c r="BC67" s="295">
        <f t="shared" si="4"/>
        <v>33</v>
      </c>
      <c r="BD67" s="295">
        <v>12</v>
      </c>
      <c r="BE67" s="296">
        <f t="shared" si="11"/>
        <v>483</v>
      </c>
      <c r="BG67" s="297"/>
      <c r="BH67" s="286"/>
      <c r="BI67" s="286"/>
      <c r="BJ67" s="220"/>
      <c r="BK67" s="220"/>
      <c r="BL67" s="220"/>
      <c r="BM67" s="220"/>
      <c r="BN67" s="219"/>
      <c r="BO67" s="219"/>
    </row>
    <row r="68" spans="2:67" ht="15" customHeight="1">
      <c r="B68" s="287">
        <v>17</v>
      </c>
      <c r="C68" s="298">
        <f t="shared" si="5"/>
        <v>3352.4</v>
      </c>
      <c r="D68" s="546"/>
      <c r="E68" s="298">
        <f t="shared" si="6"/>
        <v>16542.400000000001</v>
      </c>
      <c r="F68" s="289"/>
      <c r="G68" s="290">
        <v>26</v>
      </c>
      <c r="H68" s="290">
        <v>3</v>
      </c>
      <c r="I68" s="290">
        <v>29</v>
      </c>
      <c r="J68" s="290">
        <v>18</v>
      </c>
      <c r="K68" s="291"/>
      <c r="L68" s="292"/>
      <c r="M68" s="291"/>
      <c r="N68" s="299">
        <v>16</v>
      </c>
      <c r="O68" s="290">
        <f t="shared" si="10"/>
        <v>1416</v>
      </c>
      <c r="P68" s="290">
        <f t="shared" si="10"/>
        <v>2124</v>
      </c>
      <c r="Q68" s="290">
        <f t="shared" si="10"/>
        <v>2832</v>
      </c>
      <c r="R68" s="300"/>
      <c r="S68" s="290">
        <v>16</v>
      </c>
      <c r="T68" s="290">
        <f t="shared" si="7"/>
        <v>10501</v>
      </c>
      <c r="U68" s="290">
        <f t="shared" si="8"/>
        <v>15751</v>
      </c>
      <c r="V68" s="290">
        <f t="shared" si="9"/>
        <v>21001</v>
      </c>
      <c r="W68" s="289"/>
      <c r="X68" s="293"/>
      <c r="Y68" s="289"/>
      <c r="Z68" s="289"/>
      <c r="AA68" s="289"/>
      <c r="AB68" s="289"/>
      <c r="AC68" s="289"/>
      <c r="AD68" s="289"/>
      <c r="AE68" s="289"/>
      <c r="AF68" s="289"/>
      <c r="AG68" s="289"/>
      <c r="AH68" s="289"/>
      <c r="AI68" s="289"/>
      <c r="AJ68" s="289"/>
      <c r="AK68" s="289"/>
      <c r="AL68" s="289"/>
      <c r="AM68" s="289"/>
      <c r="AN68" s="289"/>
      <c r="AP68" s="294">
        <f t="shared" si="0"/>
        <v>70</v>
      </c>
      <c r="AQ68" s="294">
        <f t="shared" si="1"/>
        <v>56</v>
      </c>
      <c r="AU68" s="287">
        <v>17</v>
      </c>
      <c r="AV68" s="287">
        <v>4</v>
      </c>
      <c r="AW68" s="286">
        <v>17</v>
      </c>
      <c r="AX68" s="286">
        <v>3</v>
      </c>
      <c r="AY68" s="286">
        <v>6</v>
      </c>
      <c r="AZ68" s="286">
        <f t="shared" si="2"/>
        <v>17</v>
      </c>
      <c r="BA68" s="286">
        <f t="shared" si="3"/>
        <v>3</v>
      </c>
      <c r="BB68" s="286">
        <f t="shared" si="12"/>
        <v>15</v>
      </c>
      <c r="BC68" s="286">
        <f t="shared" si="4"/>
        <v>33</v>
      </c>
      <c r="BD68" s="286">
        <v>13</v>
      </c>
      <c r="BE68" s="301">
        <f t="shared" si="11"/>
        <v>516</v>
      </c>
      <c r="BG68" s="297"/>
      <c r="BH68" s="286"/>
      <c r="BI68" s="286"/>
      <c r="BJ68" s="220"/>
      <c r="BK68" s="220"/>
      <c r="BL68" s="220"/>
      <c r="BM68" s="220"/>
      <c r="BN68" s="219"/>
      <c r="BO68" s="219"/>
    </row>
    <row r="69" spans="2:67" ht="15" customHeight="1">
      <c r="B69" s="302">
        <v>18</v>
      </c>
      <c r="C69" s="298">
        <f t="shared" si="5"/>
        <v>3952.7999999999997</v>
      </c>
      <c r="D69" s="546"/>
      <c r="E69" s="298">
        <f t="shared" si="6"/>
        <v>20495.2</v>
      </c>
      <c r="F69" s="289"/>
      <c r="G69" s="290">
        <v>26</v>
      </c>
      <c r="H69" s="290">
        <v>3</v>
      </c>
      <c r="I69" s="290">
        <v>30</v>
      </c>
      <c r="J69" s="290">
        <v>18</v>
      </c>
      <c r="K69" s="291"/>
      <c r="L69" s="292"/>
      <c r="M69" s="291"/>
      <c r="N69" s="299">
        <v>17</v>
      </c>
      <c r="O69" s="290">
        <f t="shared" si="10"/>
        <v>1565</v>
      </c>
      <c r="P69" s="290">
        <f t="shared" si="10"/>
        <v>2347</v>
      </c>
      <c r="Q69" s="290">
        <f t="shared" si="10"/>
        <v>3129</v>
      </c>
      <c r="R69" s="300"/>
      <c r="S69" s="290">
        <v>17</v>
      </c>
      <c r="T69" s="290">
        <f t="shared" si="7"/>
        <v>12219</v>
      </c>
      <c r="U69" s="290">
        <f t="shared" si="8"/>
        <v>18328</v>
      </c>
      <c r="V69" s="290">
        <f t="shared" si="9"/>
        <v>24438</v>
      </c>
      <c r="W69" s="289"/>
      <c r="X69" s="293"/>
      <c r="Y69" s="289"/>
      <c r="Z69" s="289"/>
      <c r="AA69" s="289"/>
      <c r="AB69" s="289"/>
      <c r="AC69" s="289"/>
      <c r="AD69" s="289"/>
      <c r="AE69" s="289"/>
      <c r="AF69" s="289"/>
      <c r="AG69" s="289"/>
      <c r="AH69" s="289"/>
      <c r="AI69" s="289"/>
      <c r="AJ69" s="289"/>
      <c r="AK69" s="289"/>
      <c r="AL69" s="289"/>
      <c r="AM69" s="289"/>
      <c r="AN69" s="289"/>
      <c r="AP69" s="294">
        <f t="shared" si="0"/>
        <v>74</v>
      </c>
      <c r="AQ69" s="294">
        <f t="shared" si="1"/>
        <v>62</v>
      </c>
      <c r="AU69" s="287">
        <v>18</v>
      </c>
      <c r="AV69" s="287">
        <v>4</v>
      </c>
      <c r="AW69" s="286">
        <v>18</v>
      </c>
      <c r="AX69" s="286">
        <v>3</v>
      </c>
      <c r="AY69" s="286">
        <v>6</v>
      </c>
      <c r="AZ69" s="286">
        <f t="shared" si="2"/>
        <v>18</v>
      </c>
      <c r="BA69" s="286">
        <f t="shared" si="3"/>
        <v>3</v>
      </c>
      <c r="BB69" s="286">
        <f t="shared" si="12"/>
        <v>15</v>
      </c>
      <c r="BC69" s="286">
        <f t="shared" si="4"/>
        <v>33</v>
      </c>
      <c r="BD69" s="286">
        <v>13</v>
      </c>
      <c r="BE69" s="301">
        <f t="shared" si="11"/>
        <v>549</v>
      </c>
      <c r="BG69" s="297"/>
      <c r="BH69" s="286"/>
      <c r="BI69" s="286"/>
      <c r="BJ69" s="220"/>
      <c r="BK69" s="220"/>
      <c r="BL69" s="220"/>
      <c r="BM69" s="220"/>
      <c r="BN69" s="219"/>
      <c r="BO69" s="219"/>
    </row>
    <row r="70" spans="2:67" ht="15" customHeight="1">
      <c r="B70" s="287">
        <v>19</v>
      </c>
      <c r="C70" s="298">
        <f t="shared" si="5"/>
        <v>4620.7999999999993</v>
      </c>
      <c r="D70" s="546"/>
      <c r="E70" s="298">
        <f t="shared" si="6"/>
        <v>25116</v>
      </c>
      <c r="F70" s="289"/>
      <c r="G70" s="290">
        <v>26</v>
      </c>
      <c r="H70" s="290">
        <v>3</v>
      </c>
      <c r="I70" s="290">
        <v>30</v>
      </c>
      <c r="J70" s="290">
        <v>19</v>
      </c>
      <c r="K70" s="291"/>
      <c r="L70" s="292"/>
      <c r="M70" s="291"/>
      <c r="N70" s="299">
        <v>18</v>
      </c>
      <c r="O70" s="290">
        <f t="shared" si="10"/>
        <v>1718</v>
      </c>
      <c r="P70" s="290">
        <f t="shared" si="10"/>
        <v>2577</v>
      </c>
      <c r="Q70" s="290">
        <f t="shared" si="10"/>
        <v>3437</v>
      </c>
      <c r="R70" s="300"/>
      <c r="S70" s="290">
        <v>18</v>
      </c>
      <c r="T70" s="290">
        <f t="shared" si="7"/>
        <v>14096</v>
      </c>
      <c r="U70" s="290">
        <f t="shared" si="8"/>
        <v>21144</v>
      </c>
      <c r="V70" s="290">
        <f t="shared" si="9"/>
        <v>28192</v>
      </c>
      <c r="W70" s="289"/>
      <c r="X70" s="293"/>
      <c r="Y70" s="289"/>
      <c r="Z70" s="289"/>
      <c r="AA70" s="289"/>
      <c r="AB70" s="289"/>
      <c r="AC70" s="289"/>
      <c r="AD70" s="289"/>
      <c r="AE70" s="289"/>
      <c r="AF70" s="289"/>
      <c r="AG70" s="289"/>
      <c r="AH70" s="289"/>
      <c r="AI70" s="289"/>
      <c r="AJ70" s="289"/>
      <c r="AK70" s="289"/>
      <c r="AL70" s="289"/>
      <c r="AM70" s="289"/>
      <c r="AN70" s="289"/>
      <c r="AP70" s="294">
        <f t="shared" si="0"/>
        <v>78</v>
      </c>
      <c r="AQ70" s="294">
        <f t="shared" si="1"/>
        <v>69</v>
      </c>
      <c r="AU70" s="287">
        <v>19</v>
      </c>
      <c r="AV70" s="287">
        <v>4</v>
      </c>
      <c r="AW70" s="286">
        <v>19</v>
      </c>
      <c r="AX70" s="286">
        <v>3</v>
      </c>
      <c r="AY70" s="286">
        <v>6</v>
      </c>
      <c r="AZ70" s="286">
        <f t="shared" si="2"/>
        <v>19</v>
      </c>
      <c r="BA70" s="286">
        <f t="shared" si="3"/>
        <v>3</v>
      </c>
      <c r="BB70" s="286">
        <f t="shared" si="12"/>
        <v>15</v>
      </c>
      <c r="BC70" s="286">
        <f t="shared" si="4"/>
        <v>33</v>
      </c>
      <c r="BD70" s="286">
        <v>14</v>
      </c>
      <c r="BE70" s="301">
        <f t="shared" si="11"/>
        <v>582</v>
      </c>
      <c r="BG70" s="297"/>
      <c r="BH70" s="286"/>
      <c r="BI70" s="286"/>
      <c r="BJ70" s="220"/>
      <c r="BK70" s="220"/>
      <c r="BL70" s="220"/>
      <c r="BM70" s="220"/>
      <c r="BN70" s="219"/>
      <c r="BO70" s="219"/>
    </row>
    <row r="71" spans="2:67" ht="15">
      <c r="B71" s="287">
        <v>20</v>
      </c>
      <c r="C71" s="298">
        <f t="shared" si="5"/>
        <v>5360</v>
      </c>
      <c r="D71" s="546"/>
      <c r="E71" s="298">
        <f t="shared" si="6"/>
        <v>30476</v>
      </c>
      <c r="F71" s="289"/>
      <c r="G71" s="290">
        <v>27</v>
      </c>
      <c r="H71" s="290">
        <v>3</v>
      </c>
      <c r="I71" s="290">
        <v>35</v>
      </c>
      <c r="J71" s="290">
        <v>19</v>
      </c>
      <c r="K71" s="291"/>
      <c r="L71" s="292"/>
      <c r="M71" s="291"/>
      <c r="N71" s="299">
        <v>19</v>
      </c>
      <c r="O71" s="290">
        <f t="shared" ref="O71:Q86" si="13">T70-T69</f>
        <v>1877</v>
      </c>
      <c r="P71" s="290">
        <f t="shared" si="13"/>
        <v>2816</v>
      </c>
      <c r="Q71" s="290">
        <f t="shared" si="13"/>
        <v>3754</v>
      </c>
      <c r="R71" s="300"/>
      <c r="S71" s="290">
        <v>19</v>
      </c>
      <c r="T71" s="290">
        <f t="shared" si="7"/>
        <v>16136</v>
      </c>
      <c r="U71" s="290">
        <f t="shared" si="8"/>
        <v>24204</v>
      </c>
      <c r="V71" s="290">
        <f t="shared" si="9"/>
        <v>32272</v>
      </c>
      <c r="W71" s="289"/>
      <c r="X71" s="293"/>
      <c r="Y71" s="289"/>
      <c r="Z71" s="289"/>
      <c r="AA71" s="289"/>
      <c r="AB71" s="289"/>
      <c r="AC71" s="289"/>
      <c r="AD71" s="289"/>
      <c r="AE71" s="289"/>
      <c r="AF71" s="289"/>
      <c r="AG71" s="289"/>
      <c r="AH71" s="289"/>
      <c r="AI71" s="289"/>
      <c r="AJ71" s="289"/>
      <c r="AK71" s="289"/>
      <c r="AL71" s="289"/>
      <c r="AM71" s="289"/>
      <c r="AN71" s="289"/>
      <c r="AP71" s="294">
        <f t="shared" si="0"/>
        <v>82</v>
      </c>
      <c r="AQ71" s="294">
        <f t="shared" si="1"/>
        <v>75</v>
      </c>
      <c r="AU71" s="287">
        <v>20</v>
      </c>
      <c r="AV71" s="287">
        <v>4</v>
      </c>
      <c r="AW71" s="303">
        <v>20</v>
      </c>
      <c r="AX71" s="303">
        <v>3</v>
      </c>
      <c r="AY71" s="303">
        <v>6</v>
      </c>
      <c r="AZ71" s="303">
        <f t="shared" si="2"/>
        <v>20</v>
      </c>
      <c r="BA71" s="303">
        <f t="shared" si="3"/>
        <v>3</v>
      </c>
      <c r="BB71" s="303">
        <f t="shared" si="12"/>
        <v>30</v>
      </c>
      <c r="BC71" s="303">
        <f t="shared" si="4"/>
        <v>48</v>
      </c>
      <c r="BD71" s="303">
        <v>14</v>
      </c>
      <c r="BE71" s="304">
        <f t="shared" si="11"/>
        <v>630</v>
      </c>
      <c r="BG71" s="297"/>
      <c r="BH71" s="286"/>
      <c r="BI71" s="286"/>
      <c r="BJ71" s="220"/>
      <c r="BK71" s="220"/>
      <c r="BL71" s="220"/>
      <c r="BM71" s="220"/>
      <c r="BN71" s="219"/>
      <c r="BO71" s="219"/>
    </row>
    <row r="72" spans="2:67" ht="15">
      <c r="B72" s="287">
        <v>21</v>
      </c>
      <c r="C72" s="298">
        <f t="shared" si="5"/>
        <v>6174</v>
      </c>
      <c r="D72" s="546"/>
      <c r="E72" s="298">
        <f t="shared" si="6"/>
        <v>36650</v>
      </c>
      <c r="F72" s="289"/>
      <c r="G72" s="290">
        <v>27</v>
      </c>
      <c r="H72" s="290">
        <v>3</v>
      </c>
      <c r="I72" s="290">
        <v>35</v>
      </c>
      <c r="J72" s="290">
        <v>20</v>
      </c>
      <c r="K72" s="291"/>
      <c r="L72" s="292"/>
      <c r="M72" s="291"/>
      <c r="N72" s="299">
        <v>20</v>
      </c>
      <c r="O72" s="290">
        <f t="shared" si="13"/>
        <v>2040</v>
      </c>
      <c r="P72" s="290">
        <f t="shared" si="13"/>
        <v>3060</v>
      </c>
      <c r="Q72" s="290">
        <f t="shared" si="13"/>
        <v>4080</v>
      </c>
      <c r="R72" s="300"/>
      <c r="S72" s="290">
        <v>20</v>
      </c>
      <c r="T72" s="290">
        <f t="shared" si="7"/>
        <v>18344</v>
      </c>
      <c r="U72" s="290">
        <f t="shared" si="8"/>
        <v>27516</v>
      </c>
      <c r="V72" s="290">
        <f t="shared" si="9"/>
        <v>36687</v>
      </c>
      <c r="W72" s="289"/>
      <c r="X72" s="293"/>
      <c r="Y72" s="289"/>
      <c r="Z72" s="289"/>
      <c r="AA72" s="289"/>
      <c r="AB72" s="289"/>
      <c r="AC72" s="289"/>
      <c r="AD72" s="289"/>
      <c r="AE72" s="289"/>
      <c r="AF72" s="289"/>
      <c r="AG72" s="289"/>
      <c r="AH72" s="289"/>
      <c r="AI72" s="289"/>
      <c r="AJ72" s="289"/>
      <c r="AK72" s="289"/>
      <c r="AL72" s="289"/>
      <c r="AM72" s="289"/>
      <c r="AN72" s="289"/>
      <c r="AP72" s="305">
        <f t="shared" si="0"/>
        <v>86</v>
      </c>
      <c r="AQ72" s="305">
        <f t="shared" si="1"/>
        <v>82</v>
      </c>
      <c r="AU72" s="287">
        <v>21</v>
      </c>
      <c r="AV72" s="287">
        <v>5</v>
      </c>
      <c r="AW72" s="295">
        <v>21</v>
      </c>
      <c r="AX72" s="295">
        <v>3</v>
      </c>
      <c r="AY72" s="295">
        <v>6</v>
      </c>
      <c r="AZ72" s="295">
        <f t="shared" si="2"/>
        <v>21</v>
      </c>
      <c r="BA72" s="295">
        <f t="shared" si="3"/>
        <v>3</v>
      </c>
      <c r="BB72" s="295">
        <f t="shared" si="12"/>
        <v>15</v>
      </c>
      <c r="BC72" s="295">
        <f t="shared" si="4"/>
        <v>33</v>
      </c>
      <c r="BD72" s="295">
        <v>15</v>
      </c>
      <c r="BE72" s="296">
        <f t="shared" si="11"/>
        <v>663</v>
      </c>
      <c r="BG72" s="297"/>
      <c r="BH72" s="286"/>
      <c r="BI72" s="286"/>
      <c r="BJ72" s="220"/>
      <c r="BK72" s="220"/>
      <c r="BL72" s="220"/>
      <c r="BM72" s="220"/>
      <c r="BN72" s="219"/>
      <c r="BO72" s="219"/>
    </row>
    <row r="73" spans="2:67" ht="15">
      <c r="B73" s="287">
        <v>22</v>
      </c>
      <c r="C73" s="298">
        <f t="shared" si="5"/>
        <v>7066.4</v>
      </c>
      <c r="D73" s="546"/>
      <c r="E73" s="298">
        <f t="shared" si="6"/>
        <v>43716.4</v>
      </c>
      <c r="F73" s="289"/>
      <c r="G73" s="290">
        <v>27</v>
      </c>
      <c r="H73" s="290">
        <v>3</v>
      </c>
      <c r="I73" s="290">
        <v>36</v>
      </c>
      <c r="J73" s="290">
        <v>20</v>
      </c>
      <c r="K73" s="291"/>
      <c r="L73" s="292"/>
      <c r="M73" s="291"/>
      <c r="N73" s="299">
        <v>21</v>
      </c>
      <c r="O73" s="290">
        <f t="shared" si="13"/>
        <v>2208</v>
      </c>
      <c r="P73" s="290">
        <f t="shared" si="13"/>
        <v>3312</v>
      </c>
      <c r="Q73" s="290">
        <f t="shared" si="13"/>
        <v>4415</v>
      </c>
      <c r="R73" s="300"/>
      <c r="S73" s="290">
        <v>21</v>
      </c>
      <c r="T73" s="290">
        <f t="shared" si="7"/>
        <v>20723</v>
      </c>
      <c r="U73" s="290">
        <f t="shared" si="8"/>
        <v>31085</v>
      </c>
      <c r="V73" s="290">
        <f t="shared" si="9"/>
        <v>41447</v>
      </c>
      <c r="W73" s="289"/>
      <c r="X73" s="293"/>
      <c r="Y73" s="289"/>
      <c r="Z73" s="289"/>
      <c r="AA73" s="289"/>
      <c r="AB73" s="289"/>
      <c r="AC73" s="289"/>
      <c r="AD73" s="289"/>
      <c r="AE73" s="289"/>
      <c r="AF73" s="289"/>
      <c r="AG73" s="289"/>
      <c r="AH73" s="289"/>
      <c r="AI73" s="289"/>
      <c r="AJ73" s="289"/>
      <c r="AK73" s="289"/>
      <c r="AL73" s="289"/>
      <c r="AM73" s="289"/>
      <c r="AN73" s="289"/>
      <c r="AP73" s="305">
        <f t="shared" si="0"/>
        <v>90</v>
      </c>
      <c r="AQ73" s="305">
        <f t="shared" si="1"/>
        <v>89</v>
      </c>
      <c r="AU73" s="287">
        <v>22</v>
      </c>
      <c r="AV73" s="287">
        <v>5</v>
      </c>
      <c r="AW73" s="286">
        <v>22</v>
      </c>
      <c r="AX73" s="286">
        <v>3</v>
      </c>
      <c r="AY73" s="286">
        <v>6</v>
      </c>
      <c r="AZ73" s="286">
        <f t="shared" si="2"/>
        <v>22</v>
      </c>
      <c r="BA73" s="286">
        <f t="shared" si="3"/>
        <v>3</v>
      </c>
      <c r="BB73" s="286">
        <f t="shared" si="12"/>
        <v>15</v>
      </c>
      <c r="BC73" s="286">
        <f t="shared" si="4"/>
        <v>33</v>
      </c>
      <c r="BD73" s="286">
        <v>15</v>
      </c>
      <c r="BE73" s="301">
        <f t="shared" si="11"/>
        <v>696</v>
      </c>
      <c r="BG73" s="297"/>
      <c r="BH73" s="286"/>
      <c r="BI73" s="286"/>
      <c r="BJ73" s="220"/>
      <c r="BK73" s="220"/>
      <c r="BL73" s="220"/>
      <c r="BM73" s="220"/>
      <c r="BN73" s="219"/>
      <c r="BO73" s="219"/>
    </row>
    <row r="74" spans="2:67" ht="15">
      <c r="B74" s="287">
        <v>23</v>
      </c>
      <c r="C74" s="298">
        <f t="shared" si="5"/>
        <v>8040.7999999999993</v>
      </c>
      <c r="D74" s="546"/>
      <c r="E74" s="298">
        <f t="shared" si="6"/>
        <v>51757.2</v>
      </c>
      <c r="F74" s="289"/>
      <c r="G74" s="290">
        <v>28</v>
      </c>
      <c r="H74" s="290">
        <v>3</v>
      </c>
      <c r="I74" s="290">
        <v>36</v>
      </c>
      <c r="J74" s="290">
        <v>21</v>
      </c>
      <c r="K74" s="291"/>
      <c r="L74" s="292"/>
      <c r="M74" s="291"/>
      <c r="N74" s="299">
        <v>22</v>
      </c>
      <c r="O74" s="290">
        <f t="shared" si="13"/>
        <v>2379</v>
      </c>
      <c r="P74" s="290">
        <f t="shared" si="13"/>
        <v>3569</v>
      </c>
      <c r="Q74" s="290">
        <f t="shared" si="13"/>
        <v>4760</v>
      </c>
      <c r="R74" s="300"/>
      <c r="S74" s="290">
        <v>22</v>
      </c>
      <c r="T74" s="290">
        <f t="shared" si="7"/>
        <v>23279</v>
      </c>
      <c r="U74" s="290">
        <f t="shared" si="8"/>
        <v>34919</v>
      </c>
      <c r="V74" s="290">
        <f t="shared" si="9"/>
        <v>46558</v>
      </c>
      <c r="W74" s="289"/>
      <c r="X74" s="293"/>
      <c r="Y74" s="289"/>
      <c r="Z74" s="289"/>
      <c r="AA74" s="289"/>
      <c r="AB74" s="289"/>
      <c r="AC74" s="289"/>
      <c r="AD74" s="289"/>
      <c r="AE74" s="289"/>
      <c r="AF74" s="289"/>
      <c r="AG74" s="289"/>
      <c r="AH74" s="289"/>
      <c r="AI74" s="289"/>
      <c r="AJ74" s="289"/>
      <c r="AK74" s="289"/>
      <c r="AL74" s="289"/>
      <c r="AM74" s="289"/>
      <c r="AN74" s="289"/>
      <c r="AP74" s="305">
        <f t="shared" si="0"/>
        <v>94</v>
      </c>
      <c r="AQ74" s="305">
        <f t="shared" si="1"/>
        <v>97</v>
      </c>
      <c r="AU74" s="287">
        <v>23</v>
      </c>
      <c r="AV74" s="287">
        <v>5</v>
      </c>
      <c r="AW74" s="286">
        <v>23</v>
      </c>
      <c r="AX74" s="286">
        <v>3</v>
      </c>
      <c r="AY74" s="286">
        <v>6</v>
      </c>
      <c r="AZ74" s="286">
        <f t="shared" si="2"/>
        <v>23</v>
      </c>
      <c r="BA74" s="286">
        <f t="shared" si="3"/>
        <v>3</v>
      </c>
      <c r="BB74" s="286">
        <f t="shared" si="12"/>
        <v>15</v>
      </c>
      <c r="BC74" s="286">
        <f t="shared" si="4"/>
        <v>33</v>
      </c>
      <c r="BD74" s="286">
        <v>15</v>
      </c>
      <c r="BE74" s="301">
        <f t="shared" si="11"/>
        <v>729</v>
      </c>
      <c r="BG74" s="297"/>
      <c r="BH74" s="286"/>
      <c r="BI74" s="286"/>
      <c r="BJ74" s="220"/>
      <c r="BK74" s="220"/>
      <c r="BL74" s="220"/>
      <c r="BM74" s="220"/>
      <c r="BN74" s="219"/>
      <c r="BO74" s="219"/>
    </row>
    <row r="75" spans="2:67" ht="15">
      <c r="B75" s="287">
        <v>24</v>
      </c>
      <c r="C75" s="298">
        <f t="shared" si="5"/>
        <v>9100.7999999999993</v>
      </c>
      <c r="D75" s="546"/>
      <c r="E75" s="298">
        <f t="shared" si="6"/>
        <v>60858</v>
      </c>
      <c r="F75" s="289"/>
      <c r="G75" s="290">
        <v>28</v>
      </c>
      <c r="H75" s="290">
        <v>3</v>
      </c>
      <c r="I75" s="290">
        <v>37</v>
      </c>
      <c r="J75" s="290">
        <v>21</v>
      </c>
      <c r="K75" s="291"/>
      <c r="L75" s="292"/>
      <c r="M75" s="291"/>
      <c r="N75" s="299">
        <v>23</v>
      </c>
      <c r="O75" s="290">
        <f t="shared" si="13"/>
        <v>2556</v>
      </c>
      <c r="P75" s="290">
        <f t="shared" si="13"/>
        <v>3834</v>
      </c>
      <c r="Q75" s="290">
        <f t="shared" si="13"/>
        <v>5111</v>
      </c>
      <c r="R75" s="300"/>
      <c r="S75" s="290">
        <v>23</v>
      </c>
      <c r="T75" s="290">
        <f t="shared" si="7"/>
        <v>26015</v>
      </c>
      <c r="U75" s="290">
        <f t="shared" si="8"/>
        <v>39023</v>
      </c>
      <c r="V75" s="290">
        <f t="shared" si="9"/>
        <v>52031</v>
      </c>
      <c r="W75" s="289"/>
      <c r="X75" s="293"/>
      <c r="Y75" s="289"/>
      <c r="Z75" s="289"/>
      <c r="AA75" s="289"/>
      <c r="AB75" s="289"/>
      <c r="AC75" s="289"/>
      <c r="AD75" s="289"/>
      <c r="AE75" s="289"/>
      <c r="AF75" s="289"/>
      <c r="AG75" s="289"/>
      <c r="AH75" s="289"/>
      <c r="AI75" s="289"/>
      <c r="AJ75" s="289"/>
      <c r="AK75" s="289"/>
      <c r="AL75" s="289"/>
      <c r="AM75" s="289"/>
      <c r="AN75" s="289"/>
      <c r="AP75" s="305">
        <f t="shared" si="0"/>
        <v>98</v>
      </c>
      <c r="AQ75" s="305">
        <f t="shared" si="1"/>
        <v>105</v>
      </c>
      <c r="AU75" s="287">
        <v>24</v>
      </c>
      <c r="AV75" s="287">
        <v>5</v>
      </c>
      <c r="AW75" s="286">
        <v>24</v>
      </c>
      <c r="AX75" s="286">
        <v>3</v>
      </c>
      <c r="AY75" s="286">
        <v>6</v>
      </c>
      <c r="AZ75" s="286">
        <f t="shared" si="2"/>
        <v>24</v>
      </c>
      <c r="BA75" s="286">
        <f t="shared" si="3"/>
        <v>3</v>
      </c>
      <c r="BB75" s="286">
        <f t="shared" si="12"/>
        <v>15</v>
      </c>
      <c r="BC75" s="286">
        <f t="shared" si="4"/>
        <v>33</v>
      </c>
      <c r="BD75" s="286">
        <v>16</v>
      </c>
      <c r="BE75" s="301">
        <f t="shared" si="11"/>
        <v>762</v>
      </c>
      <c r="BG75" s="297"/>
      <c r="BH75" s="286"/>
      <c r="BI75" s="286"/>
      <c r="BJ75" s="220"/>
      <c r="BK75" s="220"/>
      <c r="BL75" s="220"/>
      <c r="BM75" s="220"/>
      <c r="BN75" s="219"/>
      <c r="BO75" s="219"/>
    </row>
    <row r="76" spans="2:67" ht="15">
      <c r="B76" s="287">
        <v>25</v>
      </c>
      <c r="C76" s="298">
        <f t="shared" si="5"/>
        <v>10250</v>
      </c>
      <c r="D76" s="546"/>
      <c r="E76" s="298">
        <f t="shared" si="6"/>
        <v>71108</v>
      </c>
      <c r="F76" s="289"/>
      <c r="G76" s="290">
        <v>33</v>
      </c>
      <c r="H76" s="290">
        <v>3</v>
      </c>
      <c r="I76" s="290">
        <v>37</v>
      </c>
      <c r="J76" s="290">
        <v>22</v>
      </c>
      <c r="K76" s="291"/>
      <c r="L76" s="292"/>
      <c r="M76" s="291"/>
      <c r="N76" s="299">
        <v>24</v>
      </c>
      <c r="O76" s="290">
        <f t="shared" si="13"/>
        <v>2736</v>
      </c>
      <c r="P76" s="290">
        <f t="shared" si="13"/>
        <v>4104</v>
      </c>
      <c r="Q76" s="290">
        <f t="shared" si="13"/>
        <v>5473</v>
      </c>
      <c r="R76" s="300"/>
      <c r="S76" s="290">
        <v>24</v>
      </c>
      <c r="T76" s="290">
        <f t="shared" si="7"/>
        <v>28936</v>
      </c>
      <c r="U76" s="290">
        <f t="shared" si="8"/>
        <v>43404</v>
      </c>
      <c r="V76" s="290">
        <f t="shared" si="9"/>
        <v>57872</v>
      </c>
      <c r="W76" s="289"/>
      <c r="X76" s="293"/>
      <c r="Y76" s="289"/>
      <c r="Z76" s="289"/>
      <c r="AA76" s="289"/>
      <c r="AB76" s="289"/>
      <c r="AC76" s="289"/>
      <c r="AD76" s="289"/>
      <c r="AE76" s="289"/>
      <c r="AF76" s="289"/>
      <c r="AG76" s="289"/>
      <c r="AH76" s="289"/>
      <c r="AI76" s="289"/>
      <c r="AJ76" s="289"/>
      <c r="AK76" s="289"/>
      <c r="AL76" s="289"/>
      <c r="AM76" s="289"/>
      <c r="AN76" s="289"/>
      <c r="AP76" s="305">
        <f t="shared" si="0"/>
        <v>102</v>
      </c>
      <c r="AQ76" s="305">
        <f t="shared" si="1"/>
        <v>113</v>
      </c>
      <c r="AU76" s="287">
        <v>25</v>
      </c>
      <c r="AV76" s="287">
        <v>5</v>
      </c>
      <c r="AW76" s="303">
        <v>25</v>
      </c>
      <c r="AX76" s="303">
        <v>3</v>
      </c>
      <c r="AY76" s="303">
        <v>6</v>
      </c>
      <c r="AZ76" s="303">
        <f t="shared" si="2"/>
        <v>25</v>
      </c>
      <c r="BA76" s="303">
        <f t="shared" si="3"/>
        <v>3</v>
      </c>
      <c r="BB76" s="303">
        <f t="shared" si="12"/>
        <v>30</v>
      </c>
      <c r="BC76" s="303">
        <f t="shared" si="4"/>
        <v>48</v>
      </c>
      <c r="BD76" s="303">
        <v>16</v>
      </c>
      <c r="BE76" s="304">
        <f t="shared" si="11"/>
        <v>810</v>
      </c>
      <c r="BG76" s="297"/>
      <c r="BH76" s="286"/>
      <c r="BI76" s="286"/>
      <c r="BJ76" s="220"/>
      <c r="BK76" s="220"/>
      <c r="BL76" s="220"/>
      <c r="BM76" s="220"/>
      <c r="BN76" s="219"/>
      <c r="BO76" s="219"/>
    </row>
    <row r="77" spans="2:67" ht="15">
      <c r="B77" s="287">
        <v>26</v>
      </c>
      <c r="C77" s="298">
        <f t="shared" si="5"/>
        <v>11492</v>
      </c>
      <c r="D77" s="546"/>
      <c r="E77" s="298">
        <f t="shared" si="6"/>
        <v>82600</v>
      </c>
      <c r="F77" s="289"/>
      <c r="G77" s="290">
        <v>34</v>
      </c>
      <c r="H77" s="290">
        <v>3</v>
      </c>
      <c r="I77" s="290">
        <v>38</v>
      </c>
      <c r="J77" s="290">
        <v>22</v>
      </c>
      <c r="K77" s="291"/>
      <c r="L77" s="292"/>
      <c r="M77" s="291"/>
      <c r="N77" s="299">
        <v>25</v>
      </c>
      <c r="O77" s="290">
        <f t="shared" si="13"/>
        <v>2921</v>
      </c>
      <c r="P77" s="290">
        <f t="shared" si="13"/>
        <v>4381</v>
      </c>
      <c r="Q77" s="290">
        <f t="shared" si="13"/>
        <v>5841</v>
      </c>
      <c r="R77" s="300"/>
      <c r="S77" s="290">
        <v>25</v>
      </c>
      <c r="T77" s="290">
        <f t="shared" si="7"/>
        <v>32045</v>
      </c>
      <c r="U77" s="290">
        <f t="shared" si="8"/>
        <v>48068</v>
      </c>
      <c r="V77" s="290">
        <f t="shared" si="9"/>
        <v>64090</v>
      </c>
      <c r="W77" s="289"/>
      <c r="X77" s="293"/>
      <c r="Y77" s="289"/>
      <c r="Z77" s="289"/>
      <c r="AA77" s="289"/>
      <c r="AB77" s="289"/>
      <c r="AC77" s="289"/>
      <c r="AD77" s="289"/>
      <c r="AE77" s="289"/>
      <c r="AF77" s="289"/>
      <c r="AG77" s="289"/>
      <c r="AH77" s="289"/>
      <c r="AI77" s="289"/>
      <c r="AJ77" s="289"/>
      <c r="AK77" s="289"/>
      <c r="AL77" s="289"/>
      <c r="AM77" s="289"/>
      <c r="AN77" s="289"/>
      <c r="AP77" s="305">
        <f t="shared" si="0"/>
        <v>106</v>
      </c>
      <c r="AQ77" s="305">
        <f t="shared" si="1"/>
        <v>121</v>
      </c>
      <c r="AU77" s="306">
        <v>26</v>
      </c>
      <c r="AV77" s="306" t="s">
        <v>837</v>
      </c>
      <c r="AW77" s="307">
        <v>26</v>
      </c>
      <c r="AX77" s="295">
        <v>3</v>
      </c>
      <c r="AY77" s="295">
        <v>6</v>
      </c>
      <c r="AZ77" s="295">
        <f t="shared" si="2"/>
        <v>26</v>
      </c>
      <c r="BA77" s="295">
        <f t="shared" si="3"/>
        <v>3</v>
      </c>
      <c r="BB77" s="295">
        <f t="shared" si="12"/>
        <v>15</v>
      </c>
      <c r="BC77" s="295">
        <f t="shared" si="4"/>
        <v>33</v>
      </c>
      <c r="BD77" s="295">
        <v>17</v>
      </c>
      <c r="BE77" s="296">
        <f t="shared" si="11"/>
        <v>843</v>
      </c>
      <c r="BG77" s="297"/>
      <c r="BH77" s="286"/>
      <c r="BI77" s="286"/>
      <c r="BJ77" s="220"/>
      <c r="BK77" s="220"/>
      <c r="BL77" s="220"/>
      <c r="BM77" s="220"/>
      <c r="BN77" s="219"/>
      <c r="BO77" s="219"/>
    </row>
    <row r="78" spans="2:67" ht="15">
      <c r="B78" s="287">
        <v>27</v>
      </c>
      <c r="C78" s="298">
        <f t="shared" si="5"/>
        <v>12830.400000000001</v>
      </c>
      <c r="D78" s="546"/>
      <c r="E78" s="298">
        <f t="shared" si="6"/>
        <v>95430.399999999994</v>
      </c>
      <c r="F78" s="289"/>
      <c r="G78" s="290">
        <v>34</v>
      </c>
      <c r="H78" s="290">
        <v>3</v>
      </c>
      <c r="I78" s="290">
        <v>38</v>
      </c>
      <c r="J78" s="290">
        <v>23</v>
      </c>
      <c r="K78" s="291"/>
      <c r="L78" s="292"/>
      <c r="M78" s="291"/>
      <c r="N78" s="299">
        <v>26</v>
      </c>
      <c r="O78" s="290">
        <f t="shared" si="13"/>
        <v>3109</v>
      </c>
      <c r="P78" s="290">
        <f t="shared" si="13"/>
        <v>4664</v>
      </c>
      <c r="Q78" s="290">
        <f t="shared" si="13"/>
        <v>6218</v>
      </c>
      <c r="R78" s="300"/>
      <c r="S78" s="290">
        <v>26</v>
      </c>
      <c r="T78" s="290">
        <f t="shared" si="7"/>
        <v>35346</v>
      </c>
      <c r="U78" s="290">
        <f t="shared" si="8"/>
        <v>53020</v>
      </c>
      <c r="V78" s="290">
        <f t="shared" si="9"/>
        <v>70693</v>
      </c>
      <c r="W78" s="289"/>
      <c r="X78" s="293"/>
      <c r="Y78" s="289"/>
      <c r="Z78" s="289"/>
      <c r="AA78" s="289"/>
      <c r="AB78" s="289"/>
      <c r="AC78" s="289"/>
      <c r="AD78" s="289"/>
      <c r="AE78" s="289"/>
      <c r="AF78" s="289"/>
      <c r="AG78" s="289"/>
      <c r="AH78" s="289"/>
      <c r="AI78" s="289"/>
      <c r="AJ78" s="289"/>
      <c r="AK78" s="289"/>
      <c r="AL78" s="289"/>
      <c r="AM78" s="289"/>
      <c r="AN78" s="289"/>
      <c r="AP78" s="305">
        <f t="shared" si="0"/>
        <v>110</v>
      </c>
      <c r="AQ78" s="305">
        <f t="shared" si="1"/>
        <v>130</v>
      </c>
      <c r="AU78" s="287">
        <v>27</v>
      </c>
      <c r="AV78" s="287" t="s">
        <v>837</v>
      </c>
      <c r="AW78" s="308">
        <v>27</v>
      </c>
      <c r="AX78" s="286">
        <v>3</v>
      </c>
      <c r="AY78" s="286">
        <v>6</v>
      </c>
      <c r="AZ78" s="286">
        <f t="shared" si="2"/>
        <v>27</v>
      </c>
      <c r="BA78" s="286">
        <f t="shared" si="3"/>
        <v>3</v>
      </c>
      <c r="BB78" s="286">
        <f t="shared" si="12"/>
        <v>15</v>
      </c>
      <c r="BC78" s="286">
        <f t="shared" si="4"/>
        <v>33</v>
      </c>
      <c r="BD78" s="286">
        <v>17</v>
      </c>
      <c r="BE78" s="301">
        <f t="shared" si="11"/>
        <v>876</v>
      </c>
      <c r="BG78" s="297"/>
      <c r="BH78" s="286"/>
      <c r="BI78" s="286"/>
      <c r="BJ78" s="220"/>
      <c r="BK78" s="220"/>
      <c r="BL78" s="220"/>
      <c r="BM78" s="220"/>
      <c r="BN78" s="219"/>
      <c r="BO78" s="219"/>
    </row>
    <row r="79" spans="2:67" ht="15">
      <c r="B79" s="287">
        <v>28</v>
      </c>
      <c r="C79" s="298">
        <f t="shared" si="5"/>
        <v>14268.8</v>
      </c>
      <c r="D79" s="546"/>
      <c r="E79" s="298">
        <f t="shared" si="6"/>
        <v>109699.2</v>
      </c>
      <c r="F79" s="289"/>
      <c r="G79" s="290">
        <v>34</v>
      </c>
      <c r="H79" s="290">
        <v>3</v>
      </c>
      <c r="I79" s="290">
        <v>39</v>
      </c>
      <c r="J79" s="290">
        <v>23</v>
      </c>
      <c r="K79" s="291"/>
      <c r="L79" s="292"/>
      <c r="M79" s="291"/>
      <c r="N79" s="299">
        <v>27</v>
      </c>
      <c r="O79" s="290">
        <f t="shared" si="13"/>
        <v>3301</v>
      </c>
      <c r="P79" s="290">
        <f t="shared" si="13"/>
        <v>4952</v>
      </c>
      <c r="Q79" s="290">
        <f t="shared" si="13"/>
        <v>6603</v>
      </c>
      <c r="R79" s="300"/>
      <c r="S79" s="290">
        <v>27</v>
      </c>
      <c r="T79" s="290">
        <f t="shared" si="7"/>
        <v>38844</v>
      </c>
      <c r="U79" s="290">
        <f t="shared" si="8"/>
        <v>58266</v>
      </c>
      <c r="V79" s="290">
        <f t="shared" si="9"/>
        <v>77688</v>
      </c>
      <c r="W79" s="289"/>
      <c r="X79" s="293"/>
      <c r="Y79" s="289"/>
      <c r="Z79" s="289"/>
      <c r="AA79" s="289"/>
      <c r="AB79" s="289"/>
      <c r="AC79" s="289"/>
      <c r="AD79" s="289"/>
      <c r="AE79" s="289"/>
      <c r="AF79" s="289"/>
      <c r="AG79" s="289"/>
      <c r="AH79" s="289"/>
      <c r="AI79" s="289"/>
      <c r="AJ79" s="289"/>
      <c r="AK79" s="289"/>
      <c r="AL79" s="289"/>
      <c r="AM79" s="289"/>
      <c r="AN79" s="289"/>
      <c r="AP79" s="305">
        <f t="shared" si="0"/>
        <v>114</v>
      </c>
      <c r="AQ79" s="305">
        <f t="shared" si="1"/>
        <v>139</v>
      </c>
      <c r="AU79" s="287">
        <v>28</v>
      </c>
      <c r="AV79" s="287" t="s">
        <v>837</v>
      </c>
      <c r="AW79" s="308">
        <v>28</v>
      </c>
      <c r="AX79" s="286">
        <v>3</v>
      </c>
      <c r="AY79" s="286">
        <v>6</v>
      </c>
      <c r="AZ79" s="286">
        <f t="shared" si="2"/>
        <v>28</v>
      </c>
      <c r="BA79" s="286">
        <f t="shared" si="3"/>
        <v>3</v>
      </c>
      <c r="BB79" s="286">
        <f t="shared" si="12"/>
        <v>15</v>
      </c>
      <c r="BC79" s="286">
        <f t="shared" si="4"/>
        <v>33</v>
      </c>
      <c r="BD79" s="286">
        <v>17</v>
      </c>
      <c r="BE79" s="301">
        <f t="shared" si="11"/>
        <v>909</v>
      </c>
      <c r="BG79" s="297"/>
      <c r="BH79" s="286"/>
      <c r="BI79" s="286"/>
      <c r="BJ79" s="220"/>
      <c r="BK79" s="220"/>
      <c r="BL79" s="220"/>
      <c r="BM79" s="220"/>
      <c r="BN79" s="219"/>
      <c r="BO79" s="219"/>
    </row>
    <row r="80" spans="2:67" ht="15">
      <c r="B80" s="287">
        <v>29</v>
      </c>
      <c r="C80" s="298">
        <f t="shared" si="5"/>
        <v>15810.800000000001</v>
      </c>
      <c r="D80" s="546"/>
      <c r="E80" s="298">
        <f t="shared" si="6"/>
        <v>125510</v>
      </c>
      <c r="F80" s="289"/>
      <c r="G80" s="290">
        <v>35</v>
      </c>
      <c r="H80" s="290">
        <v>3</v>
      </c>
      <c r="I80" s="290">
        <v>39</v>
      </c>
      <c r="J80" s="290">
        <v>24</v>
      </c>
      <c r="K80" s="291"/>
      <c r="L80" s="292"/>
      <c r="M80" s="291"/>
      <c r="N80" s="299">
        <v>28</v>
      </c>
      <c r="O80" s="290">
        <f t="shared" si="13"/>
        <v>3498</v>
      </c>
      <c r="P80" s="290">
        <f t="shared" si="13"/>
        <v>5246</v>
      </c>
      <c r="Q80" s="290">
        <f t="shared" si="13"/>
        <v>6995</v>
      </c>
      <c r="R80" s="300"/>
      <c r="S80" s="290">
        <v>28</v>
      </c>
      <c r="T80" s="290">
        <f t="shared" si="7"/>
        <v>42541</v>
      </c>
      <c r="U80" s="290">
        <f t="shared" si="8"/>
        <v>63811</v>
      </c>
      <c r="V80" s="290">
        <f t="shared" si="9"/>
        <v>85082</v>
      </c>
      <c r="W80" s="289"/>
      <c r="X80" s="293"/>
      <c r="Y80" s="289"/>
      <c r="Z80" s="289"/>
      <c r="AA80" s="289"/>
      <c r="AB80" s="289"/>
      <c r="AC80" s="289"/>
      <c r="AD80" s="289"/>
      <c r="AE80" s="289"/>
      <c r="AF80" s="289"/>
      <c r="AG80" s="289"/>
      <c r="AH80" s="289"/>
      <c r="AI80" s="289"/>
      <c r="AJ80" s="289"/>
      <c r="AK80" s="289"/>
      <c r="AL80" s="289"/>
      <c r="AM80" s="289"/>
      <c r="AN80" s="289"/>
      <c r="AP80" s="305">
        <f t="shared" si="0"/>
        <v>118</v>
      </c>
      <c r="AQ80" s="305">
        <f t="shared" si="1"/>
        <v>148</v>
      </c>
      <c r="AU80" s="287">
        <v>29</v>
      </c>
      <c r="AV80" s="287" t="s">
        <v>837</v>
      </c>
      <c r="AW80" s="308">
        <v>29</v>
      </c>
      <c r="AX80" s="286">
        <v>3</v>
      </c>
      <c r="AY80" s="286">
        <v>6</v>
      </c>
      <c r="AZ80" s="286">
        <f t="shared" si="2"/>
        <v>29</v>
      </c>
      <c r="BA80" s="286">
        <f t="shared" si="3"/>
        <v>3</v>
      </c>
      <c r="BB80" s="286">
        <f t="shared" si="12"/>
        <v>15</v>
      </c>
      <c r="BC80" s="286">
        <f t="shared" si="4"/>
        <v>33</v>
      </c>
      <c r="BD80" s="286">
        <v>17</v>
      </c>
      <c r="BE80" s="301">
        <f t="shared" si="11"/>
        <v>942</v>
      </c>
      <c r="BG80" s="297"/>
      <c r="BH80" s="286"/>
      <c r="BI80" s="286"/>
      <c r="BJ80" s="220"/>
      <c r="BK80" s="220"/>
      <c r="BL80" s="220"/>
      <c r="BM80" s="220"/>
      <c r="BN80" s="219"/>
      <c r="BO80" s="219"/>
    </row>
    <row r="81" spans="2:67" ht="15">
      <c r="B81" s="309">
        <v>30</v>
      </c>
      <c r="C81" s="298">
        <f t="shared" si="5"/>
        <v>17460</v>
      </c>
      <c r="D81" s="546"/>
      <c r="E81" s="310">
        <f t="shared" si="6"/>
        <v>142970</v>
      </c>
      <c r="F81" s="289"/>
      <c r="G81" s="290">
        <v>35</v>
      </c>
      <c r="H81" s="290">
        <v>3</v>
      </c>
      <c r="I81" s="290">
        <v>44</v>
      </c>
      <c r="J81" s="290">
        <v>24</v>
      </c>
      <c r="K81" s="291"/>
      <c r="L81" s="292"/>
      <c r="M81" s="291"/>
      <c r="N81" s="299">
        <v>29</v>
      </c>
      <c r="O81" s="290">
        <f t="shared" si="13"/>
        <v>3697</v>
      </c>
      <c r="P81" s="290">
        <f t="shared" si="13"/>
        <v>5545</v>
      </c>
      <c r="Q81" s="290">
        <f t="shared" si="13"/>
        <v>7394</v>
      </c>
      <c r="R81" s="300"/>
      <c r="S81" s="290">
        <v>29</v>
      </c>
      <c r="T81" s="290">
        <f t="shared" si="7"/>
        <v>46442</v>
      </c>
      <c r="U81" s="290">
        <f t="shared" si="8"/>
        <v>69662</v>
      </c>
      <c r="V81" s="290">
        <f t="shared" si="9"/>
        <v>92883</v>
      </c>
      <c r="W81" s="289"/>
      <c r="X81" s="293"/>
      <c r="Y81" s="289"/>
      <c r="Z81" s="289"/>
      <c r="AA81" s="289"/>
      <c r="AB81" s="289"/>
      <c r="AC81" s="289"/>
      <c r="AD81" s="289"/>
      <c r="AE81" s="289"/>
      <c r="AF81" s="289"/>
      <c r="AG81" s="289"/>
      <c r="AH81" s="289"/>
      <c r="AI81" s="289"/>
      <c r="AJ81" s="289"/>
      <c r="AK81" s="289"/>
      <c r="AL81" s="289"/>
      <c r="AM81" s="289"/>
      <c r="AN81" s="289"/>
      <c r="AP81" s="305">
        <f t="shared" si="0"/>
        <v>122</v>
      </c>
      <c r="AQ81" s="305">
        <f t="shared" si="1"/>
        <v>158</v>
      </c>
      <c r="AU81" s="287">
        <v>30</v>
      </c>
      <c r="AV81" s="287" t="s">
        <v>837</v>
      </c>
      <c r="AW81" s="311">
        <v>30</v>
      </c>
      <c r="AX81" s="303">
        <v>3</v>
      </c>
      <c r="AY81" s="303">
        <v>6</v>
      </c>
      <c r="AZ81" s="303">
        <f t="shared" si="2"/>
        <v>30</v>
      </c>
      <c r="BA81" s="303">
        <f t="shared" si="3"/>
        <v>3</v>
      </c>
      <c r="BB81" s="303">
        <f t="shared" si="12"/>
        <v>30</v>
      </c>
      <c r="BC81" s="303">
        <f t="shared" si="4"/>
        <v>48</v>
      </c>
      <c r="BD81" s="303">
        <v>18</v>
      </c>
      <c r="BE81" s="304">
        <f t="shared" si="11"/>
        <v>990</v>
      </c>
      <c r="BG81" s="297"/>
      <c r="BH81" s="286"/>
      <c r="BI81" s="286"/>
      <c r="BJ81" s="220"/>
      <c r="BK81" s="220"/>
      <c r="BL81" s="220"/>
      <c r="BM81" s="220"/>
      <c r="BN81" s="219"/>
      <c r="BO81" s="219"/>
    </row>
    <row r="82" spans="2:67" ht="15">
      <c r="B82" s="288">
        <v>31</v>
      </c>
      <c r="C82" s="298">
        <f t="shared" si="5"/>
        <v>19220</v>
      </c>
      <c r="D82" s="546"/>
      <c r="E82" s="298">
        <f t="shared" si="6"/>
        <v>162190</v>
      </c>
      <c r="F82" s="289"/>
      <c r="G82" s="290">
        <v>35</v>
      </c>
      <c r="H82" s="290">
        <v>3</v>
      </c>
      <c r="I82" s="290">
        <v>44</v>
      </c>
      <c r="J82" s="290">
        <v>25</v>
      </c>
      <c r="K82" s="291"/>
      <c r="L82" s="292"/>
      <c r="M82" s="291"/>
      <c r="N82" s="299">
        <v>30</v>
      </c>
      <c r="O82" s="290">
        <f t="shared" si="13"/>
        <v>3901</v>
      </c>
      <c r="P82" s="290">
        <f t="shared" si="13"/>
        <v>5851</v>
      </c>
      <c r="Q82" s="290">
        <f t="shared" si="13"/>
        <v>7801</v>
      </c>
      <c r="R82" s="300"/>
      <c r="S82" s="290">
        <v>30</v>
      </c>
      <c r="T82" s="290">
        <f t="shared" si="7"/>
        <v>50549</v>
      </c>
      <c r="U82" s="290">
        <f t="shared" si="8"/>
        <v>75824</v>
      </c>
      <c r="V82" s="290">
        <f t="shared" si="9"/>
        <v>101099</v>
      </c>
      <c r="W82" s="289"/>
      <c r="X82" s="293"/>
      <c r="Y82" s="289"/>
      <c r="Z82" s="289"/>
      <c r="AA82" s="289"/>
      <c r="AB82" s="289"/>
      <c r="AC82" s="289"/>
      <c r="AD82" s="289"/>
      <c r="AE82" s="289"/>
      <c r="AF82" s="289"/>
      <c r="AG82" s="289"/>
      <c r="AH82" s="289"/>
      <c r="AI82" s="289"/>
      <c r="AJ82" s="289"/>
      <c r="AK82" s="289"/>
      <c r="AL82" s="289"/>
      <c r="AM82" s="289"/>
      <c r="AN82" s="289"/>
      <c r="AP82" s="305">
        <f t="shared" si="0"/>
        <v>126</v>
      </c>
      <c r="AQ82" s="305">
        <f t="shared" si="1"/>
        <v>167</v>
      </c>
      <c r="AU82" s="287">
        <v>31</v>
      </c>
      <c r="AV82" s="287" t="s">
        <v>838</v>
      </c>
      <c r="AW82" s="307">
        <v>31</v>
      </c>
      <c r="AX82" s="295">
        <v>3</v>
      </c>
      <c r="AY82" s="295">
        <v>8</v>
      </c>
      <c r="AZ82" s="295">
        <f t="shared" si="2"/>
        <v>31</v>
      </c>
      <c r="BA82" s="295">
        <f t="shared" si="3"/>
        <v>3</v>
      </c>
      <c r="BB82" s="295">
        <f t="shared" si="12"/>
        <v>15</v>
      </c>
      <c r="BC82" s="295">
        <f t="shared" si="4"/>
        <v>39</v>
      </c>
      <c r="BD82" s="295">
        <v>18</v>
      </c>
      <c r="BE82" s="296">
        <f t="shared" si="11"/>
        <v>1029</v>
      </c>
      <c r="BG82" s="297"/>
      <c r="BH82" s="286"/>
      <c r="BI82" s="286"/>
      <c r="BJ82" s="220"/>
      <c r="BK82" s="220"/>
      <c r="BL82" s="220"/>
      <c r="BM82" s="220"/>
      <c r="BN82" s="219"/>
      <c r="BO82" s="219"/>
    </row>
    <row r="83" spans="2:67" ht="15">
      <c r="B83" s="288">
        <v>32</v>
      </c>
      <c r="C83" s="298">
        <f t="shared" si="5"/>
        <v>21094.399999999998</v>
      </c>
      <c r="D83" s="546"/>
      <c r="E83" s="298">
        <f t="shared" si="6"/>
        <v>183284.4</v>
      </c>
      <c r="F83" s="289"/>
      <c r="G83" s="290">
        <v>36</v>
      </c>
      <c r="H83" s="290">
        <v>3</v>
      </c>
      <c r="I83" s="290">
        <v>45</v>
      </c>
      <c r="J83" s="290">
        <v>25</v>
      </c>
      <c r="K83" s="291"/>
      <c r="L83" s="292"/>
      <c r="M83" s="291"/>
      <c r="N83" s="299">
        <v>31</v>
      </c>
      <c r="O83" s="290">
        <f t="shared" si="13"/>
        <v>4107</v>
      </c>
      <c r="P83" s="290">
        <f t="shared" si="13"/>
        <v>6162</v>
      </c>
      <c r="Q83" s="290">
        <f t="shared" si="13"/>
        <v>8216</v>
      </c>
      <c r="R83" s="300"/>
      <c r="S83" s="290">
        <v>31</v>
      </c>
      <c r="T83" s="290">
        <f t="shared" si="7"/>
        <v>54868</v>
      </c>
      <c r="U83" s="290">
        <f t="shared" si="8"/>
        <v>82301</v>
      </c>
      <c r="V83" s="290">
        <f t="shared" si="9"/>
        <v>109735</v>
      </c>
      <c r="W83" s="289"/>
      <c r="X83" s="293"/>
      <c r="Y83" s="289"/>
      <c r="Z83" s="289"/>
      <c r="AA83" s="289"/>
      <c r="AB83" s="289"/>
      <c r="AC83" s="289"/>
      <c r="AD83" s="289"/>
      <c r="AE83" s="289"/>
      <c r="AF83" s="289"/>
      <c r="AG83" s="289"/>
      <c r="AH83" s="289"/>
      <c r="AI83" s="289"/>
      <c r="AJ83" s="289"/>
      <c r="AK83" s="289"/>
      <c r="AL83" s="289"/>
      <c r="AM83" s="289"/>
      <c r="AN83" s="289"/>
      <c r="AP83" s="305">
        <f t="shared" si="0"/>
        <v>130</v>
      </c>
      <c r="AQ83" s="305">
        <f t="shared" si="1"/>
        <v>178</v>
      </c>
      <c r="AU83" s="287">
        <v>32</v>
      </c>
      <c r="AV83" s="287" t="s">
        <v>838</v>
      </c>
      <c r="AW83" s="308">
        <v>32</v>
      </c>
      <c r="AX83" s="286">
        <v>3</v>
      </c>
      <c r="AY83" s="286">
        <v>8</v>
      </c>
      <c r="AZ83" s="286">
        <f t="shared" si="2"/>
        <v>32</v>
      </c>
      <c r="BA83" s="286">
        <f t="shared" si="3"/>
        <v>3</v>
      </c>
      <c r="BB83" s="286">
        <f t="shared" si="12"/>
        <v>15</v>
      </c>
      <c r="BC83" s="286">
        <f t="shared" si="4"/>
        <v>39</v>
      </c>
      <c r="BD83" s="286">
        <v>19</v>
      </c>
      <c r="BE83" s="301">
        <f t="shared" si="11"/>
        <v>1068</v>
      </c>
      <c r="BG83" s="297"/>
      <c r="BH83" s="286"/>
      <c r="BI83" s="286"/>
      <c r="BJ83" s="220"/>
      <c r="BK83" s="220"/>
      <c r="BL83" s="220"/>
      <c r="BM83" s="220"/>
      <c r="BN83" s="219"/>
      <c r="BO83" s="219"/>
    </row>
    <row r="84" spans="2:67" ht="15">
      <c r="B84" s="288">
        <v>33</v>
      </c>
      <c r="C84" s="298">
        <f t="shared" si="5"/>
        <v>23086.799999999999</v>
      </c>
      <c r="D84" s="546"/>
      <c r="E84" s="298">
        <f t="shared" si="6"/>
        <v>206371.19999999998</v>
      </c>
      <c r="F84" s="289"/>
      <c r="G84" s="290">
        <v>36</v>
      </c>
      <c r="H84" s="290">
        <v>3</v>
      </c>
      <c r="I84" s="290">
        <v>45</v>
      </c>
      <c r="J84" s="290">
        <v>26</v>
      </c>
      <c r="K84" s="291"/>
      <c r="L84" s="292"/>
      <c r="M84" s="291"/>
      <c r="N84" s="299">
        <v>32</v>
      </c>
      <c r="O84" s="290">
        <f t="shared" si="13"/>
        <v>4319</v>
      </c>
      <c r="P84" s="290">
        <f t="shared" si="13"/>
        <v>6477</v>
      </c>
      <c r="Q84" s="290">
        <f t="shared" si="13"/>
        <v>8636</v>
      </c>
      <c r="R84" s="300"/>
      <c r="S84" s="290">
        <v>32</v>
      </c>
      <c r="T84" s="290">
        <f t="shared" si="7"/>
        <v>59400</v>
      </c>
      <c r="U84" s="290">
        <f t="shared" si="8"/>
        <v>89100</v>
      </c>
      <c r="V84" s="290">
        <f t="shared" si="9"/>
        <v>118800</v>
      </c>
      <c r="W84" s="289"/>
      <c r="X84" s="293"/>
      <c r="Y84" s="289"/>
      <c r="Z84" s="289"/>
      <c r="AA84" s="289"/>
      <c r="AB84" s="289"/>
      <c r="AC84" s="289"/>
      <c r="AD84" s="289"/>
      <c r="AE84" s="289"/>
      <c r="AF84" s="289"/>
      <c r="AG84" s="289"/>
      <c r="AH84" s="289"/>
      <c r="AI84" s="289"/>
      <c r="AJ84" s="289"/>
      <c r="AK84" s="289"/>
      <c r="AL84" s="289"/>
      <c r="AM84" s="289"/>
      <c r="AN84" s="289"/>
      <c r="AP84" s="305">
        <f t="shared" si="0"/>
        <v>134</v>
      </c>
      <c r="AQ84" s="305">
        <f t="shared" si="1"/>
        <v>188</v>
      </c>
      <c r="AU84" s="287">
        <v>33</v>
      </c>
      <c r="AV84" s="287" t="s">
        <v>838</v>
      </c>
      <c r="AW84" s="308">
        <v>33</v>
      </c>
      <c r="AX84" s="286">
        <v>3</v>
      </c>
      <c r="AY84" s="286">
        <v>8</v>
      </c>
      <c r="AZ84" s="286">
        <f t="shared" si="2"/>
        <v>33</v>
      </c>
      <c r="BA84" s="286">
        <f t="shared" si="3"/>
        <v>3</v>
      </c>
      <c r="BB84" s="286">
        <f t="shared" si="12"/>
        <v>15</v>
      </c>
      <c r="BC84" s="286">
        <f t="shared" si="4"/>
        <v>39</v>
      </c>
      <c r="BD84" s="286">
        <v>19</v>
      </c>
      <c r="BE84" s="301">
        <f t="shared" si="11"/>
        <v>1107</v>
      </c>
      <c r="BG84" s="297"/>
      <c r="BH84" s="286"/>
      <c r="BI84" s="286"/>
      <c r="BJ84" s="220"/>
      <c r="BK84" s="220"/>
      <c r="BL84" s="220"/>
      <c r="BM84" s="220"/>
      <c r="BN84" s="219"/>
      <c r="BO84" s="219"/>
    </row>
    <row r="85" spans="2:67" ht="15">
      <c r="B85" s="288">
        <v>34</v>
      </c>
      <c r="C85" s="298">
        <f t="shared" si="5"/>
        <v>25200.799999999999</v>
      </c>
      <c r="D85" s="546"/>
      <c r="E85" s="298">
        <f t="shared" si="6"/>
        <v>231571.99999999997</v>
      </c>
      <c r="F85" s="289"/>
      <c r="G85" s="290">
        <v>36</v>
      </c>
      <c r="H85" s="290">
        <v>3</v>
      </c>
      <c r="I85" s="290">
        <v>46</v>
      </c>
      <c r="J85" s="290">
        <v>26</v>
      </c>
      <c r="K85" s="291"/>
      <c r="L85" s="292"/>
      <c r="M85" s="291"/>
      <c r="N85" s="299">
        <v>33</v>
      </c>
      <c r="O85" s="290">
        <f t="shared" si="13"/>
        <v>4532</v>
      </c>
      <c r="P85" s="290">
        <f t="shared" si="13"/>
        <v>6799</v>
      </c>
      <c r="Q85" s="290">
        <f t="shared" si="13"/>
        <v>9065</v>
      </c>
      <c r="R85" s="300"/>
      <c r="S85" s="290">
        <v>33</v>
      </c>
      <c r="T85" s="290">
        <f t="shared" si="7"/>
        <v>64150</v>
      </c>
      <c r="U85" s="290">
        <f t="shared" si="8"/>
        <v>96225</v>
      </c>
      <c r="V85" s="290">
        <f t="shared" si="9"/>
        <v>128300</v>
      </c>
      <c r="W85" s="289"/>
      <c r="X85" s="293"/>
      <c r="Y85" s="289"/>
      <c r="Z85" s="289"/>
      <c r="AA85" s="289"/>
      <c r="AB85" s="289"/>
      <c r="AC85" s="289"/>
      <c r="AD85" s="289"/>
      <c r="AE85" s="289"/>
      <c r="AF85" s="289"/>
      <c r="AG85" s="289"/>
      <c r="AH85" s="289"/>
      <c r="AI85" s="289"/>
      <c r="AJ85" s="289"/>
      <c r="AK85" s="289"/>
      <c r="AL85" s="289"/>
      <c r="AM85" s="289"/>
      <c r="AN85" s="289"/>
      <c r="AP85" s="305">
        <f t="shared" si="0"/>
        <v>138</v>
      </c>
      <c r="AQ85" s="305">
        <f t="shared" si="1"/>
        <v>199</v>
      </c>
      <c r="AU85" s="287">
        <v>34</v>
      </c>
      <c r="AV85" s="287" t="s">
        <v>838</v>
      </c>
      <c r="AW85" s="308">
        <v>34</v>
      </c>
      <c r="AX85" s="286">
        <v>3</v>
      </c>
      <c r="AY85" s="286">
        <v>8</v>
      </c>
      <c r="AZ85" s="286">
        <f t="shared" si="2"/>
        <v>34</v>
      </c>
      <c r="BA85" s="286">
        <f t="shared" si="3"/>
        <v>3</v>
      </c>
      <c r="BB85" s="286">
        <f t="shared" si="12"/>
        <v>15</v>
      </c>
      <c r="BC85" s="286">
        <f t="shared" si="4"/>
        <v>39</v>
      </c>
      <c r="BD85" s="286">
        <v>19</v>
      </c>
      <c r="BE85" s="301">
        <f t="shared" si="11"/>
        <v>1146</v>
      </c>
      <c r="BG85" s="297"/>
      <c r="BH85" s="286"/>
      <c r="BI85" s="286"/>
      <c r="BJ85" s="220"/>
      <c r="BK85" s="220"/>
      <c r="BL85" s="220"/>
      <c r="BM85" s="220"/>
      <c r="BN85" s="219"/>
      <c r="BO85" s="219"/>
    </row>
    <row r="86" spans="2:67" ht="15">
      <c r="B86" s="288">
        <v>35</v>
      </c>
      <c r="C86" s="298">
        <f t="shared" si="5"/>
        <v>27440</v>
      </c>
      <c r="D86" s="546"/>
      <c r="E86" s="298">
        <f t="shared" si="6"/>
        <v>259011.99999999997</v>
      </c>
      <c r="F86" s="289"/>
      <c r="G86" s="290">
        <v>42</v>
      </c>
      <c r="H86" s="290">
        <v>3</v>
      </c>
      <c r="I86" s="290">
        <v>46</v>
      </c>
      <c r="J86" s="290">
        <v>27</v>
      </c>
      <c r="K86" s="291"/>
      <c r="L86" s="292"/>
      <c r="M86" s="291"/>
      <c r="N86" s="299">
        <v>34</v>
      </c>
      <c r="O86" s="290">
        <f t="shared" si="13"/>
        <v>4750</v>
      </c>
      <c r="P86" s="290">
        <f t="shared" si="13"/>
        <v>7125</v>
      </c>
      <c r="Q86" s="290">
        <f t="shared" si="13"/>
        <v>9500</v>
      </c>
      <c r="R86" s="300"/>
      <c r="S86" s="290">
        <v>34</v>
      </c>
      <c r="T86" s="290">
        <f t="shared" si="7"/>
        <v>69121</v>
      </c>
      <c r="U86" s="290">
        <f t="shared" si="8"/>
        <v>103681</v>
      </c>
      <c r="V86" s="290">
        <f t="shared" si="9"/>
        <v>138242</v>
      </c>
      <c r="W86" s="289"/>
      <c r="X86" s="293"/>
      <c r="Y86" s="289"/>
      <c r="Z86" s="289"/>
      <c r="AA86" s="289"/>
      <c r="AB86" s="289"/>
      <c r="AC86" s="289"/>
      <c r="AD86" s="289"/>
      <c r="AE86" s="289"/>
      <c r="AF86" s="289"/>
      <c r="AG86" s="289"/>
      <c r="AH86" s="289"/>
      <c r="AI86" s="289"/>
      <c r="AJ86" s="289"/>
      <c r="AK86" s="289"/>
      <c r="AL86" s="289"/>
      <c r="AM86" s="289"/>
      <c r="AN86" s="289"/>
      <c r="AP86" s="305">
        <f t="shared" si="0"/>
        <v>142</v>
      </c>
      <c r="AQ86" s="305">
        <f t="shared" si="1"/>
        <v>210</v>
      </c>
      <c r="AU86" s="287">
        <v>35</v>
      </c>
      <c r="AV86" s="287" t="s">
        <v>838</v>
      </c>
      <c r="AW86" s="311">
        <v>35</v>
      </c>
      <c r="AX86" s="303">
        <v>3</v>
      </c>
      <c r="AY86" s="303">
        <v>8</v>
      </c>
      <c r="AZ86" s="303">
        <f t="shared" si="2"/>
        <v>35</v>
      </c>
      <c r="BA86" s="303">
        <f t="shared" si="3"/>
        <v>3</v>
      </c>
      <c r="BB86" s="303">
        <f t="shared" si="12"/>
        <v>30</v>
      </c>
      <c r="BC86" s="303">
        <f t="shared" si="4"/>
        <v>54</v>
      </c>
      <c r="BD86" s="303">
        <v>20</v>
      </c>
      <c r="BE86" s="304">
        <f t="shared" si="11"/>
        <v>1200</v>
      </c>
      <c r="BG86" s="297"/>
      <c r="BH86" s="286"/>
      <c r="BI86" s="286"/>
      <c r="BJ86" s="220"/>
      <c r="BK86" s="220"/>
      <c r="BL86" s="220"/>
      <c r="BM86" s="220"/>
      <c r="BN86" s="219"/>
      <c r="BO86" s="219"/>
    </row>
    <row r="87" spans="2:67" ht="15">
      <c r="B87" s="288">
        <v>36</v>
      </c>
      <c r="C87" s="298">
        <f t="shared" si="5"/>
        <v>29808</v>
      </c>
      <c r="D87" s="546"/>
      <c r="E87" s="298">
        <f t="shared" si="6"/>
        <v>288820</v>
      </c>
      <c r="F87" s="289"/>
      <c r="G87" s="290">
        <v>42</v>
      </c>
      <c r="H87" s="290">
        <v>3</v>
      </c>
      <c r="I87" s="290">
        <v>47</v>
      </c>
      <c r="J87" s="290">
        <v>27</v>
      </c>
      <c r="K87" s="291"/>
      <c r="L87" s="292"/>
      <c r="M87" s="291"/>
      <c r="N87" s="299">
        <v>35</v>
      </c>
      <c r="O87" s="290">
        <f t="shared" ref="O87:Q102" si="14">T86-T85</f>
        <v>4971</v>
      </c>
      <c r="P87" s="290">
        <f t="shared" si="14"/>
        <v>7456</v>
      </c>
      <c r="Q87" s="290">
        <f t="shared" si="14"/>
        <v>9942</v>
      </c>
      <c r="R87" s="300"/>
      <c r="S87" s="290">
        <v>35</v>
      </c>
      <c r="T87" s="290">
        <f t="shared" si="7"/>
        <v>74316</v>
      </c>
      <c r="U87" s="290">
        <f t="shared" si="8"/>
        <v>111474</v>
      </c>
      <c r="V87" s="290">
        <f t="shared" si="9"/>
        <v>148632</v>
      </c>
      <c r="W87" s="289"/>
      <c r="X87" s="293"/>
      <c r="Y87" s="289"/>
      <c r="Z87" s="289"/>
      <c r="AA87" s="289"/>
      <c r="AB87" s="289"/>
      <c r="AC87" s="289"/>
      <c r="AD87" s="289"/>
      <c r="AE87" s="289"/>
      <c r="AF87" s="289"/>
      <c r="AG87" s="289"/>
      <c r="AH87" s="289"/>
      <c r="AI87" s="289"/>
      <c r="AJ87" s="289"/>
      <c r="AK87" s="289"/>
      <c r="AL87" s="289"/>
      <c r="AM87" s="289"/>
      <c r="AN87" s="289"/>
      <c r="AP87" s="305">
        <f t="shared" si="0"/>
        <v>146</v>
      </c>
      <c r="AQ87" s="305">
        <f t="shared" si="1"/>
        <v>221</v>
      </c>
      <c r="AU87" s="287">
        <v>36</v>
      </c>
      <c r="AV87" s="287" t="s">
        <v>839</v>
      </c>
      <c r="AW87" s="307">
        <v>36</v>
      </c>
      <c r="AX87" s="295">
        <v>3</v>
      </c>
      <c r="AY87" s="295">
        <v>8</v>
      </c>
      <c r="AZ87" s="295">
        <f t="shared" si="2"/>
        <v>36</v>
      </c>
      <c r="BA87" s="295">
        <f t="shared" si="3"/>
        <v>3</v>
      </c>
      <c r="BB87" s="295">
        <f t="shared" si="12"/>
        <v>15</v>
      </c>
      <c r="BC87" s="295">
        <f t="shared" si="4"/>
        <v>39</v>
      </c>
      <c r="BD87" s="295">
        <v>20</v>
      </c>
      <c r="BE87" s="296">
        <f t="shared" si="11"/>
        <v>1239</v>
      </c>
      <c r="BG87" s="297"/>
      <c r="BH87" s="286"/>
      <c r="BI87" s="286"/>
      <c r="BJ87" s="220"/>
      <c r="BK87" s="220"/>
      <c r="BL87" s="220"/>
      <c r="BM87" s="220"/>
      <c r="BN87" s="219"/>
      <c r="BO87" s="219"/>
    </row>
    <row r="88" spans="2:67" ht="15">
      <c r="B88" s="288">
        <v>37</v>
      </c>
      <c r="C88" s="298">
        <f t="shared" si="5"/>
        <v>32308.399999999998</v>
      </c>
      <c r="D88" s="546"/>
      <c r="E88" s="298">
        <f t="shared" si="6"/>
        <v>321128.40000000002</v>
      </c>
      <c r="F88" s="289"/>
      <c r="G88" s="290">
        <v>42</v>
      </c>
      <c r="H88" s="290">
        <v>3</v>
      </c>
      <c r="I88" s="290">
        <v>47</v>
      </c>
      <c r="J88" s="290">
        <v>28</v>
      </c>
      <c r="K88" s="291"/>
      <c r="L88" s="292"/>
      <c r="M88" s="291"/>
      <c r="N88" s="299">
        <v>36</v>
      </c>
      <c r="O88" s="290">
        <f t="shared" si="14"/>
        <v>5195</v>
      </c>
      <c r="P88" s="290">
        <f t="shared" si="14"/>
        <v>7793</v>
      </c>
      <c r="Q88" s="290">
        <f t="shared" si="14"/>
        <v>10390</v>
      </c>
      <c r="R88" s="300"/>
      <c r="S88" s="290">
        <v>36</v>
      </c>
      <c r="T88" s="290">
        <f t="shared" si="7"/>
        <v>79739</v>
      </c>
      <c r="U88" s="290">
        <f t="shared" si="8"/>
        <v>119608</v>
      </c>
      <c r="V88" s="290">
        <f t="shared" si="9"/>
        <v>159477</v>
      </c>
      <c r="W88" s="289"/>
      <c r="X88" s="293"/>
      <c r="Y88" s="289"/>
      <c r="Z88" s="289"/>
      <c r="AA88" s="289"/>
      <c r="AB88" s="289"/>
      <c r="AC88" s="289"/>
      <c r="AD88" s="289"/>
      <c r="AE88" s="289"/>
      <c r="AF88" s="289"/>
      <c r="AG88" s="289"/>
      <c r="AH88" s="289"/>
      <c r="AI88" s="289"/>
      <c r="AJ88" s="289"/>
      <c r="AK88" s="289"/>
      <c r="AL88" s="289"/>
      <c r="AM88" s="289"/>
      <c r="AN88" s="289"/>
      <c r="AP88" s="305">
        <f t="shared" si="0"/>
        <v>150</v>
      </c>
      <c r="AQ88" s="305">
        <f t="shared" si="1"/>
        <v>233</v>
      </c>
      <c r="AU88" s="287">
        <v>37</v>
      </c>
      <c r="AV88" s="287" t="s">
        <v>839</v>
      </c>
      <c r="AW88" s="308">
        <v>37</v>
      </c>
      <c r="AX88" s="286">
        <v>3</v>
      </c>
      <c r="AY88" s="286">
        <v>8</v>
      </c>
      <c r="AZ88" s="286">
        <f t="shared" si="2"/>
        <v>37</v>
      </c>
      <c r="BA88" s="286">
        <f t="shared" si="3"/>
        <v>3</v>
      </c>
      <c r="BB88" s="286">
        <f t="shared" si="12"/>
        <v>15</v>
      </c>
      <c r="BC88" s="286">
        <f t="shared" si="4"/>
        <v>39</v>
      </c>
      <c r="BD88" s="286">
        <v>20</v>
      </c>
      <c r="BE88" s="301">
        <f t="shared" si="11"/>
        <v>1278</v>
      </c>
      <c r="BG88" s="297"/>
      <c r="BH88" s="286"/>
      <c r="BI88" s="286"/>
      <c r="BJ88" s="220"/>
      <c r="BK88" s="220"/>
      <c r="BL88" s="220"/>
      <c r="BM88" s="220"/>
      <c r="BN88" s="219"/>
      <c r="BO88" s="219"/>
    </row>
    <row r="89" spans="2:67" ht="15">
      <c r="B89" s="288">
        <v>38</v>
      </c>
      <c r="C89" s="298">
        <f t="shared" si="5"/>
        <v>34944.799999999996</v>
      </c>
      <c r="D89" s="546"/>
      <c r="E89" s="298">
        <f t="shared" si="6"/>
        <v>356073.2</v>
      </c>
      <c r="F89" s="289"/>
      <c r="G89" s="290">
        <v>43</v>
      </c>
      <c r="H89" s="290">
        <v>3</v>
      </c>
      <c r="I89" s="290">
        <v>48</v>
      </c>
      <c r="J89" s="290">
        <v>28</v>
      </c>
      <c r="K89" s="291"/>
      <c r="L89" s="292"/>
      <c r="M89" s="291"/>
      <c r="N89" s="299">
        <v>37</v>
      </c>
      <c r="O89" s="290">
        <f t="shared" si="14"/>
        <v>5423</v>
      </c>
      <c r="P89" s="290">
        <f t="shared" si="14"/>
        <v>8134</v>
      </c>
      <c r="Q89" s="290">
        <f t="shared" si="14"/>
        <v>10845</v>
      </c>
      <c r="R89" s="300"/>
      <c r="S89" s="290">
        <v>37</v>
      </c>
      <c r="T89" s="290">
        <f t="shared" si="7"/>
        <v>85392</v>
      </c>
      <c r="U89" s="290">
        <f t="shared" si="8"/>
        <v>128088</v>
      </c>
      <c r="V89" s="290">
        <f t="shared" si="9"/>
        <v>170784</v>
      </c>
      <c r="W89" s="289"/>
      <c r="X89" s="293"/>
      <c r="Y89" s="289"/>
      <c r="Z89" s="289"/>
      <c r="AA89" s="289"/>
      <c r="AB89" s="289"/>
      <c r="AC89" s="289"/>
      <c r="AD89" s="289"/>
      <c r="AE89" s="289"/>
      <c r="AF89" s="289"/>
      <c r="AG89" s="289"/>
      <c r="AH89" s="289"/>
      <c r="AI89" s="289"/>
      <c r="AJ89" s="289"/>
      <c r="AK89" s="289"/>
      <c r="AL89" s="289"/>
      <c r="AM89" s="289"/>
      <c r="AN89" s="289"/>
      <c r="AP89" s="305">
        <f t="shared" si="0"/>
        <v>154</v>
      </c>
      <c r="AQ89" s="305">
        <f t="shared" si="1"/>
        <v>245</v>
      </c>
      <c r="AU89" s="287">
        <v>38</v>
      </c>
      <c r="AV89" s="287" t="s">
        <v>839</v>
      </c>
      <c r="AW89" s="308">
        <v>38</v>
      </c>
      <c r="AX89" s="286">
        <v>3</v>
      </c>
      <c r="AY89" s="286">
        <v>8</v>
      </c>
      <c r="AZ89" s="286">
        <f t="shared" si="2"/>
        <v>38</v>
      </c>
      <c r="BA89" s="286">
        <f t="shared" si="3"/>
        <v>3</v>
      </c>
      <c r="BB89" s="286">
        <f t="shared" si="12"/>
        <v>15</v>
      </c>
      <c r="BC89" s="286">
        <f t="shared" si="4"/>
        <v>39</v>
      </c>
      <c r="BD89" s="286">
        <v>21</v>
      </c>
      <c r="BE89" s="301">
        <f t="shared" si="11"/>
        <v>1317</v>
      </c>
      <c r="BG89" s="297"/>
      <c r="BH89" s="286"/>
      <c r="BI89" s="286"/>
      <c r="BJ89" s="220"/>
      <c r="BK89" s="220"/>
      <c r="BL89" s="220"/>
      <c r="BM89" s="220"/>
      <c r="BN89" s="219"/>
      <c r="BO89" s="219"/>
    </row>
    <row r="90" spans="2:67" ht="15">
      <c r="B90" s="288">
        <v>39</v>
      </c>
      <c r="C90" s="298">
        <f t="shared" si="5"/>
        <v>37720.800000000003</v>
      </c>
      <c r="D90" s="546"/>
      <c r="E90" s="298">
        <f t="shared" si="6"/>
        <v>393794</v>
      </c>
      <c r="F90" s="289"/>
      <c r="G90" s="290">
        <v>43</v>
      </c>
      <c r="H90" s="290">
        <v>3</v>
      </c>
      <c r="I90" s="290">
        <v>48</v>
      </c>
      <c r="J90" s="290">
        <v>29</v>
      </c>
      <c r="K90" s="291"/>
      <c r="L90" s="292"/>
      <c r="M90" s="291"/>
      <c r="N90" s="299">
        <v>38</v>
      </c>
      <c r="O90" s="290">
        <f t="shared" si="14"/>
        <v>5653</v>
      </c>
      <c r="P90" s="290">
        <f t="shared" si="14"/>
        <v>8480</v>
      </c>
      <c r="Q90" s="290">
        <f t="shared" si="14"/>
        <v>11307</v>
      </c>
      <c r="R90" s="300"/>
      <c r="S90" s="290">
        <v>38</v>
      </c>
      <c r="T90" s="290">
        <f t="shared" si="7"/>
        <v>91279</v>
      </c>
      <c r="U90" s="290">
        <f t="shared" si="8"/>
        <v>136919</v>
      </c>
      <c r="V90" s="290">
        <f t="shared" si="9"/>
        <v>182558</v>
      </c>
      <c r="W90" s="289"/>
      <c r="X90" s="293"/>
      <c r="Y90" s="289"/>
      <c r="Z90" s="289"/>
      <c r="AA90" s="289"/>
      <c r="AB90" s="289"/>
      <c r="AC90" s="289"/>
      <c r="AD90" s="289"/>
      <c r="AE90" s="289"/>
      <c r="AF90" s="289"/>
      <c r="AG90" s="289"/>
      <c r="AH90" s="289"/>
      <c r="AI90" s="289"/>
      <c r="AJ90" s="289"/>
      <c r="AK90" s="289"/>
      <c r="AL90" s="289"/>
      <c r="AM90" s="289"/>
      <c r="AN90" s="289"/>
      <c r="AP90" s="305">
        <f t="shared" si="0"/>
        <v>158</v>
      </c>
      <c r="AQ90" s="305">
        <f t="shared" si="1"/>
        <v>257</v>
      </c>
      <c r="AU90" s="287">
        <v>39</v>
      </c>
      <c r="AV90" s="287" t="s">
        <v>839</v>
      </c>
      <c r="AW90" s="308">
        <v>39</v>
      </c>
      <c r="AX90" s="286">
        <v>3</v>
      </c>
      <c r="AY90" s="286">
        <v>8</v>
      </c>
      <c r="AZ90" s="286">
        <f t="shared" si="2"/>
        <v>39</v>
      </c>
      <c r="BA90" s="286">
        <f t="shared" si="3"/>
        <v>3</v>
      </c>
      <c r="BB90" s="286">
        <f t="shared" si="12"/>
        <v>15</v>
      </c>
      <c r="BC90" s="286">
        <f t="shared" si="4"/>
        <v>39</v>
      </c>
      <c r="BD90" s="286">
        <v>21</v>
      </c>
      <c r="BE90" s="301">
        <f t="shared" si="11"/>
        <v>1356</v>
      </c>
      <c r="BG90" s="297"/>
      <c r="BH90" s="286"/>
      <c r="BI90" s="286"/>
      <c r="BJ90" s="220"/>
      <c r="BK90" s="220"/>
      <c r="BL90" s="220"/>
      <c r="BM90" s="220"/>
      <c r="BN90" s="219"/>
      <c r="BO90" s="219"/>
    </row>
    <row r="91" spans="2:67" ht="15">
      <c r="B91" s="288">
        <v>40</v>
      </c>
      <c r="C91" s="298">
        <f t="shared" si="5"/>
        <v>40640</v>
      </c>
      <c r="D91" s="546"/>
      <c r="E91" s="298">
        <f t="shared" si="6"/>
        <v>434434</v>
      </c>
      <c r="F91" s="289"/>
      <c r="G91" s="290">
        <v>43</v>
      </c>
      <c r="H91" s="290">
        <v>3</v>
      </c>
      <c r="I91" s="290">
        <v>53</v>
      </c>
      <c r="J91" s="290">
        <v>29</v>
      </c>
      <c r="K91" s="291"/>
      <c r="L91" s="292"/>
      <c r="M91" s="291"/>
      <c r="N91" s="299">
        <v>39</v>
      </c>
      <c r="O91" s="290">
        <f t="shared" si="14"/>
        <v>5887</v>
      </c>
      <c r="P91" s="290">
        <f t="shared" si="14"/>
        <v>8831</v>
      </c>
      <c r="Q91" s="290">
        <f t="shared" si="14"/>
        <v>11774</v>
      </c>
      <c r="R91" s="300"/>
      <c r="S91" s="290">
        <v>39</v>
      </c>
      <c r="T91" s="290">
        <f t="shared" si="7"/>
        <v>97403</v>
      </c>
      <c r="U91" s="290">
        <f t="shared" si="8"/>
        <v>146105</v>
      </c>
      <c r="V91" s="290">
        <f t="shared" si="9"/>
        <v>194807</v>
      </c>
      <c r="W91" s="289"/>
      <c r="X91" s="293"/>
      <c r="Y91" s="289"/>
      <c r="Z91" s="289"/>
      <c r="AA91" s="289"/>
      <c r="AB91" s="289"/>
      <c r="AC91" s="289"/>
      <c r="AD91" s="289"/>
      <c r="AE91" s="289"/>
      <c r="AF91" s="289"/>
      <c r="AG91" s="289"/>
      <c r="AH91" s="289"/>
      <c r="AI91" s="289"/>
      <c r="AJ91" s="289"/>
      <c r="AK91" s="289"/>
      <c r="AL91" s="289"/>
      <c r="AM91" s="289"/>
      <c r="AN91" s="289"/>
      <c r="AP91" s="305">
        <f t="shared" si="0"/>
        <v>162</v>
      </c>
      <c r="AQ91" s="305">
        <f t="shared" si="1"/>
        <v>270</v>
      </c>
      <c r="AU91" s="287">
        <v>40</v>
      </c>
      <c r="AV91" s="287" t="s">
        <v>839</v>
      </c>
      <c r="AW91" s="311">
        <v>40</v>
      </c>
      <c r="AX91" s="303">
        <v>3</v>
      </c>
      <c r="AY91" s="303">
        <v>8</v>
      </c>
      <c r="AZ91" s="303">
        <f t="shared" si="2"/>
        <v>40</v>
      </c>
      <c r="BA91" s="303">
        <f t="shared" si="3"/>
        <v>3</v>
      </c>
      <c r="BB91" s="303">
        <f t="shared" si="12"/>
        <v>30</v>
      </c>
      <c r="BC91" s="303">
        <f t="shared" si="4"/>
        <v>54</v>
      </c>
      <c r="BD91" s="303">
        <v>21</v>
      </c>
      <c r="BE91" s="304">
        <f t="shared" si="11"/>
        <v>1410</v>
      </c>
      <c r="BG91" s="297"/>
      <c r="BH91" s="286"/>
      <c r="BI91" s="286"/>
      <c r="BJ91" s="220"/>
      <c r="BK91" s="220"/>
      <c r="BL91" s="220"/>
      <c r="BM91" s="220"/>
      <c r="BN91" s="219"/>
      <c r="BO91" s="219"/>
    </row>
    <row r="92" spans="2:67" ht="15">
      <c r="B92" s="288">
        <v>41</v>
      </c>
      <c r="C92" s="298">
        <f t="shared" si="5"/>
        <v>43706</v>
      </c>
      <c r="D92" s="546"/>
      <c r="E92" s="298">
        <f t="shared" si="6"/>
        <v>478140</v>
      </c>
      <c r="F92" s="289"/>
      <c r="G92" s="290">
        <v>44</v>
      </c>
      <c r="H92" s="290">
        <v>3</v>
      </c>
      <c r="I92" s="290">
        <v>53</v>
      </c>
      <c r="J92" s="290">
        <v>30</v>
      </c>
      <c r="K92" s="291"/>
      <c r="L92" s="292"/>
      <c r="M92" s="291"/>
      <c r="N92" s="299">
        <v>40</v>
      </c>
      <c r="O92" s="290">
        <f t="shared" si="14"/>
        <v>6124</v>
      </c>
      <c r="P92" s="290">
        <f t="shared" si="14"/>
        <v>9186</v>
      </c>
      <c r="Q92" s="290">
        <f t="shared" si="14"/>
        <v>12249</v>
      </c>
      <c r="R92" s="300"/>
      <c r="S92" s="290">
        <v>40</v>
      </c>
      <c r="T92" s="290">
        <f t="shared" si="7"/>
        <v>103768</v>
      </c>
      <c r="U92" s="290">
        <f t="shared" si="8"/>
        <v>155651</v>
      </c>
      <c r="V92" s="290">
        <f t="shared" si="9"/>
        <v>207535</v>
      </c>
      <c r="W92" s="289"/>
      <c r="X92" s="293"/>
      <c r="Y92" s="289"/>
      <c r="Z92" s="289"/>
      <c r="AA92" s="289"/>
      <c r="AB92" s="289"/>
      <c r="AC92" s="289"/>
      <c r="AD92" s="289"/>
      <c r="AE92" s="289"/>
      <c r="AF92" s="289"/>
      <c r="AG92" s="289"/>
      <c r="AH92" s="289"/>
      <c r="AI92" s="289"/>
      <c r="AJ92" s="289"/>
      <c r="AK92" s="289"/>
      <c r="AL92" s="289"/>
      <c r="AM92" s="289"/>
      <c r="AN92" s="289"/>
      <c r="AP92" s="294">
        <f t="shared" si="0"/>
        <v>166</v>
      </c>
      <c r="AQ92" s="294">
        <f t="shared" si="1"/>
        <v>283</v>
      </c>
      <c r="AU92" s="287">
        <v>41</v>
      </c>
      <c r="AV92" s="287" t="s">
        <v>840</v>
      </c>
      <c r="AW92" s="216">
        <v>41</v>
      </c>
      <c r="AX92" s="216">
        <v>3</v>
      </c>
      <c r="AY92" s="216">
        <v>8</v>
      </c>
      <c r="AZ92" s="216">
        <f t="shared" si="2"/>
        <v>41</v>
      </c>
      <c r="BA92" s="216">
        <f t="shared" si="3"/>
        <v>3</v>
      </c>
      <c r="BB92" s="216">
        <f t="shared" si="12"/>
        <v>15</v>
      </c>
      <c r="BC92" s="216">
        <f t="shared" si="4"/>
        <v>39</v>
      </c>
      <c r="BD92" s="216">
        <v>22</v>
      </c>
      <c r="BE92" s="312">
        <f t="shared" si="11"/>
        <v>1449</v>
      </c>
      <c r="BG92" s="297"/>
      <c r="BH92" s="286"/>
      <c r="BI92" s="286"/>
      <c r="BJ92" s="220"/>
      <c r="BK92" s="220"/>
      <c r="BL92" s="220"/>
      <c r="BM92" s="220"/>
      <c r="BN92" s="219"/>
      <c r="BO92" s="219"/>
    </row>
    <row r="93" spans="2:67">
      <c r="B93" s="288">
        <v>42</v>
      </c>
      <c r="C93" s="298">
        <f t="shared" si="5"/>
        <v>46922.399999999994</v>
      </c>
      <c r="D93" s="546"/>
      <c r="E93" s="298">
        <f t="shared" si="6"/>
        <v>525062.40000000002</v>
      </c>
      <c r="F93" s="289"/>
      <c r="G93" s="290">
        <v>44</v>
      </c>
      <c r="H93" s="290">
        <v>3</v>
      </c>
      <c r="I93" s="290">
        <v>54</v>
      </c>
      <c r="J93" s="290">
        <v>30</v>
      </c>
      <c r="K93" s="291"/>
      <c r="L93" s="292"/>
      <c r="M93" s="291"/>
      <c r="N93" s="299">
        <v>41</v>
      </c>
      <c r="O93" s="290">
        <f t="shared" si="14"/>
        <v>6365</v>
      </c>
      <c r="P93" s="290">
        <f t="shared" si="14"/>
        <v>9546</v>
      </c>
      <c r="Q93" s="290">
        <f t="shared" si="14"/>
        <v>12728</v>
      </c>
      <c r="R93" s="300"/>
      <c r="S93" s="290">
        <v>41</v>
      </c>
      <c r="T93" s="290">
        <f t="shared" si="7"/>
        <v>110375</v>
      </c>
      <c r="U93" s="290">
        <f t="shared" si="8"/>
        <v>165563</v>
      </c>
      <c r="V93" s="290">
        <f t="shared" si="9"/>
        <v>220750</v>
      </c>
      <c r="W93" s="289"/>
      <c r="X93" s="293"/>
      <c r="Y93" s="289"/>
      <c r="Z93" s="289"/>
      <c r="AA93" s="289"/>
      <c r="AB93" s="289"/>
      <c r="AC93" s="289"/>
      <c r="AD93" s="289"/>
      <c r="AE93" s="289"/>
      <c r="AF93" s="289"/>
      <c r="AG93" s="289"/>
      <c r="AH93" s="289"/>
      <c r="AI93" s="289"/>
      <c r="AJ93" s="289"/>
      <c r="AK93" s="289"/>
      <c r="AL93" s="289"/>
      <c r="AM93" s="289"/>
      <c r="AN93" s="289"/>
      <c r="AP93" s="294">
        <f t="shared" si="0"/>
        <v>170</v>
      </c>
      <c r="AQ93" s="294">
        <f t="shared" si="1"/>
        <v>296</v>
      </c>
      <c r="AU93" s="287">
        <v>42</v>
      </c>
      <c r="AV93" s="287" t="s">
        <v>840</v>
      </c>
      <c r="AW93" s="216">
        <v>42</v>
      </c>
      <c r="AX93" s="216">
        <v>3</v>
      </c>
      <c r="AY93" s="216">
        <v>8</v>
      </c>
      <c r="AZ93" s="216">
        <f t="shared" si="2"/>
        <v>42</v>
      </c>
      <c r="BA93" s="216">
        <f t="shared" si="3"/>
        <v>3</v>
      </c>
      <c r="BB93" s="216">
        <f t="shared" si="12"/>
        <v>15</v>
      </c>
      <c r="BC93" s="216">
        <f t="shared" si="4"/>
        <v>39</v>
      </c>
      <c r="BD93" s="216">
        <v>22</v>
      </c>
      <c r="BE93" s="312">
        <f t="shared" si="11"/>
        <v>1488</v>
      </c>
      <c r="BG93" s="297"/>
      <c r="BH93" s="286"/>
      <c r="BI93" s="286"/>
      <c r="BJ93" s="213"/>
      <c r="BK93" s="213"/>
      <c r="BL93" s="213"/>
      <c r="BM93" s="213"/>
    </row>
    <row r="94" spans="2:67">
      <c r="B94" s="288">
        <v>43</v>
      </c>
      <c r="C94" s="298">
        <f t="shared" si="5"/>
        <v>50292.799999999996</v>
      </c>
      <c r="D94" s="546"/>
      <c r="E94" s="298">
        <f t="shared" si="6"/>
        <v>575355.20000000007</v>
      </c>
      <c r="F94" s="289"/>
      <c r="G94" s="290">
        <v>44</v>
      </c>
      <c r="H94" s="290">
        <v>3</v>
      </c>
      <c r="I94" s="290">
        <v>54</v>
      </c>
      <c r="J94" s="290">
        <v>31</v>
      </c>
      <c r="K94" s="291"/>
      <c r="L94" s="292"/>
      <c r="M94" s="291"/>
      <c r="N94" s="299">
        <v>42</v>
      </c>
      <c r="O94" s="290">
        <f t="shared" si="14"/>
        <v>6607</v>
      </c>
      <c r="P94" s="290">
        <f t="shared" si="14"/>
        <v>9912</v>
      </c>
      <c r="Q94" s="290">
        <f t="shared" si="14"/>
        <v>13215</v>
      </c>
      <c r="R94" s="300"/>
      <c r="S94" s="290">
        <v>42</v>
      </c>
      <c r="T94" s="290">
        <f t="shared" si="7"/>
        <v>117229</v>
      </c>
      <c r="U94" s="290">
        <f t="shared" si="8"/>
        <v>175844</v>
      </c>
      <c r="V94" s="290">
        <f t="shared" si="9"/>
        <v>234458</v>
      </c>
      <c r="W94" s="289"/>
      <c r="X94" s="293"/>
      <c r="Y94" s="289"/>
      <c r="Z94" s="289"/>
      <c r="AA94" s="289"/>
      <c r="AB94" s="289"/>
      <c r="AC94" s="289"/>
      <c r="AD94" s="289"/>
      <c r="AE94" s="289"/>
      <c r="AF94" s="289"/>
      <c r="AG94" s="289"/>
      <c r="AH94" s="289"/>
      <c r="AI94" s="289"/>
      <c r="AJ94" s="289"/>
      <c r="AK94" s="289"/>
      <c r="AL94" s="289"/>
      <c r="AM94" s="289"/>
      <c r="AN94" s="289"/>
      <c r="AP94" s="294">
        <f t="shared" si="0"/>
        <v>174</v>
      </c>
      <c r="AQ94" s="294">
        <f t="shared" si="1"/>
        <v>309</v>
      </c>
      <c r="AU94" s="287">
        <v>43</v>
      </c>
      <c r="AV94" s="287" t="s">
        <v>840</v>
      </c>
      <c r="AW94" s="216">
        <v>43</v>
      </c>
      <c r="AX94" s="216">
        <v>3</v>
      </c>
      <c r="AY94" s="216">
        <v>8</v>
      </c>
      <c r="AZ94" s="216">
        <f t="shared" si="2"/>
        <v>43</v>
      </c>
      <c r="BA94" s="216">
        <f t="shared" si="3"/>
        <v>3</v>
      </c>
      <c r="BB94" s="216">
        <f t="shared" si="12"/>
        <v>15</v>
      </c>
      <c r="BC94" s="216">
        <f t="shared" si="4"/>
        <v>39</v>
      </c>
      <c r="BD94" s="216">
        <v>22</v>
      </c>
      <c r="BE94" s="312">
        <f t="shared" si="11"/>
        <v>1527</v>
      </c>
      <c r="BG94" s="297"/>
      <c r="BH94" s="286"/>
      <c r="BI94" s="286"/>
      <c r="BJ94" s="213"/>
      <c r="BK94" s="213"/>
      <c r="BL94" s="213"/>
      <c r="BM94" s="213"/>
    </row>
    <row r="95" spans="2:67">
      <c r="B95" s="288">
        <v>44</v>
      </c>
      <c r="C95" s="298">
        <f t="shared" si="5"/>
        <v>53820.800000000003</v>
      </c>
      <c r="D95" s="546"/>
      <c r="E95" s="298">
        <f t="shared" si="6"/>
        <v>629176.00000000012</v>
      </c>
      <c r="F95" s="289"/>
      <c r="G95" s="290">
        <v>45</v>
      </c>
      <c r="H95" s="290">
        <v>3</v>
      </c>
      <c r="I95" s="290">
        <v>55</v>
      </c>
      <c r="J95" s="290">
        <v>31</v>
      </c>
      <c r="K95" s="291"/>
      <c r="L95" s="292"/>
      <c r="M95" s="291"/>
      <c r="N95" s="299">
        <v>43</v>
      </c>
      <c r="O95" s="290">
        <f t="shared" si="14"/>
        <v>6854</v>
      </c>
      <c r="P95" s="290">
        <f t="shared" si="14"/>
        <v>10281</v>
      </c>
      <c r="Q95" s="290">
        <f t="shared" si="14"/>
        <v>13708</v>
      </c>
      <c r="R95" s="300"/>
      <c r="S95" s="290">
        <v>43</v>
      </c>
      <c r="T95" s="290">
        <f t="shared" si="7"/>
        <v>124332</v>
      </c>
      <c r="U95" s="290">
        <f t="shared" si="8"/>
        <v>186498</v>
      </c>
      <c r="V95" s="290">
        <f t="shared" si="9"/>
        <v>248664</v>
      </c>
      <c r="W95" s="289"/>
      <c r="X95" s="293"/>
      <c r="Y95" s="289"/>
      <c r="Z95" s="289"/>
      <c r="AA95" s="289"/>
      <c r="AB95" s="289"/>
      <c r="AC95" s="289"/>
      <c r="AD95" s="289"/>
      <c r="AE95" s="289"/>
      <c r="AF95" s="289"/>
      <c r="AG95" s="289"/>
      <c r="AH95" s="289"/>
      <c r="AI95" s="289"/>
      <c r="AJ95" s="289"/>
      <c r="AK95" s="289"/>
      <c r="AL95" s="289"/>
      <c r="AM95" s="289"/>
      <c r="AN95" s="289"/>
      <c r="AP95" s="294">
        <f t="shared" si="0"/>
        <v>178</v>
      </c>
      <c r="AQ95" s="294">
        <f t="shared" si="1"/>
        <v>323</v>
      </c>
      <c r="AU95" s="287">
        <v>44</v>
      </c>
      <c r="AV95" s="287" t="s">
        <v>840</v>
      </c>
      <c r="AW95" s="216">
        <v>44</v>
      </c>
      <c r="AX95" s="216">
        <v>3</v>
      </c>
      <c r="AY95" s="216">
        <v>8</v>
      </c>
      <c r="AZ95" s="216">
        <f t="shared" si="2"/>
        <v>44</v>
      </c>
      <c r="BA95" s="216">
        <f t="shared" si="3"/>
        <v>3</v>
      </c>
      <c r="BB95" s="216">
        <f t="shared" si="12"/>
        <v>15</v>
      </c>
      <c r="BC95" s="216">
        <f t="shared" si="4"/>
        <v>39</v>
      </c>
      <c r="BD95" s="216">
        <v>22</v>
      </c>
      <c r="BE95" s="312">
        <f t="shared" si="11"/>
        <v>1566</v>
      </c>
      <c r="BG95" s="297"/>
      <c r="BH95" s="286"/>
      <c r="BI95" s="286"/>
      <c r="BJ95" s="213"/>
      <c r="BK95" s="213"/>
      <c r="BL95" s="213"/>
      <c r="BM95" s="213"/>
    </row>
    <row r="96" spans="2:67">
      <c r="B96" s="288">
        <v>45</v>
      </c>
      <c r="C96" s="298">
        <f t="shared" si="5"/>
        <v>57510</v>
      </c>
      <c r="D96" s="546"/>
      <c r="E96" s="298">
        <f t="shared" si="6"/>
        <v>686686.00000000012</v>
      </c>
      <c r="F96" s="289"/>
      <c r="G96" s="290">
        <v>50</v>
      </c>
      <c r="H96" s="290">
        <v>3</v>
      </c>
      <c r="I96" s="290">
        <v>55</v>
      </c>
      <c r="J96" s="290">
        <v>32</v>
      </c>
      <c r="K96" s="291"/>
      <c r="L96" s="292"/>
      <c r="M96" s="291"/>
      <c r="N96" s="299">
        <v>44</v>
      </c>
      <c r="O96" s="290">
        <f t="shared" si="14"/>
        <v>7103</v>
      </c>
      <c r="P96" s="290">
        <f t="shared" si="14"/>
        <v>10654</v>
      </c>
      <c r="Q96" s="290">
        <f t="shared" si="14"/>
        <v>14206</v>
      </c>
      <c r="R96" s="300"/>
      <c r="S96" s="290">
        <v>44</v>
      </c>
      <c r="T96" s="290">
        <f t="shared" si="7"/>
        <v>131687</v>
      </c>
      <c r="U96" s="290">
        <f t="shared" si="8"/>
        <v>197531</v>
      </c>
      <c r="V96" s="290">
        <f t="shared" si="9"/>
        <v>263374</v>
      </c>
      <c r="W96" s="289"/>
      <c r="X96" s="293"/>
      <c r="Y96" s="289"/>
      <c r="Z96" s="289"/>
      <c r="AA96" s="289"/>
      <c r="AB96" s="289"/>
      <c r="AC96" s="289"/>
      <c r="AD96" s="289"/>
      <c r="AE96" s="289"/>
      <c r="AF96" s="289"/>
      <c r="AG96" s="289"/>
      <c r="AH96" s="289"/>
      <c r="AI96" s="289"/>
      <c r="AJ96" s="289"/>
      <c r="AK96" s="289"/>
      <c r="AL96" s="289"/>
      <c r="AM96" s="289"/>
      <c r="AN96" s="289"/>
      <c r="AP96" s="294">
        <f t="shared" si="0"/>
        <v>182</v>
      </c>
      <c r="AQ96" s="294">
        <f t="shared" si="1"/>
        <v>337</v>
      </c>
      <c r="AU96" s="287">
        <v>45</v>
      </c>
      <c r="AV96" s="287" t="s">
        <v>840</v>
      </c>
      <c r="AW96" s="216">
        <v>45</v>
      </c>
      <c r="AX96" s="216">
        <v>3</v>
      </c>
      <c r="AY96" s="216">
        <v>8</v>
      </c>
      <c r="AZ96" s="216">
        <f t="shared" si="2"/>
        <v>45</v>
      </c>
      <c r="BA96" s="216">
        <f t="shared" si="3"/>
        <v>3</v>
      </c>
      <c r="BB96" s="216">
        <f t="shared" si="12"/>
        <v>30</v>
      </c>
      <c r="BC96" s="216">
        <f t="shared" si="4"/>
        <v>54</v>
      </c>
      <c r="BD96" s="216">
        <v>23</v>
      </c>
      <c r="BE96" s="312">
        <f t="shared" si="11"/>
        <v>1620</v>
      </c>
      <c r="BG96" s="297"/>
      <c r="BH96" s="286"/>
      <c r="BI96" s="286"/>
      <c r="BJ96" s="213"/>
      <c r="BK96" s="213"/>
      <c r="BL96" s="213"/>
      <c r="BM96" s="213"/>
    </row>
    <row r="97" spans="2:65">
      <c r="B97" s="288">
        <v>46</v>
      </c>
      <c r="C97" s="298">
        <f t="shared" si="5"/>
        <v>61364</v>
      </c>
      <c r="D97" s="546"/>
      <c r="E97" s="298">
        <f t="shared" si="6"/>
        <v>748050.00000000012</v>
      </c>
      <c r="F97" s="289"/>
      <c r="G97" s="290">
        <v>50</v>
      </c>
      <c r="H97" s="290">
        <v>3</v>
      </c>
      <c r="I97" s="290">
        <v>56</v>
      </c>
      <c r="J97" s="290">
        <v>32</v>
      </c>
      <c r="K97" s="291"/>
      <c r="L97" s="292"/>
      <c r="M97" s="291"/>
      <c r="N97" s="299">
        <v>45</v>
      </c>
      <c r="O97" s="290">
        <f t="shared" si="14"/>
        <v>7355</v>
      </c>
      <c r="P97" s="290">
        <f t="shared" si="14"/>
        <v>11033</v>
      </c>
      <c r="Q97" s="290">
        <f t="shared" si="14"/>
        <v>14710</v>
      </c>
      <c r="R97" s="300"/>
      <c r="S97" s="290">
        <v>45</v>
      </c>
      <c r="T97" s="290">
        <f t="shared" si="7"/>
        <v>139297</v>
      </c>
      <c r="U97" s="290">
        <f t="shared" si="8"/>
        <v>208946</v>
      </c>
      <c r="V97" s="290">
        <f t="shared" si="9"/>
        <v>278595</v>
      </c>
      <c r="W97" s="289"/>
      <c r="X97" s="293"/>
      <c r="Y97" s="289"/>
      <c r="Z97" s="289"/>
      <c r="AA97" s="289"/>
      <c r="AB97" s="289"/>
      <c r="AC97" s="289"/>
      <c r="AD97" s="289"/>
      <c r="AE97" s="289"/>
      <c r="AF97" s="289"/>
      <c r="AG97" s="289"/>
      <c r="AH97" s="289"/>
      <c r="AI97" s="289"/>
      <c r="AJ97" s="289"/>
      <c r="AK97" s="289"/>
      <c r="AL97" s="289"/>
      <c r="AM97" s="289"/>
      <c r="AN97" s="289"/>
      <c r="AP97" s="294">
        <f t="shared" si="0"/>
        <v>186</v>
      </c>
      <c r="AQ97" s="294">
        <f t="shared" si="1"/>
        <v>352</v>
      </c>
      <c r="AU97" s="287">
        <v>46</v>
      </c>
      <c r="AV97" s="287" t="s">
        <v>841</v>
      </c>
      <c r="AW97" s="216">
        <v>46</v>
      </c>
      <c r="AX97" s="216">
        <v>3</v>
      </c>
      <c r="AY97" s="216">
        <v>8</v>
      </c>
      <c r="AZ97" s="216">
        <f t="shared" si="2"/>
        <v>46</v>
      </c>
      <c r="BA97" s="216">
        <f t="shared" si="3"/>
        <v>3</v>
      </c>
      <c r="BB97" s="216">
        <f t="shared" si="12"/>
        <v>15</v>
      </c>
      <c r="BC97" s="216">
        <f t="shared" si="4"/>
        <v>39</v>
      </c>
      <c r="BD97" s="216">
        <v>23</v>
      </c>
      <c r="BE97" s="312">
        <f t="shared" si="11"/>
        <v>1659</v>
      </c>
      <c r="BG97" s="297"/>
      <c r="BH97" s="286"/>
      <c r="BI97" s="286"/>
      <c r="BJ97" s="213"/>
      <c r="BK97" s="213"/>
      <c r="BL97" s="213"/>
      <c r="BM97" s="213"/>
    </row>
    <row r="98" spans="2:65">
      <c r="B98" s="288">
        <v>47</v>
      </c>
      <c r="C98" s="298">
        <f t="shared" si="5"/>
        <v>65386.399999999994</v>
      </c>
      <c r="D98" s="546"/>
      <c r="E98" s="298">
        <f t="shared" si="6"/>
        <v>813436.40000000014</v>
      </c>
      <c r="F98" s="289"/>
      <c r="G98" s="290">
        <v>51</v>
      </c>
      <c r="H98" s="290">
        <v>3</v>
      </c>
      <c r="I98" s="290">
        <v>56</v>
      </c>
      <c r="J98" s="290">
        <v>33</v>
      </c>
      <c r="K98" s="291"/>
      <c r="L98" s="292"/>
      <c r="M98" s="291"/>
      <c r="N98" s="299">
        <v>46</v>
      </c>
      <c r="O98" s="290">
        <f t="shared" si="14"/>
        <v>7610</v>
      </c>
      <c r="P98" s="290">
        <f t="shared" si="14"/>
        <v>11415</v>
      </c>
      <c r="Q98" s="290">
        <f t="shared" si="14"/>
        <v>15221</v>
      </c>
      <c r="R98" s="300"/>
      <c r="S98" s="290">
        <v>46</v>
      </c>
      <c r="T98" s="290">
        <f t="shared" si="7"/>
        <v>147166</v>
      </c>
      <c r="U98" s="290">
        <f t="shared" si="8"/>
        <v>220749</v>
      </c>
      <c r="V98" s="290">
        <f t="shared" si="9"/>
        <v>294331</v>
      </c>
      <c r="W98" s="289"/>
      <c r="X98" s="293"/>
      <c r="Y98" s="289"/>
      <c r="Z98" s="289"/>
      <c r="AA98" s="289"/>
      <c r="AB98" s="289"/>
      <c r="AC98" s="289"/>
      <c r="AD98" s="289"/>
      <c r="AE98" s="289"/>
      <c r="AF98" s="289"/>
      <c r="AG98" s="289"/>
      <c r="AH98" s="289"/>
      <c r="AI98" s="289"/>
      <c r="AJ98" s="289"/>
      <c r="AK98" s="289"/>
      <c r="AL98" s="289"/>
      <c r="AM98" s="289"/>
      <c r="AN98" s="289"/>
      <c r="AP98" s="294">
        <f t="shared" si="0"/>
        <v>190</v>
      </c>
      <c r="AQ98" s="294">
        <f t="shared" si="1"/>
        <v>366</v>
      </c>
      <c r="AU98" s="287">
        <v>47</v>
      </c>
      <c r="AV98" s="287" t="s">
        <v>841</v>
      </c>
      <c r="AW98" s="216">
        <v>47</v>
      </c>
      <c r="AX98" s="216">
        <v>3</v>
      </c>
      <c r="AY98" s="216">
        <v>8</v>
      </c>
      <c r="AZ98" s="216">
        <f t="shared" si="2"/>
        <v>47</v>
      </c>
      <c r="BA98" s="216">
        <f t="shared" si="3"/>
        <v>3</v>
      </c>
      <c r="BB98" s="216">
        <f t="shared" si="12"/>
        <v>15</v>
      </c>
      <c r="BC98" s="216">
        <f t="shared" si="4"/>
        <v>39</v>
      </c>
      <c r="BD98" s="216">
        <v>23</v>
      </c>
      <c r="BE98" s="312">
        <f t="shared" si="11"/>
        <v>1698</v>
      </c>
      <c r="BG98" s="297"/>
      <c r="BH98" s="286"/>
      <c r="BI98" s="286"/>
      <c r="BJ98" s="213"/>
      <c r="BK98" s="213"/>
      <c r="BL98" s="213"/>
      <c r="BM98" s="213"/>
    </row>
    <row r="99" spans="2:65">
      <c r="B99" s="288">
        <v>48</v>
      </c>
      <c r="C99" s="298">
        <f t="shared" si="5"/>
        <v>69580.800000000003</v>
      </c>
      <c r="D99" s="546"/>
      <c r="E99" s="298">
        <f t="shared" si="6"/>
        <v>883017.20000000019</v>
      </c>
      <c r="F99" s="289"/>
      <c r="G99" s="290">
        <v>51</v>
      </c>
      <c r="H99" s="290">
        <v>3</v>
      </c>
      <c r="I99" s="290">
        <v>57</v>
      </c>
      <c r="J99" s="290">
        <v>33</v>
      </c>
      <c r="K99" s="291"/>
      <c r="L99" s="292"/>
      <c r="M99" s="291"/>
      <c r="N99" s="299">
        <v>47</v>
      </c>
      <c r="O99" s="290">
        <f t="shared" si="14"/>
        <v>7869</v>
      </c>
      <c r="P99" s="290">
        <f t="shared" si="14"/>
        <v>11803</v>
      </c>
      <c r="Q99" s="290">
        <f t="shared" si="14"/>
        <v>15736</v>
      </c>
      <c r="R99" s="300"/>
      <c r="S99" s="290">
        <v>47</v>
      </c>
      <c r="T99" s="290">
        <f t="shared" si="7"/>
        <v>155295</v>
      </c>
      <c r="U99" s="290">
        <f t="shared" si="8"/>
        <v>232942</v>
      </c>
      <c r="V99" s="290">
        <f t="shared" si="9"/>
        <v>310589</v>
      </c>
      <c r="W99" s="289"/>
      <c r="X99" s="293"/>
      <c r="Y99" s="289"/>
      <c r="Z99" s="289"/>
      <c r="AA99" s="289"/>
      <c r="AB99" s="289"/>
      <c r="AC99" s="289"/>
      <c r="AD99" s="289"/>
      <c r="AE99" s="289"/>
      <c r="AF99" s="289"/>
      <c r="AG99" s="289"/>
      <c r="AH99" s="289"/>
      <c r="AI99" s="289"/>
      <c r="AJ99" s="289"/>
      <c r="AK99" s="289"/>
      <c r="AL99" s="289"/>
      <c r="AM99" s="289"/>
      <c r="AN99" s="289"/>
      <c r="AP99" s="294">
        <f t="shared" si="0"/>
        <v>194</v>
      </c>
      <c r="AQ99" s="294">
        <f t="shared" si="1"/>
        <v>381</v>
      </c>
      <c r="AU99" s="287">
        <v>48</v>
      </c>
      <c r="AV99" s="287" t="s">
        <v>841</v>
      </c>
      <c r="AW99" s="216">
        <v>48</v>
      </c>
      <c r="AX99" s="216">
        <v>3</v>
      </c>
      <c r="AY99" s="216">
        <v>8</v>
      </c>
      <c r="AZ99" s="216">
        <f t="shared" si="2"/>
        <v>48</v>
      </c>
      <c r="BA99" s="216">
        <f t="shared" si="3"/>
        <v>3</v>
      </c>
      <c r="BB99" s="216">
        <f t="shared" si="12"/>
        <v>15</v>
      </c>
      <c r="BC99" s="216">
        <f t="shared" si="4"/>
        <v>39</v>
      </c>
      <c r="BD99" s="216">
        <v>24</v>
      </c>
      <c r="BE99" s="312">
        <f t="shared" si="11"/>
        <v>1737</v>
      </c>
      <c r="BG99" s="297"/>
      <c r="BH99" s="286"/>
      <c r="BI99" s="286"/>
      <c r="BJ99" s="213"/>
      <c r="BK99" s="213"/>
      <c r="BL99" s="213"/>
      <c r="BM99" s="213"/>
    </row>
    <row r="100" spans="2:65">
      <c r="B100" s="288">
        <v>49</v>
      </c>
      <c r="C100" s="298">
        <f t="shared" si="5"/>
        <v>73950.799999999988</v>
      </c>
      <c r="D100" s="546"/>
      <c r="E100" s="298">
        <f t="shared" si="6"/>
        <v>956968.00000000023</v>
      </c>
      <c r="F100" s="289"/>
      <c r="G100" s="290">
        <v>51</v>
      </c>
      <c r="H100" s="290">
        <v>3</v>
      </c>
      <c r="I100" s="290">
        <v>57</v>
      </c>
      <c r="J100" s="290">
        <v>34</v>
      </c>
      <c r="K100" s="291"/>
      <c r="L100" s="292"/>
      <c r="M100" s="291"/>
      <c r="N100" s="299">
        <v>48</v>
      </c>
      <c r="O100" s="290">
        <f t="shared" si="14"/>
        <v>8129</v>
      </c>
      <c r="P100" s="290">
        <f t="shared" si="14"/>
        <v>12193</v>
      </c>
      <c r="Q100" s="290">
        <f t="shared" si="14"/>
        <v>16258</v>
      </c>
      <c r="R100" s="300"/>
      <c r="S100" s="290">
        <v>48</v>
      </c>
      <c r="T100" s="290">
        <f t="shared" si="7"/>
        <v>163687</v>
      </c>
      <c r="U100" s="290">
        <f t="shared" si="8"/>
        <v>245531</v>
      </c>
      <c r="V100" s="290">
        <f t="shared" si="9"/>
        <v>327375</v>
      </c>
      <c r="W100" s="289"/>
      <c r="X100" s="293"/>
      <c r="Y100" s="289"/>
      <c r="Z100" s="289"/>
      <c r="AA100" s="289"/>
      <c r="AB100" s="289"/>
      <c r="AC100" s="289"/>
      <c r="AD100" s="289"/>
      <c r="AE100" s="289"/>
      <c r="AF100" s="289"/>
      <c r="AG100" s="289"/>
      <c r="AH100" s="289"/>
      <c r="AI100" s="289"/>
      <c r="AJ100" s="289"/>
      <c r="AK100" s="289"/>
      <c r="AL100" s="289"/>
      <c r="AM100" s="289"/>
      <c r="AN100" s="289"/>
      <c r="AP100" s="294">
        <f t="shared" si="0"/>
        <v>198</v>
      </c>
      <c r="AQ100" s="294">
        <f t="shared" si="1"/>
        <v>396</v>
      </c>
      <c r="AU100" s="287">
        <v>49</v>
      </c>
      <c r="AV100" s="287" t="s">
        <v>841</v>
      </c>
      <c r="AW100" s="216">
        <v>49</v>
      </c>
      <c r="AX100" s="216">
        <v>3</v>
      </c>
      <c r="AY100" s="216">
        <v>8</v>
      </c>
      <c r="AZ100" s="216">
        <f t="shared" si="2"/>
        <v>49</v>
      </c>
      <c r="BA100" s="216">
        <f t="shared" si="3"/>
        <v>3</v>
      </c>
      <c r="BB100" s="216">
        <f t="shared" si="12"/>
        <v>15</v>
      </c>
      <c r="BC100" s="216">
        <f t="shared" si="4"/>
        <v>39</v>
      </c>
      <c r="BD100" s="216">
        <v>24</v>
      </c>
      <c r="BE100" s="312">
        <f t="shared" si="11"/>
        <v>1776</v>
      </c>
      <c r="BG100" s="297"/>
      <c r="BH100" s="286"/>
      <c r="BI100" s="286"/>
      <c r="BJ100" s="213"/>
      <c r="BK100" s="213"/>
      <c r="BL100" s="213"/>
      <c r="BM100" s="213"/>
    </row>
    <row r="101" spans="2:65">
      <c r="B101" s="288">
        <v>50</v>
      </c>
      <c r="C101" s="298">
        <f t="shared" si="5"/>
        <v>78500</v>
      </c>
      <c r="D101" s="547"/>
      <c r="E101" s="298">
        <f t="shared" si="6"/>
        <v>1035468.0000000002</v>
      </c>
      <c r="F101" s="289"/>
      <c r="G101" s="290">
        <v>52</v>
      </c>
      <c r="H101" s="290">
        <v>3</v>
      </c>
      <c r="I101" s="290">
        <v>62</v>
      </c>
      <c r="J101" s="290">
        <v>34</v>
      </c>
      <c r="K101" s="291"/>
      <c r="L101" s="292"/>
      <c r="M101" s="291"/>
      <c r="N101" s="299">
        <v>49</v>
      </c>
      <c r="O101" s="290">
        <f t="shared" si="14"/>
        <v>8392</v>
      </c>
      <c r="P101" s="290">
        <f t="shared" si="14"/>
        <v>12589</v>
      </c>
      <c r="Q101" s="290">
        <f t="shared" si="14"/>
        <v>16786</v>
      </c>
      <c r="R101" s="300"/>
      <c r="S101" s="290">
        <v>49</v>
      </c>
      <c r="T101" s="290">
        <f t="shared" si="7"/>
        <v>172346</v>
      </c>
      <c r="U101" s="290">
        <f t="shared" si="8"/>
        <v>258520</v>
      </c>
      <c r="V101" s="290">
        <f t="shared" si="9"/>
        <v>344693</v>
      </c>
      <c r="W101" s="289"/>
      <c r="X101" s="293"/>
      <c r="Y101" s="289"/>
      <c r="Z101" s="289"/>
      <c r="AA101" s="289"/>
      <c r="AB101" s="289"/>
      <c r="AC101" s="289"/>
      <c r="AD101" s="289"/>
      <c r="AE101" s="289"/>
      <c r="AF101" s="289"/>
      <c r="AG101" s="289"/>
      <c r="AH101" s="289"/>
      <c r="AI101" s="289"/>
      <c r="AJ101" s="289"/>
      <c r="AK101" s="289"/>
      <c r="AL101" s="289"/>
      <c r="AM101" s="289"/>
      <c r="AN101" s="289"/>
      <c r="AP101" s="294">
        <f t="shared" si="0"/>
        <v>202</v>
      </c>
      <c r="AQ101" s="294">
        <f t="shared" si="1"/>
        <v>396</v>
      </c>
      <c r="AU101" s="287">
        <v>50</v>
      </c>
      <c r="AV101" s="287" t="s">
        <v>841</v>
      </c>
      <c r="AW101" s="216">
        <v>50</v>
      </c>
      <c r="AX101" s="216">
        <v>3</v>
      </c>
      <c r="AY101" s="216">
        <v>8</v>
      </c>
      <c r="AZ101" s="216">
        <f t="shared" si="2"/>
        <v>50</v>
      </c>
      <c r="BA101" s="216">
        <f t="shared" si="3"/>
        <v>3</v>
      </c>
      <c r="BB101" s="216">
        <f t="shared" si="12"/>
        <v>30</v>
      </c>
      <c r="BC101" s="216">
        <f t="shared" si="4"/>
        <v>54</v>
      </c>
      <c r="BD101" s="216">
        <v>24</v>
      </c>
      <c r="BE101" s="312">
        <f t="shared" si="11"/>
        <v>1830</v>
      </c>
      <c r="BG101" s="297"/>
      <c r="BH101" s="286"/>
      <c r="BI101" s="286"/>
      <c r="BJ101" s="213"/>
      <c r="BK101" s="213"/>
      <c r="BL101" s="213"/>
      <c r="BM101" s="213"/>
    </row>
    <row r="102" spans="2:65">
      <c r="B102" s="313">
        <v>50</v>
      </c>
      <c r="C102" s="298">
        <f t="shared" si="5"/>
        <v>80000</v>
      </c>
      <c r="E102" s="298">
        <f t="shared" si="6"/>
        <v>1115468.0000000002</v>
      </c>
      <c r="F102" s="289"/>
      <c r="G102" s="290">
        <v>52</v>
      </c>
      <c r="H102" s="290">
        <v>3</v>
      </c>
      <c r="I102" s="290">
        <v>62</v>
      </c>
      <c r="J102" s="290">
        <v>35</v>
      </c>
      <c r="K102" s="291"/>
      <c r="L102" s="292"/>
      <c r="M102" s="291"/>
      <c r="N102" s="299">
        <v>50</v>
      </c>
      <c r="O102" s="290">
        <f t="shared" si="14"/>
        <v>8659</v>
      </c>
      <c r="P102" s="290">
        <f t="shared" si="14"/>
        <v>12989</v>
      </c>
      <c r="Q102" s="290">
        <f t="shared" si="14"/>
        <v>17318</v>
      </c>
      <c r="R102" s="300"/>
      <c r="S102" s="290">
        <v>50</v>
      </c>
      <c r="T102" s="290">
        <f t="shared" si="7"/>
        <v>181275</v>
      </c>
      <c r="U102" s="290">
        <f t="shared" si="8"/>
        <v>271912</v>
      </c>
      <c r="V102" s="290">
        <f t="shared" si="9"/>
        <v>362549</v>
      </c>
      <c r="W102" s="289"/>
      <c r="X102" s="293"/>
      <c r="Y102" s="289"/>
      <c r="Z102" s="289"/>
      <c r="AA102" s="289"/>
      <c r="AB102" s="289"/>
      <c r="AC102" s="289"/>
      <c r="AD102" s="289"/>
      <c r="AE102" s="289"/>
      <c r="AF102" s="289"/>
      <c r="AG102" s="289"/>
      <c r="AH102" s="289"/>
      <c r="AI102" s="289"/>
      <c r="AJ102" s="289"/>
      <c r="AK102" s="289"/>
      <c r="AL102" s="289"/>
      <c r="AM102" s="289"/>
      <c r="AN102" s="289"/>
      <c r="AP102" s="294">
        <f t="shared" si="0"/>
        <v>202</v>
      </c>
      <c r="AQ102" s="294">
        <f t="shared" si="1"/>
        <v>412</v>
      </c>
      <c r="AU102" s="287">
        <v>51</v>
      </c>
      <c r="AV102" s="287" t="s">
        <v>842</v>
      </c>
      <c r="AW102" s="216">
        <v>51</v>
      </c>
      <c r="AX102" s="216">
        <v>3</v>
      </c>
      <c r="AY102" s="216">
        <v>10</v>
      </c>
      <c r="AZ102" s="216">
        <f t="shared" si="2"/>
        <v>51</v>
      </c>
      <c r="BA102" s="216">
        <f t="shared" si="3"/>
        <v>3</v>
      </c>
      <c r="BB102" s="216">
        <f t="shared" si="12"/>
        <v>30</v>
      </c>
      <c r="BC102" s="216">
        <f t="shared" si="4"/>
        <v>60</v>
      </c>
      <c r="BD102" s="216">
        <v>25</v>
      </c>
      <c r="BE102" s="312">
        <f t="shared" si="11"/>
        <v>1890</v>
      </c>
      <c r="BG102" s="297"/>
      <c r="BH102" s="286"/>
      <c r="BI102" s="286"/>
      <c r="BJ102" s="213"/>
      <c r="BK102" s="213"/>
      <c r="BL102" s="213"/>
      <c r="BM102" s="213"/>
    </row>
    <row r="103" spans="2:65">
      <c r="B103" s="313">
        <v>51</v>
      </c>
      <c r="C103" s="298">
        <f t="shared" si="5"/>
        <v>83232</v>
      </c>
      <c r="E103" s="298">
        <f t="shared" si="6"/>
        <v>1198700.0000000002</v>
      </c>
      <c r="F103" s="289"/>
      <c r="G103" s="290">
        <v>52</v>
      </c>
      <c r="H103" s="290">
        <v>3</v>
      </c>
      <c r="I103" s="290">
        <v>63</v>
      </c>
      <c r="J103" s="290">
        <v>35</v>
      </c>
      <c r="K103" s="291"/>
      <c r="L103" s="292"/>
      <c r="M103" s="291"/>
      <c r="N103" s="299">
        <v>51</v>
      </c>
      <c r="O103" s="290">
        <f t="shared" ref="O103:Q118" si="15">T102-T101</f>
        <v>8929</v>
      </c>
      <c r="P103" s="290">
        <f t="shared" si="15"/>
        <v>13392</v>
      </c>
      <c r="Q103" s="290">
        <f t="shared" si="15"/>
        <v>17856</v>
      </c>
      <c r="R103" s="300"/>
      <c r="S103" s="290">
        <v>51</v>
      </c>
      <c r="T103" s="290">
        <f t="shared" si="7"/>
        <v>190475</v>
      </c>
      <c r="U103" s="290">
        <f t="shared" si="8"/>
        <v>285712</v>
      </c>
      <c r="V103" s="290">
        <f t="shared" si="9"/>
        <v>380950</v>
      </c>
      <c r="W103" s="289"/>
      <c r="X103" s="293"/>
      <c r="Y103" s="289"/>
      <c r="Z103" s="289"/>
      <c r="AA103" s="289"/>
      <c r="AB103" s="289"/>
      <c r="AC103" s="289"/>
      <c r="AD103" s="289"/>
      <c r="AE103" s="289"/>
      <c r="AF103" s="289"/>
      <c r="AG103" s="289"/>
      <c r="AH103" s="289"/>
      <c r="AI103" s="289"/>
      <c r="AJ103" s="289"/>
      <c r="AK103" s="289"/>
      <c r="AL103" s="289"/>
      <c r="AM103" s="289"/>
      <c r="AN103" s="289"/>
      <c r="AP103" s="294">
        <f t="shared" si="0"/>
        <v>206</v>
      </c>
      <c r="AQ103" s="294">
        <f t="shared" si="1"/>
        <v>428</v>
      </c>
      <c r="AU103" s="287">
        <v>52</v>
      </c>
      <c r="AV103" s="287" t="s">
        <v>842</v>
      </c>
      <c r="AW103" s="216">
        <v>52</v>
      </c>
      <c r="AX103" s="216">
        <v>3</v>
      </c>
      <c r="AY103" s="216">
        <v>10</v>
      </c>
      <c r="AZ103" s="216">
        <f t="shared" si="2"/>
        <v>52</v>
      </c>
      <c r="BA103" s="216">
        <f t="shared" si="3"/>
        <v>3</v>
      </c>
      <c r="BB103" s="216">
        <f t="shared" si="12"/>
        <v>15</v>
      </c>
      <c r="BC103" s="216">
        <f t="shared" si="4"/>
        <v>45</v>
      </c>
      <c r="BD103" s="216">
        <v>25</v>
      </c>
      <c r="BE103" s="312">
        <f t="shared" si="11"/>
        <v>1935</v>
      </c>
      <c r="BG103" s="297"/>
      <c r="BH103" s="286"/>
      <c r="BI103" s="286"/>
      <c r="BJ103" s="213"/>
      <c r="BK103" s="213"/>
      <c r="BL103" s="213"/>
      <c r="BM103" s="213"/>
    </row>
    <row r="104" spans="2:65">
      <c r="B104" s="313">
        <v>52</v>
      </c>
      <c r="C104" s="298">
        <f t="shared" si="5"/>
        <v>88150.39999999998</v>
      </c>
      <c r="E104" s="298">
        <f t="shared" si="6"/>
        <v>1286850.4000000001</v>
      </c>
      <c r="F104" s="289"/>
      <c r="G104" s="290">
        <v>53</v>
      </c>
      <c r="H104" s="290">
        <v>3</v>
      </c>
      <c r="I104" s="290">
        <v>63</v>
      </c>
      <c r="J104" s="290">
        <v>36</v>
      </c>
      <c r="K104" s="291"/>
      <c r="L104" s="292"/>
      <c r="M104" s="291"/>
      <c r="N104" s="299">
        <v>52</v>
      </c>
      <c r="O104" s="290">
        <f t="shared" si="15"/>
        <v>9200</v>
      </c>
      <c r="P104" s="290">
        <f t="shared" si="15"/>
        <v>13800</v>
      </c>
      <c r="Q104" s="290">
        <f t="shared" si="15"/>
        <v>18401</v>
      </c>
      <c r="R104" s="300"/>
      <c r="S104" s="290">
        <v>52</v>
      </c>
      <c r="T104" s="290">
        <f t="shared" si="7"/>
        <v>199950</v>
      </c>
      <c r="U104" s="290">
        <f t="shared" si="8"/>
        <v>299924</v>
      </c>
      <c r="V104" s="290">
        <f t="shared" si="9"/>
        <v>399899</v>
      </c>
      <c r="W104" s="289"/>
      <c r="X104" s="293"/>
      <c r="Y104" s="289"/>
      <c r="Z104" s="289"/>
      <c r="AA104" s="289"/>
      <c r="AB104" s="289"/>
      <c r="AC104" s="289"/>
      <c r="AD104" s="289"/>
      <c r="AE104" s="289"/>
      <c r="AF104" s="289"/>
      <c r="AG104" s="289"/>
      <c r="AH104" s="289"/>
      <c r="AI104" s="289"/>
      <c r="AJ104" s="289"/>
      <c r="AK104" s="289"/>
      <c r="AL104" s="289"/>
      <c r="AM104" s="289"/>
      <c r="AN104" s="289"/>
      <c r="AP104" s="294">
        <f t="shared" si="0"/>
        <v>210</v>
      </c>
      <c r="AQ104" s="294">
        <f t="shared" si="1"/>
        <v>444</v>
      </c>
      <c r="AU104" s="287">
        <v>53</v>
      </c>
      <c r="AV104" s="287" t="s">
        <v>842</v>
      </c>
      <c r="AW104" s="216">
        <v>53</v>
      </c>
      <c r="AX104" s="216">
        <v>3</v>
      </c>
      <c r="AY104" s="216">
        <v>10</v>
      </c>
      <c r="AZ104" s="216">
        <f t="shared" si="2"/>
        <v>53</v>
      </c>
      <c r="BA104" s="216">
        <f t="shared" si="3"/>
        <v>3</v>
      </c>
      <c r="BB104" s="216">
        <f t="shared" si="12"/>
        <v>15</v>
      </c>
      <c r="BC104" s="216">
        <f t="shared" si="4"/>
        <v>45</v>
      </c>
      <c r="BD104" s="216">
        <v>25</v>
      </c>
      <c r="BE104" s="312">
        <f t="shared" si="11"/>
        <v>1980</v>
      </c>
      <c r="BG104" s="297"/>
      <c r="BH104" s="286"/>
      <c r="BI104" s="286"/>
      <c r="BJ104" s="213"/>
      <c r="BK104" s="213"/>
      <c r="BL104" s="213"/>
      <c r="BM104" s="213"/>
    </row>
    <row r="105" spans="2:65">
      <c r="B105" s="313">
        <v>53</v>
      </c>
      <c r="C105" s="298">
        <f t="shared" si="5"/>
        <v>93258.8</v>
      </c>
      <c r="E105" s="298">
        <f t="shared" si="6"/>
        <v>1380109.2000000002</v>
      </c>
      <c r="F105" s="289"/>
      <c r="G105" s="290">
        <v>53</v>
      </c>
      <c r="H105" s="290">
        <v>3</v>
      </c>
      <c r="I105" s="290">
        <v>64</v>
      </c>
      <c r="J105" s="290">
        <v>36</v>
      </c>
      <c r="K105" s="291"/>
      <c r="L105" s="292"/>
      <c r="M105" s="291"/>
      <c r="N105" s="299">
        <v>53</v>
      </c>
      <c r="O105" s="290">
        <f t="shared" si="15"/>
        <v>9475</v>
      </c>
      <c r="P105" s="290">
        <f t="shared" si="15"/>
        <v>14212</v>
      </c>
      <c r="Q105" s="290">
        <f t="shared" si="15"/>
        <v>18949</v>
      </c>
      <c r="R105" s="300"/>
      <c r="S105" s="290">
        <v>53</v>
      </c>
      <c r="T105" s="290">
        <f t="shared" si="7"/>
        <v>209702</v>
      </c>
      <c r="U105" s="290">
        <f t="shared" si="8"/>
        <v>314552</v>
      </c>
      <c r="V105" s="290">
        <f t="shared" si="9"/>
        <v>419403</v>
      </c>
      <c r="W105" s="289"/>
      <c r="X105" s="293"/>
      <c r="Y105" s="289"/>
      <c r="Z105" s="289"/>
      <c r="AA105" s="289"/>
      <c r="AB105" s="289"/>
      <c r="AC105" s="289"/>
      <c r="AD105" s="289"/>
      <c r="AE105" s="289"/>
      <c r="AF105" s="289"/>
      <c r="AG105" s="289"/>
      <c r="AH105" s="289"/>
      <c r="AI105" s="289"/>
      <c r="AJ105" s="289"/>
      <c r="AK105" s="289"/>
      <c r="AL105" s="289"/>
      <c r="AM105" s="289"/>
      <c r="AN105" s="289"/>
      <c r="AP105" s="294">
        <f t="shared" si="0"/>
        <v>214</v>
      </c>
      <c r="AQ105" s="294">
        <f t="shared" si="1"/>
        <v>461</v>
      </c>
      <c r="AU105" s="287">
        <v>54</v>
      </c>
      <c r="AV105" s="287" t="s">
        <v>842</v>
      </c>
      <c r="AW105" s="216">
        <v>54</v>
      </c>
      <c r="AX105" s="216">
        <v>3</v>
      </c>
      <c r="AY105" s="216">
        <v>10</v>
      </c>
      <c r="AZ105" s="216">
        <f t="shared" si="2"/>
        <v>54</v>
      </c>
      <c r="BA105" s="216">
        <f t="shared" si="3"/>
        <v>3</v>
      </c>
      <c r="BB105" s="216">
        <f t="shared" si="12"/>
        <v>15</v>
      </c>
      <c r="BC105" s="216">
        <f t="shared" si="4"/>
        <v>45</v>
      </c>
      <c r="BD105" s="216">
        <v>25</v>
      </c>
      <c r="BE105" s="312">
        <f t="shared" si="11"/>
        <v>2025</v>
      </c>
      <c r="BG105" s="297"/>
      <c r="BH105" s="286"/>
      <c r="BI105" s="286"/>
      <c r="BJ105" s="213"/>
      <c r="BK105" s="213"/>
      <c r="BL105" s="213"/>
      <c r="BM105" s="213"/>
    </row>
    <row r="106" spans="2:65">
      <c r="B106" s="313">
        <v>54</v>
      </c>
      <c r="C106" s="298">
        <f t="shared" si="5"/>
        <v>98560.799999999988</v>
      </c>
      <c r="E106" s="298">
        <f t="shared" si="6"/>
        <v>1478670.0000000002</v>
      </c>
      <c r="F106" s="289"/>
      <c r="G106" s="290">
        <v>58</v>
      </c>
      <c r="H106" s="290">
        <v>3</v>
      </c>
      <c r="I106" s="290">
        <v>64</v>
      </c>
      <c r="J106" s="290">
        <v>37</v>
      </c>
      <c r="K106" s="291"/>
      <c r="L106" s="292"/>
      <c r="M106" s="291"/>
      <c r="N106" s="299">
        <v>54</v>
      </c>
      <c r="O106" s="290">
        <f t="shared" si="15"/>
        <v>9752</v>
      </c>
      <c r="P106" s="290">
        <f t="shared" si="15"/>
        <v>14628</v>
      </c>
      <c r="Q106" s="290">
        <f t="shared" si="15"/>
        <v>19504</v>
      </c>
      <c r="R106" s="300"/>
      <c r="S106" s="290">
        <v>54</v>
      </c>
      <c r="T106" s="290">
        <f t="shared" si="7"/>
        <v>219734</v>
      </c>
      <c r="U106" s="290">
        <f t="shared" si="8"/>
        <v>329600</v>
      </c>
      <c r="V106" s="290">
        <f t="shared" si="9"/>
        <v>439467</v>
      </c>
      <c r="W106" s="289"/>
      <c r="X106" s="293"/>
      <c r="Y106" s="289"/>
      <c r="Z106" s="289"/>
      <c r="AA106" s="289"/>
      <c r="AB106" s="289"/>
      <c r="AC106" s="289"/>
      <c r="AD106" s="289"/>
      <c r="AE106" s="289"/>
      <c r="AF106" s="289"/>
      <c r="AG106" s="289"/>
      <c r="AH106" s="289"/>
      <c r="AI106" s="289"/>
      <c r="AJ106" s="289"/>
      <c r="AK106" s="289"/>
      <c r="AL106" s="289"/>
      <c r="AM106" s="289"/>
      <c r="AN106" s="289"/>
      <c r="AP106" s="294">
        <f t="shared" si="0"/>
        <v>218</v>
      </c>
      <c r="AQ106" s="294">
        <f t="shared" si="1"/>
        <v>477</v>
      </c>
      <c r="AU106" s="287">
        <v>55</v>
      </c>
      <c r="AV106" s="287" t="s">
        <v>842</v>
      </c>
      <c r="AW106" s="216">
        <v>55</v>
      </c>
      <c r="AX106" s="216">
        <v>3</v>
      </c>
      <c r="AY106" s="216">
        <v>10</v>
      </c>
      <c r="AZ106" s="216">
        <f t="shared" si="2"/>
        <v>55</v>
      </c>
      <c r="BA106" s="216">
        <f t="shared" si="3"/>
        <v>3</v>
      </c>
      <c r="BB106" s="216">
        <f t="shared" si="12"/>
        <v>15</v>
      </c>
      <c r="BC106" s="216">
        <f t="shared" si="4"/>
        <v>45</v>
      </c>
      <c r="BD106" s="216">
        <v>26</v>
      </c>
      <c r="BE106" s="312">
        <f t="shared" si="11"/>
        <v>2070</v>
      </c>
      <c r="BG106" s="297"/>
      <c r="BH106" s="286"/>
      <c r="BI106" s="286"/>
      <c r="BJ106" s="213"/>
      <c r="BK106" s="213"/>
      <c r="BL106" s="213"/>
      <c r="BM106" s="213"/>
    </row>
    <row r="107" spans="2:65">
      <c r="B107" s="313">
        <v>55</v>
      </c>
      <c r="C107" s="298">
        <f t="shared" si="5"/>
        <v>104060</v>
      </c>
      <c r="E107" s="298">
        <f t="shared" si="6"/>
        <v>1582730.0000000002</v>
      </c>
      <c r="F107" s="289"/>
      <c r="G107" s="290">
        <v>59</v>
      </c>
      <c r="H107" s="290">
        <v>3</v>
      </c>
      <c r="I107" s="290">
        <v>65</v>
      </c>
      <c r="J107" s="290">
        <v>37</v>
      </c>
      <c r="K107" s="291"/>
      <c r="L107" s="292"/>
      <c r="M107" s="291"/>
      <c r="N107" s="299">
        <v>55</v>
      </c>
      <c r="O107" s="290">
        <f t="shared" si="15"/>
        <v>10032</v>
      </c>
      <c r="P107" s="290">
        <f t="shared" si="15"/>
        <v>15048</v>
      </c>
      <c r="Q107" s="290">
        <f t="shared" si="15"/>
        <v>20064</v>
      </c>
      <c r="R107" s="300"/>
      <c r="S107" s="290">
        <v>55</v>
      </c>
      <c r="T107" s="290">
        <f t="shared" si="7"/>
        <v>230048</v>
      </c>
      <c r="U107" s="290">
        <f t="shared" si="8"/>
        <v>345072</v>
      </c>
      <c r="V107" s="290">
        <f t="shared" si="9"/>
        <v>460096</v>
      </c>
      <c r="W107" s="289"/>
      <c r="X107" s="293"/>
      <c r="Y107" s="289"/>
      <c r="Z107" s="289"/>
      <c r="AA107" s="289"/>
      <c r="AB107" s="289"/>
      <c r="AC107" s="289"/>
      <c r="AD107" s="289"/>
      <c r="AE107" s="289"/>
      <c r="AF107" s="289"/>
      <c r="AG107" s="289"/>
      <c r="AH107" s="289"/>
      <c r="AI107" s="289"/>
      <c r="AJ107" s="289"/>
      <c r="AK107" s="289"/>
      <c r="AL107" s="289"/>
      <c r="AM107" s="289"/>
      <c r="AN107" s="289"/>
      <c r="AP107" s="294">
        <f t="shared" si="0"/>
        <v>222</v>
      </c>
      <c r="AQ107" s="294">
        <f t="shared" si="1"/>
        <v>494</v>
      </c>
      <c r="AU107" s="287">
        <v>56</v>
      </c>
      <c r="AV107" s="287" t="s">
        <v>843</v>
      </c>
      <c r="AW107" s="216">
        <v>56</v>
      </c>
      <c r="AX107" s="216">
        <v>3</v>
      </c>
      <c r="AY107" s="216">
        <v>10</v>
      </c>
      <c r="AZ107" s="216">
        <f t="shared" si="2"/>
        <v>56</v>
      </c>
      <c r="BA107" s="216">
        <f t="shared" si="3"/>
        <v>3</v>
      </c>
      <c r="BB107" s="216">
        <f t="shared" si="12"/>
        <v>30</v>
      </c>
      <c r="BC107" s="216">
        <f t="shared" si="4"/>
        <v>60</v>
      </c>
      <c r="BD107" s="216">
        <v>26</v>
      </c>
      <c r="BE107" s="312">
        <f t="shared" si="11"/>
        <v>2130</v>
      </c>
      <c r="BG107" s="297"/>
      <c r="BH107" s="286"/>
      <c r="BI107" s="286"/>
      <c r="BJ107" s="213"/>
      <c r="BK107" s="213"/>
      <c r="BL107" s="213"/>
      <c r="BM107" s="213"/>
    </row>
    <row r="108" spans="2:65">
      <c r="B108" s="313">
        <v>56</v>
      </c>
      <c r="C108" s="298">
        <f t="shared" si="5"/>
        <v>109760</v>
      </c>
      <c r="E108" s="298">
        <f t="shared" si="6"/>
        <v>1692490.0000000002</v>
      </c>
      <c r="F108" s="289"/>
      <c r="G108" s="290">
        <v>59</v>
      </c>
      <c r="H108" s="290">
        <v>3</v>
      </c>
      <c r="I108" s="290">
        <v>65</v>
      </c>
      <c r="J108" s="290">
        <v>38</v>
      </c>
      <c r="K108" s="291"/>
      <c r="L108" s="292"/>
      <c r="M108" s="291"/>
      <c r="N108" s="299">
        <v>56</v>
      </c>
      <c r="O108" s="290">
        <f t="shared" si="15"/>
        <v>10314</v>
      </c>
      <c r="P108" s="290">
        <f t="shared" si="15"/>
        <v>15472</v>
      </c>
      <c r="Q108" s="290">
        <f t="shared" si="15"/>
        <v>20629</v>
      </c>
      <c r="R108" s="300"/>
      <c r="S108" s="290">
        <v>56</v>
      </c>
      <c r="T108" s="290">
        <f t="shared" si="7"/>
        <v>240648</v>
      </c>
      <c r="U108" s="290">
        <f t="shared" si="8"/>
        <v>360972</v>
      </c>
      <c r="V108" s="290">
        <f t="shared" si="9"/>
        <v>481296</v>
      </c>
      <c r="W108" s="289"/>
      <c r="X108" s="293"/>
      <c r="Y108" s="289"/>
      <c r="Z108" s="289"/>
      <c r="AA108" s="289"/>
      <c r="AB108" s="289"/>
      <c r="AC108" s="289"/>
      <c r="AD108" s="289"/>
      <c r="AE108" s="289"/>
      <c r="AF108" s="289"/>
      <c r="AG108" s="289"/>
      <c r="AH108" s="289"/>
      <c r="AI108" s="289"/>
      <c r="AJ108" s="289"/>
      <c r="AK108" s="289"/>
      <c r="AL108" s="289"/>
      <c r="AM108" s="289"/>
      <c r="AN108" s="289"/>
      <c r="AP108" s="294">
        <f t="shared" si="0"/>
        <v>226</v>
      </c>
      <c r="AQ108" s="294">
        <f t="shared" si="1"/>
        <v>512</v>
      </c>
      <c r="AU108" s="287">
        <v>57</v>
      </c>
      <c r="AV108" s="287" t="s">
        <v>843</v>
      </c>
      <c r="AW108" s="216">
        <v>57</v>
      </c>
      <c r="AX108" s="216">
        <v>3</v>
      </c>
      <c r="AY108" s="216">
        <v>10</v>
      </c>
      <c r="AZ108" s="216">
        <f t="shared" si="2"/>
        <v>57</v>
      </c>
      <c r="BA108" s="216">
        <f t="shared" si="3"/>
        <v>3</v>
      </c>
      <c r="BB108" s="216">
        <f t="shared" si="12"/>
        <v>15</v>
      </c>
      <c r="BC108" s="216">
        <f t="shared" si="4"/>
        <v>45</v>
      </c>
      <c r="BD108" s="216">
        <v>26</v>
      </c>
      <c r="BE108" s="312">
        <f t="shared" si="11"/>
        <v>2175</v>
      </c>
      <c r="BG108" s="297"/>
      <c r="BH108" s="286"/>
      <c r="BI108" s="286"/>
      <c r="BJ108" s="213"/>
      <c r="BK108" s="213"/>
      <c r="BL108" s="213"/>
      <c r="BM108" s="213"/>
    </row>
    <row r="109" spans="2:65">
      <c r="B109" s="313">
        <v>57</v>
      </c>
      <c r="C109" s="298">
        <f t="shared" si="5"/>
        <v>115664.40000000001</v>
      </c>
      <c r="E109" s="298">
        <f t="shared" si="6"/>
        <v>1808154.4000000001</v>
      </c>
      <c r="F109" s="289"/>
      <c r="G109" s="290">
        <v>59</v>
      </c>
      <c r="H109" s="290">
        <v>3</v>
      </c>
      <c r="I109" s="290">
        <v>66</v>
      </c>
      <c r="J109" s="290">
        <v>38</v>
      </c>
      <c r="K109" s="291"/>
      <c r="L109" s="292"/>
      <c r="M109" s="291"/>
      <c r="N109" s="299">
        <v>57</v>
      </c>
      <c r="O109" s="290">
        <f t="shared" si="15"/>
        <v>10600</v>
      </c>
      <c r="P109" s="290">
        <f t="shared" si="15"/>
        <v>15900</v>
      </c>
      <c r="Q109" s="290">
        <f t="shared" si="15"/>
        <v>21200</v>
      </c>
      <c r="R109" s="300"/>
      <c r="S109" s="290">
        <v>57</v>
      </c>
      <c r="T109" s="290">
        <f t="shared" si="7"/>
        <v>251535</v>
      </c>
      <c r="U109" s="290">
        <f t="shared" si="8"/>
        <v>377303</v>
      </c>
      <c r="V109" s="290">
        <f t="shared" si="9"/>
        <v>503071</v>
      </c>
      <c r="W109" s="289"/>
      <c r="X109" s="293"/>
      <c r="Y109" s="289"/>
      <c r="Z109" s="289"/>
      <c r="AA109" s="289"/>
      <c r="AB109" s="289"/>
      <c r="AC109" s="289"/>
      <c r="AD109" s="289"/>
      <c r="AE109" s="289"/>
      <c r="AF109" s="289"/>
      <c r="AG109" s="289"/>
      <c r="AH109" s="289"/>
      <c r="AI109" s="289"/>
      <c r="AJ109" s="289"/>
      <c r="AK109" s="289"/>
      <c r="AL109" s="289"/>
      <c r="AM109" s="289"/>
      <c r="AN109" s="289"/>
      <c r="AP109" s="294">
        <f t="shared" si="0"/>
        <v>230</v>
      </c>
      <c r="AQ109" s="294">
        <f t="shared" si="1"/>
        <v>529</v>
      </c>
      <c r="AU109" s="287">
        <v>58</v>
      </c>
      <c r="AV109" s="287" t="s">
        <v>843</v>
      </c>
      <c r="AW109" s="216">
        <v>58</v>
      </c>
      <c r="AX109" s="216">
        <v>3</v>
      </c>
      <c r="AY109" s="216">
        <v>10</v>
      </c>
      <c r="AZ109" s="216">
        <f t="shared" si="2"/>
        <v>58</v>
      </c>
      <c r="BA109" s="216">
        <f t="shared" si="3"/>
        <v>3</v>
      </c>
      <c r="BB109" s="216">
        <f t="shared" si="12"/>
        <v>15</v>
      </c>
      <c r="BC109" s="216">
        <f t="shared" si="4"/>
        <v>45</v>
      </c>
      <c r="BD109" s="216">
        <v>27</v>
      </c>
      <c r="BE109" s="312">
        <f t="shared" si="11"/>
        <v>2220</v>
      </c>
      <c r="BG109" s="297"/>
      <c r="BH109" s="286"/>
      <c r="BI109" s="286"/>
      <c r="BJ109" s="213"/>
      <c r="BK109" s="213"/>
      <c r="BL109" s="213"/>
      <c r="BM109" s="213"/>
    </row>
    <row r="110" spans="2:65">
      <c r="B110" s="313">
        <v>58</v>
      </c>
      <c r="C110" s="298">
        <f t="shared" si="5"/>
        <v>121776.79999999999</v>
      </c>
      <c r="E110" s="298">
        <f t="shared" si="6"/>
        <v>1929931.2000000002</v>
      </c>
      <c r="F110" s="289"/>
      <c r="G110" s="290">
        <v>60</v>
      </c>
      <c r="H110" s="290">
        <v>3</v>
      </c>
      <c r="I110" s="290">
        <v>66</v>
      </c>
      <c r="J110" s="290">
        <v>39</v>
      </c>
      <c r="K110" s="291"/>
      <c r="L110" s="292"/>
      <c r="M110" s="291"/>
      <c r="N110" s="299">
        <v>58</v>
      </c>
      <c r="O110" s="290">
        <f t="shared" si="15"/>
        <v>10887</v>
      </c>
      <c r="P110" s="290">
        <f t="shared" si="15"/>
        <v>16331</v>
      </c>
      <c r="Q110" s="290">
        <f t="shared" si="15"/>
        <v>21775</v>
      </c>
      <c r="R110" s="300"/>
      <c r="S110" s="290">
        <v>58</v>
      </c>
      <c r="T110" s="290">
        <f t="shared" si="7"/>
        <v>262713</v>
      </c>
      <c r="U110" s="290">
        <f t="shared" si="8"/>
        <v>394070</v>
      </c>
      <c r="V110" s="290">
        <f t="shared" si="9"/>
        <v>525427</v>
      </c>
      <c r="W110" s="289"/>
      <c r="X110" s="293"/>
      <c r="Y110" s="289"/>
      <c r="Z110" s="289"/>
      <c r="AA110" s="289"/>
      <c r="AB110" s="289"/>
      <c r="AC110" s="289"/>
      <c r="AD110" s="289"/>
      <c r="AE110" s="289"/>
      <c r="AF110" s="289"/>
      <c r="AG110" s="289"/>
      <c r="AH110" s="289"/>
      <c r="AI110" s="289"/>
      <c r="AJ110" s="289"/>
      <c r="AK110" s="289"/>
      <c r="AL110" s="289"/>
      <c r="AM110" s="289"/>
      <c r="AN110" s="289"/>
      <c r="AP110" s="294">
        <f t="shared" si="0"/>
        <v>234</v>
      </c>
      <c r="AQ110" s="294">
        <f t="shared" si="1"/>
        <v>547</v>
      </c>
      <c r="AU110" s="287">
        <v>59</v>
      </c>
      <c r="AV110" s="287" t="s">
        <v>843</v>
      </c>
      <c r="AW110" s="216">
        <v>59</v>
      </c>
      <c r="AX110" s="216">
        <v>3</v>
      </c>
      <c r="AY110" s="216">
        <v>10</v>
      </c>
      <c r="AZ110" s="216">
        <f t="shared" si="2"/>
        <v>59</v>
      </c>
      <c r="BA110" s="216">
        <f t="shared" si="3"/>
        <v>3</v>
      </c>
      <c r="BB110" s="216">
        <f t="shared" si="12"/>
        <v>15</v>
      </c>
      <c r="BC110" s="216">
        <f t="shared" si="4"/>
        <v>45</v>
      </c>
      <c r="BD110" s="216">
        <v>27</v>
      </c>
      <c r="BE110" s="312">
        <f t="shared" si="11"/>
        <v>2265</v>
      </c>
      <c r="BG110" s="297"/>
      <c r="BH110" s="286"/>
      <c r="BI110" s="286"/>
      <c r="BJ110" s="213"/>
      <c r="BK110" s="213"/>
      <c r="BL110" s="213"/>
      <c r="BM110" s="213"/>
    </row>
    <row r="111" spans="2:65">
      <c r="B111" s="313">
        <v>59</v>
      </c>
      <c r="C111" s="298">
        <f t="shared" si="5"/>
        <v>128100.79999999999</v>
      </c>
      <c r="E111" s="298">
        <f t="shared" si="6"/>
        <v>2058032.0000000002</v>
      </c>
      <c r="F111" s="289"/>
      <c r="G111" s="290">
        <v>60</v>
      </c>
      <c r="H111" s="290">
        <v>3</v>
      </c>
      <c r="I111" s="290">
        <v>71</v>
      </c>
      <c r="J111" s="290">
        <v>39</v>
      </c>
      <c r="K111" s="291"/>
      <c r="L111" s="292"/>
      <c r="M111" s="291"/>
      <c r="N111" s="299">
        <v>59</v>
      </c>
      <c r="O111" s="290">
        <f t="shared" si="15"/>
        <v>11178</v>
      </c>
      <c r="P111" s="290">
        <f t="shared" si="15"/>
        <v>16767</v>
      </c>
      <c r="Q111" s="290">
        <f t="shared" si="15"/>
        <v>22356</v>
      </c>
      <c r="R111" s="300"/>
      <c r="S111" s="290">
        <v>59</v>
      </c>
      <c r="T111" s="290">
        <f t="shared" si="7"/>
        <v>274184</v>
      </c>
      <c r="U111" s="290">
        <f t="shared" si="8"/>
        <v>411276</v>
      </c>
      <c r="V111" s="290">
        <f t="shared" si="9"/>
        <v>548368</v>
      </c>
      <c r="W111" s="289"/>
      <c r="X111" s="293"/>
      <c r="Y111" s="289"/>
      <c r="Z111" s="289"/>
      <c r="AA111" s="289"/>
      <c r="AB111" s="289"/>
      <c r="AC111" s="289"/>
      <c r="AD111" s="289"/>
      <c r="AE111" s="289"/>
      <c r="AF111" s="289"/>
      <c r="AG111" s="289"/>
      <c r="AH111" s="289"/>
      <c r="AI111" s="289"/>
      <c r="AJ111" s="289"/>
      <c r="AK111" s="289"/>
      <c r="AL111" s="289"/>
      <c r="AM111" s="289"/>
      <c r="AN111" s="289"/>
      <c r="AP111" s="294">
        <f t="shared" si="0"/>
        <v>238</v>
      </c>
      <c r="AQ111" s="294">
        <f t="shared" si="1"/>
        <v>566</v>
      </c>
      <c r="AU111" s="287">
        <v>60</v>
      </c>
      <c r="AV111" s="287" t="s">
        <v>843</v>
      </c>
      <c r="AW111" s="216">
        <v>60</v>
      </c>
      <c r="AX111" s="216">
        <v>3</v>
      </c>
      <c r="AY111" s="216">
        <v>10</v>
      </c>
      <c r="AZ111" s="216">
        <f t="shared" si="2"/>
        <v>60</v>
      </c>
      <c r="BA111" s="216">
        <f t="shared" si="3"/>
        <v>3</v>
      </c>
      <c r="BB111" s="216">
        <f t="shared" si="12"/>
        <v>15</v>
      </c>
      <c r="BC111" s="216">
        <f t="shared" si="4"/>
        <v>45</v>
      </c>
      <c r="BD111" s="216">
        <v>27</v>
      </c>
      <c r="BE111" s="312">
        <f t="shared" si="11"/>
        <v>2310</v>
      </c>
      <c r="BG111" s="297"/>
      <c r="BH111" s="286"/>
      <c r="BI111" s="286"/>
      <c r="BJ111" s="213"/>
      <c r="BK111" s="213"/>
      <c r="BL111" s="213"/>
      <c r="BM111" s="213"/>
    </row>
    <row r="112" spans="2:65">
      <c r="B112" s="313">
        <v>60</v>
      </c>
      <c r="C112" s="298">
        <f t="shared" si="5"/>
        <v>134640</v>
      </c>
      <c r="E112" s="298">
        <f t="shared" si="6"/>
        <v>2192672</v>
      </c>
      <c r="F112" s="289"/>
      <c r="G112" s="290">
        <v>60</v>
      </c>
      <c r="H112" s="290">
        <v>3</v>
      </c>
      <c r="I112" s="290">
        <v>71</v>
      </c>
      <c r="J112" s="290">
        <v>40</v>
      </c>
      <c r="K112" s="291"/>
      <c r="L112" s="292"/>
      <c r="M112" s="291"/>
      <c r="N112" s="299">
        <v>60</v>
      </c>
      <c r="O112" s="290">
        <f t="shared" si="15"/>
        <v>11471</v>
      </c>
      <c r="P112" s="290">
        <f t="shared" si="15"/>
        <v>17206</v>
      </c>
      <c r="Q112" s="290">
        <f t="shared" si="15"/>
        <v>22941</v>
      </c>
      <c r="R112" s="300"/>
      <c r="S112" s="290">
        <v>60</v>
      </c>
      <c r="T112" s="290">
        <f t="shared" si="7"/>
        <v>285950</v>
      </c>
      <c r="U112" s="290">
        <f t="shared" si="8"/>
        <v>428925</v>
      </c>
      <c r="V112" s="290">
        <f t="shared" si="9"/>
        <v>571900</v>
      </c>
      <c r="W112" s="289"/>
      <c r="X112" s="293"/>
      <c r="Y112" s="289"/>
      <c r="Z112" s="289"/>
      <c r="AA112" s="289"/>
      <c r="AB112" s="289"/>
      <c r="AC112" s="289"/>
      <c r="AD112" s="289"/>
      <c r="AE112" s="289"/>
      <c r="AF112" s="289"/>
      <c r="AG112" s="289"/>
      <c r="AH112" s="289"/>
      <c r="AI112" s="289"/>
      <c r="AJ112" s="289"/>
      <c r="AK112" s="289"/>
      <c r="AL112" s="289"/>
      <c r="AM112" s="289"/>
      <c r="AN112" s="289"/>
      <c r="AP112" s="294">
        <f t="shared" si="0"/>
        <v>242</v>
      </c>
      <c r="AQ112" s="294">
        <f t="shared" si="1"/>
        <v>584</v>
      </c>
      <c r="AU112" s="287">
        <v>61</v>
      </c>
      <c r="AV112" s="287" t="s">
        <v>844</v>
      </c>
      <c r="AW112" s="216">
        <v>61</v>
      </c>
      <c r="AX112" s="216">
        <v>3</v>
      </c>
      <c r="AY112" s="216">
        <v>10</v>
      </c>
      <c r="AZ112" s="216">
        <f t="shared" si="2"/>
        <v>61</v>
      </c>
      <c r="BA112" s="216">
        <f t="shared" si="3"/>
        <v>3</v>
      </c>
      <c r="BB112" s="216">
        <f t="shared" si="12"/>
        <v>30</v>
      </c>
      <c r="BC112" s="216">
        <f t="shared" si="4"/>
        <v>60</v>
      </c>
      <c r="BD112" s="216">
        <v>27</v>
      </c>
      <c r="BE112" s="312">
        <f t="shared" si="11"/>
        <v>2370</v>
      </c>
      <c r="BG112" s="297"/>
      <c r="BH112" s="286"/>
      <c r="BI112" s="286"/>
      <c r="BJ112" s="213"/>
      <c r="BK112" s="213"/>
      <c r="BL112" s="213"/>
      <c r="BM112" s="213"/>
    </row>
    <row r="113" spans="2:65">
      <c r="B113" s="313">
        <v>61</v>
      </c>
      <c r="C113" s="298">
        <f t="shared" si="5"/>
        <v>141398</v>
      </c>
      <c r="E113" s="298">
        <f t="shared" si="6"/>
        <v>2334070</v>
      </c>
      <c r="F113" s="289"/>
      <c r="G113" s="290">
        <v>61</v>
      </c>
      <c r="H113" s="290">
        <v>3</v>
      </c>
      <c r="I113" s="290">
        <v>72</v>
      </c>
      <c r="J113" s="290">
        <v>40</v>
      </c>
      <c r="K113" s="291"/>
      <c r="L113" s="292"/>
      <c r="M113" s="291"/>
      <c r="N113" s="299">
        <v>61</v>
      </c>
      <c r="O113" s="290">
        <f t="shared" si="15"/>
        <v>11766</v>
      </c>
      <c r="P113" s="290">
        <f t="shared" si="15"/>
        <v>17649</v>
      </c>
      <c r="Q113" s="290">
        <f t="shared" si="15"/>
        <v>23532</v>
      </c>
      <c r="R113" s="300"/>
      <c r="S113" s="290">
        <v>61</v>
      </c>
      <c r="T113" s="290">
        <f t="shared" si="7"/>
        <v>298014</v>
      </c>
      <c r="U113" s="290">
        <f t="shared" si="8"/>
        <v>447021</v>
      </c>
      <c r="V113" s="290">
        <f t="shared" si="9"/>
        <v>596028</v>
      </c>
      <c r="W113" s="289"/>
      <c r="X113" s="293"/>
      <c r="Y113" s="289"/>
      <c r="Z113" s="289"/>
      <c r="AA113" s="289"/>
      <c r="AB113" s="289"/>
      <c r="AC113" s="289"/>
      <c r="AD113" s="289"/>
      <c r="AE113" s="289"/>
      <c r="AF113" s="289"/>
      <c r="AG113" s="289"/>
      <c r="AH113" s="289"/>
      <c r="AI113" s="289"/>
      <c r="AJ113" s="289"/>
      <c r="AK113" s="289"/>
      <c r="AL113" s="289"/>
      <c r="AM113" s="289"/>
      <c r="AN113" s="289"/>
      <c r="AP113" s="305">
        <f t="shared" si="0"/>
        <v>246</v>
      </c>
      <c r="AQ113" s="305">
        <f t="shared" si="1"/>
        <v>603</v>
      </c>
      <c r="AU113" s="287">
        <v>62</v>
      </c>
      <c r="AV113" s="287" t="s">
        <v>844</v>
      </c>
      <c r="AW113" s="216">
        <v>63</v>
      </c>
      <c r="AX113" s="216">
        <v>3</v>
      </c>
      <c r="AY113" s="216">
        <v>10</v>
      </c>
      <c r="AZ113" s="216">
        <f t="shared" si="2"/>
        <v>62</v>
      </c>
      <c r="BA113" s="216">
        <f t="shared" si="3"/>
        <v>3</v>
      </c>
      <c r="BB113" s="216">
        <f t="shared" si="12"/>
        <v>15</v>
      </c>
      <c r="BC113" s="216">
        <f t="shared" si="4"/>
        <v>45</v>
      </c>
      <c r="BD113" s="216">
        <v>28</v>
      </c>
      <c r="BE113" s="312">
        <f t="shared" si="11"/>
        <v>2415</v>
      </c>
      <c r="BG113" s="297"/>
      <c r="BH113" s="286"/>
      <c r="BI113" s="286"/>
      <c r="BJ113" s="213"/>
      <c r="BK113" s="213"/>
      <c r="BL113" s="213"/>
      <c r="BM113" s="213"/>
    </row>
    <row r="114" spans="2:65">
      <c r="B114" s="313">
        <v>62</v>
      </c>
      <c r="C114" s="298">
        <f t="shared" si="5"/>
        <v>148378.4</v>
      </c>
      <c r="E114" s="298">
        <f t="shared" si="6"/>
        <v>2482448.4</v>
      </c>
      <c r="F114" s="289"/>
      <c r="G114" s="290">
        <v>61</v>
      </c>
      <c r="H114" s="290">
        <v>3</v>
      </c>
      <c r="I114" s="290">
        <v>72</v>
      </c>
      <c r="J114" s="290">
        <v>41</v>
      </c>
      <c r="K114" s="291"/>
      <c r="L114" s="292"/>
      <c r="M114" s="291"/>
      <c r="N114" s="299">
        <v>62</v>
      </c>
      <c r="O114" s="290">
        <f t="shared" si="15"/>
        <v>12064</v>
      </c>
      <c r="P114" s="290">
        <f t="shared" si="15"/>
        <v>18096</v>
      </c>
      <c r="Q114" s="290">
        <f t="shared" si="15"/>
        <v>24128</v>
      </c>
      <c r="R114" s="300"/>
      <c r="S114" s="290">
        <v>62</v>
      </c>
      <c r="T114" s="290">
        <f t="shared" si="7"/>
        <v>310378</v>
      </c>
      <c r="U114" s="290">
        <f t="shared" si="8"/>
        <v>465567</v>
      </c>
      <c r="V114" s="290">
        <f t="shared" si="9"/>
        <v>620756</v>
      </c>
      <c r="W114" s="289"/>
      <c r="X114" s="293"/>
      <c r="Y114" s="289"/>
      <c r="Z114" s="289"/>
      <c r="AA114" s="289"/>
      <c r="AB114" s="289"/>
      <c r="AC114" s="289"/>
      <c r="AD114" s="289"/>
      <c r="AE114" s="289"/>
      <c r="AF114" s="289"/>
      <c r="AG114" s="289"/>
      <c r="AH114" s="289"/>
      <c r="AI114" s="289"/>
      <c r="AJ114" s="289"/>
      <c r="AK114" s="289"/>
      <c r="AL114" s="289"/>
      <c r="AM114" s="289"/>
      <c r="AN114" s="289"/>
      <c r="AP114" s="305">
        <f t="shared" si="0"/>
        <v>250</v>
      </c>
      <c r="AQ114" s="305">
        <f t="shared" si="1"/>
        <v>622</v>
      </c>
      <c r="AU114" s="287">
        <v>63</v>
      </c>
      <c r="AV114" s="287" t="s">
        <v>844</v>
      </c>
      <c r="AW114" s="216">
        <v>64</v>
      </c>
      <c r="AX114" s="216">
        <v>3</v>
      </c>
      <c r="AY114" s="216">
        <v>10</v>
      </c>
      <c r="AZ114" s="216">
        <f t="shared" si="2"/>
        <v>63</v>
      </c>
      <c r="BA114" s="216">
        <f t="shared" si="3"/>
        <v>3</v>
      </c>
      <c r="BB114" s="216">
        <f t="shared" si="12"/>
        <v>15</v>
      </c>
      <c r="BC114" s="216">
        <f t="shared" si="4"/>
        <v>45</v>
      </c>
      <c r="BD114" s="216">
        <v>28</v>
      </c>
      <c r="BE114" s="312">
        <f t="shared" si="11"/>
        <v>2460</v>
      </c>
      <c r="BG114" s="297"/>
      <c r="BH114" s="286"/>
      <c r="BI114" s="286"/>
      <c r="BJ114" s="213"/>
      <c r="BK114" s="213"/>
      <c r="BL114" s="213"/>
      <c r="BM114" s="213"/>
    </row>
    <row r="115" spans="2:65">
      <c r="B115" s="313">
        <v>63</v>
      </c>
      <c r="C115" s="298">
        <f t="shared" si="5"/>
        <v>155584.79999999999</v>
      </c>
      <c r="E115" s="298">
        <f t="shared" si="6"/>
        <v>2638033.1999999997</v>
      </c>
      <c r="F115" s="289"/>
      <c r="G115" s="290">
        <v>61</v>
      </c>
      <c r="H115" s="290">
        <v>3</v>
      </c>
      <c r="I115" s="290">
        <v>73</v>
      </c>
      <c r="J115" s="290">
        <v>41</v>
      </c>
      <c r="K115" s="291"/>
      <c r="L115" s="292"/>
      <c r="M115" s="291"/>
      <c r="N115" s="299">
        <v>63</v>
      </c>
      <c r="O115" s="290">
        <f t="shared" si="15"/>
        <v>12364</v>
      </c>
      <c r="P115" s="290">
        <f t="shared" si="15"/>
        <v>18546</v>
      </c>
      <c r="Q115" s="290">
        <f t="shared" si="15"/>
        <v>24728</v>
      </c>
      <c r="R115" s="300"/>
      <c r="S115" s="290">
        <v>63</v>
      </c>
      <c r="T115" s="290">
        <f t="shared" si="7"/>
        <v>323045</v>
      </c>
      <c r="U115" s="290">
        <f t="shared" si="8"/>
        <v>484568</v>
      </c>
      <c r="V115" s="290">
        <f t="shared" si="9"/>
        <v>646091</v>
      </c>
      <c r="W115" s="289"/>
      <c r="X115" s="293"/>
      <c r="Y115" s="289"/>
      <c r="Z115" s="289"/>
      <c r="AA115" s="289"/>
      <c r="AB115" s="289"/>
      <c r="AC115" s="289"/>
      <c r="AD115" s="289"/>
      <c r="AE115" s="289"/>
      <c r="AF115" s="289"/>
      <c r="AG115" s="289"/>
      <c r="AH115" s="289"/>
      <c r="AI115" s="289"/>
      <c r="AJ115" s="289"/>
      <c r="AK115" s="289"/>
      <c r="AL115" s="289"/>
      <c r="AM115" s="289"/>
      <c r="AN115" s="289"/>
      <c r="AP115" s="305">
        <f t="shared" si="0"/>
        <v>254</v>
      </c>
      <c r="AQ115" s="305">
        <f t="shared" si="1"/>
        <v>642</v>
      </c>
      <c r="AU115" s="287">
        <v>64</v>
      </c>
      <c r="AV115" s="287" t="s">
        <v>844</v>
      </c>
      <c r="AW115" s="216">
        <v>65</v>
      </c>
      <c r="AX115" s="216">
        <v>3</v>
      </c>
      <c r="AY115" s="216">
        <v>10</v>
      </c>
      <c r="AZ115" s="216">
        <f t="shared" si="2"/>
        <v>64</v>
      </c>
      <c r="BA115" s="216">
        <f t="shared" si="3"/>
        <v>3</v>
      </c>
      <c r="BB115" s="216">
        <f t="shared" si="12"/>
        <v>15</v>
      </c>
      <c r="BC115" s="216">
        <f t="shared" si="4"/>
        <v>45</v>
      </c>
      <c r="BD115" s="216">
        <v>28</v>
      </c>
      <c r="BE115" s="312">
        <f t="shared" si="11"/>
        <v>2505</v>
      </c>
      <c r="BG115" s="297"/>
      <c r="BH115" s="286"/>
      <c r="BI115" s="286"/>
      <c r="BJ115" s="213"/>
      <c r="BK115" s="213"/>
      <c r="BL115" s="213"/>
      <c r="BM115" s="213"/>
    </row>
    <row r="116" spans="2:65">
      <c r="B116" s="313">
        <v>64</v>
      </c>
      <c r="C116" s="298">
        <f t="shared" si="5"/>
        <v>163020.79999999999</v>
      </c>
      <c r="E116" s="298">
        <f t="shared" si="6"/>
        <v>2801053.9999999995</v>
      </c>
      <c r="F116" s="289"/>
      <c r="G116" s="290">
        <v>67</v>
      </c>
      <c r="H116" s="290">
        <v>3</v>
      </c>
      <c r="I116" s="290">
        <v>73</v>
      </c>
      <c r="J116" s="290">
        <v>42</v>
      </c>
      <c r="K116" s="291"/>
      <c r="L116" s="292"/>
      <c r="M116" s="291"/>
      <c r="N116" s="299">
        <v>64</v>
      </c>
      <c r="O116" s="290">
        <f t="shared" si="15"/>
        <v>12667</v>
      </c>
      <c r="P116" s="290">
        <f t="shared" si="15"/>
        <v>19001</v>
      </c>
      <c r="Q116" s="290">
        <f t="shared" si="15"/>
        <v>25335</v>
      </c>
      <c r="R116" s="300"/>
      <c r="S116" s="290">
        <v>64</v>
      </c>
      <c r="T116" s="290">
        <f t="shared" si="7"/>
        <v>336018</v>
      </c>
      <c r="U116" s="290">
        <f t="shared" si="8"/>
        <v>504026</v>
      </c>
      <c r="V116" s="290">
        <f t="shared" si="9"/>
        <v>672035</v>
      </c>
      <c r="W116" s="289"/>
      <c r="X116" s="293"/>
      <c r="Y116" s="289"/>
      <c r="Z116" s="289"/>
      <c r="AA116" s="289"/>
      <c r="AB116" s="289"/>
      <c r="AC116" s="289"/>
      <c r="AD116" s="289"/>
      <c r="AE116" s="289"/>
      <c r="AF116" s="289"/>
      <c r="AG116" s="289"/>
      <c r="AH116" s="289"/>
      <c r="AI116" s="289"/>
      <c r="AJ116" s="289"/>
      <c r="AK116" s="289"/>
      <c r="AL116" s="289"/>
      <c r="AM116" s="289"/>
      <c r="AN116" s="289"/>
      <c r="AP116" s="305">
        <f t="shared" si="0"/>
        <v>258</v>
      </c>
      <c r="AQ116" s="305">
        <f t="shared" si="1"/>
        <v>662</v>
      </c>
      <c r="AU116" s="287">
        <v>65</v>
      </c>
      <c r="AV116" s="287" t="s">
        <v>844</v>
      </c>
      <c r="AW116" s="216">
        <v>65</v>
      </c>
      <c r="AX116" s="216">
        <v>3</v>
      </c>
      <c r="AY116" s="216">
        <v>10</v>
      </c>
      <c r="AZ116" s="216">
        <f t="shared" si="2"/>
        <v>65</v>
      </c>
      <c r="BA116" s="216">
        <f t="shared" si="3"/>
        <v>3</v>
      </c>
      <c r="BB116" s="216">
        <f t="shared" si="12"/>
        <v>15</v>
      </c>
      <c r="BC116" s="216">
        <f t="shared" si="4"/>
        <v>45</v>
      </c>
      <c r="BD116" s="216">
        <v>28</v>
      </c>
      <c r="BE116" s="312">
        <f t="shared" si="11"/>
        <v>2550</v>
      </c>
      <c r="BG116" s="297"/>
      <c r="BH116" s="286"/>
      <c r="BI116" s="286"/>
      <c r="BJ116" s="213"/>
      <c r="BK116" s="213"/>
      <c r="BL116" s="213"/>
      <c r="BM116" s="213"/>
    </row>
    <row r="117" spans="2:65">
      <c r="B117" s="313">
        <v>65</v>
      </c>
      <c r="C117" s="298">
        <f t="shared" si="5"/>
        <v>170690</v>
      </c>
      <c r="E117" s="298">
        <f t="shared" si="6"/>
        <v>2971743.9999999995</v>
      </c>
      <c r="F117" s="289"/>
      <c r="G117" s="290">
        <v>67</v>
      </c>
      <c r="H117" s="290">
        <v>3</v>
      </c>
      <c r="I117" s="290">
        <v>74</v>
      </c>
      <c r="J117" s="290">
        <v>42</v>
      </c>
      <c r="K117" s="291"/>
      <c r="L117" s="292"/>
      <c r="M117" s="291"/>
      <c r="N117" s="299">
        <v>65</v>
      </c>
      <c r="O117" s="290">
        <f t="shared" si="15"/>
        <v>12973</v>
      </c>
      <c r="P117" s="290">
        <f t="shared" si="15"/>
        <v>19458</v>
      </c>
      <c r="Q117" s="290">
        <f t="shared" si="15"/>
        <v>25944</v>
      </c>
      <c r="R117" s="300"/>
      <c r="S117" s="290">
        <v>65</v>
      </c>
      <c r="T117" s="290">
        <f t="shared" si="7"/>
        <v>349297</v>
      </c>
      <c r="U117" s="290">
        <f t="shared" si="8"/>
        <v>523946</v>
      </c>
      <c r="V117" s="290">
        <f t="shared" si="9"/>
        <v>698595</v>
      </c>
      <c r="W117" s="289"/>
      <c r="X117" s="293"/>
      <c r="Y117" s="289"/>
      <c r="Z117" s="289"/>
      <c r="AA117" s="289"/>
      <c r="AB117" s="289"/>
      <c r="AC117" s="289"/>
      <c r="AD117" s="289"/>
      <c r="AE117" s="289"/>
      <c r="AF117" s="289"/>
      <c r="AG117" s="289"/>
      <c r="AH117" s="289"/>
      <c r="AI117" s="289"/>
      <c r="AJ117" s="289"/>
      <c r="AK117" s="289"/>
      <c r="AL117" s="289"/>
      <c r="AM117" s="289"/>
      <c r="AN117" s="289"/>
      <c r="AP117" s="305">
        <f t="shared" ref="AP117:AP180" si="16">(B117*3+(2+B117))</f>
        <v>262</v>
      </c>
      <c r="AQ117" s="305">
        <f t="shared" ref="AQ117:AQ180" si="17">ROUND(C118/AP117,0)</f>
        <v>682</v>
      </c>
      <c r="AU117" s="287">
        <v>66</v>
      </c>
      <c r="AV117" s="287" t="s">
        <v>845</v>
      </c>
      <c r="AW117" s="216">
        <v>66</v>
      </c>
      <c r="AX117" s="216">
        <v>3</v>
      </c>
      <c r="AY117" s="216">
        <v>10</v>
      </c>
      <c r="AZ117" s="216">
        <f t="shared" ref="AZ117:AZ151" si="18">AU117</f>
        <v>66</v>
      </c>
      <c r="BA117" s="216">
        <f t="shared" ref="BA117:BA151" si="19">VLOOKUP(AZ117,$B$52:$AP$252,7)</f>
        <v>3</v>
      </c>
      <c r="BB117" s="216">
        <f t="shared" si="12"/>
        <v>30</v>
      </c>
      <c r="BC117" s="216">
        <f t="shared" ref="BC117:BC151" si="20">(BA117*AY117)+BB117</f>
        <v>60</v>
      </c>
      <c r="BD117" s="216">
        <v>29</v>
      </c>
      <c r="BE117" s="312">
        <f t="shared" si="11"/>
        <v>2610</v>
      </c>
      <c r="BG117" s="297"/>
      <c r="BH117" s="286"/>
      <c r="BI117" s="286"/>
      <c r="BJ117" s="213"/>
      <c r="BK117" s="213"/>
      <c r="BL117" s="213"/>
      <c r="BM117" s="213"/>
    </row>
    <row r="118" spans="2:65">
      <c r="B118" s="313">
        <v>66</v>
      </c>
      <c r="C118" s="298">
        <f t="shared" ref="C118:C181" si="21">B118*B118*$D$44*(1+($D$45*B117))</f>
        <v>178596</v>
      </c>
      <c r="E118" s="298">
        <f t="shared" ref="E118:E181" si="22">E117+C118</f>
        <v>3150339.9999999995</v>
      </c>
      <c r="F118" s="289"/>
      <c r="G118" s="290">
        <v>67</v>
      </c>
      <c r="H118" s="290">
        <v>3</v>
      </c>
      <c r="I118" s="290">
        <v>74</v>
      </c>
      <c r="J118" s="290">
        <v>43</v>
      </c>
      <c r="K118" s="291"/>
      <c r="L118" s="292"/>
      <c r="M118" s="291"/>
      <c r="N118" s="299">
        <v>66</v>
      </c>
      <c r="O118" s="290">
        <f t="shared" si="15"/>
        <v>13279</v>
      </c>
      <c r="P118" s="290">
        <f t="shared" si="15"/>
        <v>19920</v>
      </c>
      <c r="Q118" s="290">
        <f t="shared" si="15"/>
        <v>26560</v>
      </c>
      <c r="R118" s="300"/>
      <c r="S118" s="290">
        <v>66</v>
      </c>
      <c r="T118" s="290">
        <f t="shared" ref="T118:T151" si="23">ROUND(T$51*((N119-1)*100/99)^2.5,0)</f>
        <v>362887</v>
      </c>
      <c r="U118" s="290">
        <f t="shared" ref="U118:U151" si="24">ROUND(U$51*((N119-1)*100/99)^2.5,0)</f>
        <v>544331</v>
      </c>
      <c r="V118" s="290">
        <f t="shared" ref="V118:V151" si="25">ROUND(V$51*((N119-1)*100/99)^2.5,0)</f>
        <v>725775</v>
      </c>
      <c r="W118" s="289"/>
      <c r="X118" s="293"/>
      <c r="Y118" s="289"/>
      <c r="Z118" s="289"/>
      <c r="AA118" s="289"/>
      <c r="AB118" s="289"/>
      <c r="AC118" s="289"/>
      <c r="AD118" s="289"/>
      <c r="AE118" s="289"/>
      <c r="AF118" s="289"/>
      <c r="AG118" s="289"/>
      <c r="AH118" s="289"/>
      <c r="AI118" s="289"/>
      <c r="AJ118" s="289"/>
      <c r="AK118" s="289"/>
      <c r="AL118" s="289"/>
      <c r="AM118" s="289"/>
      <c r="AN118" s="289"/>
      <c r="AP118" s="305">
        <f t="shared" si="16"/>
        <v>266</v>
      </c>
      <c r="AQ118" s="305">
        <f t="shared" si="17"/>
        <v>702</v>
      </c>
      <c r="AU118" s="287">
        <v>67</v>
      </c>
      <c r="AV118" s="287" t="s">
        <v>845</v>
      </c>
      <c r="AW118" s="216">
        <v>67</v>
      </c>
      <c r="AX118" s="216">
        <v>3</v>
      </c>
      <c r="AY118" s="216">
        <v>10</v>
      </c>
      <c r="AZ118" s="216">
        <f t="shared" si="18"/>
        <v>67</v>
      </c>
      <c r="BA118" s="216">
        <f t="shared" si="19"/>
        <v>3</v>
      </c>
      <c r="BB118" s="216">
        <f t="shared" si="12"/>
        <v>15</v>
      </c>
      <c r="BC118" s="216">
        <f t="shared" si="20"/>
        <v>45</v>
      </c>
      <c r="BD118" s="216">
        <v>29</v>
      </c>
      <c r="BE118" s="312">
        <f t="shared" si="11"/>
        <v>2655</v>
      </c>
      <c r="BG118" s="297"/>
      <c r="BH118" s="286"/>
      <c r="BI118" s="286"/>
      <c r="BJ118" s="213"/>
      <c r="BK118" s="213"/>
      <c r="BL118" s="213"/>
      <c r="BM118" s="213"/>
    </row>
    <row r="119" spans="2:65">
      <c r="B119" s="313">
        <v>67</v>
      </c>
      <c r="C119" s="298">
        <f t="shared" si="21"/>
        <v>186742.39999999999</v>
      </c>
      <c r="E119" s="298">
        <f t="shared" si="22"/>
        <v>3337082.3999999994</v>
      </c>
      <c r="F119" s="289"/>
      <c r="G119" s="290">
        <v>68</v>
      </c>
      <c r="H119" s="290">
        <v>3</v>
      </c>
      <c r="I119" s="290">
        <v>75</v>
      </c>
      <c r="J119" s="290">
        <v>43</v>
      </c>
      <c r="K119" s="291"/>
      <c r="L119" s="292"/>
      <c r="M119" s="291"/>
      <c r="N119" s="299">
        <v>67</v>
      </c>
      <c r="O119" s="290">
        <f t="shared" ref="O119:Q134" si="26">T118-T117</f>
        <v>13590</v>
      </c>
      <c r="P119" s="290">
        <f t="shared" si="26"/>
        <v>20385</v>
      </c>
      <c r="Q119" s="290">
        <f t="shared" si="26"/>
        <v>27180</v>
      </c>
      <c r="R119" s="300"/>
      <c r="S119" s="290">
        <v>67</v>
      </c>
      <c r="T119" s="290">
        <f t="shared" si="23"/>
        <v>376790</v>
      </c>
      <c r="U119" s="290">
        <f t="shared" si="24"/>
        <v>565185</v>
      </c>
      <c r="V119" s="290">
        <f t="shared" si="25"/>
        <v>753579</v>
      </c>
      <c r="W119" s="289"/>
      <c r="X119" s="293"/>
      <c r="Y119" s="289"/>
      <c r="Z119" s="289"/>
      <c r="AA119" s="289"/>
      <c r="AB119" s="289"/>
      <c r="AC119" s="289"/>
      <c r="AD119" s="289"/>
      <c r="AE119" s="289"/>
      <c r="AF119" s="289"/>
      <c r="AG119" s="289"/>
      <c r="AH119" s="289"/>
      <c r="AI119" s="289"/>
      <c r="AJ119" s="289"/>
      <c r="AK119" s="289"/>
      <c r="AL119" s="289"/>
      <c r="AM119" s="289"/>
      <c r="AN119" s="289"/>
      <c r="AP119" s="305">
        <f t="shared" si="16"/>
        <v>270</v>
      </c>
      <c r="AQ119" s="305">
        <f t="shared" si="17"/>
        <v>723</v>
      </c>
      <c r="AU119" s="287">
        <v>68</v>
      </c>
      <c r="AV119" s="287" t="s">
        <v>845</v>
      </c>
      <c r="AW119" s="216">
        <v>68</v>
      </c>
      <c r="AX119" s="216">
        <v>3</v>
      </c>
      <c r="AY119" s="216">
        <v>10</v>
      </c>
      <c r="AZ119" s="216">
        <f t="shared" si="18"/>
        <v>68</v>
      </c>
      <c r="BA119" s="216">
        <f t="shared" si="19"/>
        <v>3</v>
      </c>
      <c r="BB119" s="216">
        <f t="shared" si="12"/>
        <v>15</v>
      </c>
      <c r="BC119" s="216">
        <f t="shared" si="20"/>
        <v>45</v>
      </c>
      <c r="BD119" s="216">
        <v>29</v>
      </c>
      <c r="BE119" s="312">
        <f t="shared" ref="BE119:BE151" si="27">BE118+BC119</f>
        <v>2700</v>
      </c>
      <c r="BG119" s="297"/>
      <c r="BH119" s="286"/>
      <c r="BI119" s="286"/>
      <c r="BJ119" s="213"/>
      <c r="BK119" s="213"/>
      <c r="BL119" s="213"/>
      <c r="BM119" s="213"/>
    </row>
    <row r="120" spans="2:65">
      <c r="B120" s="313">
        <v>68</v>
      </c>
      <c r="C120" s="298">
        <f t="shared" si="21"/>
        <v>195132.79999999999</v>
      </c>
      <c r="E120" s="298">
        <f t="shared" si="22"/>
        <v>3532215.1999999993</v>
      </c>
      <c r="F120" s="289"/>
      <c r="G120" s="290">
        <v>68</v>
      </c>
      <c r="H120" s="290">
        <v>3</v>
      </c>
      <c r="I120" s="290">
        <v>75</v>
      </c>
      <c r="J120" s="290">
        <v>44</v>
      </c>
      <c r="K120" s="291"/>
      <c r="L120" s="292"/>
      <c r="M120" s="291"/>
      <c r="N120" s="299">
        <v>68</v>
      </c>
      <c r="O120" s="290">
        <f t="shared" si="26"/>
        <v>13903</v>
      </c>
      <c r="P120" s="290">
        <f t="shared" si="26"/>
        <v>20854</v>
      </c>
      <c r="Q120" s="290">
        <f t="shared" si="26"/>
        <v>27804</v>
      </c>
      <c r="R120" s="300"/>
      <c r="S120" s="290">
        <v>68</v>
      </c>
      <c r="T120" s="290">
        <f t="shared" si="23"/>
        <v>391007</v>
      </c>
      <c r="U120" s="290">
        <f t="shared" si="24"/>
        <v>586510</v>
      </c>
      <c r="V120" s="290">
        <f t="shared" si="25"/>
        <v>782014</v>
      </c>
      <c r="W120" s="289"/>
      <c r="X120" s="293"/>
      <c r="Y120" s="289"/>
      <c r="Z120" s="289"/>
      <c r="AA120" s="289"/>
      <c r="AB120" s="289"/>
      <c r="AC120" s="289"/>
      <c r="AD120" s="289"/>
      <c r="AE120" s="289"/>
      <c r="AF120" s="289"/>
      <c r="AG120" s="289"/>
      <c r="AH120" s="289"/>
      <c r="AI120" s="289"/>
      <c r="AJ120" s="289"/>
      <c r="AK120" s="289"/>
      <c r="AL120" s="289"/>
      <c r="AM120" s="289"/>
      <c r="AN120" s="289"/>
      <c r="AP120" s="305">
        <f t="shared" si="16"/>
        <v>274</v>
      </c>
      <c r="AQ120" s="305">
        <f t="shared" si="17"/>
        <v>744</v>
      </c>
      <c r="AU120" s="287">
        <v>69</v>
      </c>
      <c r="AV120" s="287" t="s">
        <v>845</v>
      </c>
      <c r="AW120" s="216">
        <v>69</v>
      </c>
      <c r="AX120" s="216">
        <v>3</v>
      </c>
      <c r="AY120" s="216">
        <v>10</v>
      </c>
      <c r="AZ120" s="216">
        <f t="shared" si="18"/>
        <v>69</v>
      </c>
      <c r="BA120" s="216">
        <f t="shared" si="19"/>
        <v>3</v>
      </c>
      <c r="BB120" s="216">
        <f t="shared" si="12"/>
        <v>15</v>
      </c>
      <c r="BC120" s="216">
        <f t="shared" si="20"/>
        <v>45</v>
      </c>
      <c r="BD120" s="216">
        <v>29</v>
      </c>
      <c r="BE120" s="312">
        <f t="shared" si="27"/>
        <v>2745</v>
      </c>
      <c r="BG120" s="297"/>
      <c r="BH120" s="286"/>
      <c r="BI120" s="286"/>
      <c r="BJ120" s="213"/>
      <c r="BK120" s="213"/>
      <c r="BL120" s="213"/>
      <c r="BM120" s="213"/>
    </row>
    <row r="121" spans="2:65">
      <c r="B121" s="313">
        <v>69</v>
      </c>
      <c r="C121" s="298">
        <f t="shared" si="21"/>
        <v>203770.8</v>
      </c>
      <c r="E121" s="298">
        <f t="shared" si="22"/>
        <v>3735985.9999999991</v>
      </c>
      <c r="F121" s="289"/>
      <c r="G121" s="290">
        <v>68</v>
      </c>
      <c r="H121" s="290">
        <v>3</v>
      </c>
      <c r="I121" s="290">
        <v>80</v>
      </c>
      <c r="J121" s="290">
        <v>44</v>
      </c>
      <c r="K121" s="291"/>
      <c r="L121" s="292"/>
      <c r="M121" s="291"/>
      <c r="N121" s="299">
        <v>69</v>
      </c>
      <c r="O121" s="290">
        <f t="shared" si="26"/>
        <v>14217</v>
      </c>
      <c r="P121" s="290">
        <f t="shared" si="26"/>
        <v>21325</v>
      </c>
      <c r="Q121" s="290">
        <f t="shared" si="26"/>
        <v>28435</v>
      </c>
      <c r="R121" s="300"/>
      <c r="S121" s="290">
        <v>69</v>
      </c>
      <c r="T121" s="290">
        <f t="shared" si="23"/>
        <v>405541</v>
      </c>
      <c r="U121" s="290">
        <f t="shared" si="24"/>
        <v>608311</v>
      </c>
      <c r="V121" s="290">
        <f t="shared" si="25"/>
        <v>811082</v>
      </c>
      <c r="W121" s="289"/>
      <c r="X121" s="293"/>
      <c r="Y121" s="289"/>
      <c r="Z121" s="289"/>
      <c r="AA121" s="289"/>
      <c r="AB121" s="289"/>
      <c r="AC121" s="289"/>
      <c r="AD121" s="289"/>
      <c r="AE121" s="289"/>
      <c r="AF121" s="289"/>
      <c r="AG121" s="289"/>
      <c r="AH121" s="289"/>
      <c r="AI121" s="289"/>
      <c r="AJ121" s="289"/>
      <c r="AK121" s="289"/>
      <c r="AL121" s="289"/>
      <c r="AM121" s="289"/>
      <c r="AN121" s="289"/>
      <c r="AP121" s="305">
        <f t="shared" si="16"/>
        <v>278</v>
      </c>
      <c r="AQ121" s="305">
        <f t="shared" si="17"/>
        <v>765</v>
      </c>
      <c r="AU121" s="287">
        <v>70</v>
      </c>
      <c r="AV121" s="287" t="s">
        <v>845</v>
      </c>
      <c r="AW121" s="216">
        <v>70</v>
      </c>
      <c r="AX121" s="216">
        <v>3</v>
      </c>
      <c r="AY121" s="216">
        <v>10</v>
      </c>
      <c r="AZ121" s="216">
        <f t="shared" si="18"/>
        <v>70</v>
      </c>
      <c r="BA121" s="216">
        <f t="shared" si="19"/>
        <v>3</v>
      </c>
      <c r="BB121" s="216">
        <f t="shared" ref="BB121:BB151" si="28">IF(MOD(B121,5),VLOOKUP(AU121,B121:AP321,7)*5,(VLOOKUP(AU121,B121:AP321,7)*10))</f>
        <v>15</v>
      </c>
      <c r="BC121" s="216">
        <f t="shared" si="20"/>
        <v>45</v>
      </c>
      <c r="BD121" s="216">
        <v>30</v>
      </c>
      <c r="BE121" s="312">
        <f t="shared" si="27"/>
        <v>2790</v>
      </c>
      <c r="BG121" s="297"/>
      <c r="BH121" s="286"/>
      <c r="BI121" s="286"/>
      <c r="BJ121" s="213"/>
      <c r="BK121" s="213"/>
      <c r="BL121" s="213"/>
      <c r="BM121" s="213"/>
    </row>
    <row r="122" spans="2:65">
      <c r="B122" s="313">
        <v>70</v>
      </c>
      <c r="C122" s="298">
        <f t="shared" si="21"/>
        <v>212660</v>
      </c>
      <c r="E122" s="298">
        <f t="shared" si="22"/>
        <v>3948645.9999999991</v>
      </c>
      <c r="F122" s="289"/>
      <c r="G122" s="290">
        <v>69</v>
      </c>
      <c r="H122" s="290">
        <v>3</v>
      </c>
      <c r="I122" s="290">
        <v>80</v>
      </c>
      <c r="J122" s="290">
        <v>45</v>
      </c>
      <c r="K122" s="291"/>
      <c r="L122" s="292"/>
      <c r="M122" s="291"/>
      <c r="N122" s="299">
        <v>70</v>
      </c>
      <c r="O122" s="290">
        <f t="shared" si="26"/>
        <v>14534</v>
      </c>
      <c r="P122" s="290">
        <f t="shared" si="26"/>
        <v>21801</v>
      </c>
      <c r="Q122" s="290">
        <f t="shared" si="26"/>
        <v>29068</v>
      </c>
      <c r="R122" s="300"/>
      <c r="S122" s="290">
        <v>70</v>
      </c>
      <c r="T122" s="290">
        <f t="shared" si="23"/>
        <v>420395</v>
      </c>
      <c r="U122" s="290">
        <f t="shared" si="24"/>
        <v>630592</v>
      </c>
      <c r="V122" s="290">
        <f t="shared" si="25"/>
        <v>840789</v>
      </c>
      <c r="W122" s="289"/>
      <c r="X122" s="293"/>
      <c r="Y122" s="289"/>
      <c r="Z122" s="289"/>
      <c r="AA122" s="289"/>
      <c r="AB122" s="289"/>
      <c r="AC122" s="289"/>
      <c r="AD122" s="289"/>
      <c r="AE122" s="289"/>
      <c r="AF122" s="289"/>
      <c r="AG122" s="289"/>
      <c r="AH122" s="289"/>
      <c r="AI122" s="289"/>
      <c r="AJ122" s="289"/>
      <c r="AK122" s="289"/>
      <c r="AL122" s="289"/>
      <c r="AM122" s="289"/>
      <c r="AN122" s="289"/>
      <c r="AP122" s="305">
        <f t="shared" si="16"/>
        <v>282</v>
      </c>
      <c r="AQ122" s="305">
        <f t="shared" si="17"/>
        <v>787</v>
      </c>
      <c r="AU122" s="287">
        <v>71</v>
      </c>
      <c r="AV122" s="287" t="s">
        <v>846</v>
      </c>
      <c r="AW122" s="216">
        <v>71</v>
      </c>
      <c r="AX122" s="216">
        <v>3</v>
      </c>
      <c r="AY122" s="216">
        <v>10</v>
      </c>
      <c r="AZ122" s="216">
        <f t="shared" si="18"/>
        <v>71</v>
      </c>
      <c r="BA122" s="216">
        <f t="shared" si="19"/>
        <v>3</v>
      </c>
      <c r="BB122" s="216">
        <f t="shared" si="28"/>
        <v>30</v>
      </c>
      <c r="BC122" s="216">
        <f t="shared" si="20"/>
        <v>60</v>
      </c>
      <c r="BD122" s="216">
        <v>30</v>
      </c>
      <c r="BE122" s="312">
        <f t="shared" si="27"/>
        <v>2850</v>
      </c>
      <c r="BG122" s="297"/>
      <c r="BH122" s="286"/>
      <c r="BI122" s="286"/>
      <c r="BJ122" s="213"/>
      <c r="BK122" s="213"/>
      <c r="BL122" s="213"/>
      <c r="BM122" s="213"/>
    </row>
    <row r="123" spans="2:65">
      <c r="B123" s="313">
        <v>71</v>
      </c>
      <c r="C123" s="298">
        <f t="shared" si="21"/>
        <v>221804</v>
      </c>
      <c r="E123" s="298">
        <f t="shared" si="22"/>
        <v>4170449.9999999991</v>
      </c>
      <c r="F123" s="289"/>
      <c r="G123" s="290">
        <v>69</v>
      </c>
      <c r="H123" s="290">
        <v>3</v>
      </c>
      <c r="I123" s="290">
        <v>81</v>
      </c>
      <c r="J123" s="290">
        <v>45</v>
      </c>
      <c r="K123" s="291"/>
      <c r="L123" s="292"/>
      <c r="M123" s="291"/>
      <c r="N123" s="299">
        <v>71</v>
      </c>
      <c r="O123" s="290">
        <f t="shared" si="26"/>
        <v>14854</v>
      </c>
      <c r="P123" s="290">
        <f t="shared" si="26"/>
        <v>22281</v>
      </c>
      <c r="Q123" s="290">
        <f t="shared" si="26"/>
        <v>29707</v>
      </c>
      <c r="R123" s="300"/>
      <c r="S123" s="290">
        <v>71</v>
      </c>
      <c r="T123" s="290">
        <f t="shared" si="23"/>
        <v>435570</v>
      </c>
      <c r="U123" s="290">
        <f t="shared" si="24"/>
        <v>653355</v>
      </c>
      <c r="V123" s="290">
        <f t="shared" si="25"/>
        <v>871140</v>
      </c>
      <c r="W123" s="289"/>
      <c r="X123" s="293"/>
      <c r="Y123" s="289"/>
      <c r="Z123" s="289"/>
      <c r="AA123" s="289"/>
      <c r="AB123" s="289"/>
      <c r="AC123" s="289"/>
      <c r="AD123" s="289"/>
      <c r="AE123" s="289"/>
      <c r="AF123" s="289"/>
      <c r="AG123" s="289"/>
      <c r="AH123" s="289"/>
      <c r="AI123" s="289"/>
      <c r="AJ123" s="289"/>
      <c r="AK123" s="289"/>
      <c r="AL123" s="289"/>
      <c r="AM123" s="289"/>
      <c r="AN123" s="289"/>
      <c r="AP123" s="305">
        <f t="shared" si="16"/>
        <v>286</v>
      </c>
      <c r="AQ123" s="305">
        <f t="shared" si="17"/>
        <v>808</v>
      </c>
      <c r="AU123" s="287">
        <v>72</v>
      </c>
      <c r="AV123" s="287" t="s">
        <v>846</v>
      </c>
      <c r="AW123" s="216">
        <v>72</v>
      </c>
      <c r="AX123" s="216">
        <v>3</v>
      </c>
      <c r="AY123" s="216">
        <v>10</v>
      </c>
      <c r="AZ123" s="216">
        <f t="shared" si="18"/>
        <v>72</v>
      </c>
      <c r="BA123" s="216">
        <f t="shared" si="19"/>
        <v>3</v>
      </c>
      <c r="BB123" s="216">
        <f t="shared" si="28"/>
        <v>15</v>
      </c>
      <c r="BC123" s="216">
        <f t="shared" si="20"/>
        <v>45</v>
      </c>
      <c r="BD123" s="216">
        <v>30</v>
      </c>
      <c r="BE123" s="312">
        <f t="shared" si="27"/>
        <v>2895</v>
      </c>
      <c r="BG123" s="297"/>
      <c r="BH123" s="286"/>
      <c r="BI123" s="286"/>
      <c r="BJ123" s="213"/>
      <c r="BK123" s="213"/>
      <c r="BL123" s="213"/>
      <c r="BM123" s="213"/>
    </row>
    <row r="124" spans="2:65">
      <c r="B124" s="313">
        <v>72</v>
      </c>
      <c r="C124" s="298">
        <f t="shared" si="21"/>
        <v>231206.39999999999</v>
      </c>
      <c r="E124" s="298">
        <f t="shared" si="22"/>
        <v>4401656.3999999994</v>
      </c>
      <c r="F124" s="289"/>
      <c r="G124" s="290">
        <v>69</v>
      </c>
      <c r="H124" s="290">
        <v>3</v>
      </c>
      <c r="I124" s="290">
        <v>81</v>
      </c>
      <c r="J124" s="290">
        <v>46</v>
      </c>
      <c r="K124" s="291"/>
      <c r="L124" s="292"/>
      <c r="M124" s="291"/>
      <c r="N124" s="299">
        <v>72</v>
      </c>
      <c r="O124" s="290">
        <f t="shared" si="26"/>
        <v>15175</v>
      </c>
      <c r="P124" s="290">
        <f t="shared" si="26"/>
        <v>22763</v>
      </c>
      <c r="Q124" s="290">
        <f t="shared" si="26"/>
        <v>30351</v>
      </c>
      <c r="R124" s="300"/>
      <c r="S124" s="290">
        <v>72</v>
      </c>
      <c r="T124" s="290">
        <f t="shared" si="23"/>
        <v>451069</v>
      </c>
      <c r="U124" s="290">
        <f t="shared" si="24"/>
        <v>676604</v>
      </c>
      <c r="V124" s="290">
        <f t="shared" si="25"/>
        <v>902139</v>
      </c>
      <c r="W124" s="289"/>
      <c r="X124" s="293"/>
      <c r="Y124" s="289"/>
      <c r="Z124" s="289"/>
      <c r="AA124" s="289"/>
      <c r="AB124" s="289"/>
      <c r="AC124" s="289"/>
      <c r="AD124" s="289"/>
      <c r="AE124" s="289"/>
      <c r="AF124" s="289"/>
      <c r="AG124" s="289"/>
      <c r="AH124" s="289"/>
      <c r="AI124" s="289"/>
      <c r="AJ124" s="289"/>
      <c r="AK124" s="289"/>
      <c r="AL124" s="289"/>
      <c r="AM124" s="289"/>
      <c r="AN124" s="289"/>
      <c r="AP124" s="305">
        <f t="shared" si="16"/>
        <v>290</v>
      </c>
      <c r="AQ124" s="305">
        <f t="shared" si="17"/>
        <v>831</v>
      </c>
      <c r="AU124" s="287">
        <v>73</v>
      </c>
      <c r="AV124" s="287" t="s">
        <v>846</v>
      </c>
      <c r="AW124" s="216">
        <v>73</v>
      </c>
      <c r="AX124" s="216">
        <v>3</v>
      </c>
      <c r="AY124" s="216">
        <v>10</v>
      </c>
      <c r="AZ124" s="216">
        <f t="shared" si="18"/>
        <v>73</v>
      </c>
      <c r="BA124" s="216">
        <f t="shared" si="19"/>
        <v>3</v>
      </c>
      <c r="BB124" s="216">
        <f t="shared" si="28"/>
        <v>15</v>
      </c>
      <c r="BC124" s="216">
        <f t="shared" si="20"/>
        <v>45</v>
      </c>
      <c r="BD124" s="216">
        <v>30</v>
      </c>
      <c r="BE124" s="312">
        <f t="shared" si="27"/>
        <v>2940</v>
      </c>
      <c r="BG124" s="297"/>
      <c r="BH124" s="286"/>
      <c r="BI124" s="286"/>
      <c r="BJ124" s="213"/>
      <c r="BK124" s="213"/>
      <c r="BL124" s="213"/>
      <c r="BM124" s="213"/>
    </row>
    <row r="125" spans="2:65">
      <c r="B125" s="313">
        <v>73</v>
      </c>
      <c r="C125" s="298">
        <f t="shared" si="21"/>
        <v>240870.8</v>
      </c>
      <c r="E125" s="298">
        <f t="shared" si="22"/>
        <v>4642527.1999999993</v>
      </c>
      <c r="F125" s="289"/>
      <c r="G125" s="290">
        <v>70</v>
      </c>
      <c r="H125" s="290">
        <v>3</v>
      </c>
      <c r="I125" s="290">
        <v>82</v>
      </c>
      <c r="J125" s="290">
        <v>46</v>
      </c>
      <c r="K125" s="291"/>
      <c r="L125" s="292"/>
      <c r="M125" s="291"/>
      <c r="N125" s="299">
        <v>73</v>
      </c>
      <c r="O125" s="290">
        <f t="shared" si="26"/>
        <v>15499</v>
      </c>
      <c r="P125" s="290">
        <f t="shared" si="26"/>
        <v>23249</v>
      </c>
      <c r="Q125" s="290">
        <f t="shared" si="26"/>
        <v>30999</v>
      </c>
      <c r="R125" s="300"/>
      <c r="S125" s="290">
        <v>73</v>
      </c>
      <c r="T125" s="290">
        <f t="shared" si="23"/>
        <v>466895</v>
      </c>
      <c r="U125" s="290">
        <f t="shared" si="24"/>
        <v>700342</v>
      </c>
      <c r="V125" s="290">
        <f t="shared" si="25"/>
        <v>933790</v>
      </c>
      <c r="W125" s="289"/>
      <c r="X125" s="293"/>
      <c r="Y125" s="289"/>
      <c r="Z125" s="289"/>
      <c r="AA125" s="289"/>
      <c r="AB125" s="289"/>
      <c r="AC125" s="289"/>
      <c r="AD125" s="289"/>
      <c r="AE125" s="289"/>
      <c r="AF125" s="289"/>
      <c r="AG125" s="289"/>
      <c r="AH125" s="289"/>
      <c r="AI125" s="289"/>
      <c r="AJ125" s="289"/>
      <c r="AK125" s="289"/>
      <c r="AL125" s="289"/>
      <c r="AM125" s="289"/>
      <c r="AN125" s="289"/>
      <c r="AP125" s="305">
        <f t="shared" si="16"/>
        <v>294</v>
      </c>
      <c r="AQ125" s="305">
        <f t="shared" si="17"/>
        <v>853</v>
      </c>
      <c r="AU125" s="287">
        <v>74</v>
      </c>
      <c r="AV125" s="287" t="s">
        <v>846</v>
      </c>
      <c r="AW125" s="216">
        <v>74</v>
      </c>
      <c r="AX125" s="216">
        <v>3</v>
      </c>
      <c r="AY125" s="216">
        <v>10</v>
      </c>
      <c r="AZ125" s="216">
        <f t="shared" si="18"/>
        <v>74</v>
      </c>
      <c r="BA125" s="216">
        <f t="shared" si="19"/>
        <v>3</v>
      </c>
      <c r="BB125" s="216">
        <f t="shared" si="28"/>
        <v>15</v>
      </c>
      <c r="BC125" s="216">
        <f t="shared" si="20"/>
        <v>45</v>
      </c>
      <c r="BD125" s="216">
        <v>31</v>
      </c>
      <c r="BE125" s="312">
        <f t="shared" si="27"/>
        <v>2985</v>
      </c>
      <c r="BG125" s="297"/>
      <c r="BH125" s="286"/>
      <c r="BI125" s="286"/>
      <c r="BJ125" s="213"/>
      <c r="BK125" s="213"/>
      <c r="BL125" s="213"/>
      <c r="BM125" s="213"/>
    </row>
    <row r="126" spans="2:65">
      <c r="B126" s="313">
        <v>74</v>
      </c>
      <c r="C126" s="298">
        <f t="shared" si="21"/>
        <v>250800.8</v>
      </c>
      <c r="E126" s="298">
        <f t="shared" si="22"/>
        <v>4893327.9999999991</v>
      </c>
      <c r="F126" s="289"/>
      <c r="G126" s="290">
        <v>75</v>
      </c>
      <c r="H126" s="290">
        <v>3</v>
      </c>
      <c r="I126" s="290">
        <v>82</v>
      </c>
      <c r="J126" s="290">
        <v>47</v>
      </c>
      <c r="K126" s="291"/>
      <c r="L126" s="292"/>
      <c r="M126" s="291"/>
      <c r="N126" s="299">
        <v>74</v>
      </c>
      <c r="O126" s="290">
        <f t="shared" si="26"/>
        <v>15826</v>
      </c>
      <c r="P126" s="290">
        <f t="shared" si="26"/>
        <v>23738</v>
      </c>
      <c r="Q126" s="290">
        <f t="shared" si="26"/>
        <v>31651</v>
      </c>
      <c r="R126" s="300"/>
      <c r="S126" s="290">
        <v>74</v>
      </c>
      <c r="T126" s="290">
        <f t="shared" si="23"/>
        <v>483049</v>
      </c>
      <c r="U126" s="290">
        <f t="shared" si="24"/>
        <v>724574</v>
      </c>
      <c r="V126" s="290">
        <f t="shared" si="25"/>
        <v>966098</v>
      </c>
      <c r="W126" s="289"/>
      <c r="X126" s="293"/>
      <c r="Y126" s="289"/>
      <c r="Z126" s="289"/>
      <c r="AA126" s="289"/>
      <c r="AB126" s="289"/>
      <c r="AC126" s="289"/>
      <c r="AD126" s="289"/>
      <c r="AE126" s="289"/>
      <c r="AF126" s="289"/>
      <c r="AG126" s="289"/>
      <c r="AH126" s="289"/>
      <c r="AI126" s="289"/>
      <c r="AJ126" s="289"/>
      <c r="AK126" s="289"/>
      <c r="AL126" s="289"/>
      <c r="AM126" s="289"/>
      <c r="AN126" s="289"/>
      <c r="AP126" s="305">
        <f t="shared" si="16"/>
        <v>298</v>
      </c>
      <c r="AQ126" s="305">
        <f t="shared" si="17"/>
        <v>876</v>
      </c>
      <c r="AU126" s="287">
        <v>75</v>
      </c>
      <c r="AV126" s="287" t="s">
        <v>846</v>
      </c>
      <c r="AW126" s="216">
        <v>75</v>
      </c>
      <c r="AX126" s="216">
        <v>3</v>
      </c>
      <c r="AY126" s="216">
        <v>10</v>
      </c>
      <c r="AZ126" s="216">
        <f t="shared" si="18"/>
        <v>75</v>
      </c>
      <c r="BA126" s="216">
        <f t="shared" si="19"/>
        <v>3</v>
      </c>
      <c r="BB126" s="216">
        <f t="shared" si="28"/>
        <v>15</v>
      </c>
      <c r="BC126" s="216">
        <f t="shared" si="20"/>
        <v>45</v>
      </c>
      <c r="BD126" s="216">
        <v>31</v>
      </c>
      <c r="BE126" s="312">
        <f t="shared" si="27"/>
        <v>3030</v>
      </c>
      <c r="BG126" s="297"/>
      <c r="BH126" s="286"/>
      <c r="BI126" s="286"/>
      <c r="BJ126" s="213"/>
      <c r="BK126" s="213"/>
      <c r="BL126" s="213"/>
      <c r="BM126" s="213"/>
    </row>
    <row r="127" spans="2:65">
      <c r="B127" s="313">
        <v>75</v>
      </c>
      <c r="C127" s="298">
        <f t="shared" si="21"/>
        <v>261000</v>
      </c>
      <c r="E127" s="298">
        <f t="shared" si="22"/>
        <v>5154327.9999999991</v>
      </c>
      <c r="F127" s="289"/>
      <c r="G127" s="290">
        <v>75</v>
      </c>
      <c r="H127" s="290">
        <v>3</v>
      </c>
      <c r="I127" s="290">
        <v>83</v>
      </c>
      <c r="J127" s="290">
        <v>47</v>
      </c>
      <c r="K127" s="291"/>
      <c r="L127" s="292"/>
      <c r="M127" s="291"/>
      <c r="N127" s="299">
        <v>75</v>
      </c>
      <c r="O127" s="290">
        <f t="shared" si="26"/>
        <v>16154</v>
      </c>
      <c r="P127" s="290">
        <f t="shared" si="26"/>
        <v>24232</v>
      </c>
      <c r="Q127" s="290">
        <f t="shared" si="26"/>
        <v>32308</v>
      </c>
      <c r="R127" s="300"/>
      <c r="S127" s="290">
        <v>75</v>
      </c>
      <c r="T127" s="290">
        <f t="shared" si="23"/>
        <v>499534</v>
      </c>
      <c r="U127" s="290">
        <f t="shared" si="24"/>
        <v>749301</v>
      </c>
      <c r="V127" s="290">
        <f t="shared" si="25"/>
        <v>999068</v>
      </c>
      <c r="W127" s="289"/>
      <c r="X127" s="293"/>
      <c r="Y127" s="289"/>
      <c r="Z127" s="289"/>
      <c r="AA127" s="289"/>
      <c r="AB127" s="289"/>
      <c r="AC127" s="289"/>
      <c r="AD127" s="289"/>
      <c r="AE127" s="289"/>
      <c r="AF127" s="289"/>
      <c r="AG127" s="289"/>
      <c r="AH127" s="289"/>
      <c r="AI127" s="289"/>
      <c r="AJ127" s="289"/>
      <c r="AK127" s="289"/>
      <c r="AL127" s="289"/>
      <c r="AM127" s="289"/>
      <c r="AN127" s="289"/>
      <c r="AP127" s="305">
        <f t="shared" si="16"/>
        <v>302</v>
      </c>
      <c r="AQ127" s="305">
        <f t="shared" si="17"/>
        <v>899</v>
      </c>
      <c r="AU127" s="287">
        <v>76</v>
      </c>
      <c r="AV127" s="287" t="s">
        <v>847</v>
      </c>
      <c r="AW127" s="216">
        <v>76</v>
      </c>
      <c r="AX127" s="216">
        <v>3</v>
      </c>
      <c r="AY127" s="216">
        <v>12</v>
      </c>
      <c r="AZ127" s="216">
        <f t="shared" si="18"/>
        <v>76</v>
      </c>
      <c r="BA127" s="216">
        <f t="shared" si="19"/>
        <v>3</v>
      </c>
      <c r="BB127" s="216">
        <f t="shared" si="28"/>
        <v>30</v>
      </c>
      <c r="BC127" s="216">
        <f t="shared" si="20"/>
        <v>66</v>
      </c>
      <c r="BD127" s="216">
        <v>31</v>
      </c>
      <c r="BE127" s="312">
        <f t="shared" si="27"/>
        <v>3096</v>
      </c>
      <c r="BG127" s="297"/>
      <c r="BH127" s="286"/>
      <c r="BI127" s="286"/>
      <c r="BJ127" s="213"/>
      <c r="BK127" s="213"/>
      <c r="BL127" s="213"/>
      <c r="BM127" s="213"/>
    </row>
    <row r="128" spans="2:65">
      <c r="B128" s="313">
        <v>76</v>
      </c>
      <c r="C128" s="298">
        <f t="shared" si="21"/>
        <v>271472</v>
      </c>
      <c r="E128" s="298">
        <f t="shared" si="22"/>
        <v>5425799.9999999991</v>
      </c>
      <c r="F128" s="289"/>
      <c r="G128" s="290">
        <v>76</v>
      </c>
      <c r="H128" s="290">
        <v>3</v>
      </c>
      <c r="I128" s="290">
        <v>83</v>
      </c>
      <c r="J128" s="290">
        <v>48</v>
      </c>
      <c r="K128" s="291"/>
      <c r="L128" s="292"/>
      <c r="M128" s="291"/>
      <c r="N128" s="299">
        <v>76</v>
      </c>
      <c r="O128" s="290">
        <f t="shared" si="26"/>
        <v>16485</v>
      </c>
      <c r="P128" s="290">
        <f t="shared" si="26"/>
        <v>24727</v>
      </c>
      <c r="Q128" s="290">
        <f t="shared" si="26"/>
        <v>32970</v>
      </c>
      <c r="R128" s="300"/>
      <c r="S128" s="290">
        <v>76</v>
      </c>
      <c r="T128" s="290">
        <f t="shared" si="23"/>
        <v>516352</v>
      </c>
      <c r="U128" s="290">
        <f t="shared" si="24"/>
        <v>774528</v>
      </c>
      <c r="V128" s="290">
        <f t="shared" si="25"/>
        <v>1032704</v>
      </c>
      <c r="W128" s="289"/>
      <c r="X128" s="293"/>
      <c r="Y128" s="289"/>
      <c r="Z128" s="289"/>
      <c r="AA128" s="289"/>
      <c r="AB128" s="289"/>
      <c r="AC128" s="289"/>
      <c r="AD128" s="289"/>
      <c r="AE128" s="289"/>
      <c r="AF128" s="289"/>
      <c r="AG128" s="289"/>
      <c r="AH128" s="289"/>
      <c r="AI128" s="289"/>
      <c r="AJ128" s="289"/>
      <c r="AK128" s="289"/>
      <c r="AL128" s="289"/>
      <c r="AM128" s="289"/>
      <c r="AN128" s="289"/>
      <c r="AP128" s="305">
        <f t="shared" si="16"/>
        <v>306</v>
      </c>
      <c r="AQ128" s="305">
        <f t="shared" si="17"/>
        <v>922</v>
      </c>
      <c r="AU128" s="287">
        <v>77</v>
      </c>
      <c r="AV128" s="287" t="s">
        <v>847</v>
      </c>
      <c r="AW128" s="216">
        <v>77</v>
      </c>
      <c r="AX128" s="216">
        <v>3</v>
      </c>
      <c r="AY128" s="216">
        <v>12</v>
      </c>
      <c r="AZ128" s="216">
        <f t="shared" si="18"/>
        <v>77</v>
      </c>
      <c r="BA128" s="216">
        <f t="shared" si="19"/>
        <v>3</v>
      </c>
      <c r="BB128" s="216">
        <f t="shared" si="28"/>
        <v>15</v>
      </c>
      <c r="BC128" s="216">
        <f t="shared" si="20"/>
        <v>51</v>
      </c>
      <c r="BD128" s="216">
        <v>31</v>
      </c>
      <c r="BE128" s="312">
        <f t="shared" si="27"/>
        <v>3147</v>
      </c>
      <c r="BG128" s="297"/>
      <c r="BH128" s="286"/>
      <c r="BI128" s="286"/>
      <c r="BJ128" s="213"/>
      <c r="BK128" s="213"/>
      <c r="BL128" s="213"/>
      <c r="BM128" s="213"/>
    </row>
    <row r="129" spans="2:65">
      <c r="B129" s="313">
        <v>77</v>
      </c>
      <c r="C129" s="298">
        <f t="shared" si="21"/>
        <v>282220.40000000002</v>
      </c>
      <c r="E129" s="298">
        <f t="shared" si="22"/>
        <v>5708020.3999999994</v>
      </c>
      <c r="F129" s="289"/>
      <c r="G129" s="290">
        <v>76</v>
      </c>
      <c r="H129" s="290">
        <v>3</v>
      </c>
      <c r="I129" s="290">
        <v>84</v>
      </c>
      <c r="J129" s="290">
        <v>48</v>
      </c>
      <c r="K129" s="291"/>
      <c r="L129" s="292"/>
      <c r="M129" s="291"/>
      <c r="N129" s="299">
        <v>77</v>
      </c>
      <c r="O129" s="290">
        <f t="shared" si="26"/>
        <v>16818</v>
      </c>
      <c r="P129" s="290">
        <f t="shared" si="26"/>
        <v>25227</v>
      </c>
      <c r="Q129" s="290">
        <f t="shared" si="26"/>
        <v>33636</v>
      </c>
      <c r="R129" s="300"/>
      <c r="S129" s="290">
        <v>77</v>
      </c>
      <c r="T129" s="290">
        <f t="shared" si="23"/>
        <v>533505</v>
      </c>
      <c r="U129" s="290">
        <f t="shared" si="24"/>
        <v>800258</v>
      </c>
      <c r="V129" s="290">
        <f t="shared" si="25"/>
        <v>1067011</v>
      </c>
      <c r="W129" s="289"/>
      <c r="X129" s="293"/>
      <c r="Y129" s="289"/>
      <c r="Z129" s="289"/>
      <c r="AA129" s="289"/>
      <c r="AB129" s="289"/>
      <c r="AC129" s="289"/>
      <c r="AD129" s="289"/>
      <c r="AE129" s="289"/>
      <c r="AF129" s="289"/>
      <c r="AG129" s="289"/>
      <c r="AH129" s="289"/>
      <c r="AI129" s="289"/>
      <c r="AJ129" s="289"/>
      <c r="AK129" s="289"/>
      <c r="AL129" s="289"/>
      <c r="AM129" s="289"/>
      <c r="AN129" s="289"/>
      <c r="AP129" s="305">
        <f t="shared" si="16"/>
        <v>310</v>
      </c>
      <c r="AQ129" s="305">
        <f t="shared" si="17"/>
        <v>946</v>
      </c>
      <c r="AU129" s="287">
        <v>78</v>
      </c>
      <c r="AV129" s="287" t="s">
        <v>847</v>
      </c>
      <c r="AW129" s="216">
        <v>78</v>
      </c>
      <c r="AX129" s="216">
        <v>3</v>
      </c>
      <c r="AY129" s="216">
        <v>12</v>
      </c>
      <c r="AZ129" s="216">
        <f t="shared" si="18"/>
        <v>78</v>
      </c>
      <c r="BA129" s="216">
        <f t="shared" si="19"/>
        <v>3</v>
      </c>
      <c r="BB129" s="216">
        <f t="shared" si="28"/>
        <v>15</v>
      </c>
      <c r="BC129" s="216">
        <f t="shared" si="20"/>
        <v>51</v>
      </c>
      <c r="BD129" s="216">
        <v>32</v>
      </c>
      <c r="BE129" s="312">
        <f t="shared" si="27"/>
        <v>3198</v>
      </c>
      <c r="BG129" s="297"/>
      <c r="BH129" s="286"/>
      <c r="BI129" s="286"/>
      <c r="BJ129" s="213"/>
      <c r="BK129" s="213"/>
      <c r="BL129" s="213"/>
      <c r="BM129" s="213"/>
    </row>
    <row r="130" spans="2:65">
      <c r="B130" s="313">
        <v>78</v>
      </c>
      <c r="C130" s="298">
        <f t="shared" si="21"/>
        <v>293248.8</v>
      </c>
      <c r="E130" s="298">
        <f t="shared" si="22"/>
        <v>6001269.1999999993</v>
      </c>
      <c r="F130" s="289"/>
      <c r="G130" s="290">
        <v>76</v>
      </c>
      <c r="H130" s="290">
        <v>3</v>
      </c>
      <c r="I130" s="290">
        <v>84</v>
      </c>
      <c r="J130" s="290">
        <v>49</v>
      </c>
      <c r="K130" s="291"/>
      <c r="L130" s="292"/>
      <c r="M130" s="291"/>
      <c r="N130" s="299">
        <v>78</v>
      </c>
      <c r="O130" s="290">
        <f t="shared" si="26"/>
        <v>17153</v>
      </c>
      <c r="P130" s="290">
        <f t="shared" si="26"/>
        <v>25730</v>
      </c>
      <c r="Q130" s="290">
        <f t="shared" si="26"/>
        <v>34307</v>
      </c>
      <c r="R130" s="300"/>
      <c r="S130" s="290">
        <v>78</v>
      </c>
      <c r="T130" s="290">
        <f t="shared" si="23"/>
        <v>550996</v>
      </c>
      <c r="U130" s="290">
        <f t="shared" si="24"/>
        <v>826494</v>
      </c>
      <c r="V130" s="290">
        <f t="shared" si="25"/>
        <v>1101992</v>
      </c>
      <c r="W130" s="289"/>
      <c r="X130" s="293"/>
      <c r="Y130" s="289"/>
      <c r="Z130" s="289"/>
      <c r="AA130" s="289"/>
      <c r="AB130" s="289"/>
      <c r="AC130" s="289"/>
      <c r="AD130" s="289"/>
      <c r="AE130" s="289"/>
      <c r="AF130" s="289"/>
      <c r="AG130" s="289"/>
      <c r="AH130" s="289"/>
      <c r="AI130" s="289"/>
      <c r="AJ130" s="289"/>
      <c r="AK130" s="289"/>
      <c r="AL130" s="289"/>
      <c r="AM130" s="289"/>
      <c r="AN130" s="289"/>
      <c r="AP130" s="305">
        <f t="shared" si="16"/>
        <v>314</v>
      </c>
      <c r="AQ130" s="305">
        <f t="shared" si="17"/>
        <v>970</v>
      </c>
      <c r="AU130" s="287">
        <v>79</v>
      </c>
      <c r="AV130" s="287" t="s">
        <v>847</v>
      </c>
      <c r="AW130" s="216">
        <v>79</v>
      </c>
      <c r="AX130" s="216">
        <v>3</v>
      </c>
      <c r="AY130" s="216">
        <v>12</v>
      </c>
      <c r="AZ130" s="216">
        <f t="shared" si="18"/>
        <v>79</v>
      </c>
      <c r="BA130" s="216">
        <f t="shared" si="19"/>
        <v>3</v>
      </c>
      <c r="BB130" s="216">
        <f t="shared" si="28"/>
        <v>15</v>
      </c>
      <c r="BC130" s="216">
        <f t="shared" si="20"/>
        <v>51</v>
      </c>
      <c r="BD130" s="216">
        <v>32</v>
      </c>
      <c r="BE130" s="312">
        <f t="shared" si="27"/>
        <v>3249</v>
      </c>
      <c r="BG130" s="297"/>
      <c r="BH130" s="286"/>
      <c r="BI130" s="286"/>
      <c r="BJ130" s="213"/>
      <c r="BK130" s="213"/>
      <c r="BL130" s="213"/>
      <c r="BM130" s="213"/>
    </row>
    <row r="131" spans="2:65">
      <c r="B131" s="313">
        <v>79</v>
      </c>
      <c r="C131" s="298">
        <f t="shared" si="21"/>
        <v>304560.8</v>
      </c>
      <c r="E131" s="298">
        <f t="shared" si="22"/>
        <v>6305829.9999999991</v>
      </c>
      <c r="F131" s="289"/>
      <c r="G131" s="290">
        <v>77</v>
      </c>
      <c r="H131" s="290">
        <v>3</v>
      </c>
      <c r="I131" s="290">
        <v>89</v>
      </c>
      <c r="J131" s="290">
        <v>49</v>
      </c>
      <c r="K131" s="291"/>
      <c r="L131" s="292"/>
      <c r="M131" s="291"/>
      <c r="N131" s="299">
        <v>79</v>
      </c>
      <c r="O131" s="290">
        <f t="shared" si="26"/>
        <v>17491</v>
      </c>
      <c r="P131" s="290">
        <f t="shared" si="26"/>
        <v>26236</v>
      </c>
      <c r="Q131" s="290">
        <f t="shared" si="26"/>
        <v>34981</v>
      </c>
      <c r="R131" s="300"/>
      <c r="S131" s="290">
        <v>79</v>
      </c>
      <c r="T131" s="290">
        <f t="shared" si="23"/>
        <v>568826</v>
      </c>
      <c r="U131" s="290">
        <f t="shared" si="24"/>
        <v>853240</v>
      </c>
      <c r="V131" s="290">
        <f t="shared" si="25"/>
        <v>1137653</v>
      </c>
      <c r="W131" s="289"/>
      <c r="X131" s="293"/>
      <c r="Y131" s="289"/>
      <c r="Z131" s="289"/>
      <c r="AA131" s="289"/>
      <c r="AB131" s="289"/>
      <c r="AC131" s="289"/>
      <c r="AD131" s="289"/>
      <c r="AE131" s="289"/>
      <c r="AF131" s="289"/>
      <c r="AG131" s="289"/>
      <c r="AH131" s="289"/>
      <c r="AI131" s="289"/>
      <c r="AJ131" s="289"/>
      <c r="AK131" s="289"/>
      <c r="AL131" s="289"/>
      <c r="AM131" s="289"/>
      <c r="AN131" s="289"/>
      <c r="AP131" s="305">
        <f t="shared" si="16"/>
        <v>318</v>
      </c>
      <c r="AQ131" s="305">
        <f t="shared" si="17"/>
        <v>994</v>
      </c>
      <c r="AU131" s="287">
        <v>80</v>
      </c>
      <c r="AV131" s="287" t="s">
        <v>847</v>
      </c>
      <c r="AW131" s="216">
        <v>80</v>
      </c>
      <c r="AX131" s="216">
        <v>3</v>
      </c>
      <c r="AY131" s="216">
        <v>12</v>
      </c>
      <c r="AZ131" s="216">
        <f t="shared" si="18"/>
        <v>80</v>
      </c>
      <c r="BA131" s="216">
        <f t="shared" si="19"/>
        <v>3</v>
      </c>
      <c r="BB131" s="216">
        <f t="shared" si="28"/>
        <v>15</v>
      </c>
      <c r="BC131" s="216">
        <f t="shared" si="20"/>
        <v>51</v>
      </c>
      <c r="BD131" s="216">
        <v>32</v>
      </c>
      <c r="BE131" s="312">
        <f t="shared" si="27"/>
        <v>3300</v>
      </c>
      <c r="BG131" s="297"/>
      <c r="BH131" s="286"/>
      <c r="BI131" s="286"/>
      <c r="BJ131" s="213"/>
      <c r="BK131" s="213"/>
      <c r="BL131" s="213"/>
      <c r="BM131" s="213"/>
    </row>
    <row r="132" spans="2:65" ht="15" customHeight="1">
      <c r="B132" s="313">
        <v>80</v>
      </c>
      <c r="C132" s="298">
        <f t="shared" si="21"/>
        <v>316160</v>
      </c>
      <c r="E132" s="298">
        <f t="shared" si="22"/>
        <v>6621989.9999999991</v>
      </c>
      <c r="F132" s="289"/>
      <c r="G132" s="290">
        <v>77</v>
      </c>
      <c r="H132" s="290">
        <v>3</v>
      </c>
      <c r="I132" s="290">
        <v>89</v>
      </c>
      <c r="J132" s="290">
        <v>50</v>
      </c>
      <c r="K132" s="291"/>
      <c r="L132" s="292"/>
      <c r="M132" s="291"/>
      <c r="N132" s="299">
        <v>80</v>
      </c>
      <c r="O132" s="290">
        <f t="shared" si="26"/>
        <v>17830</v>
      </c>
      <c r="P132" s="290">
        <f t="shared" si="26"/>
        <v>26746</v>
      </c>
      <c r="Q132" s="290">
        <f t="shared" si="26"/>
        <v>35661</v>
      </c>
      <c r="R132" s="300"/>
      <c r="S132" s="290">
        <v>80</v>
      </c>
      <c r="T132" s="290">
        <f t="shared" si="23"/>
        <v>586998</v>
      </c>
      <c r="U132" s="290">
        <f t="shared" si="24"/>
        <v>880498</v>
      </c>
      <c r="V132" s="290">
        <f t="shared" si="25"/>
        <v>1173997</v>
      </c>
      <c r="W132" s="289"/>
      <c r="X132" s="293"/>
      <c r="Y132" s="289"/>
      <c r="Z132" s="289"/>
      <c r="AA132" s="289"/>
      <c r="AB132" s="289"/>
      <c r="AC132" s="289"/>
      <c r="AD132" s="289"/>
      <c r="AE132" s="289"/>
      <c r="AF132" s="289"/>
      <c r="AG132" s="289"/>
      <c r="AH132" s="289"/>
      <c r="AI132" s="289"/>
      <c r="AJ132" s="289"/>
      <c r="AK132" s="289"/>
      <c r="AL132" s="289"/>
      <c r="AM132" s="289"/>
      <c r="AN132" s="289"/>
      <c r="AP132" s="305">
        <f t="shared" si="16"/>
        <v>322</v>
      </c>
      <c r="AQ132" s="305">
        <f t="shared" si="17"/>
        <v>1019</v>
      </c>
      <c r="AU132" s="287">
        <v>81</v>
      </c>
      <c r="AV132" s="287" t="s">
        <v>848</v>
      </c>
      <c r="AW132" s="216">
        <v>81</v>
      </c>
      <c r="AX132" s="216">
        <v>3</v>
      </c>
      <c r="AY132" s="216">
        <v>12</v>
      </c>
      <c r="AZ132" s="216">
        <f t="shared" si="18"/>
        <v>81</v>
      </c>
      <c r="BA132" s="216">
        <f t="shared" si="19"/>
        <v>3</v>
      </c>
      <c r="BB132" s="216">
        <f t="shared" si="28"/>
        <v>30</v>
      </c>
      <c r="BC132" s="216">
        <f t="shared" si="20"/>
        <v>66</v>
      </c>
      <c r="BD132" s="216">
        <v>32</v>
      </c>
      <c r="BE132" s="312">
        <f t="shared" si="27"/>
        <v>3366</v>
      </c>
      <c r="BG132" s="297"/>
      <c r="BH132" s="286"/>
      <c r="BI132" s="286"/>
      <c r="BJ132" s="213"/>
      <c r="BK132" s="213"/>
      <c r="BL132" s="213"/>
      <c r="BM132" s="213"/>
    </row>
    <row r="133" spans="2:65">
      <c r="B133" s="313">
        <v>81</v>
      </c>
      <c r="C133" s="298">
        <f t="shared" si="21"/>
        <v>328050</v>
      </c>
      <c r="E133" s="298">
        <f t="shared" si="22"/>
        <v>6950039.9999999991</v>
      </c>
      <c r="F133" s="289"/>
      <c r="G133" s="290">
        <v>77</v>
      </c>
      <c r="H133" s="290">
        <v>3</v>
      </c>
      <c r="I133" s="290">
        <v>90</v>
      </c>
      <c r="J133" s="290">
        <v>50</v>
      </c>
      <c r="K133" s="291"/>
      <c r="L133" s="292"/>
      <c r="M133" s="291"/>
      <c r="N133" s="299">
        <v>81</v>
      </c>
      <c r="O133" s="290">
        <f t="shared" si="26"/>
        <v>18172</v>
      </c>
      <c r="P133" s="290">
        <f t="shared" si="26"/>
        <v>27258</v>
      </c>
      <c r="Q133" s="290">
        <f t="shared" si="26"/>
        <v>36344</v>
      </c>
      <c r="R133" s="300"/>
      <c r="S133" s="290">
        <v>81</v>
      </c>
      <c r="T133" s="290">
        <f t="shared" si="23"/>
        <v>605515</v>
      </c>
      <c r="U133" s="290">
        <f t="shared" si="24"/>
        <v>908272</v>
      </c>
      <c r="V133" s="290">
        <f t="shared" si="25"/>
        <v>1211029</v>
      </c>
      <c r="W133" s="289"/>
      <c r="X133" s="293"/>
      <c r="Y133" s="289"/>
      <c r="Z133" s="289"/>
      <c r="AA133" s="289"/>
      <c r="AB133" s="289"/>
      <c r="AC133" s="289"/>
      <c r="AD133" s="289"/>
      <c r="AE133" s="289"/>
      <c r="AF133" s="289"/>
      <c r="AG133" s="289"/>
      <c r="AH133" s="289"/>
      <c r="AI133" s="289"/>
      <c r="AJ133" s="289"/>
      <c r="AK133" s="289"/>
      <c r="AL133" s="289"/>
      <c r="AM133" s="289"/>
      <c r="AN133" s="289"/>
      <c r="AP133" s="294">
        <f t="shared" si="16"/>
        <v>326</v>
      </c>
      <c r="AQ133" s="294">
        <f t="shared" si="17"/>
        <v>1044</v>
      </c>
      <c r="AU133" s="287">
        <v>82</v>
      </c>
      <c r="AV133" s="287" t="s">
        <v>848</v>
      </c>
      <c r="AW133" s="216">
        <v>82</v>
      </c>
      <c r="AX133" s="216">
        <v>3</v>
      </c>
      <c r="AY133" s="216">
        <v>12</v>
      </c>
      <c r="AZ133" s="216">
        <f t="shared" si="18"/>
        <v>82</v>
      </c>
      <c r="BA133" s="216">
        <f t="shared" si="19"/>
        <v>3</v>
      </c>
      <c r="BB133" s="216">
        <f t="shared" si="28"/>
        <v>15</v>
      </c>
      <c r="BC133" s="216">
        <f t="shared" si="20"/>
        <v>51</v>
      </c>
      <c r="BD133" s="216">
        <v>33</v>
      </c>
      <c r="BE133" s="312">
        <f t="shared" si="27"/>
        <v>3417</v>
      </c>
      <c r="BG133" s="297"/>
      <c r="BH133" s="286"/>
      <c r="BI133" s="286"/>
      <c r="BJ133" s="213"/>
      <c r="BK133" s="213"/>
      <c r="BL133" s="213"/>
      <c r="BM133" s="213"/>
    </row>
    <row r="134" spans="2:65">
      <c r="B134" s="313">
        <v>82</v>
      </c>
      <c r="C134" s="298">
        <f t="shared" si="21"/>
        <v>340234.4</v>
      </c>
      <c r="E134" s="298">
        <f t="shared" si="22"/>
        <v>7290274.3999999994</v>
      </c>
      <c r="F134" s="289"/>
      <c r="G134" s="290">
        <v>78</v>
      </c>
      <c r="H134" s="290">
        <v>3</v>
      </c>
      <c r="I134" s="290">
        <v>90</v>
      </c>
      <c r="J134" s="290">
        <v>50</v>
      </c>
      <c r="K134" s="291"/>
      <c r="L134" s="292"/>
      <c r="M134" s="291"/>
      <c r="N134" s="299">
        <v>82</v>
      </c>
      <c r="O134" s="290">
        <f t="shared" si="26"/>
        <v>18517</v>
      </c>
      <c r="P134" s="290">
        <f t="shared" si="26"/>
        <v>27774</v>
      </c>
      <c r="Q134" s="290">
        <f t="shared" si="26"/>
        <v>37032</v>
      </c>
      <c r="R134" s="300"/>
      <c r="S134" s="290">
        <v>82</v>
      </c>
      <c r="T134" s="290">
        <f t="shared" si="23"/>
        <v>624377</v>
      </c>
      <c r="U134" s="290">
        <f t="shared" si="24"/>
        <v>936565</v>
      </c>
      <c r="V134" s="290">
        <f t="shared" si="25"/>
        <v>1248753</v>
      </c>
      <c r="W134" s="289"/>
      <c r="X134" s="293"/>
      <c r="Y134" s="289"/>
      <c r="Z134" s="289"/>
      <c r="AA134" s="289"/>
      <c r="AB134" s="289"/>
      <c r="AC134" s="289"/>
      <c r="AD134" s="289"/>
      <c r="AE134" s="289"/>
      <c r="AF134" s="289"/>
      <c r="AG134" s="289"/>
      <c r="AH134" s="289"/>
      <c r="AI134" s="289"/>
      <c r="AJ134" s="289"/>
      <c r="AK134" s="289"/>
      <c r="AL134" s="289"/>
      <c r="AM134" s="289"/>
      <c r="AN134" s="289"/>
      <c r="AP134" s="294">
        <f t="shared" si="16"/>
        <v>330</v>
      </c>
      <c r="AQ134" s="294">
        <f t="shared" si="17"/>
        <v>1069</v>
      </c>
      <c r="AU134" s="287">
        <v>83</v>
      </c>
      <c r="AV134" s="287" t="s">
        <v>848</v>
      </c>
      <c r="AW134" s="216">
        <v>83</v>
      </c>
      <c r="AX134" s="216">
        <v>3</v>
      </c>
      <c r="AY134" s="216">
        <v>12</v>
      </c>
      <c r="AZ134" s="216">
        <f t="shared" si="18"/>
        <v>83</v>
      </c>
      <c r="BA134" s="216">
        <f t="shared" si="19"/>
        <v>3</v>
      </c>
      <c r="BB134" s="216">
        <f t="shared" si="28"/>
        <v>15</v>
      </c>
      <c r="BC134" s="216">
        <f t="shared" si="20"/>
        <v>51</v>
      </c>
      <c r="BD134" s="216">
        <v>33</v>
      </c>
      <c r="BE134" s="312">
        <f t="shared" si="27"/>
        <v>3468</v>
      </c>
      <c r="BG134" s="297"/>
      <c r="BH134" s="286"/>
      <c r="BI134" s="286"/>
      <c r="BJ134" s="213"/>
      <c r="BK134" s="213"/>
      <c r="BL134" s="213"/>
      <c r="BM134" s="213"/>
    </row>
    <row r="135" spans="2:65">
      <c r="B135" s="313">
        <v>83</v>
      </c>
      <c r="C135" s="298">
        <f t="shared" si="21"/>
        <v>352716.79999999999</v>
      </c>
      <c r="E135" s="298">
        <f t="shared" si="22"/>
        <v>7642991.1999999993</v>
      </c>
      <c r="F135" s="289"/>
      <c r="G135" s="290">
        <v>78</v>
      </c>
      <c r="H135" s="290">
        <v>3</v>
      </c>
      <c r="I135" s="290">
        <v>91</v>
      </c>
      <c r="J135" s="290">
        <v>50</v>
      </c>
      <c r="K135" s="291"/>
      <c r="L135" s="292"/>
      <c r="M135" s="291"/>
      <c r="N135" s="299">
        <v>83</v>
      </c>
      <c r="O135" s="290">
        <f t="shared" ref="O135:Q150" si="29">T134-T133</f>
        <v>18862</v>
      </c>
      <c r="P135" s="290">
        <f t="shared" si="29"/>
        <v>28293</v>
      </c>
      <c r="Q135" s="290">
        <f t="shared" si="29"/>
        <v>37724</v>
      </c>
      <c r="R135" s="300"/>
      <c r="S135" s="290">
        <v>83</v>
      </c>
      <c r="T135" s="290">
        <f t="shared" si="23"/>
        <v>643587</v>
      </c>
      <c r="U135" s="290">
        <f t="shared" si="24"/>
        <v>965380</v>
      </c>
      <c r="V135" s="290">
        <f t="shared" si="25"/>
        <v>1287174</v>
      </c>
      <c r="W135" s="289"/>
      <c r="X135" s="293"/>
      <c r="Y135" s="289"/>
      <c r="Z135" s="289"/>
      <c r="AA135" s="289"/>
      <c r="AB135" s="289"/>
      <c r="AC135" s="289"/>
      <c r="AD135" s="289"/>
      <c r="AE135" s="289"/>
      <c r="AF135" s="289"/>
      <c r="AG135" s="289"/>
      <c r="AH135" s="289"/>
      <c r="AI135" s="289"/>
      <c r="AJ135" s="289"/>
      <c r="AK135" s="289"/>
      <c r="AL135" s="289"/>
      <c r="AM135" s="289"/>
      <c r="AN135" s="289"/>
      <c r="AP135" s="294">
        <f t="shared" si="16"/>
        <v>334</v>
      </c>
      <c r="AQ135" s="294">
        <f t="shared" si="17"/>
        <v>1094</v>
      </c>
      <c r="AU135" s="287">
        <v>84</v>
      </c>
      <c r="AV135" s="287" t="s">
        <v>848</v>
      </c>
      <c r="AW135" s="216">
        <v>84</v>
      </c>
      <c r="AX135" s="216">
        <v>3</v>
      </c>
      <c r="AY135" s="216">
        <v>12</v>
      </c>
      <c r="AZ135" s="216">
        <f t="shared" si="18"/>
        <v>84</v>
      </c>
      <c r="BA135" s="216">
        <f t="shared" si="19"/>
        <v>3</v>
      </c>
      <c r="BB135" s="216">
        <f t="shared" si="28"/>
        <v>15</v>
      </c>
      <c r="BC135" s="216">
        <f t="shared" si="20"/>
        <v>51</v>
      </c>
      <c r="BD135" s="216">
        <v>33</v>
      </c>
      <c r="BE135" s="312">
        <f t="shared" si="27"/>
        <v>3519</v>
      </c>
      <c r="BG135" s="297"/>
      <c r="BH135" s="286"/>
      <c r="BI135" s="286"/>
      <c r="BJ135" s="213"/>
      <c r="BK135" s="213"/>
      <c r="BL135" s="213"/>
      <c r="BM135" s="213"/>
    </row>
    <row r="136" spans="2:65">
      <c r="B136" s="313">
        <v>84</v>
      </c>
      <c r="C136" s="298">
        <f t="shared" si="21"/>
        <v>365500.8</v>
      </c>
      <c r="E136" s="298">
        <f t="shared" si="22"/>
        <v>8008491.9999999991</v>
      </c>
      <c r="F136" s="289"/>
      <c r="G136" s="290">
        <v>84</v>
      </c>
      <c r="H136" s="290">
        <v>3</v>
      </c>
      <c r="I136" s="290">
        <v>91</v>
      </c>
      <c r="J136" s="290">
        <v>50</v>
      </c>
      <c r="K136" s="291"/>
      <c r="L136" s="292"/>
      <c r="M136" s="291"/>
      <c r="N136" s="299">
        <v>84</v>
      </c>
      <c r="O136" s="290">
        <f t="shared" si="29"/>
        <v>19210</v>
      </c>
      <c r="P136" s="290">
        <f t="shared" si="29"/>
        <v>28815</v>
      </c>
      <c r="Q136" s="290">
        <f t="shared" si="29"/>
        <v>38421</v>
      </c>
      <c r="R136" s="300"/>
      <c r="S136" s="290">
        <v>84</v>
      </c>
      <c r="T136" s="290">
        <f t="shared" si="23"/>
        <v>663148</v>
      </c>
      <c r="U136" s="290">
        <f t="shared" si="24"/>
        <v>994721</v>
      </c>
      <c r="V136" s="290">
        <f t="shared" si="25"/>
        <v>1326295</v>
      </c>
      <c r="W136" s="289"/>
      <c r="X136" s="293"/>
      <c r="Y136" s="289"/>
      <c r="Z136" s="289"/>
      <c r="AA136" s="289"/>
      <c r="AB136" s="289"/>
      <c r="AC136" s="289"/>
      <c r="AD136" s="289"/>
      <c r="AE136" s="289"/>
      <c r="AF136" s="289"/>
      <c r="AG136" s="289"/>
      <c r="AH136" s="289"/>
      <c r="AI136" s="289"/>
      <c r="AJ136" s="289"/>
      <c r="AK136" s="289"/>
      <c r="AL136" s="289"/>
      <c r="AM136" s="289"/>
      <c r="AN136" s="289"/>
      <c r="AP136" s="294">
        <f t="shared" si="16"/>
        <v>338</v>
      </c>
      <c r="AQ136" s="294">
        <f t="shared" si="17"/>
        <v>1120</v>
      </c>
      <c r="AU136" s="287">
        <v>85</v>
      </c>
      <c r="AV136" s="287" t="s">
        <v>848</v>
      </c>
      <c r="AW136" s="216">
        <v>85</v>
      </c>
      <c r="AX136" s="216">
        <v>3</v>
      </c>
      <c r="AY136" s="216">
        <v>12</v>
      </c>
      <c r="AZ136" s="216">
        <f t="shared" si="18"/>
        <v>85</v>
      </c>
      <c r="BA136" s="216">
        <f t="shared" si="19"/>
        <v>3</v>
      </c>
      <c r="BB136" s="216">
        <f t="shared" si="28"/>
        <v>15</v>
      </c>
      <c r="BC136" s="216">
        <f t="shared" si="20"/>
        <v>51</v>
      </c>
      <c r="BD136" s="216">
        <v>33</v>
      </c>
      <c r="BE136" s="312">
        <f t="shared" si="27"/>
        <v>3570</v>
      </c>
      <c r="BG136" s="297"/>
      <c r="BH136" s="286"/>
      <c r="BI136" s="286"/>
      <c r="BJ136" s="213"/>
      <c r="BK136" s="213"/>
      <c r="BL136" s="213"/>
      <c r="BM136" s="213"/>
    </row>
    <row r="137" spans="2:65">
      <c r="B137" s="313">
        <v>85</v>
      </c>
      <c r="C137" s="298">
        <f t="shared" si="21"/>
        <v>378590</v>
      </c>
      <c r="E137" s="298">
        <f t="shared" si="22"/>
        <v>8387081.9999999991</v>
      </c>
      <c r="F137" s="289"/>
      <c r="G137" s="290">
        <v>84</v>
      </c>
      <c r="H137" s="290">
        <v>3</v>
      </c>
      <c r="I137" s="290">
        <v>92</v>
      </c>
      <c r="J137" s="290">
        <v>50</v>
      </c>
      <c r="K137" s="291"/>
      <c r="L137" s="292"/>
      <c r="M137" s="291"/>
      <c r="N137" s="299">
        <v>85</v>
      </c>
      <c r="O137" s="290">
        <f t="shared" si="29"/>
        <v>19561</v>
      </c>
      <c r="P137" s="290">
        <f t="shared" si="29"/>
        <v>29341</v>
      </c>
      <c r="Q137" s="290">
        <f t="shared" si="29"/>
        <v>39121</v>
      </c>
      <c r="R137" s="300"/>
      <c r="S137" s="290">
        <v>85</v>
      </c>
      <c r="T137" s="290">
        <f t="shared" si="23"/>
        <v>683061</v>
      </c>
      <c r="U137" s="290">
        <f t="shared" si="24"/>
        <v>1024591</v>
      </c>
      <c r="V137" s="290">
        <f t="shared" si="25"/>
        <v>1366121</v>
      </c>
      <c r="W137" s="289"/>
      <c r="X137" s="293"/>
      <c r="Y137" s="289"/>
      <c r="Z137" s="289"/>
      <c r="AA137" s="289"/>
      <c r="AB137" s="289"/>
      <c r="AC137" s="289"/>
      <c r="AD137" s="289"/>
      <c r="AE137" s="289"/>
      <c r="AF137" s="289"/>
      <c r="AG137" s="289"/>
      <c r="AH137" s="289"/>
      <c r="AI137" s="289"/>
      <c r="AJ137" s="289"/>
      <c r="AK137" s="289"/>
      <c r="AL137" s="289"/>
      <c r="AM137" s="289"/>
      <c r="AN137" s="289"/>
      <c r="AP137" s="294">
        <f t="shared" si="16"/>
        <v>342</v>
      </c>
      <c r="AQ137" s="294">
        <f t="shared" si="17"/>
        <v>1146</v>
      </c>
      <c r="AU137" s="287">
        <v>86</v>
      </c>
      <c r="AV137" s="287" t="s">
        <v>849</v>
      </c>
      <c r="AW137" s="216">
        <v>86</v>
      </c>
      <c r="AX137" s="216">
        <v>3</v>
      </c>
      <c r="AY137" s="216">
        <v>12</v>
      </c>
      <c r="AZ137" s="216">
        <f t="shared" si="18"/>
        <v>86</v>
      </c>
      <c r="BA137" s="216">
        <f t="shared" si="19"/>
        <v>3</v>
      </c>
      <c r="BB137" s="216">
        <f t="shared" si="28"/>
        <v>30</v>
      </c>
      <c r="BC137" s="216">
        <f t="shared" si="20"/>
        <v>66</v>
      </c>
      <c r="BD137" s="216">
        <v>34</v>
      </c>
      <c r="BE137" s="312">
        <f t="shared" si="27"/>
        <v>3636</v>
      </c>
      <c r="BG137" s="297"/>
      <c r="BH137" s="286"/>
      <c r="BI137" s="286"/>
      <c r="BJ137" s="213"/>
      <c r="BK137" s="213"/>
      <c r="BL137" s="213"/>
      <c r="BM137" s="213"/>
    </row>
    <row r="138" spans="2:65">
      <c r="B138" s="313">
        <v>86</v>
      </c>
      <c r="C138" s="298">
        <f t="shared" si="21"/>
        <v>391988</v>
      </c>
      <c r="E138" s="298">
        <f t="shared" si="22"/>
        <v>8779070</v>
      </c>
      <c r="F138" s="289"/>
      <c r="G138" s="290">
        <v>85</v>
      </c>
      <c r="H138" s="290">
        <v>3</v>
      </c>
      <c r="I138" s="290">
        <v>92</v>
      </c>
      <c r="J138" s="290">
        <v>50</v>
      </c>
      <c r="K138" s="291"/>
      <c r="L138" s="292"/>
      <c r="M138" s="291"/>
      <c r="N138" s="299">
        <v>86</v>
      </c>
      <c r="O138" s="290">
        <f t="shared" si="29"/>
        <v>19913</v>
      </c>
      <c r="P138" s="290">
        <f t="shared" si="29"/>
        <v>29870</v>
      </c>
      <c r="Q138" s="290">
        <f t="shared" si="29"/>
        <v>39826</v>
      </c>
      <c r="R138" s="300"/>
      <c r="S138" s="290">
        <v>86</v>
      </c>
      <c r="T138" s="290">
        <f t="shared" si="23"/>
        <v>703328</v>
      </c>
      <c r="U138" s="290">
        <f t="shared" si="24"/>
        <v>1054993</v>
      </c>
      <c r="V138" s="290">
        <f t="shared" si="25"/>
        <v>1406657</v>
      </c>
      <c r="W138" s="289"/>
      <c r="X138" s="293"/>
      <c r="Y138" s="289"/>
      <c r="Z138" s="289"/>
      <c r="AA138" s="289"/>
      <c r="AB138" s="289"/>
      <c r="AC138" s="289"/>
      <c r="AD138" s="289"/>
      <c r="AE138" s="289"/>
      <c r="AF138" s="289"/>
      <c r="AG138" s="289"/>
      <c r="AH138" s="289"/>
      <c r="AI138" s="289"/>
      <c r="AJ138" s="289"/>
      <c r="AK138" s="289"/>
      <c r="AL138" s="289"/>
      <c r="AM138" s="289"/>
      <c r="AN138" s="289"/>
      <c r="AP138" s="294">
        <f t="shared" si="16"/>
        <v>346</v>
      </c>
      <c r="AQ138" s="294">
        <f t="shared" si="17"/>
        <v>1173</v>
      </c>
      <c r="AU138" s="287">
        <v>87</v>
      </c>
      <c r="AV138" s="287" t="s">
        <v>849</v>
      </c>
      <c r="AW138" s="216">
        <v>87</v>
      </c>
      <c r="AX138" s="216">
        <v>3</v>
      </c>
      <c r="AY138" s="216">
        <v>12</v>
      </c>
      <c r="AZ138" s="216">
        <f t="shared" si="18"/>
        <v>87</v>
      </c>
      <c r="BA138" s="216">
        <f t="shared" si="19"/>
        <v>3</v>
      </c>
      <c r="BB138" s="216">
        <f t="shared" si="28"/>
        <v>15</v>
      </c>
      <c r="BC138" s="216">
        <f t="shared" si="20"/>
        <v>51</v>
      </c>
      <c r="BD138" s="216">
        <v>34</v>
      </c>
      <c r="BE138" s="312">
        <f t="shared" si="27"/>
        <v>3687</v>
      </c>
      <c r="BG138" s="297"/>
      <c r="BH138" s="286"/>
      <c r="BI138" s="286"/>
      <c r="BJ138" s="213"/>
      <c r="BK138" s="213"/>
      <c r="BL138" s="213"/>
      <c r="BM138" s="213"/>
    </row>
    <row r="139" spans="2:65">
      <c r="B139" s="313">
        <v>87</v>
      </c>
      <c r="C139" s="298">
        <f t="shared" si="21"/>
        <v>405698.4</v>
      </c>
      <c r="E139" s="298">
        <f t="shared" si="22"/>
        <v>9184768.4000000004</v>
      </c>
      <c r="F139" s="289"/>
      <c r="G139" s="290">
        <v>85</v>
      </c>
      <c r="H139" s="290">
        <v>3</v>
      </c>
      <c r="I139" s="290">
        <v>93</v>
      </c>
      <c r="J139" s="290">
        <v>50</v>
      </c>
      <c r="K139" s="291"/>
      <c r="L139" s="292"/>
      <c r="M139" s="291"/>
      <c r="N139" s="299">
        <v>87</v>
      </c>
      <c r="O139" s="290">
        <f t="shared" si="29"/>
        <v>20267</v>
      </c>
      <c r="P139" s="290">
        <f t="shared" si="29"/>
        <v>30402</v>
      </c>
      <c r="Q139" s="290">
        <f t="shared" si="29"/>
        <v>40536</v>
      </c>
      <c r="R139" s="300"/>
      <c r="S139" s="290">
        <v>87</v>
      </c>
      <c r="T139" s="290">
        <f t="shared" si="23"/>
        <v>723953</v>
      </c>
      <c r="U139" s="290">
        <f t="shared" si="24"/>
        <v>1085929</v>
      </c>
      <c r="V139" s="290">
        <f t="shared" si="25"/>
        <v>1447905</v>
      </c>
      <c r="W139" s="289"/>
      <c r="X139" s="293"/>
      <c r="Y139" s="289"/>
      <c r="Z139" s="289"/>
      <c r="AA139" s="289"/>
      <c r="AB139" s="289"/>
      <c r="AC139" s="289"/>
      <c r="AD139" s="289"/>
      <c r="AE139" s="289"/>
      <c r="AF139" s="289"/>
      <c r="AG139" s="289"/>
      <c r="AH139" s="289"/>
      <c r="AI139" s="289"/>
      <c r="AJ139" s="289"/>
      <c r="AK139" s="289"/>
      <c r="AL139" s="289"/>
      <c r="AM139" s="289"/>
      <c r="AN139" s="289"/>
      <c r="AP139" s="294">
        <f t="shared" si="16"/>
        <v>350</v>
      </c>
      <c r="AQ139" s="294">
        <f t="shared" si="17"/>
        <v>1199</v>
      </c>
      <c r="AU139" s="287">
        <v>88</v>
      </c>
      <c r="AV139" s="287" t="s">
        <v>849</v>
      </c>
      <c r="AW139" s="216">
        <v>88</v>
      </c>
      <c r="AX139" s="216">
        <v>3</v>
      </c>
      <c r="AY139" s="216">
        <v>12</v>
      </c>
      <c r="AZ139" s="216">
        <f t="shared" si="18"/>
        <v>88</v>
      </c>
      <c r="BA139" s="216">
        <f t="shared" si="19"/>
        <v>3</v>
      </c>
      <c r="BB139" s="216">
        <f t="shared" si="28"/>
        <v>15</v>
      </c>
      <c r="BC139" s="216">
        <f t="shared" si="20"/>
        <v>51</v>
      </c>
      <c r="BD139" s="216">
        <v>34</v>
      </c>
      <c r="BE139" s="312">
        <f t="shared" si="27"/>
        <v>3738</v>
      </c>
      <c r="BG139" s="297"/>
      <c r="BH139" s="286"/>
      <c r="BI139" s="286"/>
      <c r="BJ139" s="213"/>
      <c r="BK139" s="213"/>
      <c r="BL139" s="213"/>
      <c r="BM139" s="213"/>
    </row>
    <row r="140" spans="2:65">
      <c r="B140" s="313">
        <v>88</v>
      </c>
      <c r="C140" s="298">
        <f t="shared" si="21"/>
        <v>419724.79999999999</v>
      </c>
      <c r="E140" s="298">
        <f t="shared" si="22"/>
        <v>9604493.2000000011</v>
      </c>
      <c r="F140" s="289"/>
      <c r="G140" s="290">
        <v>86</v>
      </c>
      <c r="H140" s="290">
        <v>3</v>
      </c>
      <c r="I140" s="290">
        <v>93</v>
      </c>
      <c r="J140" s="290">
        <v>50</v>
      </c>
      <c r="K140" s="291"/>
      <c r="L140" s="292"/>
      <c r="M140" s="291"/>
      <c r="N140" s="299">
        <v>88</v>
      </c>
      <c r="O140" s="290">
        <f t="shared" si="29"/>
        <v>20625</v>
      </c>
      <c r="P140" s="290">
        <f t="shared" si="29"/>
        <v>30936</v>
      </c>
      <c r="Q140" s="290">
        <f t="shared" si="29"/>
        <v>41248</v>
      </c>
      <c r="R140" s="300"/>
      <c r="S140" s="290">
        <v>88</v>
      </c>
      <c r="T140" s="290">
        <f t="shared" si="23"/>
        <v>744936</v>
      </c>
      <c r="U140" s="290">
        <f t="shared" si="24"/>
        <v>1117403</v>
      </c>
      <c r="V140" s="290">
        <f t="shared" si="25"/>
        <v>1489871</v>
      </c>
      <c r="W140" s="289"/>
      <c r="X140" s="293"/>
      <c r="Y140" s="289"/>
      <c r="Z140" s="289"/>
      <c r="AA140" s="289"/>
      <c r="AB140" s="289"/>
      <c r="AC140" s="289"/>
      <c r="AD140" s="289"/>
      <c r="AE140" s="289"/>
      <c r="AF140" s="289"/>
      <c r="AG140" s="289"/>
      <c r="AH140" s="289"/>
      <c r="AI140" s="289"/>
      <c r="AJ140" s="289"/>
      <c r="AK140" s="289"/>
      <c r="AL140" s="289"/>
      <c r="AM140" s="289"/>
      <c r="AN140" s="289"/>
      <c r="AP140" s="294">
        <f t="shared" si="16"/>
        <v>354</v>
      </c>
      <c r="AQ140" s="294">
        <f t="shared" si="17"/>
        <v>1226</v>
      </c>
      <c r="AU140" s="287">
        <v>89</v>
      </c>
      <c r="AV140" s="287" t="s">
        <v>849</v>
      </c>
      <c r="AW140" s="216">
        <v>89</v>
      </c>
      <c r="AX140" s="216">
        <v>3</v>
      </c>
      <c r="AY140" s="216">
        <v>12</v>
      </c>
      <c r="AZ140" s="216">
        <f t="shared" si="18"/>
        <v>89</v>
      </c>
      <c r="BA140" s="216">
        <f t="shared" si="19"/>
        <v>3</v>
      </c>
      <c r="BB140" s="216">
        <f t="shared" si="28"/>
        <v>15</v>
      </c>
      <c r="BC140" s="216">
        <f t="shared" si="20"/>
        <v>51</v>
      </c>
      <c r="BD140" s="216">
        <v>34</v>
      </c>
      <c r="BE140" s="312">
        <f t="shared" si="27"/>
        <v>3789</v>
      </c>
      <c r="BG140" s="297"/>
      <c r="BH140" s="286"/>
      <c r="BI140" s="286"/>
      <c r="BJ140" s="213"/>
      <c r="BK140" s="213"/>
      <c r="BL140" s="213"/>
      <c r="BM140" s="213"/>
    </row>
    <row r="141" spans="2:65">
      <c r="B141" s="313">
        <v>89</v>
      </c>
      <c r="C141" s="298">
        <f t="shared" si="21"/>
        <v>434070.8</v>
      </c>
      <c r="E141" s="298">
        <f t="shared" si="22"/>
        <v>10038564.000000002</v>
      </c>
      <c r="F141" s="289"/>
      <c r="G141" s="290">
        <v>86</v>
      </c>
      <c r="H141" s="290">
        <v>3</v>
      </c>
      <c r="I141" s="290">
        <v>99</v>
      </c>
      <c r="J141" s="290">
        <v>50</v>
      </c>
      <c r="K141" s="291"/>
      <c r="L141" s="292"/>
      <c r="M141" s="291"/>
      <c r="N141" s="299">
        <v>89</v>
      </c>
      <c r="O141" s="290">
        <f t="shared" si="29"/>
        <v>20983</v>
      </c>
      <c r="P141" s="290">
        <f t="shared" si="29"/>
        <v>31474</v>
      </c>
      <c r="Q141" s="290">
        <f t="shared" si="29"/>
        <v>41966</v>
      </c>
      <c r="R141" s="300"/>
      <c r="S141" s="290">
        <v>89</v>
      </c>
      <c r="T141" s="290">
        <f t="shared" si="23"/>
        <v>766279</v>
      </c>
      <c r="U141" s="290">
        <f t="shared" si="24"/>
        <v>1149419</v>
      </c>
      <c r="V141" s="290">
        <f t="shared" si="25"/>
        <v>1532558</v>
      </c>
      <c r="W141" s="289"/>
      <c r="X141" s="293"/>
      <c r="Y141" s="289"/>
      <c r="Z141" s="289"/>
      <c r="AA141" s="289"/>
      <c r="AB141" s="289"/>
      <c r="AC141" s="289"/>
      <c r="AD141" s="289"/>
      <c r="AE141" s="289"/>
      <c r="AF141" s="289"/>
      <c r="AG141" s="289"/>
      <c r="AH141" s="289"/>
      <c r="AI141" s="289"/>
      <c r="AJ141" s="289"/>
      <c r="AK141" s="289"/>
      <c r="AL141" s="289"/>
      <c r="AM141" s="289"/>
      <c r="AN141" s="289"/>
      <c r="AP141" s="294">
        <f t="shared" si="16"/>
        <v>358</v>
      </c>
      <c r="AQ141" s="294">
        <f t="shared" si="17"/>
        <v>1253</v>
      </c>
      <c r="AU141" s="287">
        <v>90</v>
      </c>
      <c r="AV141" s="287" t="s">
        <v>849</v>
      </c>
      <c r="AW141" s="216">
        <v>90</v>
      </c>
      <c r="AX141" s="216">
        <v>3</v>
      </c>
      <c r="AY141" s="216">
        <v>12</v>
      </c>
      <c r="AZ141" s="216">
        <f t="shared" si="18"/>
        <v>90</v>
      </c>
      <c r="BA141" s="216">
        <f t="shared" si="19"/>
        <v>3</v>
      </c>
      <c r="BB141" s="216">
        <f t="shared" si="28"/>
        <v>15</v>
      </c>
      <c r="BC141" s="216">
        <f t="shared" si="20"/>
        <v>51</v>
      </c>
      <c r="BD141" s="216">
        <v>35</v>
      </c>
      <c r="BE141" s="312">
        <f t="shared" si="27"/>
        <v>3840</v>
      </c>
      <c r="BG141" s="297"/>
      <c r="BH141" s="286"/>
      <c r="BI141" s="286"/>
      <c r="BJ141" s="213"/>
      <c r="BK141" s="213"/>
      <c r="BL141" s="213"/>
      <c r="BM141" s="213"/>
    </row>
    <row r="142" spans="2:65">
      <c r="B142" s="313">
        <v>90</v>
      </c>
      <c r="C142" s="298">
        <f t="shared" si="21"/>
        <v>448740</v>
      </c>
      <c r="E142" s="298">
        <f t="shared" si="22"/>
        <v>10487304.000000002</v>
      </c>
      <c r="F142" s="289"/>
      <c r="G142" s="290">
        <v>87</v>
      </c>
      <c r="H142" s="290">
        <v>3</v>
      </c>
      <c r="I142" s="290">
        <v>99</v>
      </c>
      <c r="J142" s="290">
        <v>50</v>
      </c>
      <c r="K142" s="291"/>
      <c r="L142" s="292"/>
      <c r="M142" s="291"/>
      <c r="N142" s="299">
        <v>90</v>
      </c>
      <c r="O142" s="290">
        <f t="shared" si="29"/>
        <v>21343</v>
      </c>
      <c r="P142" s="290">
        <f t="shared" si="29"/>
        <v>32016</v>
      </c>
      <c r="Q142" s="290">
        <f t="shared" si="29"/>
        <v>42687</v>
      </c>
      <c r="R142" s="300"/>
      <c r="S142" s="290">
        <v>90</v>
      </c>
      <c r="T142" s="290">
        <f t="shared" si="23"/>
        <v>787986</v>
      </c>
      <c r="U142" s="290">
        <f t="shared" si="24"/>
        <v>1181978</v>
      </c>
      <c r="V142" s="290">
        <f t="shared" si="25"/>
        <v>1575971</v>
      </c>
      <c r="W142" s="289"/>
      <c r="X142" s="293"/>
      <c r="Y142" s="289"/>
      <c r="Z142" s="289"/>
      <c r="AA142" s="289"/>
      <c r="AB142" s="289"/>
      <c r="AC142" s="289"/>
      <c r="AD142" s="289"/>
      <c r="AE142" s="289"/>
      <c r="AF142" s="289"/>
      <c r="AG142" s="289"/>
      <c r="AH142" s="289"/>
      <c r="AI142" s="289"/>
      <c r="AJ142" s="289"/>
      <c r="AK142" s="289"/>
      <c r="AL142" s="289"/>
      <c r="AM142" s="289"/>
      <c r="AN142" s="289"/>
      <c r="AP142" s="294">
        <f t="shared" si="16"/>
        <v>362</v>
      </c>
      <c r="AQ142" s="294">
        <f t="shared" si="17"/>
        <v>1281</v>
      </c>
      <c r="AU142" s="287">
        <v>91</v>
      </c>
      <c r="AV142" s="287" t="s">
        <v>850</v>
      </c>
      <c r="AW142" s="216">
        <v>91</v>
      </c>
      <c r="AX142" s="216">
        <v>3</v>
      </c>
      <c r="AY142" s="216">
        <v>12</v>
      </c>
      <c r="AZ142" s="216">
        <f t="shared" si="18"/>
        <v>91</v>
      </c>
      <c r="BA142" s="216">
        <f t="shared" si="19"/>
        <v>3</v>
      </c>
      <c r="BB142" s="216">
        <f t="shared" si="28"/>
        <v>30</v>
      </c>
      <c r="BC142" s="216">
        <f t="shared" si="20"/>
        <v>66</v>
      </c>
      <c r="BD142" s="216">
        <v>35</v>
      </c>
      <c r="BE142" s="312">
        <f t="shared" si="27"/>
        <v>3906</v>
      </c>
      <c r="BG142" s="297"/>
      <c r="BH142" s="286"/>
      <c r="BI142" s="286"/>
      <c r="BJ142" s="213"/>
      <c r="BK142" s="213"/>
      <c r="BL142" s="213"/>
      <c r="BM142" s="213"/>
    </row>
    <row r="143" spans="2:65">
      <c r="B143" s="313">
        <v>91</v>
      </c>
      <c r="C143" s="298">
        <f t="shared" si="21"/>
        <v>463736</v>
      </c>
      <c r="E143" s="298">
        <f t="shared" si="22"/>
        <v>10951040.000000002</v>
      </c>
      <c r="F143" s="289"/>
      <c r="G143" s="290">
        <v>87</v>
      </c>
      <c r="H143" s="290">
        <v>3</v>
      </c>
      <c r="I143" s="290">
        <v>100</v>
      </c>
      <c r="J143" s="290">
        <v>50</v>
      </c>
      <c r="K143" s="291"/>
      <c r="L143" s="292"/>
      <c r="M143" s="291"/>
      <c r="N143" s="299">
        <v>91</v>
      </c>
      <c r="O143" s="290">
        <f t="shared" si="29"/>
        <v>21707</v>
      </c>
      <c r="P143" s="290">
        <f t="shared" si="29"/>
        <v>32559</v>
      </c>
      <c r="Q143" s="290">
        <f t="shared" si="29"/>
        <v>43413</v>
      </c>
      <c r="R143" s="300"/>
      <c r="S143" s="290">
        <v>91</v>
      </c>
      <c r="T143" s="290">
        <f t="shared" si="23"/>
        <v>810057</v>
      </c>
      <c r="U143" s="290">
        <f t="shared" si="24"/>
        <v>1215085</v>
      </c>
      <c r="V143" s="290">
        <f t="shared" si="25"/>
        <v>1620114</v>
      </c>
      <c r="W143" s="289"/>
      <c r="X143" s="293"/>
      <c r="Y143" s="289"/>
      <c r="Z143" s="289"/>
      <c r="AA143" s="289"/>
      <c r="AB143" s="289"/>
      <c r="AC143" s="289"/>
      <c r="AD143" s="289"/>
      <c r="AE143" s="289"/>
      <c r="AF143" s="289"/>
      <c r="AG143" s="289"/>
      <c r="AH143" s="289"/>
      <c r="AI143" s="289"/>
      <c r="AJ143" s="289"/>
      <c r="AK143" s="289"/>
      <c r="AL143" s="289"/>
      <c r="AM143" s="289"/>
      <c r="AN143" s="289"/>
      <c r="AP143" s="294">
        <f t="shared" si="16"/>
        <v>366</v>
      </c>
      <c r="AQ143" s="294">
        <f t="shared" si="17"/>
        <v>1309</v>
      </c>
      <c r="AU143" s="287">
        <v>92</v>
      </c>
      <c r="AV143" s="287" t="s">
        <v>850</v>
      </c>
      <c r="AW143" s="216">
        <v>92</v>
      </c>
      <c r="AX143" s="216">
        <v>3</v>
      </c>
      <c r="AY143" s="216">
        <v>12</v>
      </c>
      <c r="AZ143" s="216">
        <f t="shared" si="18"/>
        <v>92</v>
      </c>
      <c r="BA143" s="216">
        <f t="shared" si="19"/>
        <v>3</v>
      </c>
      <c r="BB143" s="216">
        <f t="shared" si="28"/>
        <v>15</v>
      </c>
      <c r="BC143" s="216">
        <f t="shared" si="20"/>
        <v>51</v>
      </c>
      <c r="BD143" s="216">
        <v>35</v>
      </c>
      <c r="BE143" s="312">
        <f t="shared" si="27"/>
        <v>3957</v>
      </c>
      <c r="BG143" s="297"/>
      <c r="BH143" s="286"/>
      <c r="BI143" s="286"/>
      <c r="BJ143" s="213"/>
      <c r="BK143" s="213"/>
      <c r="BL143" s="213"/>
      <c r="BM143" s="213"/>
    </row>
    <row r="144" spans="2:65">
      <c r="B144" s="313">
        <v>92</v>
      </c>
      <c r="C144" s="298">
        <f t="shared" si="21"/>
        <v>479062.4</v>
      </c>
      <c r="E144" s="298">
        <f t="shared" si="22"/>
        <v>11430102.400000002</v>
      </c>
      <c r="F144" s="289"/>
      <c r="G144" s="290">
        <v>88</v>
      </c>
      <c r="H144" s="290">
        <v>3</v>
      </c>
      <c r="I144" s="290">
        <v>100</v>
      </c>
      <c r="J144" s="290">
        <v>50</v>
      </c>
      <c r="K144" s="291"/>
      <c r="L144" s="292"/>
      <c r="M144" s="291"/>
      <c r="N144" s="299">
        <v>92</v>
      </c>
      <c r="O144" s="290">
        <f t="shared" si="29"/>
        <v>22071</v>
      </c>
      <c r="P144" s="290">
        <f t="shared" si="29"/>
        <v>33107</v>
      </c>
      <c r="Q144" s="290">
        <f t="shared" si="29"/>
        <v>44143</v>
      </c>
      <c r="R144" s="300"/>
      <c r="S144" s="290">
        <v>92</v>
      </c>
      <c r="T144" s="290">
        <f t="shared" si="23"/>
        <v>832495</v>
      </c>
      <c r="U144" s="290">
        <f t="shared" si="24"/>
        <v>1248742</v>
      </c>
      <c r="V144" s="290">
        <f t="shared" si="25"/>
        <v>1664990</v>
      </c>
      <c r="W144" s="289"/>
      <c r="X144" s="293"/>
      <c r="Y144" s="289"/>
      <c r="Z144" s="289"/>
      <c r="AA144" s="289"/>
      <c r="AB144" s="289"/>
      <c r="AC144" s="289"/>
      <c r="AD144" s="289"/>
      <c r="AE144" s="289"/>
      <c r="AF144" s="289"/>
      <c r="AG144" s="289"/>
      <c r="AH144" s="289"/>
      <c r="AI144" s="289"/>
      <c r="AJ144" s="289"/>
      <c r="AK144" s="289"/>
      <c r="AL144" s="289"/>
      <c r="AM144" s="289"/>
      <c r="AN144" s="289"/>
      <c r="AP144" s="294">
        <f t="shared" si="16"/>
        <v>370</v>
      </c>
      <c r="AQ144" s="294">
        <f t="shared" si="17"/>
        <v>1337</v>
      </c>
      <c r="AU144" s="287">
        <v>93</v>
      </c>
      <c r="AV144" s="287" t="s">
        <v>850</v>
      </c>
      <c r="AW144" s="216">
        <v>93</v>
      </c>
      <c r="AX144" s="216">
        <v>3</v>
      </c>
      <c r="AY144" s="216">
        <v>12</v>
      </c>
      <c r="AZ144" s="216">
        <f t="shared" si="18"/>
        <v>93</v>
      </c>
      <c r="BA144" s="216">
        <f t="shared" si="19"/>
        <v>3</v>
      </c>
      <c r="BB144" s="216">
        <f t="shared" si="28"/>
        <v>15</v>
      </c>
      <c r="BC144" s="216">
        <f t="shared" si="20"/>
        <v>51</v>
      </c>
      <c r="BD144" s="216">
        <v>35</v>
      </c>
      <c r="BE144" s="312">
        <f t="shared" si="27"/>
        <v>4008</v>
      </c>
      <c r="BG144" s="297"/>
      <c r="BH144" s="286"/>
      <c r="BI144" s="286"/>
      <c r="BJ144" s="213"/>
      <c r="BK144" s="213"/>
      <c r="BL144" s="213"/>
      <c r="BM144" s="213"/>
    </row>
    <row r="145" spans="2:65">
      <c r="B145" s="313">
        <v>93</v>
      </c>
      <c r="C145" s="298">
        <f t="shared" si="21"/>
        <v>494722.8</v>
      </c>
      <c r="E145" s="298">
        <f t="shared" si="22"/>
        <v>11924825.200000003</v>
      </c>
      <c r="F145" s="289"/>
      <c r="G145" s="290">
        <v>88</v>
      </c>
      <c r="H145" s="290">
        <v>3</v>
      </c>
      <c r="I145" s="290">
        <v>101</v>
      </c>
      <c r="J145" s="290">
        <v>50</v>
      </c>
      <c r="K145" s="291"/>
      <c r="L145" s="292"/>
      <c r="M145" s="291"/>
      <c r="N145" s="299">
        <v>93</v>
      </c>
      <c r="O145" s="290">
        <f t="shared" si="29"/>
        <v>22438</v>
      </c>
      <c r="P145" s="290">
        <f t="shared" si="29"/>
        <v>33657</v>
      </c>
      <c r="Q145" s="290">
        <f t="shared" si="29"/>
        <v>44876</v>
      </c>
      <c r="R145" s="300"/>
      <c r="S145" s="290">
        <v>93</v>
      </c>
      <c r="T145" s="290">
        <f t="shared" si="23"/>
        <v>855302</v>
      </c>
      <c r="U145" s="290">
        <f t="shared" si="24"/>
        <v>1282953</v>
      </c>
      <c r="V145" s="290">
        <f t="shared" si="25"/>
        <v>1710604</v>
      </c>
      <c r="W145" s="289"/>
      <c r="X145" s="293"/>
      <c r="Y145" s="289"/>
      <c r="Z145" s="289"/>
      <c r="AA145" s="289"/>
      <c r="AB145" s="289"/>
      <c r="AC145" s="289"/>
      <c r="AD145" s="289"/>
      <c r="AE145" s="289"/>
      <c r="AF145" s="289"/>
      <c r="AG145" s="289"/>
      <c r="AH145" s="289"/>
      <c r="AI145" s="289"/>
      <c r="AJ145" s="289"/>
      <c r="AK145" s="289"/>
      <c r="AL145" s="289"/>
      <c r="AM145" s="289"/>
      <c r="AN145" s="289"/>
      <c r="AP145" s="294">
        <f t="shared" si="16"/>
        <v>374</v>
      </c>
      <c r="AQ145" s="294">
        <f t="shared" si="17"/>
        <v>1366</v>
      </c>
      <c r="AU145" s="287">
        <v>94</v>
      </c>
      <c r="AV145" s="287" t="s">
        <v>850</v>
      </c>
      <c r="AW145" s="216">
        <v>94</v>
      </c>
      <c r="AX145" s="216">
        <v>3</v>
      </c>
      <c r="AY145" s="216">
        <v>12</v>
      </c>
      <c r="AZ145" s="216">
        <f t="shared" si="18"/>
        <v>94</v>
      </c>
      <c r="BA145" s="216">
        <f t="shared" si="19"/>
        <v>3</v>
      </c>
      <c r="BB145" s="216">
        <f t="shared" si="28"/>
        <v>15</v>
      </c>
      <c r="BC145" s="216">
        <f t="shared" si="20"/>
        <v>51</v>
      </c>
      <c r="BD145" s="216">
        <v>35</v>
      </c>
      <c r="BE145" s="312">
        <f t="shared" si="27"/>
        <v>4059</v>
      </c>
      <c r="BG145" s="297"/>
      <c r="BH145" s="286"/>
      <c r="BI145" s="286"/>
      <c r="BJ145" s="213"/>
      <c r="BK145" s="213"/>
      <c r="BL145" s="213"/>
      <c r="BM145" s="213"/>
    </row>
    <row r="146" spans="2:65">
      <c r="B146" s="313">
        <v>94</v>
      </c>
      <c r="C146" s="298">
        <f t="shared" si="21"/>
        <v>510720.8</v>
      </c>
      <c r="E146" s="298">
        <f t="shared" si="22"/>
        <v>12435546.000000004</v>
      </c>
      <c r="F146" s="289"/>
      <c r="G146" s="290">
        <v>94</v>
      </c>
      <c r="H146" s="290">
        <v>3</v>
      </c>
      <c r="I146" s="290">
        <v>101</v>
      </c>
      <c r="J146" s="290">
        <v>50</v>
      </c>
      <c r="K146" s="291"/>
      <c r="L146" s="292"/>
      <c r="M146" s="291"/>
      <c r="N146" s="299">
        <v>94</v>
      </c>
      <c r="O146" s="290">
        <f t="shared" si="29"/>
        <v>22807</v>
      </c>
      <c r="P146" s="290">
        <f t="shared" si="29"/>
        <v>34211</v>
      </c>
      <c r="Q146" s="290">
        <f t="shared" si="29"/>
        <v>45614</v>
      </c>
      <c r="R146" s="300"/>
      <c r="S146" s="290">
        <v>94</v>
      </c>
      <c r="T146" s="290">
        <f t="shared" si="23"/>
        <v>878480</v>
      </c>
      <c r="U146" s="290">
        <f t="shared" si="24"/>
        <v>1317719</v>
      </c>
      <c r="V146" s="290">
        <f t="shared" si="25"/>
        <v>1756959</v>
      </c>
      <c r="W146" s="289"/>
      <c r="X146" s="293"/>
      <c r="Y146" s="289"/>
      <c r="Z146" s="289"/>
      <c r="AA146" s="289"/>
      <c r="AB146" s="289"/>
      <c r="AC146" s="289"/>
      <c r="AD146" s="289"/>
      <c r="AE146" s="289"/>
      <c r="AF146" s="289"/>
      <c r="AG146" s="289"/>
      <c r="AH146" s="289"/>
      <c r="AI146" s="289"/>
      <c r="AJ146" s="289"/>
      <c r="AK146" s="289"/>
      <c r="AL146" s="289"/>
      <c r="AM146" s="289"/>
      <c r="AN146" s="289"/>
      <c r="AP146" s="294">
        <f t="shared" si="16"/>
        <v>378</v>
      </c>
      <c r="AQ146" s="294">
        <f t="shared" si="17"/>
        <v>1394</v>
      </c>
      <c r="AU146" s="287">
        <v>95</v>
      </c>
      <c r="AV146" s="287" t="s">
        <v>850</v>
      </c>
      <c r="AW146" s="216">
        <v>95</v>
      </c>
      <c r="AX146" s="216">
        <v>3</v>
      </c>
      <c r="AY146" s="216">
        <v>12</v>
      </c>
      <c r="AZ146" s="216">
        <f t="shared" si="18"/>
        <v>95</v>
      </c>
      <c r="BA146" s="216">
        <f t="shared" si="19"/>
        <v>3</v>
      </c>
      <c r="BB146" s="216">
        <f t="shared" si="28"/>
        <v>15</v>
      </c>
      <c r="BC146" s="216">
        <f t="shared" si="20"/>
        <v>51</v>
      </c>
      <c r="BD146" s="216">
        <v>36</v>
      </c>
      <c r="BE146" s="312">
        <f t="shared" si="27"/>
        <v>4110</v>
      </c>
      <c r="BG146" s="297"/>
      <c r="BH146" s="286"/>
      <c r="BI146" s="286"/>
      <c r="BJ146" s="213"/>
      <c r="BK146" s="213"/>
      <c r="BL146" s="213"/>
      <c r="BM146" s="213"/>
    </row>
    <row r="147" spans="2:65">
      <c r="B147" s="313">
        <v>95</v>
      </c>
      <c r="C147" s="298">
        <f t="shared" si="21"/>
        <v>527060</v>
      </c>
      <c r="E147" s="298">
        <f t="shared" si="22"/>
        <v>12962606.000000004</v>
      </c>
      <c r="F147" s="289"/>
      <c r="G147" s="290">
        <v>94</v>
      </c>
      <c r="H147" s="290">
        <v>3</v>
      </c>
      <c r="I147" s="290">
        <v>102</v>
      </c>
      <c r="J147" s="290">
        <v>50</v>
      </c>
      <c r="K147" s="291"/>
      <c r="L147" s="292"/>
      <c r="M147" s="291"/>
      <c r="N147" s="299">
        <v>95</v>
      </c>
      <c r="O147" s="290">
        <f t="shared" si="29"/>
        <v>23178</v>
      </c>
      <c r="P147" s="290">
        <f t="shared" si="29"/>
        <v>34766</v>
      </c>
      <c r="Q147" s="290">
        <f t="shared" si="29"/>
        <v>46355</v>
      </c>
      <c r="R147" s="300"/>
      <c r="S147" s="290">
        <v>95</v>
      </c>
      <c r="T147" s="290">
        <f t="shared" si="23"/>
        <v>902030</v>
      </c>
      <c r="U147" s="290">
        <f t="shared" si="24"/>
        <v>1353045</v>
      </c>
      <c r="V147" s="290">
        <f t="shared" si="25"/>
        <v>1804060</v>
      </c>
      <c r="W147" s="289"/>
      <c r="X147" s="293"/>
      <c r="Y147" s="289"/>
      <c r="Z147" s="289"/>
      <c r="AA147" s="289"/>
      <c r="AB147" s="289"/>
      <c r="AC147" s="289"/>
      <c r="AD147" s="289"/>
      <c r="AE147" s="289"/>
      <c r="AF147" s="289"/>
      <c r="AG147" s="289"/>
      <c r="AH147" s="289"/>
      <c r="AI147" s="289"/>
      <c r="AJ147" s="289"/>
      <c r="AK147" s="289"/>
      <c r="AL147" s="289"/>
      <c r="AM147" s="289"/>
      <c r="AN147" s="289"/>
      <c r="AP147" s="294">
        <f t="shared" si="16"/>
        <v>382</v>
      </c>
      <c r="AQ147" s="294">
        <f t="shared" si="17"/>
        <v>1423</v>
      </c>
      <c r="AU147" s="287">
        <v>96</v>
      </c>
      <c r="AV147" s="287" t="s">
        <v>851</v>
      </c>
      <c r="AW147" s="216">
        <v>96</v>
      </c>
      <c r="AX147" s="216">
        <v>3</v>
      </c>
      <c r="AY147" s="216">
        <v>12</v>
      </c>
      <c r="AZ147" s="216">
        <f t="shared" si="18"/>
        <v>96</v>
      </c>
      <c r="BA147" s="216">
        <f t="shared" si="19"/>
        <v>3</v>
      </c>
      <c r="BB147" s="216">
        <f t="shared" si="28"/>
        <v>30</v>
      </c>
      <c r="BC147" s="216">
        <f t="shared" si="20"/>
        <v>66</v>
      </c>
      <c r="BD147" s="216">
        <v>36</v>
      </c>
      <c r="BE147" s="312">
        <f t="shared" si="27"/>
        <v>4176</v>
      </c>
      <c r="BG147" s="297"/>
      <c r="BH147" s="286"/>
      <c r="BI147" s="286"/>
      <c r="BJ147" s="213"/>
      <c r="BK147" s="213"/>
      <c r="BL147" s="213"/>
      <c r="BM147" s="213"/>
    </row>
    <row r="148" spans="2:65">
      <c r="B148" s="313">
        <v>96</v>
      </c>
      <c r="C148" s="298">
        <f t="shared" si="21"/>
        <v>543744</v>
      </c>
      <c r="E148" s="298">
        <f t="shared" si="22"/>
        <v>13506350.000000004</v>
      </c>
      <c r="F148" s="289"/>
      <c r="G148" s="290">
        <v>95</v>
      </c>
      <c r="H148" s="290">
        <v>3</v>
      </c>
      <c r="I148" s="290">
        <v>102</v>
      </c>
      <c r="J148" s="290">
        <v>50</v>
      </c>
      <c r="K148" s="291"/>
      <c r="L148" s="292"/>
      <c r="M148" s="291"/>
      <c r="N148" s="299">
        <v>96</v>
      </c>
      <c r="O148" s="290">
        <f t="shared" si="29"/>
        <v>23550</v>
      </c>
      <c r="P148" s="290">
        <f t="shared" si="29"/>
        <v>35326</v>
      </c>
      <c r="Q148" s="290">
        <f t="shared" si="29"/>
        <v>47101</v>
      </c>
      <c r="R148" s="300"/>
      <c r="S148" s="290">
        <v>96</v>
      </c>
      <c r="T148" s="290">
        <f t="shared" si="23"/>
        <v>925955</v>
      </c>
      <c r="U148" s="290">
        <f t="shared" si="24"/>
        <v>1388933</v>
      </c>
      <c r="V148" s="290">
        <f t="shared" si="25"/>
        <v>1851911</v>
      </c>
      <c r="W148" s="289"/>
      <c r="X148" s="293"/>
      <c r="Y148" s="289"/>
      <c r="Z148" s="289"/>
      <c r="AA148" s="289"/>
      <c r="AB148" s="289"/>
      <c r="AC148" s="289"/>
      <c r="AD148" s="289"/>
      <c r="AE148" s="289"/>
      <c r="AF148" s="289"/>
      <c r="AG148" s="289"/>
      <c r="AH148" s="289"/>
      <c r="AI148" s="289"/>
      <c r="AJ148" s="289"/>
      <c r="AK148" s="289"/>
      <c r="AL148" s="289"/>
      <c r="AM148" s="289"/>
      <c r="AN148" s="289"/>
      <c r="AP148" s="294">
        <f t="shared" si="16"/>
        <v>386</v>
      </c>
      <c r="AQ148" s="294">
        <f t="shared" si="17"/>
        <v>1453</v>
      </c>
      <c r="AU148" s="287">
        <v>97</v>
      </c>
      <c r="AV148" s="287" t="s">
        <v>851</v>
      </c>
      <c r="AW148" s="216">
        <v>97</v>
      </c>
      <c r="AX148" s="216">
        <v>3</v>
      </c>
      <c r="AY148" s="216">
        <v>12</v>
      </c>
      <c r="AZ148" s="216">
        <f t="shared" si="18"/>
        <v>97</v>
      </c>
      <c r="BA148" s="216">
        <f t="shared" si="19"/>
        <v>3</v>
      </c>
      <c r="BB148" s="216">
        <f t="shared" si="28"/>
        <v>15</v>
      </c>
      <c r="BC148" s="216">
        <f t="shared" si="20"/>
        <v>51</v>
      </c>
      <c r="BD148" s="216">
        <v>36</v>
      </c>
      <c r="BE148" s="312">
        <f t="shared" si="27"/>
        <v>4227</v>
      </c>
      <c r="BG148" s="297"/>
      <c r="BH148" s="286"/>
      <c r="BI148" s="286"/>
      <c r="BJ148" s="213"/>
      <c r="BK148" s="213"/>
      <c r="BL148" s="213"/>
      <c r="BM148" s="213"/>
    </row>
    <row r="149" spans="2:65">
      <c r="B149" s="313">
        <v>97</v>
      </c>
      <c r="C149" s="298">
        <f t="shared" si="21"/>
        <v>560776.39999999991</v>
      </c>
      <c r="E149" s="298">
        <f t="shared" si="22"/>
        <v>14067126.400000004</v>
      </c>
      <c r="F149" s="289"/>
      <c r="G149" s="290">
        <v>95</v>
      </c>
      <c r="H149" s="290">
        <v>3</v>
      </c>
      <c r="I149" s="290">
        <v>103</v>
      </c>
      <c r="J149" s="290">
        <v>50</v>
      </c>
      <c r="K149" s="291"/>
      <c r="L149" s="292"/>
      <c r="M149" s="291"/>
      <c r="N149" s="299">
        <v>97</v>
      </c>
      <c r="O149" s="290">
        <f t="shared" si="29"/>
        <v>23925</v>
      </c>
      <c r="P149" s="290">
        <f t="shared" si="29"/>
        <v>35888</v>
      </c>
      <c r="Q149" s="290">
        <f t="shared" si="29"/>
        <v>47851</v>
      </c>
      <c r="R149" s="300"/>
      <c r="S149" s="290">
        <v>97</v>
      </c>
      <c r="T149" s="290">
        <f t="shared" si="23"/>
        <v>950258</v>
      </c>
      <c r="U149" s="290">
        <f t="shared" si="24"/>
        <v>1425386</v>
      </c>
      <c r="V149" s="290">
        <f t="shared" si="25"/>
        <v>1900515</v>
      </c>
      <c r="W149" s="289"/>
      <c r="X149" s="293"/>
      <c r="Y149" s="289"/>
      <c r="Z149" s="289"/>
      <c r="AA149" s="289"/>
      <c r="AB149" s="289"/>
      <c r="AC149" s="289"/>
      <c r="AD149" s="289"/>
      <c r="AE149" s="289"/>
      <c r="AF149" s="289"/>
      <c r="AG149" s="289"/>
      <c r="AH149" s="289"/>
      <c r="AI149" s="289"/>
      <c r="AJ149" s="289"/>
      <c r="AK149" s="289"/>
      <c r="AL149" s="289"/>
      <c r="AM149" s="289"/>
      <c r="AN149" s="289"/>
      <c r="AP149" s="294">
        <f t="shared" si="16"/>
        <v>390</v>
      </c>
      <c r="AQ149" s="294">
        <f t="shared" si="17"/>
        <v>1482</v>
      </c>
      <c r="AU149" s="287">
        <v>98</v>
      </c>
      <c r="AV149" s="287" t="s">
        <v>851</v>
      </c>
      <c r="AW149" s="216">
        <v>98</v>
      </c>
      <c r="AX149" s="216">
        <v>3</v>
      </c>
      <c r="AY149" s="216">
        <v>12</v>
      </c>
      <c r="AZ149" s="216">
        <f t="shared" si="18"/>
        <v>98</v>
      </c>
      <c r="BA149" s="216">
        <f t="shared" si="19"/>
        <v>3</v>
      </c>
      <c r="BB149" s="216">
        <f t="shared" si="28"/>
        <v>15</v>
      </c>
      <c r="BC149" s="216">
        <f t="shared" si="20"/>
        <v>51</v>
      </c>
      <c r="BD149" s="216">
        <v>36</v>
      </c>
      <c r="BE149" s="312">
        <f t="shared" si="27"/>
        <v>4278</v>
      </c>
      <c r="BG149" s="297"/>
      <c r="BH149" s="286"/>
      <c r="BI149" s="286"/>
      <c r="BJ149" s="213"/>
      <c r="BK149" s="213"/>
      <c r="BL149" s="213"/>
      <c r="BM149" s="213"/>
    </row>
    <row r="150" spans="2:65">
      <c r="B150" s="313">
        <v>98</v>
      </c>
      <c r="C150" s="298">
        <f t="shared" si="21"/>
        <v>578160.79999999993</v>
      </c>
      <c r="E150" s="298">
        <f t="shared" si="22"/>
        <v>14645287.200000005</v>
      </c>
      <c r="F150" s="289"/>
      <c r="G150" s="290">
        <v>96</v>
      </c>
      <c r="H150" s="290">
        <v>3</v>
      </c>
      <c r="I150" s="290">
        <v>103</v>
      </c>
      <c r="J150" s="290">
        <v>50</v>
      </c>
      <c r="K150" s="291"/>
      <c r="L150" s="292"/>
      <c r="M150" s="291"/>
      <c r="N150" s="299">
        <v>98</v>
      </c>
      <c r="O150" s="290">
        <f t="shared" si="29"/>
        <v>24303</v>
      </c>
      <c r="P150" s="290">
        <f t="shared" si="29"/>
        <v>36453</v>
      </c>
      <c r="Q150" s="290">
        <f t="shared" si="29"/>
        <v>48604</v>
      </c>
      <c r="R150" s="300"/>
      <c r="S150" s="290">
        <v>98</v>
      </c>
      <c r="T150" s="290">
        <f t="shared" si="23"/>
        <v>974938</v>
      </c>
      <c r="U150" s="290">
        <f t="shared" si="24"/>
        <v>1462408</v>
      </c>
      <c r="V150" s="290">
        <f t="shared" si="25"/>
        <v>1949877</v>
      </c>
      <c r="W150" s="289"/>
      <c r="X150" s="293"/>
      <c r="Y150" s="289"/>
      <c r="Z150" s="289"/>
      <c r="AA150" s="289"/>
      <c r="AB150" s="289"/>
      <c r="AC150" s="289"/>
      <c r="AD150" s="289"/>
      <c r="AE150" s="289"/>
      <c r="AF150" s="289"/>
      <c r="AG150" s="289"/>
      <c r="AH150" s="289"/>
      <c r="AI150" s="289"/>
      <c r="AJ150" s="289"/>
      <c r="AK150" s="289"/>
      <c r="AL150" s="289"/>
      <c r="AM150" s="289"/>
      <c r="AN150" s="289"/>
      <c r="AP150" s="294">
        <f t="shared" si="16"/>
        <v>394</v>
      </c>
      <c r="AQ150" s="294">
        <f t="shared" si="17"/>
        <v>1512</v>
      </c>
      <c r="AU150" s="287">
        <v>99</v>
      </c>
      <c r="AV150" s="287" t="s">
        <v>851</v>
      </c>
      <c r="AW150" s="216">
        <v>99</v>
      </c>
      <c r="AX150" s="216">
        <v>3</v>
      </c>
      <c r="AY150" s="216">
        <v>12</v>
      </c>
      <c r="AZ150" s="216">
        <f t="shared" si="18"/>
        <v>99</v>
      </c>
      <c r="BA150" s="216">
        <f t="shared" si="19"/>
        <v>3</v>
      </c>
      <c r="BB150" s="216">
        <f t="shared" si="28"/>
        <v>15</v>
      </c>
      <c r="BC150" s="216">
        <f t="shared" si="20"/>
        <v>51</v>
      </c>
      <c r="BD150" s="216">
        <v>37</v>
      </c>
      <c r="BE150" s="312">
        <f t="shared" si="27"/>
        <v>4329</v>
      </c>
      <c r="BG150" s="297"/>
      <c r="BH150" s="286"/>
      <c r="BI150" s="286"/>
      <c r="BJ150" s="213"/>
      <c r="BK150" s="213"/>
      <c r="BL150" s="213"/>
      <c r="BM150" s="213"/>
    </row>
    <row r="151" spans="2:65">
      <c r="B151" s="313">
        <v>99</v>
      </c>
      <c r="C151" s="298">
        <f t="shared" si="21"/>
        <v>595900.79999999993</v>
      </c>
      <c r="E151" s="298">
        <f t="shared" si="22"/>
        <v>15241188.000000006</v>
      </c>
      <c r="F151" s="289"/>
      <c r="G151" s="290">
        <v>96</v>
      </c>
      <c r="H151" s="290">
        <v>3</v>
      </c>
      <c r="I151" s="290">
        <v>109</v>
      </c>
      <c r="J151" s="290">
        <v>50</v>
      </c>
      <c r="K151" s="291"/>
      <c r="L151" s="292"/>
      <c r="M151" s="291"/>
      <c r="N151" s="299">
        <v>99</v>
      </c>
      <c r="O151" s="290">
        <f t="shared" ref="O151:Q152" si="30">T150-T149</f>
        <v>24680</v>
      </c>
      <c r="P151" s="290">
        <f t="shared" si="30"/>
        <v>37022</v>
      </c>
      <c r="Q151" s="290">
        <f t="shared" si="30"/>
        <v>49362</v>
      </c>
      <c r="R151" s="300"/>
      <c r="S151" s="290">
        <v>99</v>
      </c>
      <c r="T151" s="290">
        <f t="shared" si="23"/>
        <v>1000000</v>
      </c>
      <c r="U151" s="290">
        <f t="shared" si="24"/>
        <v>1500000</v>
      </c>
      <c r="V151" s="290">
        <f t="shared" si="25"/>
        <v>2000000</v>
      </c>
      <c r="W151" s="289"/>
      <c r="X151" s="293"/>
      <c r="Y151" s="289"/>
      <c r="Z151" s="289"/>
      <c r="AA151" s="289"/>
      <c r="AB151" s="289"/>
      <c r="AC151" s="289"/>
      <c r="AD151" s="289"/>
      <c r="AE151" s="289"/>
      <c r="AF151" s="289"/>
      <c r="AG151" s="289"/>
      <c r="AH151" s="289"/>
      <c r="AI151" s="289"/>
      <c r="AJ151" s="289"/>
      <c r="AK151" s="289"/>
      <c r="AL151" s="289"/>
      <c r="AM151" s="289"/>
      <c r="AN151" s="289"/>
      <c r="AP151" s="294">
        <f t="shared" si="16"/>
        <v>398</v>
      </c>
      <c r="AQ151" s="294">
        <f t="shared" si="17"/>
        <v>1543</v>
      </c>
      <c r="AU151" s="287">
        <v>100</v>
      </c>
      <c r="AV151" s="287" t="s">
        <v>851</v>
      </c>
      <c r="AW151" s="216">
        <v>100</v>
      </c>
      <c r="AX151" s="216">
        <v>3</v>
      </c>
      <c r="AY151" s="216">
        <v>12</v>
      </c>
      <c r="AZ151" s="216">
        <f t="shared" si="18"/>
        <v>100</v>
      </c>
      <c r="BA151" s="216">
        <f t="shared" si="19"/>
        <v>3</v>
      </c>
      <c r="BB151" s="216">
        <f t="shared" si="28"/>
        <v>15</v>
      </c>
      <c r="BC151" s="216">
        <f t="shared" si="20"/>
        <v>51</v>
      </c>
      <c r="BD151" s="216">
        <v>37</v>
      </c>
      <c r="BE151" s="312">
        <f t="shared" si="27"/>
        <v>4380</v>
      </c>
      <c r="BG151" s="297"/>
      <c r="BH151" s="286"/>
      <c r="BI151" s="286"/>
      <c r="BJ151" s="213"/>
      <c r="BK151" s="213"/>
      <c r="BL151" s="213"/>
      <c r="BM151" s="213"/>
    </row>
    <row r="152" spans="2:65">
      <c r="B152" s="313">
        <v>100</v>
      </c>
      <c r="C152" s="298">
        <f t="shared" si="21"/>
        <v>614000</v>
      </c>
      <c r="E152" s="298">
        <f t="shared" si="22"/>
        <v>15855188.000000006</v>
      </c>
      <c r="F152" s="289"/>
      <c r="G152" s="290">
        <v>97</v>
      </c>
      <c r="H152" s="290">
        <v>3</v>
      </c>
      <c r="I152" s="290">
        <v>109</v>
      </c>
      <c r="J152" s="290">
        <v>50</v>
      </c>
      <c r="K152" s="291"/>
      <c r="L152" s="292"/>
      <c r="M152" s="291"/>
      <c r="N152" s="299">
        <v>100</v>
      </c>
      <c r="O152" s="290">
        <f t="shared" si="30"/>
        <v>25062</v>
      </c>
      <c r="P152" s="290">
        <f t="shared" si="30"/>
        <v>37592</v>
      </c>
      <c r="Q152" s="290">
        <f t="shared" si="30"/>
        <v>50123</v>
      </c>
      <c r="R152" s="300"/>
      <c r="S152" s="314"/>
      <c r="T152" s="314"/>
      <c r="U152" s="314"/>
      <c r="V152" s="314"/>
      <c r="W152" s="289"/>
      <c r="X152" s="293"/>
      <c r="Y152" s="289"/>
      <c r="Z152" s="289"/>
      <c r="AA152" s="289"/>
      <c r="AB152" s="289"/>
      <c r="AC152" s="289"/>
      <c r="AD152" s="289"/>
      <c r="AE152" s="289"/>
      <c r="AF152" s="289"/>
      <c r="AG152" s="289"/>
      <c r="AH152" s="289"/>
      <c r="AI152" s="289"/>
      <c r="AJ152" s="289"/>
      <c r="AK152" s="289"/>
      <c r="AL152" s="289"/>
      <c r="AM152" s="289"/>
      <c r="AN152" s="289"/>
      <c r="AP152" s="294">
        <f t="shared" si="16"/>
        <v>402</v>
      </c>
      <c r="AQ152" s="294">
        <f t="shared" si="17"/>
        <v>1573</v>
      </c>
      <c r="AT152" s="213"/>
      <c r="AU152" s="315"/>
      <c r="AV152" s="213"/>
    </row>
    <row r="153" spans="2:65">
      <c r="B153" s="313">
        <v>101</v>
      </c>
      <c r="C153" s="298">
        <f t="shared" si="21"/>
        <v>632462</v>
      </c>
      <c r="E153" s="298">
        <f t="shared" si="22"/>
        <v>16487650.000000006</v>
      </c>
      <c r="F153" s="289"/>
      <c r="G153" s="290">
        <v>97</v>
      </c>
      <c r="H153" s="290">
        <v>3</v>
      </c>
      <c r="I153" s="290">
        <v>110</v>
      </c>
      <c r="J153" s="290">
        <v>50</v>
      </c>
      <c r="K153" s="291"/>
      <c r="L153" s="292"/>
      <c r="M153" s="291"/>
      <c r="N153" s="291"/>
      <c r="O153" s="291"/>
      <c r="P153" s="316"/>
      <c r="Q153" s="291"/>
      <c r="R153" s="316"/>
      <c r="S153" s="317"/>
      <c r="T153" s="317"/>
      <c r="U153" s="317"/>
      <c r="V153" s="289"/>
      <c r="W153" s="289"/>
      <c r="X153" s="293"/>
      <c r="Y153" s="289"/>
      <c r="Z153" s="289"/>
      <c r="AA153" s="289"/>
      <c r="AB153" s="289"/>
      <c r="AC153" s="289"/>
      <c r="AD153" s="289"/>
      <c r="AE153" s="289"/>
      <c r="AF153" s="289"/>
      <c r="AG153" s="289"/>
      <c r="AH153" s="289"/>
      <c r="AI153" s="289"/>
      <c r="AJ153" s="289"/>
      <c r="AK153" s="289"/>
      <c r="AL153" s="289"/>
      <c r="AM153" s="289"/>
      <c r="AN153" s="289"/>
      <c r="AP153" s="216">
        <f t="shared" si="16"/>
        <v>406</v>
      </c>
      <c r="AQ153" s="216">
        <f t="shared" si="17"/>
        <v>1604</v>
      </c>
    </row>
    <row r="154" spans="2:65">
      <c r="B154" s="313">
        <v>102</v>
      </c>
      <c r="C154" s="298">
        <f t="shared" si="21"/>
        <v>651290.39999999991</v>
      </c>
      <c r="E154" s="298">
        <f t="shared" si="22"/>
        <v>17138940.400000006</v>
      </c>
      <c r="F154" s="289"/>
      <c r="G154" s="290">
        <v>97</v>
      </c>
      <c r="H154" s="290">
        <v>3</v>
      </c>
      <c r="I154" s="290">
        <v>111</v>
      </c>
      <c r="J154" s="290">
        <v>50</v>
      </c>
      <c r="K154" s="291"/>
      <c r="L154" s="292"/>
      <c r="M154" s="291"/>
      <c r="N154" s="291"/>
      <c r="O154" s="291"/>
      <c r="P154" s="316"/>
      <c r="Q154" s="291"/>
      <c r="R154" s="316"/>
      <c r="S154" s="317"/>
      <c r="T154" s="317"/>
      <c r="U154" s="317"/>
      <c r="V154" s="289"/>
      <c r="W154" s="289"/>
      <c r="X154" s="293"/>
      <c r="Y154" s="289"/>
      <c r="Z154" s="289"/>
      <c r="AA154" s="289"/>
      <c r="AB154" s="289"/>
      <c r="AC154" s="289"/>
      <c r="AD154" s="289"/>
      <c r="AE154" s="289"/>
      <c r="AF154" s="289"/>
      <c r="AG154" s="289"/>
      <c r="AH154" s="289"/>
      <c r="AI154" s="289"/>
      <c r="AJ154" s="289"/>
      <c r="AK154" s="289"/>
      <c r="AL154" s="289"/>
      <c r="AM154" s="289"/>
      <c r="AN154" s="289"/>
      <c r="AP154" s="216">
        <f t="shared" si="16"/>
        <v>410</v>
      </c>
      <c r="AQ154" s="216">
        <f t="shared" si="17"/>
        <v>1635</v>
      </c>
    </row>
    <row r="155" spans="2:65">
      <c r="B155" s="313">
        <v>103</v>
      </c>
      <c r="C155" s="298">
        <f t="shared" si="21"/>
        <v>670488.79999999993</v>
      </c>
      <c r="E155" s="298">
        <f t="shared" si="22"/>
        <v>17809429.200000007</v>
      </c>
      <c r="F155" s="289"/>
      <c r="G155" s="290">
        <v>98</v>
      </c>
      <c r="H155" s="290">
        <v>3</v>
      </c>
      <c r="I155" s="290">
        <v>111</v>
      </c>
      <c r="J155" s="290">
        <v>50</v>
      </c>
      <c r="K155" s="291"/>
      <c r="L155" s="292"/>
      <c r="M155" s="291"/>
      <c r="N155" s="291"/>
      <c r="O155" s="291"/>
      <c r="P155" s="316"/>
      <c r="Q155" s="291"/>
      <c r="R155" s="316"/>
      <c r="S155" s="317"/>
      <c r="T155" s="317"/>
      <c r="U155" s="317"/>
      <c r="V155" s="289"/>
      <c r="W155" s="289"/>
      <c r="X155" s="293"/>
      <c r="Y155" s="289"/>
      <c r="Z155" s="289"/>
      <c r="AA155" s="289"/>
      <c r="AB155" s="289"/>
      <c r="AC155" s="289"/>
      <c r="AD155" s="289"/>
      <c r="AE155" s="289"/>
      <c r="AF155" s="289"/>
      <c r="AG155" s="289"/>
      <c r="AH155" s="289"/>
      <c r="AI155" s="289"/>
      <c r="AJ155" s="289"/>
      <c r="AK155" s="289"/>
      <c r="AL155" s="289"/>
      <c r="AM155" s="289"/>
      <c r="AN155" s="289"/>
      <c r="AP155" s="216">
        <f t="shared" si="16"/>
        <v>414</v>
      </c>
      <c r="AQ155" s="216">
        <f t="shared" si="17"/>
        <v>1667</v>
      </c>
    </row>
    <row r="156" spans="2:65">
      <c r="B156" s="313">
        <v>104</v>
      </c>
      <c r="C156" s="298">
        <f t="shared" si="21"/>
        <v>690060.79999999993</v>
      </c>
      <c r="E156" s="298">
        <f t="shared" si="22"/>
        <v>18499490.000000007</v>
      </c>
      <c r="F156" s="289"/>
      <c r="G156" s="290">
        <v>98</v>
      </c>
      <c r="H156" s="290">
        <v>3</v>
      </c>
      <c r="I156" s="290">
        <v>112</v>
      </c>
      <c r="J156" s="290">
        <v>50</v>
      </c>
      <c r="K156" s="291"/>
      <c r="L156" s="292"/>
      <c r="M156" s="291"/>
      <c r="N156" s="291"/>
      <c r="O156" s="291"/>
      <c r="P156" s="316"/>
      <c r="Q156" s="291"/>
      <c r="R156" s="316"/>
      <c r="S156" s="317"/>
      <c r="T156" s="317"/>
      <c r="U156" s="317"/>
      <c r="V156" s="289"/>
      <c r="W156" s="289"/>
      <c r="X156" s="293"/>
      <c r="Y156" s="289"/>
      <c r="Z156" s="289"/>
      <c r="AA156" s="289"/>
      <c r="AB156" s="289"/>
      <c r="AC156" s="289"/>
      <c r="AD156" s="289"/>
      <c r="AE156" s="289"/>
      <c r="AF156" s="289"/>
      <c r="AG156" s="289"/>
      <c r="AH156" s="289"/>
      <c r="AI156" s="289"/>
      <c r="AJ156" s="289"/>
      <c r="AK156" s="289"/>
      <c r="AL156" s="289"/>
      <c r="AM156" s="289"/>
      <c r="AN156" s="289"/>
      <c r="AP156" s="216">
        <f t="shared" si="16"/>
        <v>418</v>
      </c>
      <c r="AQ156" s="216">
        <f t="shared" si="17"/>
        <v>1699</v>
      </c>
    </row>
    <row r="157" spans="2:65">
      <c r="B157" s="313">
        <v>105</v>
      </c>
      <c r="C157" s="298">
        <f t="shared" si="21"/>
        <v>710010.00000000012</v>
      </c>
      <c r="E157" s="298">
        <f t="shared" si="22"/>
        <v>19209500.000000007</v>
      </c>
      <c r="F157" s="289"/>
      <c r="G157" s="290">
        <v>98</v>
      </c>
      <c r="H157" s="290">
        <v>3</v>
      </c>
      <c r="I157" s="290">
        <v>113</v>
      </c>
      <c r="J157" s="290">
        <v>50</v>
      </c>
      <c r="K157" s="291"/>
      <c r="L157" s="292"/>
      <c r="M157" s="291"/>
      <c r="N157" s="291"/>
      <c r="O157" s="291"/>
      <c r="P157" s="316"/>
      <c r="Q157" s="291"/>
      <c r="R157" s="316"/>
      <c r="S157" s="317"/>
      <c r="T157" s="317"/>
      <c r="U157" s="317"/>
      <c r="V157" s="289"/>
      <c r="W157" s="289"/>
      <c r="X157" s="293"/>
      <c r="Y157" s="289"/>
      <c r="Z157" s="289"/>
      <c r="AA157" s="289"/>
      <c r="AB157" s="289"/>
      <c r="AC157" s="289"/>
      <c r="AD157" s="289"/>
      <c r="AE157" s="289"/>
      <c r="AF157" s="289"/>
      <c r="AG157" s="289"/>
      <c r="AH157" s="289"/>
      <c r="AI157" s="289"/>
      <c r="AJ157" s="289"/>
      <c r="AK157" s="289"/>
      <c r="AL157" s="289"/>
      <c r="AM157" s="289"/>
      <c r="AN157" s="289"/>
      <c r="AP157" s="216">
        <f t="shared" si="16"/>
        <v>422</v>
      </c>
      <c r="AQ157" s="216">
        <f t="shared" si="17"/>
        <v>1731</v>
      </c>
    </row>
    <row r="158" spans="2:65">
      <c r="B158" s="313">
        <v>106</v>
      </c>
      <c r="C158" s="298">
        <f t="shared" si="21"/>
        <v>730340</v>
      </c>
      <c r="E158" s="298">
        <f t="shared" si="22"/>
        <v>19939840.000000007</v>
      </c>
      <c r="F158" s="289"/>
      <c r="G158" s="290">
        <v>99</v>
      </c>
      <c r="H158" s="290">
        <v>3</v>
      </c>
      <c r="I158" s="290">
        <v>113</v>
      </c>
      <c r="J158" s="290">
        <v>50</v>
      </c>
      <c r="K158" s="291"/>
      <c r="L158" s="292"/>
      <c r="M158" s="291"/>
      <c r="N158" s="291"/>
      <c r="O158" s="291"/>
      <c r="P158" s="316"/>
      <c r="Q158" s="291"/>
      <c r="R158" s="316"/>
      <c r="S158" s="317"/>
      <c r="T158" s="317"/>
      <c r="U158" s="317"/>
      <c r="V158" s="289"/>
      <c r="W158" s="289"/>
      <c r="X158" s="293"/>
      <c r="Y158" s="289"/>
      <c r="Z158" s="289"/>
      <c r="AA158" s="289"/>
      <c r="AB158" s="289"/>
      <c r="AC158" s="289"/>
      <c r="AD158" s="289"/>
      <c r="AE158" s="289"/>
      <c r="AF158" s="289"/>
      <c r="AG158" s="289"/>
      <c r="AH158" s="289"/>
      <c r="AI158" s="289"/>
      <c r="AJ158" s="289"/>
      <c r="AK158" s="289"/>
      <c r="AL158" s="289"/>
      <c r="AM158" s="289"/>
      <c r="AN158" s="289"/>
      <c r="AP158" s="216">
        <f t="shared" si="16"/>
        <v>426</v>
      </c>
      <c r="AQ158" s="216">
        <f t="shared" si="17"/>
        <v>1763</v>
      </c>
    </row>
    <row r="159" spans="2:65">
      <c r="B159" s="313">
        <v>107</v>
      </c>
      <c r="C159" s="298">
        <f t="shared" si="21"/>
        <v>751054.39999999991</v>
      </c>
      <c r="E159" s="298">
        <f t="shared" si="22"/>
        <v>20690894.400000006</v>
      </c>
      <c r="F159" s="289"/>
      <c r="G159" s="290">
        <v>99</v>
      </c>
      <c r="H159" s="290">
        <v>3</v>
      </c>
      <c r="I159" s="290">
        <v>114</v>
      </c>
      <c r="J159" s="290">
        <v>50</v>
      </c>
      <c r="K159" s="291"/>
      <c r="L159" s="292"/>
      <c r="M159" s="291"/>
      <c r="N159" s="291"/>
      <c r="O159" s="291"/>
      <c r="P159" s="316"/>
      <c r="Q159" s="291"/>
      <c r="R159" s="316"/>
      <c r="S159" s="317"/>
      <c r="T159" s="317"/>
      <c r="U159" s="317"/>
      <c r="V159" s="289"/>
      <c r="W159" s="289"/>
      <c r="X159" s="293"/>
      <c r="Y159" s="289"/>
      <c r="Z159" s="289"/>
      <c r="AA159" s="289"/>
      <c r="AB159" s="289"/>
      <c r="AC159" s="289"/>
      <c r="AD159" s="289"/>
      <c r="AE159" s="289"/>
      <c r="AF159" s="289"/>
      <c r="AG159" s="289"/>
      <c r="AH159" s="289"/>
      <c r="AI159" s="289"/>
      <c r="AJ159" s="289"/>
      <c r="AK159" s="289"/>
      <c r="AL159" s="289"/>
      <c r="AM159" s="289"/>
      <c r="AN159" s="289"/>
      <c r="AP159" s="216">
        <f t="shared" si="16"/>
        <v>430</v>
      </c>
      <c r="AQ159" s="216">
        <f t="shared" si="17"/>
        <v>1796</v>
      </c>
    </row>
    <row r="160" spans="2:65">
      <c r="B160" s="313">
        <v>108</v>
      </c>
      <c r="C160" s="298">
        <f t="shared" si="21"/>
        <v>772156.8</v>
      </c>
      <c r="E160" s="298">
        <f t="shared" si="22"/>
        <v>21463051.200000007</v>
      </c>
      <c r="F160" s="289"/>
      <c r="G160" s="290">
        <v>99</v>
      </c>
      <c r="H160" s="290">
        <v>3</v>
      </c>
      <c r="I160" s="290">
        <v>115</v>
      </c>
      <c r="J160" s="290">
        <v>50</v>
      </c>
      <c r="K160" s="291"/>
      <c r="L160" s="292"/>
      <c r="M160" s="291"/>
      <c r="N160" s="291"/>
      <c r="O160" s="291"/>
      <c r="P160" s="316"/>
      <c r="Q160" s="291"/>
      <c r="R160" s="316"/>
      <c r="S160" s="317"/>
      <c r="T160" s="317"/>
      <c r="U160" s="317"/>
      <c r="V160" s="289"/>
      <c r="W160" s="289"/>
      <c r="X160" s="293"/>
      <c r="Y160" s="289"/>
      <c r="Z160" s="289"/>
      <c r="AA160" s="289"/>
      <c r="AB160" s="289"/>
      <c r="AC160" s="289"/>
      <c r="AD160" s="289"/>
      <c r="AE160" s="289"/>
      <c r="AF160" s="289"/>
      <c r="AG160" s="289"/>
      <c r="AH160" s="289"/>
      <c r="AI160" s="289"/>
      <c r="AJ160" s="289"/>
      <c r="AK160" s="289"/>
      <c r="AL160" s="289"/>
      <c r="AM160" s="289"/>
      <c r="AN160" s="289"/>
      <c r="AP160" s="216">
        <f t="shared" si="16"/>
        <v>434</v>
      </c>
      <c r="AQ160" s="216">
        <f t="shared" si="17"/>
        <v>1829</v>
      </c>
    </row>
    <row r="161" spans="2:43">
      <c r="B161" s="313">
        <v>109</v>
      </c>
      <c r="C161" s="298">
        <f t="shared" si="21"/>
        <v>793650.79999999993</v>
      </c>
      <c r="E161" s="298">
        <f t="shared" si="22"/>
        <v>22256702.000000007</v>
      </c>
      <c r="F161" s="289"/>
      <c r="G161" s="290">
        <v>100</v>
      </c>
      <c r="H161" s="290">
        <v>3</v>
      </c>
      <c r="I161" s="290">
        <v>115</v>
      </c>
      <c r="J161" s="290">
        <v>50</v>
      </c>
      <c r="K161" s="291"/>
      <c r="L161" s="292"/>
      <c r="M161" s="291"/>
      <c r="N161" s="291"/>
      <c r="O161" s="291"/>
      <c r="P161" s="316"/>
      <c r="Q161" s="291"/>
      <c r="R161" s="316"/>
      <c r="S161" s="317"/>
      <c r="T161" s="317"/>
      <c r="U161" s="317"/>
      <c r="V161" s="289"/>
      <c r="W161" s="289"/>
      <c r="X161" s="293"/>
      <c r="Y161" s="289"/>
      <c r="Z161" s="289"/>
      <c r="AA161" s="289"/>
      <c r="AB161" s="289"/>
      <c r="AC161" s="289"/>
      <c r="AD161" s="289"/>
      <c r="AE161" s="289"/>
      <c r="AF161" s="289"/>
      <c r="AG161" s="289"/>
      <c r="AH161" s="289"/>
      <c r="AI161" s="289"/>
      <c r="AJ161" s="289"/>
      <c r="AK161" s="289"/>
      <c r="AL161" s="289"/>
      <c r="AM161" s="289"/>
      <c r="AN161" s="289"/>
      <c r="AP161" s="216">
        <f t="shared" si="16"/>
        <v>438</v>
      </c>
      <c r="AQ161" s="216">
        <f t="shared" si="17"/>
        <v>1862</v>
      </c>
    </row>
    <row r="162" spans="2:43">
      <c r="B162" s="313">
        <v>110</v>
      </c>
      <c r="C162" s="298">
        <f t="shared" si="21"/>
        <v>815539.99999999988</v>
      </c>
      <c r="E162" s="298">
        <f t="shared" si="22"/>
        <v>23072242.000000007</v>
      </c>
      <c r="F162" s="289"/>
      <c r="G162" s="290">
        <v>100</v>
      </c>
      <c r="H162" s="290">
        <v>3</v>
      </c>
      <c r="I162" s="290">
        <v>116</v>
      </c>
      <c r="J162" s="290">
        <v>50</v>
      </c>
      <c r="K162" s="291"/>
      <c r="L162" s="292"/>
      <c r="M162" s="291"/>
      <c r="N162" s="291"/>
      <c r="O162" s="291"/>
      <c r="P162" s="316"/>
      <c r="Q162" s="291"/>
      <c r="R162" s="316"/>
      <c r="S162" s="317"/>
      <c r="T162" s="317"/>
      <c r="U162" s="317"/>
      <c r="V162" s="289"/>
      <c r="W162" s="289"/>
      <c r="X162" s="293"/>
      <c r="Y162" s="289"/>
      <c r="Z162" s="289"/>
      <c r="AA162" s="289"/>
      <c r="AB162" s="289"/>
      <c r="AC162" s="289"/>
      <c r="AD162" s="289"/>
      <c r="AE162" s="289"/>
      <c r="AF162" s="289"/>
      <c r="AG162" s="289"/>
      <c r="AH162" s="289"/>
      <c r="AI162" s="289"/>
      <c r="AJ162" s="289"/>
      <c r="AK162" s="289"/>
      <c r="AL162" s="289"/>
      <c r="AM162" s="289"/>
      <c r="AN162" s="289"/>
      <c r="AP162" s="216">
        <f t="shared" si="16"/>
        <v>442</v>
      </c>
      <c r="AQ162" s="216">
        <f t="shared" si="17"/>
        <v>1896</v>
      </c>
    </row>
    <row r="163" spans="2:43">
      <c r="B163" s="313">
        <v>111</v>
      </c>
      <c r="C163" s="298">
        <f t="shared" si="21"/>
        <v>837828</v>
      </c>
      <c r="E163" s="298">
        <f t="shared" si="22"/>
        <v>23910070.000000007</v>
      </c>
      <c r="F163" s="289"/>
      <c r="G163" s="290">
        <v>100</v>
      </c>
      <c r="H163" s="290">
        <v>3</v>
      </c>
      <c r="I163" s="290">
        <v>117</v>
      </c>
      <c r="J163" s="290">
        <v>50</v>
      </c>
      <c r="K163" s="291"/>
      <c r="L163" s="292"/>
      <c r="M163" s="291"/>
      <c r="N163" s="291"/>
      <c r="O163" s="291"/>
      <c r="P163" s="316"/>
      <c r="Q163" s="291"/>
      <c r="R163" s="316"/>
      <c r="S163" s="317"/>
      <c r="T163" s="317"/>
      <c r="U163" s="317"/>
      <c r="V163" s="289"/>
      <c r="W163" s="289"/>
      <c r="X163" s="293"/>
      <c r="Y163" s="289"/>
      <c r="Z163" s="289"/>
      <c r="AA163" s="289"/>
      <c r="AB163" s="289"/>
      <c r="AC163" s="289"/>
      <c r="AD163" s="289"/>
      <c r="AE163" s="289"/>
      <c r="AF163" s="289"/>
      <c r="AG163" s="289"/>
      <c r="AH163" s="289"/>
      <c r="AI163" s="289"/>
      <c r="AJ163" s="289"/>
      <c r="AK163" s="289"/>
      <c r="AL163" s="289"/>
      <c r="AM163" s="289"/>
      <c r="AN163" s="289"/>
      <c r="AP163" s="216">
        <f t="shared" si="16"/>
        <v>446</v>
      </c>
      <c r="AQ163" s="216">
        <f t="shared" si="17"/>
        <v>1929</v>
      </c>
    </row>
    <row r="164" spans="2:43">
      <c r="B164" s="313">
        <v>112</v>
      </c>
      <c r="C164" s="298">
        <f t="shared" si="21"/>
        <v>860518.39999999991</v>
      </c>
      <c r="E164" s="298">
        <f t="shared" si="22"/>
        <v>24770588.400000006</v>
      </c>
      <c r="F164" s="289"/>
      <c r="G164" s="290">
        <v>101</v>
      </c>
      <c r="H164" s="290">
        <v>3</v>
      </c>
      <c r="I164" s="290">
        <v>117</v>
      </c>
      <c r="J164" s="290">
        <v>50</v>
      </c>
      <c r="K164" s="291"/>
      <c r="L164" s="292"/>
      <c r="M164" s="291"/>
      <c r="N164" s="291"/>
      <c r="O164" s="291"/>
      <c r="P164" s="316"/>
      <c r="Q164" s="291"/>
      <c r="R164" s="316"/>
      <c r="S164" s="317"/>
      <c r="T164" s="317"/>
      <c r="U164" s="317"/>
      <c r="V164" s="289"/>
      <c r="W164" s="289"/>
      <c r="X164" s="293"/>
      <c r="Y164" s="289"/>
      <c r="Z164" s="289"/>
      <c r="AA164" s="289"/>
      <c r="AB164" s="289"/>
      <c r="AC164" s="289"/>
      <c r="AD164" s="289"/>
      <c r="AE164" s="289"/>
      <c r="AF164" s="289"/>
      <c r="AG164" s="289"/>
      <c r="AH164" s="289"/>
      <c r="AI164" s="289"/>
      <c r="AJ164" s="289"/>
      <c r="AK164" s="289"/>
      <c r="AL164" s="289"/>
      <c r="AM164" s="289"/>
      <c r="AN164" s="289"/>
      <c r="AP164" s="216">
        <f t="shared" si="16"/>
        <v>450</v>
      </c>
      <c r="AQ164" s="216">
        <f t="shared" si="17"/>
        <v>1964</v>
      </c>
    </row>
    <row r="165" spans="2:43">
      <c r="B165" s="313">
        <v>113</v>
      </c>
      <c r="C165" s="298">
        <f t="shared" si="21"/>
        <v>883614.8</v>
      </c>
      <c r="E165" s="298">
        <f t="shared" si="22"/>
        <v>25654203.200000007</v>
      </c>
      <c r="F165" s="289"/>
      <c r="G165" s="290">
        <v>101</v>
      </c>
      <c r="H165" s="290">
        <v>3</v>
      </c>
      <c r="I165" s="290">
        <v>118</v>
      </c>
      <c r="J165" s="290">
        <v>50</v>
      </c>
      <c r="K165" s="291"/>
      <c r="L165" s="292"/>
      <c r="M165" s="291"/>
      <c r="N165" s="291"/>
      <c r="O165" s="291"/>
      <c r="P165" s="316"/>
      <c r="Q165" s="291"/>
      <c r="R165" s="316"/>
      <c r="S165" s="317"/>
      <c r="T165" s="317"/>
      <c r="U165" s="317"/>
      <c r="V165" s="289"/>
      <c r="W165" s="289"/>
      <c r="X165" s="293"/>
      <c r="Y165" s="289"/>
      <c r="Z165" s="289"/>
      <c r="AA165" s="289"/>
      <c r="AB165" s="289"/>
      <c r="AC165" s="289"/>
      <c r="AD165" s="289"/>
      <c r="AE165" s="289"/>
      <c r="AF165" s="289"/>
      <c r="AG165" s="289"/>
      <c r="AH165" s="289"/>
      <c r="AI165" s="289"/>
      <c r="AJ165" s="289"/>
      <c r="AK165" s="289"/>
      <c r="AL165" s="289"/>
      <c r="AM165" s="289"/>
      <c r="AN165" s="289"/>
      <c r="AP165" s="216">
        <f t="shared" si="16"/>
        <v>454</v>
      </c>
      <c r="AQ165" s="216">
        <f t="shared" si="17"/>
        <v>1998</v>
      </c>
    </row>
    <row r="166" spans="2:43">
      <c r="B166" s="313">
        <v>114</v>
      </c>
      <c r="C166" s="298">
        <f t="shared" si="21"/>
        <v>907120.79999999993</v>
      </c>
      <c r="E166" s="298">
        <f t="shared" si="22"/>
        <v>26561324.000000007</v>
      </c>
      <c r="F166" s="289"/>
      <c r="G166" s="290">
        <v>101</v>
      </c>
      <c r="H166" s="290">
        <v>3</v>
      </c>
      <c r="I166" s="290">
        <v>119</v>
      </c>
      <c r="J166" s="290">
        <v>50</v>
      </c>
      <c r="K166" s="291"/>
      <c r="L166" s="292"/>
      <c r="M166" s="291"/>
      <c r="N166" s="291"/>
      <c r="O166" s="291"/>
      <c r="P166" s="316"/>
      <c r="Q166" s="291"/>
      <c r="R166" s="316"/>
      <c r="S166" s="317"/>
      <c r="T166" s="317"/>
      <c r="U166" s="317"/>
      <c r="V166" s="289"/>
      <c r="W166" s="289"/>
      <c r="X166" s="293"/>
      <c r="Y166" s="289"/>
      <c r="Z166" s="289"/>
      <c r="AA166" s="289"/>
      <c r="AB166" s="289"/>
      <c r="AC166" s="289"/>
      <c r="AD166" s="289"/>
      <c r="AE166" s="289"/>
      <c r="AF166" s="289"/>
      <c r="AG166" s="289"/>
      <c r="AH166" s="289"/>
      <c r="AI166" s="289"/>
      <c r="AJ166" s="289"/>
      <c r="AK166" s="289"/>
      <c r="AL166" s="289"/>
      <c r="AM166" s="289"/>
      <c r="AN166" s="289"/>
      <c r="AP166" s="216">
        <f t="shared" si="16"/>
        <v>458</v>
      </c>
      <c r="AQ166" s="216">
        <f t="shared" si="17"/>
        <v>2033</v>
      </c>
    </row>
    <row r="167" spans="2:43">
      <c r="B167" s="313">
        <v>115</v>
      </c>
      <c r="C167" s="298">
        <f t="shared" si="21"/>
        <v>931039.99999999988</v>
      </c>
      <c r="E167" s="298">
        <f t="shared" si="22"/>
        <v>27492364.000000007</v>
      </c>
      <c r="F167" s="289"/>
      <c r="G167" s="290">
        <v>102</v>
      </c>
      <c r="H167" s="290">
        <v>3</v>
      </c>
      <c r="I167" s="290">
        <v>119</v>
      </c>
      <c r="J167" s="290">
        <v>50</v>
      </c>
      <c r="K167" s="291"/>
      <c r="L167" s="292"/>
      <c r="M167" s="291"/>
      <c r="N167" s="291"/>
      <c r="O167" s="291"/>
      <c r="P167" s="316"/>
      <c r="Q167" s="291"/>
      <c r="R167" s="316"/>
      <c r="S167" s="317"/>
      <c r="T167" s="317"/>
      <c r="U167" s="317"/>
      <c r="V167" s="289"/>
      <c r="W167" s="289"/>
      <c r="X167" s="293"/>
      <c r="Y167" s="289"/>
      <c r="Z167" s="289"/>
      <c r="AA167" s="289"/>
      <c r="AB167" s="289"/>
      <c r="AC167" s="289"/>
      <c r="AD167" s="289"/>
      <c r="AE167" s="289"/>
      <c r="AF167" s="289"/>
      <c r="AG167" s="289"/>
      <c r="AH167" s="289"/>
      <c r="AI167" s="289"/>
      <c r="AJ167" s="289"/>
      <c r="AK167" s="289"/>
      <c r="AL167" s="289"/>
      <c r="AM167" s="289"/>
      <c r="AN167" s="289"/>
      <c r="AP167" s="216">
        <f t="shared" si="16"/>
        <v>462</v>
      </c>
      <c r="AQ167" s="216">
        <f t="shared" si="17"/>
        <v>2068</v>
      </c>
    </row>
    <row r="168" spans="2:43">
      <c r="B168" s="313">
        <v>116</v>
      </c>
      <c r="C168" s="298">
        <f t="shared" si="21"/>
        <v>955376</v>
      </c>
      <c r="E168" s="298">
        <f t="shared" si="22"/>
        <v>28447740.000000007</v>
      </c>
      <c r="F168" s="289"/>
      <c r="G168" s="290">
        <v>102</v>
      </c>
      <c r="H168" s="290">
        <v>3</v>
      </c>
      <c r="I168" s="290">
        <v>120</v>
      </c>
      <c r="J168" s="290">
        <v>50</v>
      </c>
      <c r="K168" s="291"/>
      <c r="L168" s="292"/>
      <c r="M168" s="291"/>
      <c r="N168" s="291"/>
      <c r="O168" s="291"/>
      <c r="P168" s="316"/>
      <c r="Q168" s="291"/>
      <c r="R168" s="316"/>
      <c r="S168" s="317"/>
      <c r="T168" s="317"/>
      <c r="U168" s="317"/>
      <c r="V168" s="289"/>
      <c r="W168" s="289"/>
      <c r="X168" s="293"/>
      <c r="Y168" s="289"/>
      <c r="Z168" s="289"/>
      <c r="AA168" s="289"/>
      <c r="AB168" s="289"/>
      <c r="AC168" s="289"/>
      <c r="AD168" s="289"/>
      <c r="AE168" s="289"/>
      <c r="AF168" s="289"/>
      <c r="AG168" s="289"/>
      <c r="AH168" s="289"/>
      <c r="AI168" s="289"/>
      <c r="AJ168" s="289"/>
      <c r="AK168" s="289"/>
      <c r="AL168" s="289"/>
      <c r="AM168" s="289"/>
      <c r="AN168" s="289"/>
      <c r="AP168" s="216">
        <f t="shared" si="16"/>
        <v>466</v>
      </c>
      <c r="AQ168" s="216">
        <f t="shared" si="17"/>
        <v>2103</v>
      </c>
    </row>
    <row r="169" spans="2:43">
      <c r="B169" s="313">
        <v>117</v>
      </c>
      <c r="C169" s="298">
        <f t="shared" si="21"/>
        <v>980132.39999999991</v>
      </c>
      <c r="E169" s="298">
        <f t="shared" si="22"/>
        <v>29427872.400000006</v>
      </c>
      <c r="F169" s="289"/>
      <c r="G169" s="290">
        <v>102</v>
      </c>
      <c r="H169" s="290">
        <v>3</v>
      </c>
      <c r="I169" s="290">
        <v>121</v>
      </c>
      <c r="J169" s="290">
        <v>50</v>
      </c>
      <c r="K169" s="291"/>
      <c r="L169" s="292"/>
      <c r="M169" s="291"/>
      <c r="N169" s="291"/>
      <c r="O169" s="291"/>
      <c r="P169" s="316"/>
      <c r="Q169" s="291"/>
      <c r="R169" s="316"/>
      <c r="S169" s="317"/>
      <c r="T169" s="317"/>
      <c r="U169" s="317"/>
      <c r="V169" s="289"/>
      <c r="W169" s="289"/>
      <c r="X169" s="293"/>
      <c r="Y169" s="289"/>
      <c r="Z169" s="289"/>
      <c r="AA169" s="289"/>
      <c r="AB169" s="289"/>
      <c r="AC169" s="289"/>
      <c r="AD169" s="289"/>
      <c r="AE169" s="289"/>
      <c r="AF169" s="289"/>
      <c r="AG169" s="289"/>
      <c r="AH169" s="289"/>
      <c r="AI169" s="289"/>
      <c r="AJ169" s="289"/>
      <c r="AK169" s="289"/>
      <c r="AL169" s="289"/>
      <c r="AM169" s="289"/>
      <c r="AN169" s="289"/>
      <c r="AP169" s="216">
        <f t="shared" si="16"/>
        <v>470</v>
      </c>
      <c r="AQ169" s="216">
        <f t="shared" si="17"/>
        <v>2139</v>
      </c>
    </row>
    <row r="170" spans="2:43">
      <c r="B170" s="313">
        <v>118</v>
      </c>
      <c r="C170" s="298">
        <f t="shared" si="21"/>
        <v>1005312.8</v>
      </c>
      <c r="E170" s="298">
        <f t="shared" si="22"/>
        <v>30433185.200000007</v>
      </c>
      <c r="F170" s="289"/>
      <c r="G170" s="290">
        <v>103</v>
      </c>
      <c r="H170" s="290">
        <v>3</v>
      </c>
      <c r="I170" s="290">
        <v>121</v>
      </c>
      <c r="J170" s="290">
        <v>50</v>
      </c>
      <c r="K170" s="291"/>
      <c r="L170" s="292"/>
      <c r="M170" s="291"/>
      <c r="N170" s="291"/>
      <c r="O170" s="291"/>
      <c r="P170" s="316"/>
      <c r="Q170" s="291"/>
      <c r="R170" s="316"/>
      <c r="S170" s="317"/>
      <c r="T170" s="317"/>
      <c r="U170" s="317"/>
      <c r="V170" s="289"/>
      <c r="W170" s="289"/>
      <c r="X170" s="293"/>
      <c r="Y170" s="289"/>
      <c r="Z170" s="289"/>
      <c r="AA170" s="289"/>
      <c r="AB170" s="289"/>
      <c r="AC170" s="289"/>
      <c r="AD170" s="289"/>
      <c r="AE170" s="289"/>
      <c r="AF170" s="289"/>
      <c r="AG170" s="289"/>
      <c r="AH170" s="289"/>
      <c r="AI170" s="289"/>
      <c r="AJ170" s="289"/>
      <c r="AK170" s="289"/>
      <c r="AL170" s="289"/>
      <c r="AM170" s="289"/>
      <c r="AN170" s="289"/>
      <c r="AP170" s="216">
        <f t="shared" si="16"/>
        <v>474</v>
      </c>
      <c r="AQ170" s="216">
        <f t="shared" si="17"/>
        <v>2175</v>
      </c>
    </row>
    <row r="171" spans="2:43">
      <c r="B171" s="313">
        <v>119</v>
      </c>
      <c r="C171" s="298">
        <f t="shared" si="21"/>
        <v>1030920.7999999999</v>
      </c>
      <c r="E171" s="298">
        <f t="shared" si="22"/>
        <v>31464106.000000007</v>
      </c>
      <c r="F171" s="289"/>
      <c r="G171" s="290">
        <v>103</v>
      </c>
      <c r="H171" s="290">
        <v>3</v>
      </c>
      <c r="I171" s="290">
        <v>122</v>
      </c>
      <c r="J171" s="290">
        <v>50</v>
      </c>
      <c r="K171" s="291"/>
      <c r="L171" s="292"/>
      <c r="M171" s="291"/>
      <c r="N171" s="291"/>
      <c r="O171" s="291"/>
      <c r="P171" s="316"/>
      <c r="Q171" s="291"/>
      <c r="R171" s="316"/>
      <c r="S171" s="317"/>
      <c r="T171" s="317"/>
      <c r="U171" s="317"/>
      <c r="V171" s="289"/>
      <c r="W171" s="289"/>
      <c r="X171" s="293"/>
      <c r="Y171" s="289"/>
      <c r="Z171" s="289"/>
      <c r="AA171" s="289"/>
      <c r="AB171" s="289"/>
      <c r="AC171" s="289"/>
      <c r="AD171" s="289"/>
      <c r="AE171" s="289"/>
      <c r="AF171" s="289"/>
      <c r="AG171" s="289"/>
      <c r="AH171" s="289"/>
      <c r="AI171" s="289"/>
      <c r="AJ171" s="289"/>
      <c r="AK171" s="289"/>
      <c r="AL171" s="289"/>
      <c r="AM171" s="289"/>
      <c r="AN171" s="289"/>
      <c r="AP171" s="216">
        <f t="shared" si="16"/>
        <v>478</v>
      </c>
      <c r="AQ171" s="216">
        <f t="shared" si="17"/>
        <v>2211</v>
      </c>
    </row>
    <row r="172" spans="2:43">
      <c r="B172" s="313">
        <v>120</v>
      </c>
      <c r="C172" s="298">
        <f t="shared" si="21"/>
        <v>1056959.9999999998</v>
      </c>
      <c r="E172" s="298">
        <f t="shared" si="22"/>
        <v>32521066.000000007</v>
      </c>
      <c r="F172" s="289"/>
      <c r="G172" s="290">
        <v>103</v>
      </c>
      <c r="H172" s="290">
        <v>3</v>
      </c>
      <c r="I172" s="290">
        <v>123</v>
      </c>
      <c r="J172" s="290">
        <v>50</v>
      </c>
      <c r="K172" s="291"/>
      <c r="L172" s="292"/>
      <c r="M172" s="291"/>
      <c r="N172" s="291"/>
      <c r="O172" s="291"/>
      <c r="P172" s="316"/>
      <c r="Q172" s="291"/>
      <c r="R172" s="316"/>
      <c r="S172" s="317"/>
      <c r="T172" s="317"/>
      <c r="U172" s="317"/>
      <c r="V172" s="289"/>
      <c r="W172" s="289"/>
      <c r="X172" s="293"/>
      <c r="Y172" s="289"/>
      <c r="Z172" s="289"/>
      <c r="AA172" s="289"/>
      <c r="AB172" s="289"/>
      <c r="AC172" s="289"/>
      <c r="AD172" s="289"/>
      <c r="AE172" s="289"/>
      <c r="AF172" s="289"/>
      <c r="AG172" s="289"/>
      <c r="AH172" s="289"/>
      <c r="AI172" s="289"/>
      <c r="AJ172" s="289"/>
      <c r="AK172" s="289"/>
      <c r="AL172" s="289"/>
      <c r="AM172" s="289"/>
      <c r="AN172" s="289"/>
      <c r="AP172" s="216">
        <f t="shared" si="16"/>
        <v>482</v>
      </c>
      <c r="AQ172" s="216">
        <f t="shared" si="17"/>
        <v>2248</v>
      </c>
    </row>
    <row r="173" spans="2:43">
      <c r="B173" s="313">
        <v>121</v>
      </c>
      <c r="C173" s="298">
        <f t="shared" si="21"/>
        <v>1083434</v>
      </c>
      <c r="E173" s="298">
        <f t="shared" si="22"/>
        <v>33604500.000000007</v>
      </c>
      <c r="F173" s="289"/>
      <c r="G173" s="290">
        <v>104</v>
      </c>
      <c r="H173" s="290">
        <v>3</v>
      </c>
      <c r="I173" s="290">
        <v>123</v>
      </c>
      <c r="J173" s="290">
        <v>50</v>
      </c>
      <c r="K173" s="291"/>
      <c r="L173" s="292"/>
      <c r="M173" s="291"/>
      <c r="N173" s="291"/>
      <c r="O173" s="291"/>
      <c r="P173" s="316"/>
      <c r="Q173" s="291"/>
      <c r="R173" s="316"/>
      <c r="S173" s="317"/>
      <c r="T173" s="317"/>
      <c r="U173" s="317"/>
      <c r="V173" s="289"/>
      <c r="W173" s="289"/>
      <c r="X173" s="293"/>
      <c r="Y173" s="289"/>
      <c r="Z173" s="289"/>
      <c r="AA173" s="289"/>
      <c r="AB173" s="289"/>
      <c r="AC173" s="289"/>
      <c r="AD173" s="289"/>
      <c r="AE173" s="289"/>
      <c r="AF173" s="289"/>
      <c r="AG173" s="289"/>
      <c r="AH173" s="289"/>
      <c r="AI173" s="289"/>
      <c r="AJ173" s="289"/>
      <c r="AK173" s="289"/>
      <c r="AL173" s="289"/>
      <c r="AM173" s="289"/>
      <c r="AN173" s="289"/>
      <c r="AP173" s="216">
        <f t="shared" si="16"/>
        <v>486</v>
      </c>
      <c r="AQ173" s="216">
        <f t="shared" si="17"/>
        <v>2285</v>
      </c>
    </row>
    <row r="174" spans="2:43">
      <c r="B174" s="313">
        <v>122</v>
      </c>
      <c r="C174" s="298">
        <f t="shared" si="21"/>
        <v>1110346.3999999999</v>
      </c>
      <c r="E174" s="298">
        <f t="shared" si="22"/>
        <v>34714846.400000006</v>
      </c>
      <c r="F174" s="289"/>
      <c r="G174" s="290">
        <v>104</v>
      </c>
      <c r="H174" s="290">
        <v>3</v>
      </c>
      <c r="I174" s="290">
        <v>124</v>
      </c>
      <c r="J174" s="290">
        <v>50</v>
      </c>
      <c r="K174" s="291"/>
      <c r="L174" s="292"/>
      <c r="M174" s="291"/>
      <c r="N174" s="291"/>
      <c r="O174" s="291"/>
      <c r="P174" s="316"/>
      <c r="Q174" s="291"/>
      <c r="R174" s="316"/>
      <c r="S174" s="317"/>
      <c r="T174" s="317"/>
      <c r="U174" s="317"/>
      <c r="V174" s="289"/>
      <c r="W174" s="289"/>
      <c r="X174" s="293"/>
      <c r="Y174" s="289"/>
      <c r="Z174" s="289"/>
      <c r="AA174" s="289"/>
      <c r="AB174" s="289"/>
      <c r="AC174" s="289"/>
      <c r="AD174" s="289"/>
      <c r="AE174" s="289"/>
      <c r="AF174" s="289"/>
      <c r="AG174" s="289"/>
      <c r="AH174" s="289"/>
      <c r="AI174" s="289"/>
      <c r="AJ174" s="289"/>
      <c r="AK174" s="289"/>
      <c r="AL174" s="289"/>
      <c r="AM174" s="289"/>
      <c r="AN174" s="289"/>
      <c r="AP174" s="216">
        <f t="shared" si="16"/>
        <v>490</v>
      </c>
      <c r="AQ174" s="216">
        <f t="shared" si="17"/>
        <v>2322</v>
      </c>
    </row>
    <row r="175" spans="2:43">
      <c r="B175" s="313">
        <v>123</v>
      </c>
      <c r="C175" s="298">
        <f t="shared" si="21"/>
        <v>1137700.8</v>
      </c>
      <c r="E175" s="298">
        <f t="shared" si="22"/>
        <v>35852547.200000003</v>
      </c>
      <c r="F175" s="289"/>
      <c r="G175" s="290">
        <v>104</v>
      </c>
      <c r="H175" s="290">
        <v>3</v>
      </c>
      <c r="I175" s="290">
        <v>125</v>
      </c>
      <c r="J175" s="290">
        <v>50</v>
      </c>
      <c r="K175" s="291"/>
      <c r="L175" s="292"/>
      <c r="M175" s="291"/>
      <c r="N175" s="291"/>
      <c r="O175" s="291"/>
      <c r="P175" s="316"/>
      <c r="Q175" s="291"/>
      <c r="R175" s="316"/>
      <c r="S175" s="317"/>
      <c r="T175" s="317"/>
      <c r="U175" s="317"/>
      <c r="V175" s="289"/>
      <c r="W175" s="289"/>
      <c r="X175" s="293"/>
      <c r="Y175" s="289"/>
      <c r="Z175" s="289"/>
      <c r="AA175" s="289"/>
      <c r="AB175" s="289"/>
      <c r="AC175" s="289"/>
      <c r="AD175" s="289"/>
      <c r="AE175" s="289"/>
      <c r="AF175" s="289"/>
      <c r="AG175" s="289"/>
      <c r="AH175" s="289"/>
      <c r="AI175" s="289"/>
      <c r="AJ175" s="289"/>
      <c r="AK175" s="289"/>
      <c r="AL175" s="289"/>
      <c r="AM175" s="289"/>
      <c r="AN175" s="289"/>
      <c r="AP175" s="216">
        <f t="shared" si="16"/>
        <v>494</v>
      </c>
      <c r="AQ175" s="216">
        <f t="shared" si="17"/>
        <v>2359</v>
      </c>
    </row>
    <row r="176" spans="2:43">
      <c r="B176" s="313">
        <v>124</v>
      </c>
      <c r="C176" s="298">
        <f t="shared" si="21"/>
        <v>1165500.8</v>
      </c>
      <c r="E176" s="298">
        <f t="shared" si="22"/>
        <v>37018048</v>
      </c>
      <c r="F176" s="289"/>
      <c r="G176" s="290">
        <v>105</v>
      </c>
      <c r="H176" s="290">
        <v>3</v>
      </c>
      <c r="I176" s="290">
        <v>125</v>
      </c>
      <c r="J176" s="290">
        <v>50</v>
      </c>
      <c r="K176" s="291"/>
      <c r="L176" s="292"/>
      <c r="M176" s="291"/>
      <c r="N176" s="291"/>
      <c r="O176" s="291"/>
      <c r="P176" s="316"/>
      <c r="Q176" s="291"/>
      <c r="R176" s="316"/>
      <c r="S176" s="317"/>
      <c r="T176" s="317"/>
      <c r="U176" s="317"/>
      <c r="V176" s="289"/>
      <c r="W176" s="289"/>
      <c r="X176" s="293"/>
      <c r="Y176" s="289"/>
      <c r="Z176" s="289"/>
      <c r="AA176" s="289"/>
      <c r="AB176" s="289"/>
      <c r="AC176" s="289"/>
      <c r="AD176" s="289"/>
      <c r="AE176" s="289"/>
      <c r="AF176" s="289"/>
      <c r="AG176" s="289"/>
      <c r="AH176" s="289"/>
      <c r="AI176" s="289"/>
      <c r="AJ176" s="289"/>
      <c r="AK176" s="289"/>
      <c r="AL176" s="289"/>
      <c r="AM176" s="289"/>
      <c r="AN176" s="289"/>
      <c r="AP176" s="216">
        <f t="shared" si="16"/>
        <v>498</v>
      </c>
      <c r="AQ176" s="216">
        <f t="shared" si="17"/>
        <v>2397</v>
      </c>
    </row>
    <row r="177" spans="2:43">
      <c r="B177" s="313">
        <v>125</v>
      </c>
      <c r="C177" s="298">
        <f t="shared" si="21"/>
        <v>1193749.9999999998</v>
      </c>
      <c r="E177" s="298">
        <f t="shared" si="22"/>
        <v>38211798</v>
      </c>
      <c r="F177" s="289"/>
      <c r="G177" s="290">
        <v>105</v>
      </c>
      <c r="H177" s="290">
        <v>3</v>
      </c>
      <c r="I177" s="290">
        <v>126</v>
      </c>
      <c r="J177" s="290">
        <v>50</v>
      </c>
      <c r="K177" s="291"/>
      <c r="L177" s="292"/>
      <c r="M177" s="291"/>
      <c r="N177" s="291"/>
      <c r="O177" s="291"/>
      <c r="P177" s="316"/>
      <c r="Q177" s="291"/>
      <c r="R177" s="316"/>
      <c r="S177" s="317"/>
      <c r="T177" s="317"/>
      <c r="U177" s="317"/>
      <c r="V177" s="289"/>
      <c r="W177" s="289"/>
      <c r="X177" s="293"/>
      <c r="Y177" s="289"/>
      <c r="Z177" s="289"/>
      <c r="AA177" s="289"/>
      <c r="AB177" s="289"/>
      <c r="AC177" s="289"/>
      <c r="AD177" s="289"/>
      <c r="AE177" s="289"/>
      <c r="AF177" s="289"/>
      <c r="AG177" s="289"/>
      <c r="AH177" s="289"/>
      <c r="AI177" s="289"/>
      <c r="AJ177" s="289"/>
      <c r="AK177" s="289"/>
      <c r="AL177" s="289"/>
      <c r="AM177" s="289"/>
      <c r="AN177" s="289"/>
      <c r="AP177" s="216">
        <f t="shared" si="16"/>
        <v>502</v>
      </c>
      <c r="AQ177" s="216">
        <f t="shared" si="17"/>
        <v>2435</v>
      </c>
    </row>
    <row r="178" spans="2:43">
      <c r="B178" s="313">
        <v>126</v>
      </c>
      <c r="C178" s="298">
        <f t="shared" si="21"/>
        <v>1222452</v>
      </c>
      <c r="E178" s="298">
        <f t="shared" si="22"/>
        <v>39434250</v>
      </c>
      <c r="F178" s="289"/>
      <c r="G178" s="290">
        <v>105</v>
      </c>
      <c r="H178" s="290">
        <v>3</v>
      </c>
      <c r="I178" s="290">
        <v>127</v>
      </c>
      <c r="J178" s="290">
        <v>50</v>
      </c>
      <c r="K178" s="291"/>
      <c r="L178" s="292"/>
      <c r="M178" s="291"/>
      <c r="N178" s="291"/>
      <c r="O178" s="291"/>
      <c r="P178" s="316"/>
      <c r="Q178" s="291"/>
      <c r="R178" s="316"/>
      <c r="S178" s="317"/>
      <c r="T178" s="317"/>
      <c r="U178" s="317"/>
      <c r="V178" s="289"/>
      <c r="W178" s="289"/>
      <c r="X178" s="293"/>
      <c r="Y178" s="289"/>
      <c r="Z178" s="289"/>
      <c r="AA178" s="289"/>
      <c r="AB178" s="289"/>
      <c r="AC178" s="289"/>
      <c r="AD178" s="289"/>
      <c r="AE178" s="289"/>
      <c r="AF178" s="289"/>
      <c r="AG178" s="289"/>
      <c r="AH178" s="289"/>
      <c r="AI178" s="289"/>
      <c r="AJ178" s="289"/>
      <c r="AK178" s="289"/>
      <c r="AL178" s="289"/>
      <c r="AM178" s="289"/>
      <c r="AN178" s="289"/>
      <c r="AP178" s="216">
        <f t="shared" si="16"/>
        <v>506</v>
      </c>
      <c r="AQ178" s="216">
        <f t="shared" si="17"/>
        <v>2474</v>
      </c>
    </row>
    <row r="179" spans="2:43">
      <c r="B179" s="313">
        <v>127</v>
      </c>
      <c r="C179" s="298">
        <f t="shared" si="21"/>
        <v>1251610.3999999999</v>
      </c>
      <c r="E179" s="298">
        <f t="shared" si="22"/>
        <v>40685860.399999999</v>
      </c>
      <c r="F179" s="289"/>
      <c r="G179" s="290">
        <v>106</v>
      </c>
      <c r="H179" s="290">
        <v>3</v>
      </c>
      <c r="I179" s="290">
        <v>127</v>
      </c>
      <c r="J179" s="290">
        <v>50</v>
      </c>
      <c r="K179" s="291"/>
      <c r="L179" s="292"/>
      <c r="M179" s="291"/>
      <c r="N179" s="291"/>
      <c r="O179" s="291"/>
      <c r="P179" s="316"/>
      <c r="Q179" s="291"/>
      <c r="R179" s="316"/>
      <c r="S179" s="317"/>
      <c r="T179" s="317"/>
      <c r="U179" s="317"/>
      <c r="V179" s="289"/>
      <c r="W179" s="289"/>
      <c r="X179" s="293"/>
      <c r="Y179" s="289"/>
      <c r="Z179" s="289"/>
      <c r="AA179" s="289"/>
      <c r="AB179" s="289"/>
      <c r="AC179" s="289"/>
      <c r="AD179" s="289"/>
      <c r="AE179" s="289"/>
      <c r="AF179" s="289"/>
      <c r="AG179" s="289"/>
      <c r="AH179" s="289"/>
      <c r="AI179" s="289"/>
      <c r="AJ179" s="289"/>
      <c r="AK179" s="289"/>
      <c r="AL179" s="289"/>
      <c r="AM179" s="289"/>
      <c r="AN179" s="289"/>
      <c r="AP179" s="216">
        <f t="shared" si="16"/>
        <v>510</v>
      </c>
      <c r="AQ179" s="216">
        <f t="shared" si="17"/>
        <v>2512</v>
      </c>
    </row>
    <row r="180" spans="2:43">
      <c r="B180" s="313">
        <v>128</v>
      </c>
      <c r="C180" s="298">
        <f t="shared" si="21"/>
        <v>1281228.8</v>
      </c>
      <c r="E180" s="298">
        <f t="shared" si="22"/>
        <v>41967089.199999996</v>
      </c>
      <c r="F180" s="289"/>
      <c r="G180" s="290">
        <v>106</v>
      </c>
      <c r="H180" s="290">
        <v>3</v>
      </c>
      <c r="I180" s="290">
        <v>128</v>
      </c>
      <c r="J180" s="290">
        <v>50</v>
      </c>
      <c r="K180" s="291"/>
      <c r="L180" s="292"/>
      <c r="M180" s="291"/>
      <c r="N180" s="291"/>
      <c r="O180" s="291"/>
      <c r="P180" s="316"/>
      <c r="Q180" s="291"/>
      <c r="R180" s="316"/>
      <c r="S180" s="317"/>
      <c r="T180" s="317"/>
      <c r="U180" s="317"/>
      <c r="V180" s="289"/>
      <c r="W180" s="289"/>
      <c r="X180" s="293"/>
      <c r="Y180" s="289"/>
      <c r="Z180" s="289"/>
      <c r="AA180" s="289"/>
      <c r="AB180" s="289"/>
      <c r="AC180" s="289"/>
      <c r="AD180" s="289"/>
      <c r="AE180" s="289"/>
      <c r="AF180" s="289"/>
      <c r="AG180" s="289"/>
      <c r="AH180" s="289"/>
      <c r="AI180" s="289"/>
      <c r="AJ180" s="289"/>
      <c r="AK180" s="289"/>
      <c r="AL180" s="289"/>
      <c r="AM180" s="289"/>
      <c r="AN180" s="289"/>
      <c r="AP180" s="216">
        <f t="shared" si="16"/>
        <v>514</v>
      </c>
      <c r="AQ180" s="216">
        <f t="shared" si="17"/>
        <v>2551</v>
      </c>
    </row>
    <row r="181" spans="2:43">
      <c r="B181" s="313">
        <v>129</v>
      </c>
      <c r="C181" s="298">
        <f t="shared" si="21"/>
        <v>1311310.8</v>
      </c>
      <c r="E181" s="298">
        <f t="shared" si="22"/>
        <v>43278399.999999993</v>
      </c>
      <c r="F181" s="289"/>
      <c r="G181" s="290">
        <v>106</v>
      </c>
      <c r="H181" s="290">
        <v>3</v>
      </c>
      <c r="I181" s="290">
        <v>129</v>
      </c>
      <c r="J181" s="290">
        <v>50</v>
      </c>
      <c r="K181" s="291"/>
      <c r="L181" s="292"/>
      <c r="M181" s="291"/>
      <c r="N181" s="291"/>
      <c r="O181" s="291"/>
      <c r="P181" s="316"/>
      <c r="Q181" s="291"/>
      <c r="R181" s="316"/>
      <c r="S181" s="317"/>
      <c r="T181" s="317"/>
      <c r="U181" s="317"/>
      <c r="V181" s="289"/>
      <c r="W181" s="289"/>
      <c r="X181" s="293"/>
      <c r="Y181" s="289"/>
      <c r="Z181" s="289"/>
      <c r="AA181" s="289"/>
      <c r="AB181" s="289"/>
      <c r="AC181" s="289"/>
      <c r="AD181" s="289"/>
      <c r="AE181" s="289"/>
      <c r="AF181" s="289"/>
      <c r="AG181" s="289"/>
      <c r="AH181" s="289"/>
      <c r="AI181" s="289"/>
      <c r="AJ181" s="289"/>
      <c r="AK181" s="289"/>
      <c r="AL181" s="289"/>
      <c r="AM181" s="289"/>
      <c r="AN181" s="289"/>
      <c r="AP181" s="216">
        <f t="shared" ref="AP181:AP244" si="31">(B181*3+(2+B181))</f>
        <v>518</v>
      </c>
      <c r="AQ181" s="216">
        <f t="shared" ref="AQ181:AQ244" si="32">ROUND(C182/AP181,0)</f>
        <v>2590</v>
      </c>
    </row>
    <row r="182" spans="2:43">
      <c r="B182" s="313">
        <v>130</v>
      </c>
      <c r="C182" s="298">
        <f t="shared" ref="C182:C245" si="33">B182*B182*$D$44*(1+($D$45*B181))</f>
        <v>1341859.9999999998</v>
      </c>
      <c r="E182" s="298">
        <f t="shared" ref="E182:E245" si="34">E181+C182</f>
        <v>44620259.999999993</v>
      </c>
      <c r="F182" s="289"/>
      <c r="G182" s="290">
        <v>107</v>
      </c>
      <c r="H182" s="290">
        <v>3</v>
      </c>
      <c r="I182" s="290">
        <v>129</v>
      </c>
      <c r="J182" s="290">
        <v>50</v>
      </c>
      <c r="K182" s="291"/>
      <c r="L182" s="292"/>
      <c r="M182" s="291"/>
      <c r="N182" s="291"/>
      <c r="O182" s="291"/>
      <c r="P182" s="316"/>
      <c r="Q182" s="291"/>
      <c r="R182" s="316"/>
      <c r="S182" s="317"/>
      <c r="T182" s="317"/>
      <c r="U182" s="317"/>
      <c r="V182" s="289"/>
      <c r="W182" s="289"/>
      <c r="X182" s="293"/>
      <c r="Y182" s="289"/>
      <c r="Z182" s="289"/>
      <c r="AA182" s="289"/>
      <c r="AB182" s="289"/>
      <c r="AC182" s="289"/>
      <c r="AD182" s="289"/>
      <c r="AE182" s="289"/>
      <c r="AF182" s="289"/>
      <c r="AG182" s="289"/>
      <c r="AH182" s="289"/>
      <c r="AI182" s="289"/>
      <c r="AJ182" s="289"/>
      <c r="AK182" s="289"/>
      <c r="AL182" s="289"/>
      <c r="AM182" s="289"/>
      <c r="AN182" s="289"/>
      <c r="AP182" s="216">
        <f t="shared" si="31"/>
        <v>522</v>
      </c>
      <c r="AQ182" s="216">
        <f t="shared" si="32"/>
        <v>2630</v>
      </c>
    </row>
    <row r="183" spans="2:43">
      <c r="B183" s="313">
        <v>131</v>
      </c>
      <c r="C183" s="298">
        <f t="shared" si="33"/>
        <v>1372880</v>
      </c>
      <c r="E183" s="298">
        <f t="shared" si="34"/>
        <v>45993139.999999993</v>
      </c>
      <c r="F183" s="289"/>
      <c r="G183" s="290">
        <v>107</v>
      </c>
      <c r="H183" s="290">
        <v>3</v>
      </c>
      <c r="I183" s="290">
        <v>130</v>
      </c>
      <c r="J183" s="290">
        <v>50</v>
      </c>
      <c r="K183" s="291"/>
      <c r="L183" s="292"/>
      <c r="M183" s="291"/>
      <c r="N183" s="291"/>
      <c r="O183" s="291"/>
      <c r="P183" s="316"/>
      <c r="Q183" s="291"/>
      <c r="R183" s="316"/>
      <c r="S183" s="317"/>
      <c r="T183" s="317"/>
      <c r="U183" s="317"/>
      <c r="V183" s="289"/>
      <c r="W183" s="289"/>
      <c r="X183" s="293"/>
      <c r="Y183" s="289"/>
      <c r="Z183" s="289"/>
      <c r="AA183" s="289"/>
      <c r="AB183" s="289"/>
      <c r="AC183" s="289"/>
      <c r="AD183" s="289"/>
      <c r="AE183" s="289"/>
      <c r="AF183" s="289"/>
      <c r="AG183" s="289"/>
      <c r="AH183" s="289"/>
      <c r="AI183" s="289"/>
      <c r="AJ183" s="289"/>
      <c r="AK183" s="289"/>
      <c r="AL183" s="289"/>
      <c r="AM183" s="289"/>
      <c r="AN183" s="289"/>
      <c r="AP183" s="216">
        <f t="shared" si="31"/>
        <v>526</v>
      </c>
      <c r="AQ183" s="216">
        <f t="shared" si="32"/>
        <v>2670</v>
      </c>
    </row>
    <row r="184" spans="2:43">
      <c r="B184" s="313">
        <v>132</v>
      </c>
      <c r="C184" s="298">
        <f t="shared" si="33"/>
        <v>1404374.4</v>
      </c>
      <c r="E184" s="298">
        <f t="shared" si="34"/>
        <v>47397514.399999991</v>
      </c>
      <c r="F184" s="289"/>
      <c r="G184" s="290">
        <v>107</v>
      </c>
      <c r="H184" s="290">
        <v>3</v>
      </c>
      <c r="I184" s="290">
        <v>131</v>
      </c>
      <c r="J184" s="290">
        <v>50</v>
      </c>
      <c r="K184" s="291"/>
      <c r="L184" s="292"/>
      <c r="M184" s="291"/>
      <c r="N184" s="291"/>
      <c r="O184" s="291"/>
      <c r="P184" s="316"/>
      <c r="Q184" s="291"/>
      <c r="R184" s="316"/>
      <c r="S184" s="317"/>
      <c r="T184" s="317"/>
      <c r="U184" s="317"/>
      <c r="V184" s="289"/>
      <c r="W184" s="289"/>
      <c r="X184" s="293"/>
      <c r="Y184" s="289"/>
      <c r="Z184" s="289"/>
      <c r="AA184" s="289"/>
      <c r="AB184" s="289"/>
      <c r="AC184" s="289"/>
      <c r="AD184" s="289"/>
      <c r="AE184" s="289"/>
      <c r="AF184" s="289"/>
      <c r="AG184" s="289"/>
      <c r="AH184" s="289"/>
      <c r="AI184" s="289"/>
      <c r="AJ184" s="289"/>
      <c r="AK184" s="289"/>
      <c r="AL184" s="289"/>
      <c r="AM184" s="289"/>
      <c r="AN184" s="289"/>
      <c r="AP184" s="216">
        <f t="shared" si="31"/>
        <v>530</v>
      </c>
      <c r="AQ184" s="216">
        <f t="shared" si="32"/>
        <v>2710</v>
      </c>
    </row>
    <row r="185" spans="2:43">
      <c r="B185" s="313">
        <v>133</v>
      </c>
      <c r="C185" s="298">
        <f t="shared" si="33"/>
        <v>1436346.8</v>
      </c>
      <c r="E185" s="298">
        <f t="shared" si="34"/>
        <v>48833861.199999988</v>
      </c>
      <c r="F185" s="289"/>
      <c r="G185" s="290">
        <v>108</v>
      </c>
      <c r="H185" s="290">
        <v>3</v>
      </c>
      <c r="I185" s="290">
        <v>131</v>
      </c>
      <c r="J185" s="290">
        <v>50</v>
      </c>
      <c r="K185" s="291"/>
      <c r="L185" s="292"/>
      <c r="M185" s="291"/>
      <c r="N185" s="291"/>
      <c r="O185" s="291"/>
      <c r="P185" s="316"/>
      <c r="Q185" s="291"/>
      <c r="R185" s="316"/>
      <c r="S185" s="317"/>
      <c r="T185" s="317"/>
      <c r="U185" s="317"/>
      <c r="V185" s="289"/>
      <c r="W185" s="289"/>
      <c r="X185" s="293"/>
      <c r="Y185" s="289"/>
      <c r="Z185" s="289"/>
      <c r="AA185" s="289"/>
      <c r="AB185" s="289"/>
      <c r="AC185" s="289"/>
      <c r="AD185" s="289"/>
      <c r="AE185" s="289"/>
      <c r="AF185" s="289"/>
      <c r="AG185" s="289"/>
      <c r="AH185" s="289"/>
      <c r="AI185" s="289"/>
      <c r="AJ185" s="289"/>
      <c r="AK185" s="289"/>
      <c r="AL185" s="289"/>
      <c r="AM185" s="289"/>
      <c r="AN185" s="289"/>
      <c r="AP185" s="216">
        <f t="shared" si="31"/>
        <v>534</v>
      </c>
      <c r="AQ185" s="216">
        <f t="shared" si="32"/>
        <v>2751</v>
      </c>
    </row>
    <row r="186" spans="2:43">
      <c r="B186" s="313">
        <v>134</v>
      </c>
      <c r="C186" s="298">
        <f t="shared" si="33"/>
        <v>1468800.8</v>
      </c>
      <c r="E186" s="298">
        <f t="shared" si="34"/>
        <v>50302661.999999985</v>
      </c>
      <c r="F186" s="289"/>
      <c r="G186" s="290">
        <v>108</v>
      </c>
      <c r="H186" s="290">
        <v>3</v>
      </c>
      <c r="I186" s="290">
        <v>132</v>
      </c>
      <c r="J186" s="290">
        <v>50</v>
      </c>
      <c r="K186" s="291"/>
      <c r="L186" s="292"/>
      <c r="M186" s="291"/>
      <c r="N186" s="291"/>
      <c r="O186" s="291"/>
      <c r="P186" s="316"/>
      <c r="Q186" s="291"/>
      <c r="R186" s="316"/>
      <c r="S186" s="317"/>
      <c r="T186" s="317"/>
      <c r="U186" s="317"/>
      <c r="V186" s="289"/>
      <c r="W186" s="289"/>
      <c r="X186" s="293"/>
      <c r="Y186" s="289"/>
      <c r="Z186" s="289"/>
      <c r="AA186" s="289"/>
      <c r="AB186" s="289"/>
      <c r="AC186" s="289"/>
      <c r="AD186" s="289"/>
      <c r="AE186" s="289"/>
      <c r="AF186" s="289"/>
      <c r="AG186" s="289"/>
      <c r="AH186" s="289"/>
      <c r="AI186" s="289"/>
      <c r="AJ186" s="289"/>
      <c r="AK186" s="289"/>
      <c r="AL186" s="289"/>
      <c r="AM186" s="289"/>
      <c r="AN186" s="289"/>
      <c r="AP186" s="216">
        <f t="shared" si="31"/>
        <v>538</v>
      </c>
      <c r="AQ186" s="216">
        <f t="shared" si="32"/>
        <v>2791</v>
      </c>
    </row>
    <row r="187" spans="2:43">
      <c r="B187" s="313">
        <v>135</v>
      </c>
      <c r="C187" s="298">
        <f t="shared" si="33"/>
        <v>1501739.9999999998</v>
      </c>
      <c r="E187" s="298">
        <f t="shared" si="34"/>
        <v>51804401.999999985</v>
      </c>
      <c r="F187" s="289"/>
      <c r="G187" s="290">
        <v>108</v>
      </c>
      <c r="H187" s="290">
        <v>3</v>
      </c>
      <c r="I187" s="290">
        <v>133</v>
      </c>
      <c r="J187" s="290">
        <v>50</v>
      </c>
      <c r="K187" s="291"/>
      <c r="L187" s="292"/>
      <c r="M187" s="291"/>
      <c r="N187" s="291"/>
      <c r="O187" s="291"/>
      <c r="P187" s="316"/>
      <c r="Q187" s="291"/>
      <c r="R187" s="316"/>
      <c r="S187" s="317"/>
      <c r="T187" s="317"/>
      <c r="U187" s="317"/>
      <c r="V187" s="289"/>
      <c r="W187" s="289"/>
      <c r="X187" s="293"/>
      <c r="Y187" s="289"/>
      <c r="Z187" s="289"/>
      <c r="AA187" s="289"/>
      <c r="AB187" s="289"/>
      <c r="AC187" s="289"/>
      <c r="AD187" s="289"/>
      <c r="AE187" s="289"/>
      <c r="AF187" s="289"/>
      <c r="AG187" s="289"/>
      <c r="AH187" s="289"/>
      <c r="AI187" s="289"/>
      <c r="AJ187" s="289"/>
      <c r="AK187" s="289"/>
      <c r="AL187" s="289"/>
      <c r="AM187" s="289"/>
      <c r="AN187" s="289"/>
      <c r="AP187" s="216">
        <f t="shared" si="31"/>
        <v>542</v>
      </c>
      <c r="AQ187" s="216">
        <f t="shared" si="32"/>
        <v>2832</v>
      </c>
    </row>
    <row r="188" spans="2:43">
      <c r="B188" s="313">
        <v>136</v>
      </c>
      <c r="C188" s="298">
        <f t="shared" si="33"/>
        <v>1535168</v>
      </c>
      <c r="E188" s="298">
        <f t="shared" si="34"/>
        <v>53339569.999999985</v>
      </c>
      <c r="F188" s="289"/>
      <c r="G188" s="290">
        <v>109</v>
      </c>
      <c r="H188" s="290">
        <v>3</v>
      </c>
      <c r="I188" s="290">
        <v>133</v>
      </c>
      <c r="J188" s="290">
        <v>50</v>
      </c>
      <c r="K188" s="291"/>
      <c r="L188" s="292"/>
      <c r="M188" s="291"/>
      <c r="N188" s="291"/>
      <c r="O188" s="291"/>
      <c r="P188" s="316"/>
      <c r="Q188" s="291"/>
      <c r="R188" s="316"/>
      <c r="S188" s="317"/>
      <c r="T188" s="317"/>
      <c r="U188" s="317"/>
      <c r="V188" s="289"/>
      <c r="W188" s="289"/>
      <c r="X188" s="293"/>
      <c r="Y188" s="289"/>
      <c r="Z188" s="289"/>
      <c r="AA188" s="289"/>
      <c r="AB188" s="289"/>
      <c r="AC188" s="289"/>
      <c r="AD188" s="289"/>
      <c r="AE188" s="289"/>
      <c r="AF188" s="289"/>
      <c r="AG188" s="289"/>
      <c r="AH188" s="289"/>
      <c r="AI188" s="289"/>
      <c r="AJ188" s="289"/>
      <c r="AK188" s="289"/>
      <c r="AL188" s="289"/>
      <c r="AM188" s="289"/>
      <c r="AN188" s="289"/>
      <c r="AP188" s="216">
        <f t="shared" si="31"/>
        <v>546</v>
      </c>
      <c r="AQ188" s="216">
        <f t="shared" si="32"/>
        <v>2874</v>
      </c>
    </row>
    <row r="189" spans="2:43">
      <c r="B189" s="313">
        <v>137</v>
      </c>
      <c r="C189" s="298">
        <f t="shared" si="33"/>
        <v>1569088.4</v>
      </c>
      <c r="E189" s="298">
        <f t="shared" si="34"/>
        <v>54908658.399999984</v>
      </c>
      <c r="F189" s="289"/>
      <c r="G189" s="290">
        <v>109</v>
      </c>
      <c r="H189" s="290">
        <v>3</v>
      </c>
      <c r="I189" s="290">
        <v>134</v>
      </c>
      <c r="J189" s="290">
        <v>50</v>
      </c>
      <c r="K189" s="291"/>
      <c r="L189" s="292"/>
      <c r="M189" s="291"/>
      <c r="N189" s="291"/>
      <c r="O189" s="291"/>
      <c r="P189" s="316"/>
      <c r="Q189" s="291"/>
      <c r="R189" s="316"/>
      <c r="S189" s="317"/>
      <c r="T189" s="317"/>
      <c r="U189" s="317"/>
      <c r="V189" s="289"/>
      <c r="W189" s="289"/>
      <c r="X189" s="293"/>
      <c r="Y189" s="289"/>
      <c r="Z189" s="289"/>
      <c r="AA189" s="289"/>
      <c r="AB189" s="289"/>
      <c r="AC189" s="289"/>
      <c r="AD189" s="289"/>
      <c r="AE189" s="289"/>
      <c r="AF189" s="289"/>
      <c r="AG189" s="289"/>
      <c r="AH189" s="289"/>
      <c r="AI189" s="289"/>
      <c r="AJ189" s="289"/>
      <c r="AK189" s="289"/>
      <c r="AL189" s="289"/>
      <c r="AM189" s="289"/>
      <c r="AN189" s="289"/>
      <c r="AP189" s="216">
        <f t="shared" si="31"/>
        <v>550</v>
      </c>
      <c r="AQ189" s="216">
        <f t="shared" si="32"/>
        <v>2915</v>
      </c>
    </row>
    <row r="190" spans="2:43">
      <c r="B190" s="313">
        <v>138</v>
      </c>
      <c r="C190" s="298">
        <f t="shared" si="33"/>
        <v>1603504.8</v>
      </c>
      <c r="E190" s="298">
        <f t="shared" si="34"/>
        <v>56512163.199999981</v>
      </c>
      <c r="F190" s="289"/>
      <c r="G190" s="290">
        <v>109</v>
      </c>
      <c r="H190" s="290">
        <v>3</v>
      </c>
      <c r="I190" s="290">
        <v>135</v>
      </c>
      <c r="J190" s="290">
        <v>50</v>
      </c>
      <c r="K190" s="291"/>
      <c r="L190" s="292"/>
      <c r="M190" s="291"/>
      <c r="N190" s="291"/>
      <c r="O190" s="291"/>
      <c r="P190" s="316"/>
      <c r="Q190" s="291"/>
      <c r="R190" s="316"/>
      <c r="S190" s="317"/>
      <c r="T190" s="317"/>
      <c r="U190" s="317"/>
      <c r="V190" s="289"/>
      <c r="W190" s="289"/>
      <c r="X190" s="293"/>
      <c r="Y190" s="289"/>
      <c r="Z190" s="289"/>
      <c r="AA190" s="289"/>
      <c r="AB190" s="289"/>
      <c r="AC190" s="289"/>
      <c r="AD190" s="289"/>
      <c r="AE190" s="289"/>
      <c r="AF190" s="289"/>
      <c r="AG190" s="289"/>
      <c r="AH190" s="289"/>
      <c r="AI190" s="289"/>
      <c r="AJ190" s="289"/>
      <c r="AK190" s="289"/>
      <c r="AL190" s="289"/>
      <c r="AM190" s="289"/>
      <c r="AN190" s="289"/>
      <c r="AP190" s="216">
        <f t="shared" si="31"/>
        <v>554</v>
      </c>
      <c r="AQ190" s="216">
        <f t="shared" si="32"/>
        <v>2957</v>
      </c>
    </row>
    <row r="191" spans="2:43">
      <c r="B191" s="313">
        <v>139</v>
      </c>
      <c r="C191" s="298">
        <f t="shared" si="33"/>
        <v>1638420.8</v>
      </c>
      <c r="E191" s="298">
        <f t="shared" si="34"/>
        <v>58150583.999999978</v>
      </c>
      <c r="F191" s="289"/>
      <c r="G191" s="290">
        <v>110</v>
      </c>
      <c r="H191" s="290">
        <v>3</v>
      </c>
      <c r="I191" s="290">
        <v>135</v>
      </c>
      <c r="J191" s="290">
        <v>50</v>
      </c>
      <c r="K191" s="291"/>
      <c r="L191" s="292"/>
      <c r="M191" s="291"/>
      <c r="N191" s="291"/>
      <c r="O191" s="291"/>
      <c r="P191" s="316"/>
      <c r="Q191" s="291"/>
      <c r="R191" s="316"/>
      <c r="S191" s="317"/>
      <c r="T191" s="317"/>
      <c r="U191" s="317"/>
      <c r="V191" s="289"/>
      <c r="W191" s="289"/>
      <c r="X191" s="293"/>
      <c r="Y191" s="289"/>
      <c r="Z191" s="289"/>
      <c r="AA191" s="289"/>
      <c r="AB191" s="289"/>
      <c r="AC191" s="289"/>
      <c r="AD191" s="289"/>
      <c r="AE191" s="289"/>
      <c r="AF191" s="289"/>
      <c r="AG191" s="289"/>
      <c r="AH191" s="289"/>
      <c r="AI191" s="289"/>
      <c r="AJ191" s="289"/>
      <c r="AK191" s="289"/>
      <c r="AL191" s="289"/>
      <c r="AM191" s="289"/>
      <c r="AN191" s="289"/>
      <c r="AP191" s="216">
        <f t="shared" si="31"/>
        <v>558</v>
      </c>
      <c r="AQ191" s="216">
        <f t="shared" si="32"/>
        <v>3000</v>
      </c>
    </row>
    <row r="192" spans="2:43">
      <c r="B192" s="313">
        <v>140</v>
      </c>
      <c r="C192" s="298">
        <f t="shared" si="33"/>
        <v>1673839.9999999998</v>
      </c>
      <c r="E192" s="298">
        <f t="shared" si="34"/>
        <v>59824423.999999978</v>
      </c>
      <c r="F192" s="289"/>
      <c r="G192" s="290">
        <v>110</v>
      </c>
      <c r="H192" s="290">
        <v>3</v>
      </c>
      <c r="I192" s="290">
        <v>136</v>
      </c>
      <c r="J192" s="290">
        <v>50</v>
      </c>
      <c r="K192" s="291"/>
      <c r="L192" s="292"/>
      <c r="M192" s="291"/>
      <c r="N192" s="291"/>
      <c r="O192" s="291"/>
      <c r="P192" s="316"/>
      <c r="Q192" s="291"/>
      <c r="R192" s="316"/>
      <c r="S192" s="317"/>
      <c r="T192" s="317"/>
      <c r="U192" s="317"/>
      <c r="V192" s="289"/>
      <c r="W192" s="289"/>
      <c r="X192" s="293"/>
      <c r="Y192" s="289"/>
      <c r="Z192" s="289"/>
      <c r="AA192" s="289"/>
      <c r="AB192" s="289"/>
      <c r="AC192" s="289"/>
      <c r="AD192" s="289"/>
      <c r="AE192" s="289"/>
      <c r="AF192" s="289"/>
      <c r="AG192" s="289"/>
      <c r="AH192" s="289"/>
      <c r="AI192" s="289"/>
      <c r="AJ192" s="289"/>
      <c r="AK192" s="289"/>
      <c r="AL192" s="289"/>
      <c r="AM192" s="289"/>
      <c r="AN192" s="289"/>
      <c r="AP192" s="216">
        <f t="shared" si="31"/>
        <v>562</v>
      </c>
      <c r="AQ192" s="216">
        <f t="shared" si="32"/>
        <v>3042</v>
      </c>
    </row>
    <row r="193" spans="2:43">
      <c r="B193" s="313">
        <v>141</v>
      </c>
      <c r="C193" s="298">
        <f t="shared" si="33"/>
        <v>1709766</v>
      </c>
      <c r="E193" s="298">
        <f t="shared" si="34"/>
        <v>61534189.999999978</v>
      </c>
      <c r="F193" s="289"/>
      <c r="G193" s="290">
        <v>110</v>
      </c>
      <c r="H193" s="290">
        <v>3</v>
      </c>
      <c r="I193" s="290">
        <v>137</v>
      </c>
      <c r="J193" s="290">
        <v>50</v>
      </c>
      <c r="K193" s="291"/>
      <c r="L193" s="292"/>
      <c r="M193" s="291"/>
      <c r="N193" s="291"/>
      <c r="O193" s="291"/>
      <c r="P193" s="316"/>
      <c r="Q193" s="291"/>
      <c r="R193" s="316"/>
      <c r="S193" s="317"/>
      <c r="T193" s="317"/>
      <c r="U193" s="317"/>
      <c r="V193" s="289"/>
      <c r="W193" s="289"/>
      <c r="X193" s="293"/>
      <c r="Y193" s="289"/>
      <c r="Z193" s="289"/>
      <c r="AA193" s="289"/>
      <c r="AB193" s="289"/>
      <c r="AC193" s="289"/>
      <c r="AD193" s="289"/>
      <c r="AE193" s="289"/>
      <c r="AF193" s="289"/>
      <c r="AG193" s="289"/>
      <c r="AH193" s="289"/>
      <c r="AI193" s="289"/>
      <c r="AJ193" s="289"/>
      <c r="AK193" s="289"/>
      <c r="AL193" s="289"/>
      <c r="AM193" s="289"/>
      <c r="AN193" s="289"/>
      <c r="AP193" s="216">
        <f t="shared" si="31"/>
        <v>566</v>
      </c>
      <c r="AQ193" s="216">
        <f t="shared" si="32"/>
        <v>3085</v>
      </c>
    </row>
    <row r="194" spans="2:43">
      <c r="B194" s="313">
        <v>142</v>
      </c>
      <c r="C194" s="298">
        <f t="shared" si="33"/>
        <v>1746202.4</v>
      </c>
      <c r="E194" s="298">
        <f t="shared" si="34"/>
        <v>63280392.399999976</v>
      </c>
      <c r="F194" s="289"/>
      <c r="G194" s="290">
        <v>111</v>
      </c>
      <c r="H194" s="290">
        <v>3</v>
      </c>
      <c r="I194" s="290">
        <v>137</v>
      </c>
      <c r="J194" s="290">
        <v>50</v>
      </c>
      <c r="K194" s="291"/>
      <c r="L194" s="292"/>
      <c r="M194" s="291"/>
      <c r="N194" s="291"/>
      <c r="O194" s="291"/>
      <c r="P194" s="316"/>
      <c r="Q194" s="291"/>
      <c r="R194" s="316"/>
      <c r="S194" s="317"/>
      <c r="T194" s="317"/>
      <c r="U194" s="317"/>
      <c r="V194" s="289"/>
      <c r="W194" s="289"/>
      <c r="X194" s="293"/>
      <c r="Y194" s="289"/>
      <c r="Z194" s="289"/>
      <c r="AA194" s="289"/>
      <c r="AB194" s="289"/>
      <c r="AC194" s="289"/>
      <c r="AD194" s="289"/>
      <c r="AE194" s="289"/>
      <c r="AF194" s="289"/>
      <c r="AG194" s="289"/>
      <c r="AH194" s="289"/>
      <c r="AI194" s="289"/>
      <c r="AJ194" s="289"/>
      <c r="AK194" s="289"/>
      <c r="AL194" s="289"/>
      <c r="AM194" s="289"/>
      <c r="AN194" s="289"/>
      <c r="AP194" s="216">
        <f t="shared" si="31"/>
        <v>570</v>
      </c>
      <c r="AQ194" s="216">
        <f t="shared" si="32"/>
        <v>3128</v>
      </c>
    </row>
    <row r="195" spans="2:43">
      <c r="B195" s="313">
        <v>143</v>
      </c>
      <c r="C195" s="298">
        <f t="shared" si="33"/>
        <v>1783152.8</v>
      </c>
      <c r="E195" s="298">
        <f t="shared" si="34"/>
        <v>65063545.199999973</v>
      </c>
      <c r="F195" s="289"/>
      <c r="G195" s="290">
        <v>111</v>
      </c>
      <c r="H195" s="290">
        <v>3</v>
      </c>
      <c r="I195" s="290">
        <v>138</v>
      </c>
      <c r="J195" s="290">
        <v>50</v>
      </c>
      <c r="K195" s="291"/>
      <c r="L195" s="292"/>
      <c r="M195" s="291"/>
      <c r="N195" s="291"/>
      <c r="O195" s="291"/>
      <c r="P195" s="316"/>
      <c r="Q195" s="291"/>
      <c r="R195" s="316"/>
      <c r="S195" s="317"/>
      <c r="T195" s="317"/>
      <c r="U195" s="317"/>
      <c r="V195" s="289"/>
      <c r="W195" s="289"/>
      <c r="X195" s="293"/>
      <c r="Y195" s="289"/>
      <c r="Z195" s="289"/>
      <c r="AA195" s="289"/>
      <c r="AB195" s="289"/>
      <c r="AC195" s="289"/>
      <c r="AD195" s="289"/>
      <c r="AE195" s="289"/>
      <c r="AF195" s="289"/>
      <c r="AG195" s="289"/>
      <c r="AH195" s="289"/>
      <c r="AI195" s="289"/>
      <c r="AJ195" s="289"/>
      <c r="AK195" s="289"/>
      <c r="AL195" s="289"/>
      <c r="AM195" s="289"/>
      <c r="AN195" s="289"/>
      <c r="AP195" s="216">
        <f t="shared" si="31"/>
        <v>574</v>
      </c>
      <c r="AQ195" s="216">
        <f t="shared" si="32"/>
        <v>3172</v>
      </c>
    </row>
    <row r="196" spans="2:43">
      <c r="B196" s="313">
        <v>144</v>
      </c>
      <c r="C196" s="298">
        <f t="shared" si="33"/>
        <v>1820620.8</v>
      </c>
      <c r="E196" s="298">
        <f t="shared" si="34"/>
        <v>66884165.99999997</v>
      </c>
      <c r="F196" s="289"/>
      <c r="G196" s="290">
        <v>111</v>
      </c>
      <c r="H196" s="290">
        <v>3</v>
      </c>
      <c r="I196" s="290">
        <v>139</v>
      </c>
      <c r="J196" s="290">
        <v>50</v>
      </c>
      <c r="K196" s="291"/>
      <c r="L196" s="292"/>
      <c r="M196" s="291"/>
      <c r="N196" s="291"/>
      <c r="O196" s="291"/>
      <c r="P196" s="316"/>
      <c r="Q196" s="291"/>
      <c r="R196" s="316"/>
      <c r="S196" s="317"/>
      <c r="T196" s="317"/>
      <c r="U196" s="317"/>
      <c r="V196" s="289"/>
      <c r="W196" s="289"/>
      <c r="X196" s="293"/>
      <c r="Y196" s="289"/>
      <c r="Z196" s="289"/>
      <c r="AA196" s="289"/>
      <c r="AB196" s="289"/>
      <c r="AC196" s="289"/>
      <c r="AD196" s="289"/>
      <c r="AE196" s="289"/>
      <c r="AF196" s="289"/>
      <c r="AG196" s="289"/>
      <c r="AH196" s="289"/>
      <c r="AI196" s="289"/>
      <c r="AJ196" s="289"/>
      <c r="AK196" s="289"/>
      <c r="AL196" s="289"/>
      <c r="AM196" s="289"/>
      <c r="AN196" s="289"/>
      <c r="AP196" s="216">
        <f t="shared" si="31"/>
        <v>578</v>
      </c>
      <c r="AQ196" s="216">
        <f t="shared" si="32"/>
        <v>3216</v>
      </c>
    </row>
    <row r="197" spans="2:43">
      <c r="B197" s="313">
        <v>145</v>
      </c>
      <c r="C197" s="298">
        <f t="shared" si="33"/>
        <v>1858609.9999999998</v>
      </c>
      <c r="E197" s="298">
        <f t="shared" si="34"/>
        <v>68742775.99999997</v>
      </c>
      <c r="F197" s="289"/>
      <c r="G197" s="290">
        <v>112</v>
      </c>
      <c r="H197" s="290">
        <v>3</v>
      </c>
      <c r="I197" s="290">
        <v>139</v>
      </c>
      <c r="J197" s="290">
        <v>50</v>
      </c>
      <c r="K197" s="291"/>
      <c r="L197" s="292"/>
      <c r="M197" s="291"/>
      <c r="N197" s="291"/>
      <c r="O197" s="291"/>
      <c r="P197" s="316"/>
      <c r="Q197" s="291"/>
      <c r="R197" s="316"/>
      <c r="S197" s="317"/>
      <c r="T197" s="317"/>
      <c r="U197" s="317"/>
      <c r="V197" s="289"/>
      <c r="W197" s="289"/>
      <c r="X197" s="293"/>
      <c r="Y197" s="289"/>
      <c r="Z197" s="289"/>
      <c r="AA197" s="289"/>
      <c r="AB197" s="289"/>
      <c r="AC197" s="289"/>
      <c r="AD197" s="289"/>
      <c r="AE197" s="289"/>
      <c r="AF197" s="289"/>
      <c r="AG197" s="289"/>
      <c r="AH197" s="289"/>
      <c r="AI197" s="289"/>
      <c r="AJ197" s="289"/>
      <c r="AK197" s="289"/>
      <c r="AL197" s="289"/>
      <c r="AM197" s="289"/>
      <c r="AN197" s="289"/>
      <c r="AP197" s="216">
        <f t="shared" si="31"/>
        <v>582</v>
      </c>
      <c r="AQ197" s="216">
        <f t="shared" si="32"/>
        <v>3260</v>
      </c>
    </row>
    <row r="198" spans="2:43">
      <c r="B198" s="313">
        <v>146</v>
      </c>
      <c r="C198" s="298">
        <f t="shared" si="33"/>
        <v>1897124</v>
      </c>
      <c r="E198" s="298">
        <f t="shared" si="34"/>
        <v>70639899.99999997</v>
      </c>
      <c r="F198" s="289"/>
      <c r="G198" s="290">
        <v>112</v>
      </c>
      <c r="H198" s="290">
        <v>3</v>
      </c>
      <c r="I198" s="290">
        <v>140</v>
      </c>
      <c r="J198" s="290">
        <v>50</v>
      </c>
      <c r="K198" s="291"/>
      <c r="L198" s="292"/>
      <c r="M198" s="291"/>
      <c r="N198" s="291"/>
      <c r="O198" s="291"/>
      <c r="P198" s="316"/>
      <c r="Q198" s="291"/>
      <c r="R198" s="316"/>
      <c r="S198" s="317"/>
      <c r="T198" s="317"/>
      <c r="U198" s="317"/>
      <c r="V198" s="289"/>
      <c r="W198" s="289"/>
      <c r="X198" s="293"/>
      <c r="Y198" s="289"/>
      <c r="Z198" s="289"/>
      <c r="AA198" s="289"/>
      <c r="AB198" s="289"/>
      <c r="AC198" s="289"/>
      <c r="AD198" s="289"/>
      <c r="AE198" s="289"/>
      <c r="AF198" s="289"/>
      <c r="AG198" s="289"/>
      <c r="AH198" s="289"/>
      <c r="AI198" s="289"/>
      <c r="AJ198" s="289"/>
      <c r="AK198" s="289"/>
      <c r="AL198" s="289"/>
      <c r="AM198" s="289"/>
      <c r="AN198" s="289"/>
      <c r="AP198" s="216">
        <f t="shared" si="31"/>
        <v>586</v>
      </c>
      <c r="AQ198" s="216">
        <f t="shared" si="32"/>
        <v>3304</v>
      </c>
    </row>
    <row r="199" spans="2:43">
      <c r="B199" s="313">
        <v>147</v>
      </c>
      <c r="C199" s="298">
        <f t="shared" si="33"/>
        <v>1936166.4</v>
      </c>
      <c r="E199" s="298">
        <f t="shared" si="34"/>
        <v>72576066.399999976</v>
      </c>
      <c r="F199" s="289"/>
      <c r="G199" s="290">
        <v>112</v>
      </c>
      <c r="H199" s="290">
        <v>3</v>
      </c>
      <c r="I199" s="290">
        <v>141</v>
      </c>
      <c r="J199" s="290">
        <v>50</v>
      </c>
      <c r="K199" s="291"/>
      <c r="L199" s="292"/>
      <c r="M199" s="291"/>
      <c r="N199" s="291"/>
      <c r="O199" s="291"/>
      <c r="P199" s="316"/>
      <c r="Q199" s="291"/>
      <c r="R199" s="316"/>
      <c r="S199" s="317"/>
      <c r="T199" s="317"/>
      <c r="U199" s="317"/>
      <c r="V199" s="289"/>
      <c r="W199" s="289"/>
      <c r="X199" s="293"/>
      <c r="Y199" s="289"/>
      <c r="Z199" s="289"/>
      <c r="AA199" s="289"/>
      <c r="AB199" s="289"/>
      <c r="AC199" s="289"/>
      <c r="AD199" s="289"/>
      <c r="AE199" s="289"/>
      <c r="AF199" s="289"/>
      <c r="AG199" s="289"/>
      <c r="AH199" s="289"/>
      <c r="AI199" s="289"/>
      <c r="AJ199" s="289"/>
      <c r="AK199" s="289"/>
      <c r="AL199" s="289"/>
      <c r="AM199" s="289"/>
      <c r="AN199" s="289"/>
      <c r="AP199" s="216">
        <f t="shared" si="31"/>
        <v>590</v>
      </c>
      <c r="AQ199" s="216">
        <f t="shared" si="32"/>
        <v>3349</v>
      </c>
    </row>
    <row r="200" spans="2:43">
      <c r="B200" s="313">
        <v>148</v>
      </c>
      <c r="C200" s="298">
        <f t="shared" si="33"/>
        <v>1975740.8</v>
      </c>
      <c r="E200" s="298">
        <f t="shared" si="34"/>
        <v>74551807.199999973</v>
      </c>
      <c r="F200" s="289"/>
      <c r="G200" s="290">
        <v>113</v>
      </c>
      <c r="H200" s="290">
        <v>3</v>
      </c>
      <c r="I200" s="290">
        <v>141</v>
      </c>
      <c r="J200" s="290">
        <v>50</v>
      </c>
      <c r="K200" s="291"/>
      <c r="L200" s="292"/>
      <c r="M200" s="291"/>
      <c r="N200" s="291"/>
      <c r="O200" s="291"/>
      <c r="P200" s="316"/>
      <c r="Q200" s="291"/>
      <c r="R200" s="316"/>
      <c r="S200" s="317"/>
      <c r="T200" s="317"/>
      <c r="U200" s="317"/>
      <c r="V200" s="289"/>
      <c r="W200" s="289"/>
      <c r="X200" s="293"/>
      <c r="Y200" s="289"/>
      <c r="Z200" s="289"/>
      <c r="AA200" s="289"/>
      <c r="AB200" s="289"/>
      <c r="AC200" s="289"/>
      <c r="AD200" s="289"/>
      <c r="AE200" s="289"/>
      <c r="AF200" s="289"/>
      <c r="AG200" s="289"/>
      <c r="AH200" s="289"/>
      <c r="AI200" s="289"/>
      <c r="AJ200" s="289"/>
      <c r="AK200" s="289"/>
      <c r="AL200" s="289"/>
      <c r="AM200" s="289"/>
      <c r="AN200" s="289"/>
      <c r="AP200" s="216">
        <f t="shared" si="31"/>
        <v>594</v>
      </c>
      <c r="AQ200" s="216">
        <f t="shared" si="32"/>
        <v>3394</v>
      </c>
    </row>
    <row r="201" spans="2:43">
      <c r="B201" s="313">
        <v>149</v>
      </c>
      <c r="C201" s="298">
        <f t="shared" si="33"/>
        <v>2015850.8</v>
      </c>
      <c r="E201" s="298">
        <f t="shared" si="34"/>
        <v>76567657.99999997</v>
      </c>
      <c r="F201" s="289"/>
      <c r="G201" s="290">
        <v>113</v>
      </c>
      <c r="H201" s="290">
        <v>3</v>
      </c>
      <c r="I201" s="290">
        <v>142</v>
      </c>
      <c r="J201" s="290">
        <v>50</v>
      </c>
      <c r="K201" s="291"/>
      <c r="L201" s="292"/>
      <c r="M201" s="291"/>
      <c r="N201" s="291"/>
      <c r="O201" s="291"/>
      <c r="P201" s="316"/>
      <c r="Q201" s="291"/>
      <c r="R201" s="316"/>
      <c r="S201" s="317"/>
      <c r="T201" s="317"/>
      <c r="U201" s="317"/>
      <c r="V201" s="289"/>
      <c r="W201" s="289"/>
      <c r="X201" s="293"/>
      <c r="Y201" s="289"/>
      <c r="Z201" s="289"/>
      <c r="AA201" s="289"/>
      <c r="AB201" s="289"/>
      <c r="AC201" s="289"/>
      <c r="AD201" s="289"/>
      <c r="AE201" s="289"/>
      <c r="AF201" s="289"/>
      <c r="AG201" s="289"/>
      <c r="AH201" s="289"/>
      <c r="AI201" s="289"/>
      <c r="AJ201" s="289"/>
      <c r="AK201" s="289"/>
      <c r="AL201" s="289"/>
      <c r="AM201" s="289"/>
      <c r="AN201" s="289"/>
      <c r="AP201" s="216">
        <f t="shared" si="31"/>
        <v>598</v>
      </c>
      <c r="AQ201" s="216">
        <f t="shared" si="32"/>
        <v>3439</v>
      </c>
    </row>
    <row r="202" spans="2:43">
      <c r="B202" s="313">
        <v>150</v>
      </c>
      <c r="C202" s="298">
        <f t="shared" si="33"/>
        <v>2056499.9999999998</v>
      </c>
      <c r="E202" s="298">
        <f t="shared" si="34"/>
        <v>78624157.99999997</v>
      </c>
      <c r="F202" s="289"/>
      <c r="G202" s="290">
        <v>113</v>
      </c>
      <c r="H202" s="290">
        <v>3</v>
      </c>
      <c r="I202" s="290">
        <v>143</v>
      </c>
      <c r="J202" s="290">
        <v>50</v>
      </c>
      <c r="K202" s="291"/>
      <c r="L202" s="292"/>
      <c r="M202" s="291"/>
      <c r="N202" s="291"/>
      <c r="O202" s="291"/>
      <c r="P202" s="316"/>
      <c r="Q202" s="291"/>
      <c r="R202" s="316"/>
      <c r="S202" s="317"/>
      <c r="T202" s="317"/>
      <c r="U202" s="317"/>
      <c r="V202" s="289"/>
      <c r="W202" s="289"/>
      <c r="X202" s="293"/>
      <c r="Y202" s="289"/>
      <c r="Z202" s="289"/>
      <c r="AA202" s="289"/>
      <c r="AB202" s="289"/>
      <c r="AC202" s="289"/>
      <c r="AD202" s="289"/>
      <c r="AE202" s="289"/>
      <c r="AF202" s="289"/>
      <c r="AG202" s="289"/>
      <c r="AH202" s="289"/>
      <c r="AI202" s="289"/>
      <c r="AJ202" s="289"/>
      <c r="AK202" s="289"/>
      <c r="AL202" s="289"/>
      <c r="AM202" s="289"/>
      <c r="AN202" s="289"/>
      <c r="AP202" s="216">
        <f t="shared" si="31"/>
        <v>602</v>
      </c>
      <c r="AQ202" s="216">
        <f t="shared" si="32"/>
        <v>3485</v>
      </c>
    </row>
    <row r="203" spans="2:43">
      <c r="B203" s="313">
        <v>151</v>
      </c>
      <c r="C203" s="298">
        <f t="shared" si="33"/>
        <v>2097692</v>
      </c>
      <c r="E203" s="298">
        <f t="shared" si="34"/>
        <v>80721849.99999997</v>
      </c>
      <c r="F203" s="289"/>
      <c r="G203" s="290">
        <v>114</v>
      </c>
      <c r="H203" s="290">
        <v>3</v>
      </c>
      <c r="I203" s="290">
        <v>143</v>
      </c>
      <c r="J203" s="290">
        <v>50</v>
      </c>
      <c r="K203" s="291"/>
      <c r="L203" s="292"/>
      <c r="M203" s="291"/>
      <c r="N203" s="291"/>
      <c r="O203" s="291"/>
      <c r="P203" s="316"/>
      <c r="Q203" s="291"/>
      <c r="R203" s="316"/>
      <c r="S203" s="317"/>
      <c r="T203" s="317"/>
      <c r="U203" s="317"/>
      <c r="V203" s="289"/>
      <c r="W203" s="289"/>
      <c r="X203" s="293"/>
      <c r="Y203" s="289"/>
      <c r="Z203" s="289"/>
      <c r="AA203" s="289"/>
      <c r="AB203" s="289"/>
      <c r="AC203" s="289"/>
      <c r="AD203" s="289"/>
      <c r="AE203" s="289"/>
      <c r="AF203" s="289"/>
      <c r="AG203" s="289"/>
      <c r="AH203" s="289"/>
      <c r="AI203" s="289"/>
      <c r="AJ203" s="289"/>
      <c r="AK203" s="289"/>
      <c r="AL203" s="289"/>
      <c r="AM203" s="289"/>
      <c r="AN203" s="289"/>
      <c r="AP203" s="216">
        <f t="shared" si="31"/>
        <v>606</v>
      </c>
      <c r="AQ203" s="216">
        <f t="shared" si="32"/>
        <v>3530</v>
      </c>
    </row>
    <row r="204" spans="2:43">
      <c r="B204" s="313">
        <v>152</v>
      </c>
      <c r="C204" s="298">
        <f t="shared" si="33"/>
        <v>2139430.4</v>
      </c>
      <c r="E204" s="298">
        <f t="shared" si="34"/>
        <v>82861280.399999976</v>
      </c>
      <c r="F204" s="289"/>
      <c r="G204" s="290">
        <v>114</v>
      </c>
      <c r="H204" s="290">
        <v>3</v>
      </c>
      <c r="I204" s="290">
        <v>144</v>
      </c>
      <c r="J204" s="290">
        <v>50</v>
      </c>
      <c r="K204" s="291"/>
      <c r="L204" s="292"/>
      <c r="M204" s="291"/>
      <c r="N204" s="291"/>
      <c r="O204" s="291"/>
      <c r="P204" s="316"/>
      <c r="Q204" s="291"/>
      <c r="R204" s="316"/>
      <c r="S204" s="317"/>
      <c r="T204" s="317"/>
      <c r="U204" s="317"/>
      <c r="V204" s="289"/>
      <c r="W204" s="289"/>
      <c r="X204" s="293"/>
      <c r="Y204" s="289"/>
      <c r="Z204" s="289"/>
      <c r="AA204" s="289"/>
      <c r="AB204" s="289"/>
      <c r="AC204" s="289"/>
      <c r="AD204" s="289"/>
      <c r="AE204" s="289"/>
      <c r="AF204" s="289"/>
      <c r="AG204" s="289"/>
      <c r="AH204" s="289"/>
      <c r="AI204" s="289"/>
      <c r="AJ204" s="289"/>
      <c r="AK204" s="289"/>
      <c r="AL204" s="289"/>
      <c r="AM204" s="289"/>
      <c r="AN204" s="289"/>
      <c r="AP204" s="216">
        <f t="shared" si="31"/>
        <v>610</v>
      </c>
      <c r="AQ204" s="216">
        <f t="shared" si="32"/>
        <v>3577</v>
      </c>
    </row>
    <row r="205" spans="2:43">
      <c r="B205" s="313">
        <v>153</v>
      </c>
      <c r="C205" s="298">
        <f t="shared" si="33"/>
        <v>2181718.8000000003</v>
      </c>
      <c r="E205" s="298">
        <f t="shared" si="34"/>
        <v>85042999.199999973</v>
      </c>
      <c r="F205" s="289"/>
      <c r="G205" s="290">
        <v>114</v>
      </c>
      <c r="H205" s="290">
        <v>3</v>
      </c>
      <c r="I205" s="290">
        <v>145</v>
      </c>
      <c r="J205" s="290">
        <v>50</v>
      </c>
      <c r="K205" s="291"/>
      <c r="L205" s="292"/>
      <c r="M205" s="291"/>
      <c r="N205" s="291"/>
      <c r="O205" s="291"/>
      <c r="P205" s="316"/>
      <c r="Q205" s="291"/>
      <c r="R205" s="316"/>
      <c r="S205" s="317"/>
      <c r="T205" s="317"/>
      <c r="U205" s="317"/>
      <c r="V205" s="289"/>
      <c r="W205" s="289"/>
      <c r="X205" s="293"/>
      <c r="Y205" s="289"/>
      <c r="Z205" s="289"/>
      <c r="AA205" s="289"/>
      <c r="AB205" s="289"/>
      <c r="AC205" s="289"/>
      <c r="AD205" s="289"/>
      <c r="AE205" s="289"/>
      <c r="AF205" s="289"/>
      <c r="AG205" s="289"/>
      <c r="AH205" s="289"/>
      <c r="AI205" s="289"/>
      <c r="AJ205" s="289"/>
      <c r="AK205" s="289"/>
      <c r="AL205" s="289"/>
      <c r="AM205" s="289"/>
      <c r="AN205" s="289"/>
      <c r="AP205" s="216">
        <f t="shared" si="31"/>
        <v>614</v>
      </c>
      <c r="AQ205" s="216">
        <f t="shared" si="32"/>
        <v>3623</v>
      </c>
    </row>
    <row r="206" spans="2:43">
      <c r="B206" s="313">
        <v>154</v>
      </c>
      <c r="C206" s="298">
        <f t="shared" si="33"/>
        <v>2224560.7999999998</v>
      </c>
      <c r="E206" s="298">
        <f t="shared" si="34"/>
        <v>87267559.99999997</v>
      </c>
      <c r="F206" s="289"/>
      <c r="G206" s="290">
        <v>115</v>
      </c>
      <c r="H206" s="290">
        <v>3</v>
      </c>
      <c r="I206" s="290">
        <v>145</v>
      </c>
      <c r="J206" s="290">
        <v>50</v>
      </c>
      <c r="K206" s="291"/>
      <c r="L206" s="292"/>
      <c r="M206" s="291"/>
      <c r="N206" s="291"/>
      <c r="O206" s="291"/>
      <c r="P206" s="316"/>
      <c r="Q206" s="291"/>
      <c r="R206" s="316"/>
      <c r="S206" s="317"/>
      <c r="T206" s="317"/>
      <c r="U206" s="317"/>
      <c r="V206" s="289"/>
      <c r="W206" s="289"/>
      <c r="X206" s="293"/>
      <c r="Y206" s="289"/>
      <c r="Z206" s="289"/>
      <c r="AA206" s="289"/>
      <c r="AB206" s="289"/>
      <c r="AC206" s="289"/>
      <c r="AD206" s="289"/>
      <c r="AE206" s="289"/>
      <c r="AF206" s="289"/>
      <c r="AG206" s="289"/>
      <c r="AH206" s="289"/>
      <c r="AI206" s="289"/>
      <c r="AJ206" s="289"/>
      <c r="AK206" s="289"/>
      <c r="AL206" s="289"/>
      <c r="AM206" s="289"/>
      <c r="AN206" s="289"/>
      <c r="AP206" s="216">
        <f t="shared" si="31"/>
        <v>618</v>
      </c>
      <c r="AQ206" s="216">
        <f t="shared" si="32"/>
        <v>3670</v>
      </c>
    </row>
    <row r="207" spans="2:43">
      <c r="B207" s="313">
        <v>155</v>
      </c>
      <c r="C207" s="298">
        <f t="shared" si="33"/>
        <v>2267960</v>
      </c>
      <c r="E207" s="298">
        <f t="shared" si="34"/>
        <v>89535519.99999997</v>
      </c>
      <c r="F207" s="289"/>
      <c r="G207" s="290">
        <v>115</v>
      </c>
      <c r="H207" s="290">
        <v>3</v>
      </c>
      <c r="I207" s="290">
        <v>146</v>
      </c>
      <c r="J207" s="290">
        <v>50</v>
      </c>
      <c r="K207" s="291"/>
      <c r="L207" s="292"/>
      <c r="M207" s="291"/>
      <c r="N207" s="291"/>
      <c r="O207" s="291"/>
      <c r="P207" s="316"/>
      <c r="Q207" s="291"/>
      <c r="R207" s="316"/>
      <c r="S207" s="317"/>
      <c r="T207" s="317"/>
      <c r="U207" s="317"/>
      <c r="V207" s="289"/>
      <c r="W207" s="289"/>
      <c r="X207" s="293"/>
      <c r="Y207" s="289"/>
      <c r="Z207" s="289"/>
      <c r="AA207" s="289"/>
      <c r="AB207" s="289"/>
      <c r="AC207" s="289"/>
      <c r="AD207" s="289"/>
      <c r="AE207" s="289"/>
      <c r="AF207" s="289"/>
      <c r="AG207" s="289"/>
      <c r="AH207" s="289"/>
      <c r="AI207" s="289"/>
      <c r="AJ207" s="289"/>
      <c r="AK207" s="289"/>
      <c r="AL207" s="289"/>
      <c r="AM207" s="289"/>
      <c r="AN207" s="289"/>
      <c r="AP207" s="216">
        <f t="shared" si="31"/>
        <v>622</v>
      </c>
      <c r="AQ207" s="216">
        <f t="shared" si="32"/>
        <v>3717</v>
      </c>
    </row>
    <row r="208" spans="2:43">
      <c r="B208" s="313">
        <v>156</v>
      </c>
      <c r="C208" s="298">
        <f t="shared" si="33"/>
        <v>2311920</v>
      </c>
      <c r="E208" s="298">
        <f t="shared" si="34"/>
        <v>91847439.99999997</v>
      </c>
      <c r="F208" s="289"/>
      <c r="G208" s="290">
        <f t="shared" ref="G208:G252" si="35">G$52+P208</f>
        <v>15</v>
      </c>
      <c r="H208" s="290"/>
      <c r="I208" s="290"/>
      <c r="J208" s="290"/>
      <c r="K208" s="291"/>
      <c r="L208" s="292"/>
      <c r="M208" s="291"/>
      <c r="N208" s="291"/>
      <c r="O208" s="291"/>
      <c r="P208" s="316"/>
      <c r="Q208" s="291"/>
      <c r="R208" s="316"/>
      <c r="S208" s="317"/>
      <c r="T208" s="317"/>
      <c r="U208" s="317"/>
      <c r="V208" s="289"/>
      <c r="W208" s="289"/>
      <c r="X208" s="293"/>
      <c r="Y208" s="289"/>
      <c r="Z208" s="289"/>
      <c r="AA208" s="289"/>
      <c r="AB208" s="289"/>
      <c r="AC208" s="289"/>
      <c r="AD208" s="289"/>
      <c r="AE208" s="289"/>
      <c r="AF208" s="289"/>
      <c r="AG208" s="289"/>
      <c r="AH208" s="289"/>
      <c r="AI208" s="289"/>
      <c r="AJ208" s="289"/>
      <c r="AK208" s="289"/>
      <c r="AL208" s="289"/>
      <c r="AM208" s="289"/>
      <c r="AN208" s="289"/>
      <c r="AP208" s="216">
        <f t="shared" si="31"/>
        <v>626</v>
      </c>
      <c r="AQ208" s="216">
        <f t="shared" si="32"/>
        <v>3764</v>
      </c>
    </row>
    <row r="209" spans="2:43">
      <c r="B209" s="313">
        <v>157</v>
      </c>
      <c r="C209" s="298">
        <f t="shared" si="33"/>
        <v>2356444.4</v>
      </c>
      <c r="E209" s="298">
        <f t="shared" si="34"/>
        <v>94203884.399999976</v>
      </c>
      <c r="F209" s="289"/>
      <c r="G209" s="290">
        <f t="shared" si="35"/>
        <v>15</v>
      </c>
      <c r="H209" s="290"/>
      <c r="I209" s="290"/>
      <c r="J209" s="290"/>
      <c r="K209" s="291"/>
      <c r="L209" s="292"/>
      <c r="M209" s="291"/>
      <c r="N209" s="291"/>
      <c r="O209" s="291"/>
      <c r="P209" s="316"/>
      <c r="Q209" s="291"/>
      <c r="R209" s="316"/>
      <c r="S209" s="317"/>
      <c r="T209" s="317"/>
      <c r="U209" s="317"/>
      <c r="V209" s="289"/>
      <c r="W209" s="289"/>
      <c r="X209" s="293"/>
      <c r="Y209" s="289"/>
      <c r="Z209" s="289"/>
      <c r="AA209" s="289"/>
      <c r="AB209" s="289"/>
      <c r="AC209" s="289"/>
      <c r="AD209" s="289"/>
      <c r="AE209" s="289"/>
      <c r="AF209" s="289"/>
      <c r="AG209" s="289"/>
      <c r="AH209" s="289"/>
      <c r="AI209" s="289"/>
      <c r="AJ209" s="289"/>
      <c r="AK209" s="289"/>
      <c r="AL209" s="289"/>
      <c r="AM209" s="289"/>
      <c r="AN209" s="289"/>
      <c r="AP209" s="216">
        <f t="shared" si="31"/>
        <v>630</v>
      </c>
      <c r="AQ209" s="216">
        <f t="shared" si="32"/>
        <v>3812</v>
      </c>
    </row>
    <row r="210" spans="2:43">
      <c r="B210" s="313">
        <v>158</v>
      </c>
      <c r="C210" s="298">
        <f t="shared" si="33"/>
        <v>2401536.8000000003</v>
      </c>
      <c r="E210" s="298">
        <f t="shared" si="34"/>
        <v>96605421.199999973</v>
      </c>
      <c r="F210" s="289"/>
      <c r="G210" s="290">
        <f t="shared" si="35"/>
        <v>15</v>
      </c>
      <c r="H210" s="290"/>
      <c r="I210" s="290"/>
      <c r="J210" s="290"/>
      <c r="K210" s="291"/>
      <c r="L210" s="292"/>
      <c r="M210" s="291"/>
      <c r="N210" s="291"/>
      <c r="O210" s="291"/>
      <c r="P210" s="316"/>
      <c r="Q210" s="291"/>
      <c r="R210" s="316"/>
      <c r="S210" s="317"/>
      <c r="T210" s="317"/>
      <c r="U210" s="317"/>
      <c r="V210" s="289"/>
      <c r="W210" s="289"/>
      <c r="X210" s="293"/>
      <c r="Y210" s="289"/>
      <c r="Z210" s="289"/>
      <c r="AA210" s="289"/>
      <c r="AB210" s="289"/>
      <c r="AC210" s="289"/>
      <c r="AD210" s="289"/>
      <c r="AE210" s="289"/>
      <c r="AF210" s="289"/>
      <c r="AG210" s="289"/>
      <c r="AH210" s="289"/>
      <c r="AI210" s="289"/>
      <c r="AJ210" s="289"/>
      <c r="AK210" s="289"/>
      <c r="AL210" s="289"/>
      <c r="AM210" s="289"/>
      <c r="AN210" s="289"/>
      <c r="AP210" s="216">
        <f t="shared" si="31"/>
        <v>634</v>
      </c>
      <c r="AQ210" s="216">
        <f t="shared" si="32"/>
        <v>3860</v>
      </c>
    </row>
    <row r="211" spans="2:43">
      <c r="B211" s="313">
        <v>159</v>
      </c>
      <c r="C211" s="298">
        <f t="shared" si="33"/>
        <v>2447200.7999999998</v>
      </c>
      <c r="E211" s="298">
        <f t="shared" si="34"/>
        <v>99052621.99999997</v>
      </c>
      <c r="F211" s="289"/>
      <c r="G211" s="290">
        <f t="shared" si="35"/>
        <v>15</v>
      </c>
      <c r="H211" s="290"/>
      <c r="I211" s="290"/>
      <c r="J211" s="290"/>
      <c r="K211" s="291"/>
      <c r="L211" s="292"/>
      <c r="M211" s="291"/>
      <c r="N211" s="291"/>
      <c r="O211" s="291"/>
      <c r="P211" s="316"/>
      <c r="Q211" s="291"/>
      <c r="R211" s="316"/>
      <c r="S211" s="317"/>
      <c r="T211" s="317"/>
      <c r="U211" s="317"/>
      <c r="V211" s="289"/>
      <c r="W211" s="289"/>
      <c r="X211" s="293"/>
      <c r="Y211" s="289"/>
      <c r="Z211" s="289"/>
      <c r="AA211" s="289"/>
      <c r="AB211" s="289"/>
      <c r="AC211" s="289"/>
      <c r="AD211" s="289"/>
      <c r="AE211" s="289"/>
      <c r="AF211" s="289"/>
      <c r="AG211" s="289"/>
      <c r="AH211" s="289"/>
      <c r="AI211" s="289"/>
      <c r="AJ211" s="289"/>
      <c r="AK211" s="289"/>
      <c r="AL211" s="289"/>
      <c r="AM211" s="289"/>
      <c r="AN211" s="289"/>
      <c r="AP211" s="216">
        <f t="shared" si="31"/>
        <v>638</v>
      </c>
      <c r="AQ211" s="216">
        <f t="shared" si="32"/>
        <v>3908</v>
      </c>
    </row>
    <row r="212" spans="2:43">
      <c r="B212" s="313">
        <v>160</v>
      </c>
      <c r="C212" s="298">
        <f t="shared" si="33"/>
        <v>2493440</v>
      </c>
      <c r="E212" s="298">
        <f t="shared" si="34"/>
        <v>101546061.99999997</v>
      </c>
      <c r="F212" s="289"/>
      <c r="G212" s="290">
        <f t="shared" si="35"/>
        <v>15</v>
      </c>
      <c r="H212" s="290"/>
      <c r="I212" s="290"/>
      <c r="J212" s="290"/>
      <c r="K212" s="291"/>
      <c r="L212" s="292"/>
      <c r="M212" s="291"/>
      <c r="N212" s="291"/>
      <c r="O212" s="291"/>
      <c r="P212" s="316"/>
      <c r="Q212" s="291"/>
      <c r="R212" s="316"/>
      <c r="S212" s="317"/>
      <c r="T212" s="317"/>
      <c r="U212" s="317"/>
      <c r="V212" s="289"/>
      <c r="W212" s="289"/>
      <c r="X212" s="293"/>
      <c r="Y212" s="289"/>
      <c r="Z212" s="289"/>
      <c r="AA212" s="289"/>
      <c r="AB212" s="289"/>
      <c r="AC212" s="289"/>
      <c r="AD212" s="289"/>
      <c r="AE212" s="289"/>
      <c r="AF212" s="289"/>
      <c r="AG212" s="289"/>
      <c r="AH212" s="289"/>
      <c r="AI212" s="289"/>
      <c r="AJ212" s="289"/>
      <c r="AK212" s="289"/>
      <c r="AL212" s="289"/>
      <c r="AM212" s="289"/>
      <c r="AN212" s="289"/>
      <c r="AP212" s="216">
        <f t="shared" si="31"/>
        <v>642</v>
      </c>
      <c r="AQ212" s="216">
        <f t="shared" si="32"/>
        <v>3957</v>
      </c>
    </row>
    <row r="213" spans="2:43">
      <c r="B213" s="313">
        <v>161</v>
      </c>
      <c r="C213" s="298">
        <f t="shared" si="33"/>
        <v>2540258</v>
      </c>
      <c r="E213" s="298">
        <f t="shared" si="34"/>
        <v>104086319.99999997</v>
      </c>
      <c r="F213" s="289"/>
      <c r="G213" s="290">
        <f t="shared" si="35"/>
        <v>15</v>
      </c>
      <c r="H213" s="290"/>
      <c r="I213" s="290"/>
      <c r="J213" s="290"/>
      <c r="K213" s="291"/>
      <c r="L213" s="292"/>
      <c r="M213" s="291"/>
      <c r="N213" s="291"/>
      <c r="O213" s="291"/>
      <c r="P213" s="316"/>
      <c r="Q213" s="291"/>
      <c r="R213" s="316"/>
      <c r="S213" s="317"/>
      <c r="T213" s="317"/>
      <c r="U213" s="317"/>
      <c r="V213" s="289"/>
      <c r="W213" s="289"/>
      <c r="X213" s="293"/>
      <c r="Y213" s="289"/>
      <c r="Z213" s="289"/>
      <c r="AA213" s="289"/>
      <c r="AB213" s="289"/>
      <c r="AC213" s="289"/>
      <c r="AD213" s="289"/>
      <c r="AE213" s="289"/>
      <c r="AF213" s="289"/>
      <c r="AG213" s="289"/>
      <c r="AH213" s="289"/>
      <c r="AI213" s="289"/>
      <c r="AJ213" s="289"/>
      <c r="AK213" s="289"/>
      <c r="AL213" s="289"/>
      <c r="AM213" s="289"/>
      <c r="AN213" s="289"/>
      <c r="AP213" s="216">
        <f t="shared" si="31"/>
        <v>646</v>
      </c>
      <c r="AQ213" s="216">
        <f t="shared" si="32"/>
        <v>4006</v>
      </c>
    </row>
    <row r="214" spans="2:43">
      <c r="B214" s="313">
        <v>162</v>
      </c>
      <c r="C214" s="298">
        <f t="shared" si="33"/>
        <v>2587658.4</v>
      </c>
      <c r="E214" s="298">
        <f t="shared" si="34"/>
        <v>106673978.39999998</v>
      </c>
      <c r="F214" s="289"/>
      <c r="G214" s="290">
        <f t="shared" si="35"/>
        <v>15</v>
      </c>
      <c r="H214" s="290"/>
      <c r="I214" s="290"/>
      <c r="J214" s="290"/>
      <c r="K214" s="291"/>
      <c r="L214" s="292"/>
      <c r="M214" s="291"/>
      <c r="N214" s="291"/>
      <c r="O214" s="291"/>
      <c r="P214" s="316"/>
      <c r="Q214" s="291"/>
      <c r="R214" s="316"/>
      <c r="S214" s="317"/>
      <c r="T214" s="317"/>
      <c r="U214" s="317"/>
      <c r="V214" s="289"/>
      <c r="W214" s="289"/>
      <c r="X214" s="293"/>
      <c r="Y214" s="289"/>
      <c r="Z214" s="289"/>
      <c r="AA214" s="289"/>
      <c r="AB214" s="289"/>
      <c r="AC214" s="289"/>
      <c r="AD214" s="289"/>
      <c r="AE214" s="289"/>
      <c r="AF214" s="289"/>
      <c r="AG214" s="289"/>
      <c r="AH214" s="289"/>
      <c r="AI214" s="289"/>
      <c r="AJ214" s="289"/>
      <c r="AK214" s="289"/>
      <c r="AL214" s="289"/>
      <c r="AM214" s="289"/>
      <c r="AN214" s="289"/>
      <c r="AP214" s="216">
        <f t="shared" si="31"/>
        <v>650</v>
      </c>
      <c r="AQ214" s="216">
        <f t="shared" si="32"/>
        <v>4055</v>
      </c>
    </row>
    <row r="215" spans="2:43">
      <c r="B215" s="313">
        <v>163</v>
      </c>
      <c r="C215" s="298">
        <f t="shared" si="33"/>
        <v>2635644.8000000003</v>
      </c>
      <c r="E215" s="298">
        <f t="shared" si="34"/>
        <v>109309623.19999997</v>
      </c>
      <c r="F215" s="289"/>
      <c r="G215" s="290">
        <f t="shared" si="35"/>
        <v>15</v>
      </c>
      <c r="H215" s="290"/>
      <c r="I215" s="290"/>
      <c r="J215" s="290"/>
      <c r="K215" s="291"/>
      <c r="L215" s="292"/>
      <c r="M215" s="291"/>
      <c r="N215" s="291"/>
      <c r="O215" s="291"/>
      <c r="P215" s="316"/>
      <c r="Q215" s="291"/>
      <c r="R215" s="316"/>
      <c r="S215" s="317"/>
      <c r="T215" s="317"/>
      <c r="U215" s="317"/>
      <c r="V215" s="289"/>
      <c r="W215" s="289"/>
      <c r="X215" s="293"/>
      <c r="Y215" s="289"/>
      <c r="Z215" s="289"/>
      <c r="AA215" s="289"/>
      <c r="AB215" s="289"/>
      <c r="AC215" s="289"/>
      <c r="AD215" s="289"/>
      <c r="AE215" s="289"/>
      <c r="AF215" s="289"/>
      <c r="AG215" s="289"/>
      <c r="AH215" s="289"/>
      <c r="AI215" s="289"/>
      <c r="AJ215" s="289"/>
      <c r="AK215" s="289"/>
      <c r="AL215" s="289"/>
      <c r="AM215" s="289"/>
      <c r="AN215" s="289"/>
      <c r="AP215" s="216">
        <f t="shared" si="31"/>
        <v>654</v>
      </c>
      <c r="AQ215" s="216">
        <f t="shared" si="32"/>
        <v>4104</v>
      </c>
    </row>
    <row r="216" spans="2:43">
      <c r="B216" s="313">
        <v>164</v>
      </c>
      <c r="C216" s="298">
        <f t="shared" si="33"/>
        <v>2684220.7999999998</v>
      </c>
      <c r="E216" s="298">
        <f t="shared" si="34"/>
        <v>111993843.99999997</v>
      </c>
      <c r="F216" s="289"/>
      <c r="G216" s="290">
        <f t="shared" si="35"/>
        <v>15</v>
      </c>
      <c r="H216" s="290"/>
      <c r="I216" s="290"/>
      <c r="J216" s="290"/>
      <c r="K216" s="291"/>
      <c r="L216" s="292"/>
      <c r="M216" s="291"/>
      <c r="N216" s="291"/>
      <c r="O216" s="291"/>
      <c r="P216" s="316"/>
      <c r="Q216" s="291"/>
      <c r="R216" s="316"/>
      <c r="S216" s="317"/>
      <c r="T216" s="317"/>
      <c r="U216" s="317"/>
      <c r="V216" s="289"/>
      <c r="W216" s="289"/>
      <c r="X216" s="293"/>
      <c r="Y216" s="289"/>
      <c r="Z216" s="289"/>
      <c r="AA216" s="289"/>
      <c r="AB216" s="289"/>
      <c r="AC216" s="289"/>
      <c r="AD216" s="289"/>
      <c r="AE216" s="289"/>
      <c r="AF216" s="289"/>
      <c r="AG216" s="289"/>
      <c r="AH216" s="289"/>
      <c r="AI216" s="289"/>
      <c r="AJ216" s="289"/>
      <c r="AK216" s="289"/>
      <c r="AL216" s="289"/>
      <c r="AM216" s="289"/>
      <c r="AN216" s="289"/>
      <c r="AP216" s="216">
        <f t="shared" si="31"/>
        <v>658</v>
      </c>
      <c r="AQ216" s="216">
        <f t="shared" si="32"/>
        <v>4154</v>
      </c>
    </row>
    <row r="217" spans="2:43">
      <c r="B217" s="313">
        <v>165</v>
      </c>
      <c r="C217" s="298">
        <f t="shared" si="33"/>
        <v>2733390</v>
      </c>
      <c r="E217" s="298">
        <f t="shared" si="34"/>
        <v>114727233.99999997</v>
      </c>
      <c r="F217" s="289"/>
      <c r="G217" s="290">
        <f t="shared" si="35"/>
        <v>15</v>
      </c>
      <c r="H217" s="290"/>
      <c r="I217" s="290"/>
      <c r="J217" s="290"/>
      <c r="K217" s="291"/>
      <c r="L217" s="292"/>
      <c r="M217" s="291"/>
      <c r="N217" s="291"/>
      <c r="O217" s="291"/>
      <c r="P217" s="316"/>
      <c r="Q217" s="291"/>
      <c r="R217" s="316"/>
      <c r="S217" s="317"/>
      <c r="T217" s="317"/>
      <c r="U217" s="317"/>
      <c r="V217" s="289"/>
      <c r="W217" s="289"/>
      <c r="X217" s="293"/>
      <c r="Y217" s="289"/>
      <c r="Z217" s="289"/>
      <c r="AA217" s="289"/>
      <c r="AB217" s="289"/>
      <c r="AC217" s="289"/>
      <c r="AD217" s="289"/>
      <c r="AE217" s="289"/>
      <c r="AF217" s="289"/>
      <c r="AG217" s="289"/>
      <c r="AH217" s="289"/>
      <c r="AI217" s="289"/>
      <c r="AJ217" s="289"/>
      <c r="AK217" s="289"/>
      <c r="AL217" s="289"/>
      <c r="AM217" s="289"/>
      <c r="AN217" s="289"/>
      <c r="AP217" s="216">
        <f t="shared" si="31"/>
        <v>662</v>
      </c>
      <c r="AQ217" s="216">
        <f t="shared" si="32"/>
        <v>4204</v>
      </c>
    </row>
    <row r="218" spans="2:43">
      <c r="B218" s="313">
        <v>166</v>
      </c>
      <c r="C218" s="298">
        <f t="shared" si="33"/>
        <v>2783156</v>
      </c>
      <c r="E218" s="298">
        <f t="shared" si="34"/>
        <v>117510389.99999997</v>
      </c>
      <c r="F218" s="289"/>
      <c r="G218" s="290">
        <f t="shared" si="35"/>
        <v>15</v>
      </c>
      <c r="H218" s="290"/>
      <c r="I218" s="290"/>
      <c r="J218" s="290"/>
      <c r="K218" s="291"/>
      <c r="L218" s="292"/>
      <c r="M218" s="291"/>
      <c r="N218" s="291"/>
      <c r="O218" s="291"/>
      <c r="P218" s="316"/>
      <c r="Q218" s="291"/>
      <c r="R218" s="316"/>
      <c r="S218" s="317"/>
      <c r="T218" s="317"/>
      <c r="U218" s="317"/>
      <c r="V218" s="289"/>
      <c r="W218" s="289"/>
      <c r="X218" s="293"/>
      <c r="Y218" s="289"/>
      <c r="Z218" s="289"/>
      <c r="AA218" s="289"/>
      <c r="AB218" s="289"/>
      <c r="AC218" s="289"/>
      <c r="AD218" s="289"/>
      <c r="AE218" s="289"/>
      <c r="AF218" s="289"/>
      <c r="AG218" s="289"/>
      <c r="AH218" s="289"/>
      <c r="AI218" s="289"/>
      <c r="AJ218" s="289"/>
      <c r="AK218" s="289"/>
      <c r="AL218" s="289"/>
      <c r="AM218" s="289"/>
      <c r="AN218" s="289"/>
      <c r="AP218" s="216">
        <f t="shared" si="31"/>
        <v>666</v>
      </c>
      <c r="AQ218" s="216">
        <f t="shared" si="32"/>
        <v>4255</v>
      </c>
    </row>
    <row r="219" spans="2:43">
      <c r="B219" s="313">
        <v>167</v>
      </c>
      <c r="C219" s="298">
        <f t="shared" si="33"/>
        <v>2833522.4</v>
      </c>
      <c r="E219" s="298">
        <f t="shared" si="34"/>
        <v>120343912.39999998</v>
      </c>
      <c r="F219" s="289"/>
      <c r="G219" s="290">
        <f t="shared" si="35"/>
        <v>15</v>
      </c>
      <c r="H219" s="290"/>
      <c r="I219" s="290"/>
      <c r="J219" s="290"/>
      <c r="K219" s="291"/>
      <c r="L219" s="292"/>
      <c r="M219" s="291"/>
      <c r="N219" s="291"/>
      <c r="O219" s="291"/>
      <c r="P219" s="316"/>
      <c r="Q219" s="291"/>
      <c r="R219" s="316"/>
      <c r="S219" s="317"/>
      <c r="T219" s="317"/>
      <c r="U219" s="317"/>
      <c r="V219" s="289"/>
      <c r="W219" s="289"/>
      <c r="X219" s="293"/>
      <c r="Y219" s="289"/>
      <c r="Z219" s="289"/>
      <c r="AA219" s="289"/>
      <c r="AB219" s="289"/>
      <c r="AC219" s="289"/>
      <c r="AD219" s="289"/>
      <c r="AE219" s="289"/>
      <c r="AF219" s="289"/>
      <c r="AG219" s="289"/>
      <c r="AH219" s="289"/>
      <c r="AI219" s="289"/>
      <c r="AJ219" s="289"/>
      <c r="AK219" s="289"/>
      <c r="AL219" s="289"/>
      <c r="AM219" s="289"/>
      <c r="AN219" s="289"/>
      <c r="AP219" s="216">
        <f t="shared" si="31"/>
        <v>670</v>
      </c>
      <c r="AQ219" s="216">
        <f t="shared" si="32"/>
        <v>4305</v>
      </c>
    </row>
    <row r="220" spans="2:43">
      <c r="B220" s="313">
        <v>168</v>
      </c>
      <c r="C220" s="298">
        <f t="shared" si="33"/>
        <v>2884492.8000000003</v>
      </c>
      <c r="E220" s="298">
        <f t="shared" si="34"/>
        <v>123228405.19999997</v>
      </c>
      <c r="F220" s="289"/>
      <c r="G220" s="290">
        <f t="shared" si="35"/>
        <v>15</v>
      </c>
      <c r="H220" s="290"/>
      <c r="I220" s="290"/>
      <c r="J220" s="290"/>
      <c r="K220" s="291"/>
      <c r="L220" s="292"/>
      <c r="M220" s="291"/>
      <c r="N220" s="291"/>
      <c r="O220" s="291"/>
      <c r="P220" s="316"/>
      <c r="Q220" s="291"/>
      <c r="R220" s="316"/>
      <c r="S220" s="317"/>
      <c r="T220" s="317"/>
      <c r="U220" s="317"/>
      <c r="V220" s="289"/>
      <c r="W220" s="289"/>
      <c r="X220" s="293"/>
      <c r="Y220" s="289"/>
      <c r="Z220" s="289"/>
      <c r="AA220" s="289"/>
      <c r="AB220" s="289"/>
      <c r="AC220" s="289"/>
      <c r="AD220" s="289"/>
      <c r="AE220" s="289"/>
      <c r="AF220" s="289"/>
      <c r="AG220" s="289"/>
      <c r="AH220" s="289"/>
      <c r="AI220" s="289"/>
      <c r="AJ220" s="289"/>
      <c r="AK220" s="289"/>
      <c r="AL220" s="289"/>
      <c r="AM220" s="289"/>
      <c r="AN220" s="289"/>
      <c r="AP220" s="216">
        <f t="shared" si="31"/>
        <v>674</v>
      </c>
      <c r="AQ220" s="216">
        <f t="shared" si="32"/>
        <v>4356</v>
      </c>
    </row>
    <row r="221" spans="2:43">
      <c r="B221" s="313">
        <v>169</v>
      </c>
      <c r="C221" s="298">
        <f t="shared" si="33"/>
        <v>2936070.8</v>
      </c>
      <c r="E221" s="298">
        <f t="shared" si="34"/>
        <v>126164475.99999997</v>
      </c>
      <c r="F221" s="289"/>
      <c r="G221" s="290">
        <f t="shared" si="35"/>
        <v>15</v>
      </c>
      <c r="H221" s="290"/>
      <c r="I221" s="290"/>
      <c r="J221" s="290"/>
      <c r="K221" s="291"/>
      <c r="L221" s="292"/>
      <c r="M221" s="291"/>
      <c r="N221" s="291"/>
      <c r="O221" s="291"/>
      <c r="P221" s="316"/>
      <c r="Q221" s="291"/>
      <c r="R221" s="316"/>
      <c r="S221" s="317"/>
      <c r="T221" s="317"/>
      <c r="U221" s="317"/>
      <c r="V221" s="289"/>
      <c r="W221" s="289"/>
      <c r="X221" s="293"/>
      <c r="Y221" s="289"/>
      <c r="Z221" s="289"/>
      <c r="AA221" s="289"/>
      <c r="AB221" s="289"/>
      <c r="AC221" s="289"/>
      <c r="AD221" s="289"/>
      <c r="AE221" s="289"/>
      <c r="AF221" s="289"/>
      <c r="AG221" s="289"/>
      <c r="AH221" s="289"/>
      <c r="AI221" s="289"/>
      <c r="AJ221" s="289"/>
      <c r="AK221" s="289"/>
      <c r="AL221" s="289"/>
      <c r="AM221" s="289"/>
      <c r="AN221" s="289"/>
      <c r="AP221" s="216">
        <f t="shared" si="31"/>
        <v>678</v>
      </c>
      <c r="AQ221" s="216">
        <f t="shared" si="32"/>
        <v>4407</v>
      </c>
    </row>
    <row r="222" spans="2:43">
      <c r="B222" s="313">
        <v>170</v>
      </c>
      <c r="C222" s="298">
        <f t="shared" si="33"/>
        <v>2988259.9999999995</v>
      </c>
      <c r="E222" s="298">
        <f t="shared" si="34"/>
        <v>129152735.99999997</v>
      </c>
      <c r="F222" s="289"/>
      <c r="G222" s="290">
        <f t="shared" si="35"/>
        <v>15</v>
      </c>
      <c r="H222" s="290"/>
      <c r="I222" s="290"/>
      <c r="J222" s="290"/>
      <c r="K222" s="291"/>
      <c r="L222" s="292"/>
      <c r="M222" s="291"/>
      <c r="N222" s="291"/>
      <c r="O222" s="291"/>
      <c r="P222" s="316"/>
      <c r="Q222" s="291"/>
      <c r="R222" s="316"/>
      <c r="S222" s="317"/>
      <c r="T222" s="317"/>
      <c r="U222" s="317"/>
      <c r="V222" s="289"/>
      <c r="W222" s="289"/>
      <c r="X222" s="293"/>
      <c r="Y222" s="289"/>
      <c r="Z222" s="289"/>
      <c r="AA222" s="289"/>
      <c r="AB222" s="289"/>
      <c r="AC222" s="289"/>
      <c r="AD222" s="289"/>
      <c r="AE222" s="289"/>
      <c r="AF222" s="289"/>
      <c r="AG222" s="289"/>
      <c r="AH222" s="289"/>
      <c r="AI222" s="289"/>
      <c r="AJ222" s="289"/>
      <c r="AK222" s="289"/>
      <c r="AL222" s="289"/>
      <c r="AM222" s="289"/>
      <c r="AN222" s="289"/>
      <c r="AP222" s="216">
        <f t="shared" si="31"/>
        <v>682</v>
      </c>
      <c r="AQ222" s="216">
        <f t="shared" si="32"/>
        <v>4459</v>
      </c>
    </row>
    <row r="223" spans="2:43">
      <c r="B223" s="313">
        <v>171</v>
      </c>
      <c r="C223" s="298">
        <f t="shared" si="33"/>
        <v>3041064</v>
      </c>
      <c r="E223" s="298">
        <f t="shared" si="34"/>
        <v>132193799.99999997</v>
      </c>
      <c r="F223" s="289"/>
      <c r="G223" s="290">
        <f t="shared" si="35"/>
        <v>15</v>
      </c>
      <c r="H223" s="290"/>
      <c r="I223" s="290"/>
      <c r="J223" s="290"/>
      <c r="K223" s="291"/>
      <c r="L223" s="292"/>
      <c r="M223" s="291"/>
      <c r="N223" s="291"/>
      <c r="O223" s="291"/>
      <c r="P223" s="316"/>
      <c r="Q223" s="291"/>
      <c r="R223" s="316"/>
      <c r="S223" s="317"/>
      <c r="T223" s="317"/>
      <c r="U223" s="317"/>
      <c r="V223" s="289"/>
      <c r="W223" s="289"/>
      <c r="X223" s="293"/>
      <c r="Y223" s="289"/>
      <c r="Z223" s="289"/>
      <c r="AA223" s="289"/>
      <c r="AB223" s="289"/>
      <c r="AC223" s="289"/>
      <c r="AD223" s="289"/>
      <c r="AE223" s="289"/>
      <c r="AF223" s="289"/>
      <c r="AG223" s="289"/>
      <c r="AH223" s="289"/>
      <c r="AI223" s="289"/>
      <c r="AJ223" s="289"/>
      <c r="AK223" s="289"/>
      <c r="AL223" s="289"/>
      <c r="AM223" s="289"/>
      <c r="AN223" s="289"/>
      <c r="AP223" s="216">
        <f t="shared" si="31"/>
        <v>686</v>
      </c>
      <c r="AQ223" s="216">
        <f t="shared" si="32"/>
        <v>4511</v>
      </c>
    </row>
    <row r="224" spans="2:43">
      <c r="B224" s="313">
        <v>172</v>
      </c>
      <c r="C224" s="298">
        <f t="shared" si="33"/>
        <v>3094486.4</v>
      </c>
      <c r="E224" s="298">
        <f t="shared" si="34"/>
        <v>135288286.39999998</v>
      </c>
      <c r="F224" s="289"/>
      <c r="G224" s="290">
        <f t="shared" si="35"/>
        <v>15</v>
      </c>
      <c r="H224" s="290"/>
      <c r="I224" s="290"/>
      <c r="J224" s="290"/>
      <c r="K224" s="291"/>
      <c r="L224" s="292"/>
      <c r="M224" s="291"/>
      <c r="N224" s="291"/>
      <c r="O224" s="291"/>
      <c r="P224" s="316"/>
      <c r="Q224" s="291"/>
      <c r="R224" s="316"/>
      <c r="S224" s="317"/>
      <c r="T224" s="317"/>
      <c r="U224" s="317"/>
      <c r="V224" s="289"/>
      <c r="W224" s="289"/>
      <c r="X224" s="293"/>
      <c r="Y224" s="289"/>
      <c r="Z224" s="289"/>
      <c r="AA224" s="289"/>
      <c r="AB224" s="289"/>
      <c r="AC224" s="289"/>
      <c r="AD224" s="289"/>
      <c r="AE224" s="289"/>
      <c r="AF224" s="289"/>
      <c r="AG224" s="289"/>
      <c r="AH224" s="289"/>
      <c r="AI224" s="289"/>
      <c r="AJ224" s="289"/>
      <c r="AK224" s="289"/>
      <c r="AL224" s="289"/>
      <c r="AM224" s="289"/>
      <c r="AN224" s="289"/>
      <c r="AP224" s="216">
        <f t="shared" si="31"/>
        <v>690</v>
      </c>
      <c r="AQ224" s="216">
        <f t="shared" si="32"/>
        <v>4563</v>
      </c>
    </row>
    <row r="225" spans="2:43">
      <c r="B225" s="313">
        <v>173</v>
      </c>
      <c r="C225" s="298">
        <f t="shared" si="33"/>
        <v>3148530.8000000003</v>
      </c>
      <c r="E225" s="298">
        <f t="shared" si="34"/>
        <v>138436817.19999999</v>
      </c>
      <c r="F225" s="289"/>
      <c r="G225" s="290">
        <f t="shared" si="35"/>
        <v>15</v>
      </c>
      <c r="H225" s="290"/>
      <c r="I225" s="290"/>
      <c r="J225" s="290"/>
      <c r="K225" s="291"/>
      <c r="L225" s="292"/>
      <c r="M225" s="291"/>
      <c r="N225" s="291"/>
      <c r="O225" s="291"/>
      <c r="P225" s="316"/>
      <c r="Q225" s="291"/>
      <c r="R225" s="316"/>
      <c r="S225" s="317"/>
      <c r="T225" s="317"/>
      <c r="U225" s="317"/>
      <c r="V225" s="289"/>
      <c r="W225" s="289"/>
      <c r="X225" s="293"/>
      <c r="Y225" s="289"/>
      <c r="Z225" s="289"/>
      <c r="AA225" s="289"/>
      <c r="AB225" s="289"/>
      <c r="AC225" s="289"/>
      <c r="AD225" s="289"/>
      <c r="AE225" s="289"/>
      <c r="AF225" s="289"/>
      <c r="AG225" s="289"/>
      <c r="AH225" s="289"/>
      <c r="AI225" s="289"/>
      <c r="AJ225" s="289"/>
      <c r="AK225" s="289"/>
      <c r="AL225" s="289"/>
      <c r="AM225" s="289"/>
      <c r="AN225" s="289"/>
      <c r="AP225" s="216">
        <f t="shared" si="31"/>
        <v>694</v>
      </c>
      <c r="AQ225" s="216">
        <f t="shared" si="32"/>
        <v>4616</v>
      </c>
    </row>
    <row r="226" spans="2:43">
      <c r="B226" s="313">
        <v>174</v>
      </c>
      <c r="C226" s="298">
        <f t="shared" si="33"/>
        <v>3203200.8</v>
      </c>
      <c r="E226" s="298">
        <f t="shared" si="34"/>
        <v>141640018</v>
      </c>
      <c r="F226" s="289"/>
      <c r="G226" s="290">
        <f t="shared" si="35"/>
        <v>15</v>
      </c>
      <c r="H226" s="290"/>
      <c r="I226" s="290"/>
      <c r="J226" s="290"/>
      <c r="K226" s="291"/>
      <c r="L226" s="292"/>
      <c r="M226" s="291"/>
      <c r="N226" s="291"/>
      <c r="O226" s="291"/>
      <c r="P226" s="316"/>
      <c r="Q226" s="291"/>
      <c r="R226" s="316"/>
      <c r="S226" s="317"/>
      <c r="T226" s="317"/>
      <c r="U226" s="317"/>
      <c r="V226" s="289"/>
      <c r="W226" s="289"/>
      <c r="X226" s="293"/>
      <c r="Y226" s="289"/>
      <c r="Z226" s="289"/>
      <c r="AA226" s="289"/>
      <c r="AB226" s="289"/>
      <c r="AC226" s="289"/>
      <c r="AD226" s="289"/>
      <c r="AE226" s="289"/>
      <c r="AF226" s="289"/>
      <c r="AG226" s="289"/>
      <c r="AH226" s="289"/>
      <c r="AI226" s="289"/>
      <c r="AJ226" s="289"/>
      <c r="AK226" s="289"/>
      <c r="AL226" s="289"/>
      <c r="AM226" s="289"/>
      <c r="AN226" s="289"/>
      <c r="AP226" s="216">
        <f t="shared" si="31"/>
        <v>698</v>
      </c>
      <c r="AQ226" s="216">
        <f t="shared" si="32"/>
        <v>4668</v>
      </c>
    </row>
    <row r="227" spans="2:43">
      <c r="B227" s="313">
        <v>175</v>
      </c>
      <c r="C227" s="298">
        <f t="shared" si="33"/>
        <v>3258499.9999999995</v>
      </c>
      <c r="E227" s="298">
        <f t="shared" si="34"/>
        <v>144898518</v>
      </c>
      <c r="F227" s="289"/>
      <c r="G227" s="290">
        <f t="shared" si="35"/>
        <v>15</v>
      </c>
      <c r="H227" s="290"/>
      <c r="I227" s="290"/>
      <c r="J227" s="290"/>
      <c r="K227" s="291"/>
      <c r="L227" s="292"/>
      <c r="M227" s="291"/>
      <c r="N227" s="291"/>
      <c r="O227" s="291"/>
      <c r="P227" s="316"/>
      <c r="Q227" s="291"/>
      <c r="R227" s="316"/>
      <c r="S227" s="317"/>
      <c r="T227" s="317"/>
      <c r="U227" s="317"/>
      <c r="V227" s="289"/>
      <c r="W227" s="289"/>
      <c r="X227" s="293"/>
      <c r="Y227" s="289"/>
      <c r="Z227" s="289"/>
      <c r="AA227" s="289"/>
      <c r="AB227" s="289"/>
      <c r="AC227" s="289"/>
      <c r="AD227" s="289"/>
      <c r="AE227" s="289"/>
      <c r="AF227" s="289"/>
      <c r="AG227" s="289"/>
      <c r="AH227" s="289"/>
      <c r="AI227" s="289"/>
      <c r="AJ227" s="289"/>
      <c r="AK227" s="289"/>
      <c r="AL227" s="289"/>
      <c r="AM227" s="289"/>
      <c r="AN227" s="289"/>
      <c r="AP227" s="216">
        <f t="shared" si="31"/>
        <v>702</v>
      </c>
      <c r="AQ227" s="216">
        <f t="shared" si="32"/>
        <v>4721</v>
      </c>
    </row>
    <row r="228" spans="2:43">
      <c r="B228" s="313">
        <v>176</v>
      </c>
      <c r="C228" s="298">
        <f t="shared" si="33"/>
        <v>3314432</v>
      </c>
      <c r="E228" s="298">
        <f t="shared" si="34"/>
        <v>148212950</v>
      </c>
      <c r="F228" s="289"/>
      <c r="G228" s="290">
        <f t="shared" si="35"/>
        <v>15</v>
      </c>
      <c r="H228" s="290"/>
      <c r="I228" s="290"/>
      <c r="J228" s="290"/>
      <c r="K228" s="291"/>
      <c r="L228" s="292"/>
      <c r="M228" s="291"/>
      <c r="N228" s="291"/>
      <c r="O228" s="291"/>
      <c r="P228" s="316"/>
      <c r="Q228" s="291"/>
      <c r="R228" s="316"/>
      <c r="S228" s="317"/>
      <c r="T228" s="317"/>
      <c r="U228" s="317"/>
      <c r="V228" s="289"/>
      <c r="W228" s="289"/>
      <c r="X228" s="293"/>
      <c r="Y228" s="289"/>
      <c r="Z228" s="289"/>
      <c r="AA228" s="289"/>
      <c r="AB228" s="289"/>
      <c r="AC228" s="289"/>
      <c r="AD228" s="289"/>
      <c r="AE228" s="289"/>
      <c r="AF228" s="289"/>
      <c r="AG228" s="289"/>
      <c r="AH228" s="289"/>
      <c r="AI228" s="289"/>
      <c r="AJ228" s="289"/>
      <c r="AK228" s="289"/>
      <c r="AL228" s="289"/>
      <c r="AM228" s="289"/>
      <c r="AN228" s="289"/>
      <c r="AP228" s="216">
        <f t="shared" si="31"/>
        <v>706</v>
      </c>
      <c r="AQ228" s="216">
        <f t="shared" si="32"/>
        <v>4775</v>
      </c>
    </row>
    <row r="229" spans="2:43">
      <c r="B229" s="313">
        <v>177</v>
      </c>
      <c r="C229" s="298">
        <f t="shared" si="33"/>
        <v>3371000.4</v>
      </c>
      <c r="E229" s="298">
        <f t="shared" si="34"/>
        <v>151583950.40000001</v>
      </c>
      <c r="F229" s="289"/>
      <c r="G229" s="290">
        <f t="shared" si="35"/>
        <v>15</v>
      </c>
      <c r="H229" s="290"/>
      <c r="I229" s="290"/>
      <c r="J229" s="290"/>
      <c r="K229" s="291"/>
      <c r="L229" s="292"/>
      <c r="M229" s="291"/>
      <c r="N229" s="291"/>
      <c r="O229" s="291"/>
      <c r="P229" s="316"/>
      <c r="Q229" s="291"/>
      <c r="R229" s="316"/>
      <c r="S229" s="317"/>
      <c r="T229" s="317"/>
      <c r="U229" s="317"/>
      <c r="V229" s="289"/>
      <c r="W229" s="289"/>
      <c r="X229" s="293"/>
      <c r="Y229" s="289"/>
      <c r="Z229" s="289"/>
      <c r="AA229" s="289"/>
      <c r="AB229" s="289"/>
      <c r="AC229" s="289"/>
      <c r="AD229" s="289"/>
      <c r="AE229" s="289"/>
      <c r="AF229" s="289"/>
      <c r="AG229" s="289"/>
      <c r="AH229" s="289"/>
      <c r="AI229" s="289"/>
      <c r="AJ229" s="289"/>
      <c r="AK229" s="289"/>
      <c r="AL229" s="289"/>
      <c r="AM229" s="289"/>
      <c r="AN229" s="289"/>
      <c r="AP229" s="216">
        <f t="shared" si="31"/>
        <v>710</v>
      </c>
      <c r="AQ229" s="216">
        <f t="shared" si="32"/>
        <v>4828</v>
      </c>
    </row>
    <row r="230" spans="2:43">
      <c r="B230" s="313">
        <v>178</v>
      </c>
      <c r="C230" s="298">
        <f t="shared" si="33"/>
        <v>3428208.8000000003</v>
      </c>
      <c r="E230" s="298">
        <f t="shared" si="34"/>
        <v>155012159.20000002</v>
      </c>
      <c r="F230" s="289"/>
      <c r="G230" s="290">
        <f t="shared" si="35"/>
        <v>15</v>
      </c>
      <c r="H230" s="290"/>
      <c r="I230" s="290"/>
      <c r="J230" s="290"/>
      <c r="K230" s="291"/>
      <c r="L230" s="292"/>
      <c r="M230" s="291"/>
      <c r="N230" s="291"/>
      <c r="O230" s="291"/>
      <c r="P230" s="316"/>
      <c r="Q230" s="291"/>
      <c r="R230" s="316"/>
      <c r="S230" s="317"/>
      <c r="T230" s="317"/>
      <c r="U230" s="317"/>
      <c r="V230" s="289"/>
      <c r="W230" s="289"/>
      <c r="X230" s="293"/>
      <c r="Y230" s="289"/>
      <c r="Z230" s="289"/>
      <c r="AA230" s="289"/>
      <c r="AB230" s="289"/>
      <c r="AC230" s="289"/>
      <c r="AD230" s="289"/>
      <c r="AE230" s="289"/>
      <c r="AF230" s="289"/>
      <c r="AG230" s="289"/>
      <c r="AH230" s="289"/>
      <c r="AI230" s="289"/>
      <c r="AJ230" s="289"/>
      <c r="AK230" s="289"/>
      <c r="AL230" s="289"/>
      <c r="AM230" s="289"/>
      <c r="AN230" s="289"/>
      <c r="AP230" s="216">
        <f t="shared" si="31"/>
        <v>714</v>
      </c>
      <c r="AQ230" s="216">
        <f t="shared" si="32"/>
        <v>4882</v>
      </c>
    </row>
    <row r="231" spans="2:43">
      <c r="B231" s="313">
        <v>179</v>
      </c>
      <c r="C231" s="298">
        <f t="shared" si="33"/>
        <v>3486060.8</v>
      </c>
      <c r="E231" s="298">
        <f t="shared" si="34"/>
        <v>158498220.00000003</v>
      </c>
      <c r="F231" s="289"/>
      <c r="G231" s="290">
        <f t="shared" si="35"/>
        <v>15</v>
      </c>
      <c r="H231" s="290"/>
      <c r="I231" s="290"/>
      <c r="J231" s="290"/>
      <c r="K231" s="291"/>
      <c r="L231" s="292"/>
      <c r="M231" s="291"/>
      <c r="N231" s="291"/>
      <c r="O231" s="291"/>
      <c r="P231" s="316"/>
      <c r="Q231" s="291"/>
      <c r="R231" s="316"/>
      <c r="S231" s="317"/>
      <c r="T231" s="317"/>
      <c r="U231" s="317"/>
      <c r="V231" s="289"/>
      <c r="W231" s="289"/>
      <c r="X231" s="293"/>
      <c r="Y231" s="289"/>
      <c r="Z231" s="289"/>
      <c r="AA231" s="289"/>
      <c r="AB231" s="289"/>
      <c r="AC231" s="289"/>
      <c r="AD231" s="289"/>
      <c r="AE231" s="289"/>
      <c r="AF231" s="289"/>
      <c r="AG231" s="289"/>
      <c r="AH231" s="289"/>
      <c r="AI231" s="289"/>
      <c r="AJ231" s="289"/>
      <c r="AK231" s="289"/>
      <c r="AL231" s="289"/>
      <c r="AM231" s="289"/>
      <c r="AN231" s="289"/>
      <c r="AP231" s="216">
        <f t="shared" si="31"/>
        <v>718</v>
      </c>
      <c r="AQ231" s="216">
        <f t="shared" si="32"/>
        <v>4937</v>
      </c>
    </row>
    <row r="232" spans="2:43">
      <c r="B232" s="313">
        <v>180</v>
      </c>
      <c r="C232" s="298">
        <f t="shared" si="33"/>
        <v>3544559.9999999995</v>
      </c>
      <c r="E232" s="298">
        <f t="shared" si="34"/>
        <v>162042780.00000003</v>
      </c>
      <c r="F232" s="289"/>
      <c r="G232" s="290">
        <f t="shared" si="35"/>
        <v>15</v>
      </c>
      <c r="H232" s="290"/>
      <c r="I232" s="290"/>
      <c r="J232" s="290"/>
      <c r="K232" s="291"/>
      <c r="L232" s="292"/>
      <c r="M232" s="291"/>
      <c r="N232" s="291"/>
      <c r="O232" s="291"/>
      <c r="P232" s="316"/>
      <c r="Q232" s="291"/>
      <c r="R232" s="316"/>
      <c r="S232" s="317"/>
      <c r="T232" s="317"/>
      <c r="U232" s="317"/>
      <c r="V232" s="289"/>
      <c r="W232" s="289"/>
      <c r="X232" s="293"/>
      <c r="Y232" s="289"/>
      <c r="Z232" s="289"/>
      <c r="AA232" s="289"/>
      <c r="AB232" s="289"/>
      <c r="AC232" s="289"/>
      <c r="AD232" s="289"/>
      <c r="AE232" s="289"/>
      <c r="AF232" s="289"/>
      <c r="AG232" s="289"/>
      <c r="AH232" s="289"/>
      <c r="AI232" s="289"/>
      <c r="AJ232" s="289"/>
      <c r="AK232" s="289"/>
      <c r="AL232" s="289"/>
      <c r="AM232" s="289"/>
      <c r="AN232" s="289"/>
      <c r="AP232" s="216">
        <f t="shared" si="31"/>
        <v>722</v>
      </c>
      <c r="AQ232" s="216">
        <f t="shared" si="32"/>
        <v>4991</v>
      </c>
    </row>
    <row r="233" spans="2:43">
      <c r="B233" s="313">
        <v>181</v>
      </c>
      <c r="C233" s="298">
        <f t="shared" si="33"/>
        <v>3603710</v>
      </c>
      <c r="E233" s="298">
        <f t="shared" si="34"/>
        <v>165646490.00000003</v>
      </c>
      <c r="F233" s="289"/>
      <c r="G233" s="290">
        <f t="shared" si="35"/>
        <v>15</v>
      </c>
      <c r="H233" s="290"/>
      <c r="I233" s="290"/>
      <c r="J233" s="290"/>
      <c r="K233" s="291"/>
      <c r="L233" s="292"/>
      <c r="M233" s="291"/>
      <c r="N233" s="291"/>
      <c r="O233" s="291"/>
      <c r="P233" s="316"/>
      <c r="Q233" s="291"/>
      <c r="R233" s="316"/>
      <c r="S233" s="317"/>
      <c r="T233" s="317"/>
      <c r="U233" s="317"/>
      <c r="V233" s="289"/>
      <c r="W233" s="289"/>
      <c r="X233" s="293"/>
      <c r="Y233" s="289"/>
      <c r="Z233" s="289"/>
      <c r="AA233" s="289"/>
      <c r="AB233" s="289"/>
      <c r="AC233" s="289"/>
      <c r="AD233" s="289"/>
      <c r="AE233" s="289"/>
      <c r="AF233" s="289"/>
      <c r="AG233" s="289"/>
      <c r="AH233" s="289"/>
      <c r="AI233" s="289"/>
      <c r="AJ233" s="289"/>
      <c r="AK233" s="289"/>
      <c r="AL233" s="289"/>
      <c r="AM233" s="289"/>
      <c r="AN233" s="289"/>
      <c r="AP233" s="216">
        <f t="shared" si="31"/>
        <v>726</v>
      </c>
      <c r="AQ233" s="216">
        <f t="shared" si="32"/>
        <v>5046</v>
      </c>
    </row>
    <row r="234" spans="2:43">
      <c r="B234" s="313">
        <v>182</v>
      </c>
      <c r="C234" s="298">
        <f t="shared" si="33"/>
        <v>3663514.4</v>
      </c>
      <c r="E234" s="298">
        <f t="shared" si="34"/>
        <v>169310004.40000004</v>
      </c>
      <c r="F234" s="289"/>
      <c r="G234" s="290">
        <f t="shared" si="35"/>
        <v>15</v>
      </c>
      <c r="H234" s="290"/>
      <c r="I234" s="290"/>
      <c r="J234" s="290"/>
      <c r="K234" s="291"/>
      <c r="L234" s="292"/>
      <c r="M234" s="291"/>
      <c r="N234" s="291"/>
      <c r="O234" s="291"/>
      <c r="P234" s="316"/>
      <c r="Q234" s="291"/>
      <c r="R234" s="316"/>
      <c r="S234" s="317"/>
      <c r="T234" s="317"/>
      <c r="U234" s="317"/>
      <c r="V234" s="289"/>
      <c r="W234" s="289"/>
      <c r="X234" s="293"/>
      <c r="Y234" s="289"/>
      <c r="Z234" s="289"/>
      <c r="AA234" s="289"/>
      <c r="AB234" s="289"/>
      <c r="AC234" s="289"/>
      <c r="AD234" s="289"/>
      <c r="AE234" s="289"/>
      <c r="AF234" s="289"/>
      <c r="AG234" s="289"/>
      <c r="AH234" s="289"/>
      <c r="AI234" s="289"/>
      <c r="AJ234" s="289"/>
      <c r="AK234" s="289"/>
      <c r="AL234" s="289"/>
      <c r="AM234" s="289"/>
      <c r="AN234" s="289"/>
      <c r="AP234" s="216">
        <f t="shared" si="31"/>
        <v>730</v>
      </c>
      <c r="AQ234" s="216">
        <f t="shared" si="32"/>
        <v>5101</v>
      </c>
    </row>
    <row r="235" spans="2:43">
      <c r="B235" s="313">
        <v>183</v>
      </c>
      <c r="C235" s="298">
        <f t="shared" si="33"/>
        <v>3723976.8000000003</v>
      </c>
      <c r="E235" s="298">
        <f t="shared" si="34"/>
        <v>173033981.20000005</v>
      </c>
      <c r="F235" s="289"/>
      <c r="G235" s="290">
        <f t="shared" si="35"/>
        <v>15</v>
      </c>
      <c r="H235" s="290"/>
      <c r="I235" s="290"/>
      <c r="J235" s="290"/>
      <c r="K235" s="291"/>
      <c r="L235" s="292"/>
      <c r="M235" s="291"/>
      <c r="N235" s="291"/>
      <c r="O235" s="291"/>
      <c r="P235" s="316"/>
      <c r="Q235" s="291"/>
      <c r="R235" s="316"/>
      <c r="S235" s="317"/>
      <c r="T235" s="317"/>
      <c r="U235" s="317"/>
      <c r="V235" s="289"/>
      <c r="W235" s="289"/>
      <c r="X235" s="293"/>
      <c r="Y235" s="289"/>
      <c r="Z235" s="289"/>
      <c r="AA235" s="289"/>
      <c r="AB235" s="289"/>
      <c r="AC235" s="289"/>
      <c r="AD235" s="289"/>
      <c r="AE235" s="289"/>
      <c r="AF235" s="289"/>
      <c r="AG235" s="289"/>
      <c r="AH235" s="289"/>
      <c r="AI235" s="289"/>
      <c r="AJ235" s="289"/>
      <c r="AK235" s="289"/>
      <c r="AL235" s="289"/>
      <c r="AM235" s="289"/>
      <c r="AN235" s="289"/>
      <c r="AP235" s="216">
        <f t="shared" si="31"/>
        <v>734</v>
      </c>
      <c r="AQ235" s="216">
        <f t="shared" si="32"/>
        <v>5157</v>
      </c>
    </row>
    <row r="236" spans="2:43">
      <c r="B236" s="313">
        <v>184</v>
      </c>
      <c r="C236" s="298">
        <f t="shared" si="33"/>
        <v>3785100.8</v>
      </c>
      <c r="E236" s="298">
        <f t="shared" si="34"/>
        <v>176819082.00000006</v>
      </c>
      <c r="F236" s="289"/>
      <c r="G236" s="290">
        <f t="shared" si="35"/>
        <v>15</v>
      </c>
      <c r="H236" s="290"/>
      <c r="I236" s="290"/>
      <c r="J236" s="290"/>
      <c r="K236" s="291"/>
      <c r="L236" s="292"/>
      <c r="M236" s="291"/>
      <c r="N236" s="291"/>
      <c r="O236" s="291"/>
      <c r="P236" s="316"/>
      <c r="Q236" s="291"/>
      <c r="R236" s="316"/>
      <c r="S236" s="317"/>
      <c r="T236" s="317"/>
      <c r="U236" s="317"/>
      <c r="V236" s="289"/>
      <c r="W236" s="289"/>
      <c r="X236" s="293"/>
      <c r="Y236" s="289"/>
      <c r="Z236" s="289"/>
      <c r="AA236" s="289"/>
      <c r="AB236" s="289"/>
      <c r="AC236" s="289"/>
      <c r="AD236" s="289"/>
      <c r="AE236" s="289"/>
      <c r="AF236" s="289"/>
      <c r="AG236" s="289"/>
      <c r="AH236" s="289"/>
      <c r="AI236" s="289"/>
      <c r="AJ236" s="289"/>
      <c r="AK236" s="289"/>
      <c r="AL236" s="289"/>
      <c r="AM236" s="289"/>
      <c r="AN236" s="289"/>
      <c r="AP236" s="216">
        <f t="shared" si="31"/>
        <v>738</v>
      </c>
      <c r="AQ236" s="216">
        <f t="shared" si="32"/>
        <v>5213</v>
      </c>
    </row>
    <row r="237" spans="2:43">
      <c r="B237" s="313">
        <v>185</v>
      </c>
      <c r="C237" s="298">
        <f t="shared" si="33"/>
        <v>3846889.9999999995</v>
      </c>
      <c r="E237" s="298">
        <f t="shared" si="34"/>
        <v>180665972.00000006</v>
      </c>
      <c r="F237" s="289"/>
      <c r="G237" s="290">
        <f t="shared" si="35"/>
        <v>15</v>
      </c>
      <c r="H237" s="290"/>
      <c r="I237" s="290"/>
      <c r="J237" s="290"/>
      <c r="K237" s="291"/>
      <c r="L237" s="292"/>
      <c r="M237" s="291"/>
      <c r="N237" s="291"/>
      <c r="O237" s="291"/>
      <c r="P237" s="316"/>
      <c r="Q237" s="291"/>
      <c r="R237" s="316"/>
      <c r="S237" s="317"/>
      <c r="T237" s="317"/>
      <c r="U237" s="317"/>
      <c r="V237" s="289"/>
      <c r="W237" s="289"/>
      <c r="X237" s="293"/>
      <c r="Y237" s="289"/>
      <c r="Z237" s="289"/>
      <c r="AA237" s="289"/>
      <c r="AB237" s="289"/>
      <c r="AC237" s="289"/>
      <c r="AD237" s="289"/>
      <c r="AE237" s="289"/>
      <c r="AF237" s="289"/>
      <c r="AG237" s="289"/>
      <c r="AH237" s="289"/>
      <c r="AI237" s="289"/>
      <c r="AJ237" s="289"/>
      <c r="AK237" s="289"/>
      <c r="AL237" s="289"/>
      <c r="AM237" s="289"/>
      <c r="AN237" s="289"/>
      <c r="AP237" s="216">
        <f t="shared" si="31"/>
        <v>742</v>
      </c>
      <c r="AQ237" s="216">
        <f t="shared" si="32"/>
        <v>5269</v>
      </c>
    </row>
    <row r="238" spans="2:43">
      <c r="B238" s="313">
        <v>186</v>
      </c>
      <c r="C238" s="298">
        <f t="shared" si="33"/>
        <v>3909348</v>
      </c>
      <c r="E238" s="298">
        <f t="shared" si="34"/>
        <v>184575320.00000006</v>
      </c>
      <c r="F238" s="289"/>
      <c r="G238" s="290">
        <f t="shared" si="35"/>
        <v>15</v>
      </c>
      <c r="H238" s="290"/>
      <c r="I238" s="290"/>
      <c r="J238" s="290"/>
      <c r="K238" s="291"/>
      <c r="L238" s="292"/>
      <c r="M238" s="291"/>
      <c r="N238" s="291"/>
      <c r="O238" s="291"/>
      <c r="P238" s="316"/>
      <c r="Q238" s="291"/>
      <c r="R238" s="316"/>
      <c r="S238" s="317"/>
      <c r="T238" s="317"/>
      <c r="U238" s="317"/>
      <c r="V238" s="289"/>
      <c r="W238" s="289"/>
      <c r="X238" s="293"/>
      <c r="Y238" s="289"/>
      <c r="Z238" s="289"/>
      <c r="AA238" s="289"/>
      <c r="AB238" s="289"/>
      <c r="AC238" s="289"/>
      <c r="AD238" s="289"/>
      <c r="AE238" s="289"/>
      <c r="AF238" s="289"/>
      <c r="AG238" s="289"/>
      <c r="AH238" s="289"/>
      <c r="AI238" s="289"/>
      <c r="AJ238" s="289"/>
      <c r="AK238" s="289"/>
      <c r="AL238" s="289"/>
      <c r="AM238" s="289"/>
      <c r="AN238" s="289"/>
      <c r="AP238" s="216">
        <f t="shared" si="31"/>
        <v>746</v>
      </c>
      <c r="AQ238" s="216">
        <f t="shared" si="32"/>
        <v>5325</v>
      </c>
    </row>
    <row r="239" spans="2:43">
      <c r="B239" s="313">
        <v>187</v>
      </c>
      <c r="C239" s="298">
        <f t="shared" si="33"/>
        <v>3972478.4</v>
      </c>
      <c r="E239" s="298">
        <f t="shared" si="34"/>
        <v>188547798.40000007</v>
      </c>
      <c r="F239" s="289"/>
      <c r="G239" s="290">
        <f t="shared" si="35"/>
        <v>15</v>
      </c>
      <c r="H239" s="290"/>
      <c r="I239" s="290"/>
      <c r="J239" s="290"/>
      <c r="K239" s="291"/>
      <c r="L239" s="292"/>
      <c r="M239" s="291"/>
      <c r="N239" s="291"/>
      <c r="O239" s="291"/>
      <c r="P239" s="316"/>
      <c r="Q239" s="291"/>
      <c r="R239" s="316"/>
      <c r="S239" s="317"/>
      <c r="T239" s="317"/>
      <c r="U239" s="317"/>
      <c r="V239" s="289"/>
      <c r="W239" s="289"/>
      <c r="X239" s="293"/>
      <c r="Y239" s="289"/>
      <c r="Z239" s="289"/>
      <c r="AA239" s="289"/>
      <c r="AB239" s="289"/>
      <c r="AC239" s="289"/>
      <c r="AD239" s="289"/>
      <c r="AE239" s="289"/>
      <c r="AF239" s="289"/>
      <c r="AG239" s="289"/>
      <c r="AH239" s="289"/>
      <c r="AI239" s="289"/>
      <c r="AJ239" s="289"/>
      <c r="AK239" s="289"/>
      <c r="AL239" s="289"/>
      <c r="AM239" s="289"/>
      <c r="AN239" s="289"/>
      <c r="AP239" s="216">
        <f t="shared" si="31"/>
        <v>750</v>
      </c>
      <c r="AQ239" s="216">
        <f t="shared" si="32"/>
        <v>5382</v>
      </c>
    </row>
    <row r="240" spans="2:43">
      <c r="B240" s="313">
        <v>188</v>
      </c>
      <c r="C240" s="298">
        <f t="shared" si="33"/>
        <v>4036284.8000000003</v>
      </c>
      <c r="E240" s="298">
        <f t="shared" si="34"/>
        <v>192584083.20000008</v>
      </c>
      <c r="F240" s="289"/>
      <c r="G240" s="290">
        <f t="shared" si="35"/>
        <v>15</v>
      </c>
      <c r="H240" s="290"/>
      <c r="I240" s="290"/>
      <c r="J240" s="290"/>
      <c r="K240" s="291"/>
      <c r="L240" s="292"/>
      <c r="M240" s="291"/>
      <c r="N240" s="291"/>
      <c r="O240" s="291"/>
      <c r="P240" s="316"/>
      <c r="Q240" s="291"/>
      <c r="R240" s="316"/>
      <c r="S240" s="317"/>
      <c r="T240" s="317"/>
      <c r="U240" s="317"/>
      <c r="V240" s="289"/>
      <c r="W240" s="289"/>
      <c r="X240" s="293"/>
      <c r="Y240" s="289"/>
      <c r="Z240" s="289"/>
      <c r="AA240" s="289"/>
      <c r="AB240" s="289"/>
      <c r="AC240" s="289"/>
      <c r="AD240" s="289"/>
      <c r="AE240" s="289"/>
      <c r="AF240" s="289"/>
      <c r="AG240" s="289"/>
      <c r="AH240" s="289"/>
      <c r="AI240" s="289"/>
      <c r="AJ240" s="289"/>
      <c r="AK240" s="289"/>
      <c r="AL240" s="289"/>
      <c r="AM240" s="289"/>
      <c r="AN240" s="289"/>
      <c r="AP240" s="216">
        <f t="shared" si="31"/>
        <v>754</v>
      </c>
      <c r="AQ240" s="216">
        <f t="shared" si="32"/>
        <v>5439</v>
      </c>
    </row>
    <row r="241" spans="2:43">
      <c r="B241" s="313">
        <v>189</v>
      </c>
      <c r="C241" s="298">
        <f t="shared" si="33"/>
        <v>4100770.8</v>
      </c>
      <c r="E241" s="298">
        <f t="shared" si="34"/>
        <v>196684854.00000009</v>
      </c>
      <c r="F241" s="289"/>
      <c r="G241" s="290">
        <f t="shared" si="35"/>
        <v>15</v>
      </c>
      <c r="H241" s="290"/>
      <c r="I241" s="290"/>
      <c r="J241" s="290"/>
      <c r="K241" s="291"/>
      <c r="L241" s="292"/>
      <c r="M241" s="291"/>
      <c r="N241" s="291"/>
      <c r="O241" s="291"/>
      <c r="P241" s="316"/>
      <c r="Q241" s="291"/>
      <c r="R241" s="316"/>
      <c r="S241" s="317"/>
      <c r="T241" s="317"/>
      <c r="U241" s="317"/>
      <c r="V241" s="289"/>
      <c r="W241" s="289"/>
      <c r="X241" s="293"/>
      <c r="Y241" s="289"/>
      <c r="Z241" s="289"/>
      <c r="AA241" s="289"/>
      <c r="AB241" s="289"/>
      <c r="AC241" s="289"/>
      <c r="AD241" s="289"/>
      <c r="AE241" s="289"/>
      <c r="AF241" s="289"/>
      <c r="AG241" s="289"/>
      <c r="AH241" s="289"/>
      <c r="AI241" s="289"/>
      <c r="AJ241" s="289"/>
      <c r="AK241" s="289"/>
      <c r="AL241" s="289"/>
      <c r="AM241" s="289"/>
      <c r="AN241" s="289"/>
      <c r="AP241" s="216">
        <f t="shared" si="31"/>
        <v>758</v>
      </c>
      <c r="AQ241" s="216">
        <f t="shared" si="32"/>
        <v>5496</v>
      </c>
    </row>
    <row r="242" spans="2:43">
      <c r="B242" s="313">
        <v>190</v>
      </c>
      <c r="C242" s="298">
        <f t="shared" si="33"/>
        <v>4165939.9999999995</v>
      </c>
      <c r="E242" s="298">
        <f t="shared" si="34"/>
        <v>200850794.00000009</v>
      </c>
      <c r="F242" s="289"/>
      <c r="G242" s="290">
        <f t="shared" si="35"/>
        <v>15</v>
      </c>
      <c r="H242" s="290"/>
      <c r="I242" s="290"/>
      <c r="J242" s="290"/>
      <c r="K242" s="291"/>
      <c r="L242" s="292"/>
      <c r="M242" s="291"/>
      <c r="N242" s="291"/>
      <c r="O242" s="291"/>
      <c r="P242" s="316"/>
      <c r="Q242" s="291"/>
      <c r="R242" s="316"/>
      <c r="S242" s="317"/>
      <c r="T242" s="317"/>
      <c r="U242" s="317"/>
      <c r="V242" s="289"/>
      <c r="W242" s="289"/>
      <c r="X242" s="293"/>
      <c r="Y242" s="289"/>
      <c r="Z242" s="289"/>
      <c r="AA242" s="289"/>
      <c r="AB242" s="289"/>
      <c r="AC242" s="289"/>
      <c r="AD242" s="289"/>
      <c r="AE242" s="289"/>
      <c r="AF242" s="289"/>
      <c r="AG242" s="289"/>
      <c r="AH242" s="289"/>
      <c r="AI242" s="289"/>
      <c r="AJ242" s="289"/>
      <c r="AK242" s="289"/>
      <c r="AL242" s="289"/>
      <c r="AM242" s="289"/>
      <c r="AN242" s="289"/>
      <c r="AP242" s="216">
        <f t="shared" si="31"/>
        <v>762</v>
      </c>
      <c r="AQ242" s="216">
        <f t="shared" si="32"/>
        <v>5554</v>
      </c>
    </row>
    <row r="243" spans="2:43">
      <c r="B243" s="313">
        <v>191</v>
      </c>
      <c r="C243" s="298">
        <f t="shared" si="33"/>
        <v>4231796</v>
      </c>
      <c r="E243" s="298">
        <f t="shared" si="34"/>
        <v>205082590.00000009</v>
      </c>
      <c r="F243" s="289"/>
      <c r="G243" s="290">
        <f t="shared" si="35"/>
        <v>15</v>
      </c>
      <c r="H243" s="290"/>
      <c r="I243" s="290"/>
      <c r="J243" s="290"/>
      <c r="K243" s="291"/>
      <c r="L243" s="292"/>
      <c r="M243" s="291"/>
      <c r="N243" s="291"/>
      <c r="O243" s="291"/>
      <c r="P243" s="316"/>
      <c r="Q243" s="291"/>
      <c r="R243" s="316"/>
      <c r="S243" s="317"/>
      <c r="T243" s="317"/>
      <c r="U243" s="317"/>
      <c r="V243" s="289"/>
      <c r="W243" s="289"/>
      <c r="X243" s="293"/>
      <c r="Y243" s="289"/>
      <c r="Z243" s="289"/>
      <c r="AA243" s="289"/>
      <c r="AB243" s="289"/>
      <c r="AC243" s="289"/>
      <c r="AD243" s="289"/>
      <c r="AE243" s="289"/>
      <c r="AF243" s="289"/>
      <c r="AG243" s="289"/>
      <c r="AH243" s="289"/>
      <c r="AI243" s="289"/>
      <c r="AJ243" s="289"/>
      <c r="AK243" s="289"/>
      <c r="AL243" s="289"/>
      <c r="AM243" s="289"/>
      <c r="AN243" s="289"/>
      <c r="AP243" s="216">
        <f t="shared" si="31"/>
        <v>766</v>
      </c>
      <c r="AQ243" s="216">
        <f t="shared" si="32"/>
        <v>5611</v>
      </c>
    </row>
    <row r="244" spans="2:43">
      <c r="B244" s="313">
        <v>192</v>
      </c>
      <c r="C244" s="298">
        <f t="shared" si="33"/>
        <v>4298342.3999999994</v>
      </c>
      <c r="E244" s="298">
        <f t="shared" si="34"/>
        <v>209380932.4000001</v>
      </c>
      <c r="F244" s="289"/>
      <c r="G244" s="290">
        <f t="shared" si="35"/>
        <v>15</v>
      </c>
      <c r="H244" s="290"/>
      <c r="I244" s="290"/>
      <c r="J244" s="290"/>
      <c r="K244" s="291"/>
      <c r="L244" s="292"/>
      <c r="M244" s="291"/>
      <c r="N244" s="291"/>
      <c r="O244" s="291"/>
      <c r="P244" s="316"/>
      <c r="Q244" s="291"/>
      <c r="R244" s="316"/>
      <c r="S244" s="317"/>
      <c r="T244" s="317"/>
      <c r="U244" s="317"/>
      <c r="V244" s="289"/>
      <c r="W244" s="289"/>
      <c r="X244" s="293"/>
      <c r="Y244" s="289"/>
      <c r="Z244" s="289"/>
      <c r="AA244" s="289"/>
      <c r="AB244" s="289"/>
      <c r="AC244" s="289"/>
      <c r="AD244" s="289"/>
      <c r="AE244" s="289"/>
      <c r="AF244" s="289"/>
      <c r="AG244" s="289"/>
      <c r="AH244" s="289"/>
      <c r="AI244" s="289"/>
      <c r="AJ244" s="289"/>
      <c r="AK244" s="289"/>
      <c r="AL244" s="289"/>
      <c r="AM244" s="289"/>
      <c r="AN244" s="289"/>
      <c r="AP244" s="216">
        <f t="shared" si="31"/>
        <v>770</v>
      </c>
      <c r="AQ244" s="216">
        <f t="shared" si="32"/>
        <v>5670</v>
      </c>
    </row>
    <row r="245" spans="2:43">
      <c r="B245" s="313">
        <v>193</v>
      </c>
      <c r="C245" s="298">
        <f t="shared" si="33"/>
        <v>4365582.8</v>
      </c>
      <c r="E245" s="298">
        <f t="shared" si="34"/>
        <v>213746515.20000011</v>
      </c>
      <c r="F245" s="289"/>
      <c r="G245" s="290">
        <f t="shared" si="35"/>
        <v>15</v>
      </c>
      <c r="H245" s="290"/>
      <c r="I245" s="290"/>
      <c r="J245" s="290"/>
      <c r="K245" s="291"/>
      <c r="L245" s="292"/>
      <c r="M245" s="291"/>
      <c r="N245" s="291"/>
      <c r="O245" s="291"/>
      <c r="P245" s="316"/>
      <c r="Q245" s="291"/>
      <c r="R245" s="316"/>
      <c r="S245" s="317"/>
      <c r="T245" s="317"/>
      <c r="U245" s="317"/>
      <c r="V245" s="289"/>
      <c r="W245" s="289"/>
      <c r="X245" s="293"/>
      <c r="Y245" s="289"/>
      <c r="Z245" s="289"/>
      <c r="AA245" s="289"/>
      <c r="AB245" s="289"/>
      <c r="AC245" s="289"/>
      <c r="AD245" s="289"/>
      <c r="AE245" s="289"/>
      <c r="AF245" s="289"/>
      <c r="AG245" s="289"/>
      <c r="AH245" s="289"/>
      <c r="AI245" s="289"/>
      <c r="AJ245" s="289"/>
      <c r="AK245" s="289"/>
      <c r="AL245" s="289"/>
      <c r="AM245" s="289"/>
      <c r="AN245" s="289"/>
      <c r="AP245" s="216">
        <f t="shared" ref="AP245:AP252" si="36">(B245*3+(2+B245))</f>
        <v>774</v>
      </c>
      <c r="AQ245" s="216">
        <f t="shared" ref="AQ245:AQ252" si="37">ROUND(C246/AP245,0)</f>
        <v>5728</v>
      </c>
    </row>
    <row r="246" spans="2:43">
      <c r="B246" s="313">
        <v>194</v>
      </c>
      <c r="C246" s="298">
        <f t="shared" ref="C246:C252" si="38">B246*B246*$D$44*(1+($D$45*B245))</f>
        <v>4433520.8</v>
      </c>
      <c r="E246" s="298">
        <f t="shared" ref="E246:E252" si="39">E245+C246</f>
        <v>218180036.00000012</v>
      </c>
      <c r="F246" s="289"/>
      <c r="G246" s="290">
        <f t="shared" si="35"/>
        <v>15</v>
      </c>
      <c r="H246" s="290"/>
      <c r="I246" s="290"/>
      <c r="J246" s="290"/>
      <c r="K246" s="291"/>
      <c r="L246" s="292"/>
      <c r="M246" s="291"/>
      <c r="N246" s="291"/>
      <c r="O246" s="291"/>
      <c r="P246" s="316"/>
      <c r="Q246" s="291"/>
      <c r="R246" s="316"/>
      <c r="S246" s="317"/>
      <c r="T246" s="317"/>
      <c r="U246" s="317"/>
      <c r="V246" s="289"/>
      <c r="W246" s="289"/>
      <c r="X246" s="293"/>
      <c r="Y246" s="289"/>
      <c r="Z246" s="289"/>
      <c r="AA246" s="289"/>
      <c r="AB246" s="289"/>
      <c r="AC246" s="289"/>
      <c r="AD246" s="289"/>
      <c r="AE246" s="289"/>
      <c r="AF246" s="289"/>
      <c r="AG246" s="289"/>
      <c r="AH246" s="289"/>
      <c r="AI246" s="289"/>
      <c r="AJ246" s="289"/>
      <c r="AK246" s="289"/>
      <c r="AL246" s="289"/>
      <c r="AM246" s="289"/>
      <c r="AN246" s="289"/>
      <c r="AP246" s="216">
        <f t="shared" si="36"/>
        <v>778</v>
      </c>
      <c r="AQ246" s="216">
        <f t="shared" si="37"/>
        <v>5787</v>
      </c>
    </row>
    <row r="247" spans="2:43">
      <c r="B247" s="313">
        <v>195</v>
      </c>
      <c r="C247" s="298">
        <f t="shared" si="38"/>
        <v>4502160</v>
      </c>
      <c r="E247" s="298">
        <f t="shared" si="39"/>
        <v>222682196.00000012</v>
      </c>
      <c r="F247" s="289"/>
      <c r="G247" s="290">
        <f t="shared" si="35"/>
        <v>15</v>
      </c>
      <c r="H247" s="290"/>
      <c r="I247" s="290"/>
      <c r="J247" s="290"/>
      <c r="K247" s="291"/>
      <c r="L247" s="292"/>
      <c r="M247" s="291"/>
      <c r="N247" s="291"/>
      <c r="O247" s="291"/>
      <c r="P247" s="316"/>
      <c r="Q247" s="291"/>
      <c r="R247" s="316"/>
      <c r="S247" s="317"/>
      <c r="T247" s="317"/>
      <c r="U247" s="317"/>
      <c r="V247" s="289"/>
      <c r="W247" s="289"/>
      <c r="X247" s="293"/>
      <c r="Y247" s="289"/>
      <c r="Z247" s="289"/>
      <c r="AA247" s="289"/>
      <c r="AB247" s="289"/>
      <c r="AC247" s="289"/>
      <c r="AD247" s="289"/>
      <c r="AE247" s="289"/>
      <c r="AF247" s="289"/>
      <c r="AG247" s="289"/>
      <c r="AH247" s="289"/>
      <c r="AI247" s="289"/>
      <c r="AJ247" s="289"/>
      <c r="AK247" s="289"/>
      <c r="AL247" s="289"/>
      <c r="AM247" s="289"/>
      <c r="AN247" s="289"/>
      <c r="AP247" s="216">
        <f t="shared" si="36"/>
        <v>782</v>
      </c>
      <c r="AQ247" s="216">
        <f t="shared" si="37"/>
        <v>5846</v>
      </c>
    </row>
    <row r="248" spans="2:43">
      <c r="B248" s="313">
        <v>196</v>
      </c>
      <c r="C248" s="298">
        <f t="shared" si="38"/>
        <v>4571504</v>
      </c>
      <c r="E248" s="298">
        <f t="shared" si="39"/>
        <v>227253700.00000012</v>
      </c>
      <c r="F248" s="289"/>
      <c r="G248" s="290">
        <f t="shared" si="35"/>
        <v>15</v>
      </c>
      <c r="H248" s="290"/>
      <c r="I248" s="290"/>
      <c r="J248" s="290"/>
      <c r="K248" s="291"/>
      <c r="L248" s="292"/>
      <c r="M248" s="291"/>
      <c r="N248" s="291"/>
      <c r="O248" s="291"/>
      <c r="P248" s="316"/>
      <c r="Q248" s="291"/>
      <c r="R248" s="316"/>
      <c r="S248" s="317"/>
      <c r="T248" s="317"/>
      <c r="U248" s="317"/>
      <c r="V248" s="289"/>
      <c r="W248" s="289"/>
      <c r="X248" s="293"/>
      <c r="Y248" s="289"/>
      <c r="Z248" s="289"/>
      <c r="AA248" s="289"/>
      <c r="AB248" s="289"/>
      <c r="AC248" s="289"/>
      <c r="AD248" s="289"/>
      <c r="AE248" s="289"/>
      <c r="AF248" s="289"/>
      <c r="AG248" s="289"/>
      <c r="AH248" s="289"/>
      <c r="AI248" s="289"/>
      <c r="AJ248" s="289"/>
      <c r="AK248" s="289"/>
      <c r="AL248" s="289"/>
      <c r="AM248" s="289"/>
      <c r="AN248" s="289"/>
      <c r="AP248" s="216">
        <f t="shared" si="36"/>
        <v>786</v>
      </c>
      <c r="AQ248" s="216">
        <f t="shared" si="37"/>
        <v>5905</v>
      </c>
    </row>
    <row r="249" spans="2:43">
      <c r="B249" s="313">
        <v>197</v>
      </c>
      <c r="C249" s="298">
        <f t="shared" si="38"/>
        <v>4641556.3999999994</v>
      </c>
      <c r="E249" s="298">
        <f t="shared" si="39"/>
        <v>231895256.40000013</v>
      </c>
      <c r="F249" s="289"/>
      <c r="G249" s="290">
        <f t="shared" si="35"/>
        <v>15</v>
      </c>
      <c r="H249" s="290"/>
      <c r="I249" s="290"/>
      <c r="J249" s="290"/>
      <c r="K249" s="291"/>
      <c r="L249" s="292"/>
      <c r="M249" s="291"/>
      <c r="N249" s="291"/>
      <c r="O249" s="291"/>
      <c r="P249" s="316"/>
      <c r="Q249" s="291"/>
      <c r="R249" s="316"/>
      <c r="S249" s="317"/>
      <c r="T249" s="317"/>
      <c r="U249" s="317"/>
      <c r="V249" s="289"/>
      <c r="W249" s="289"/>
      <c r="X249" s="293"/>
      <c r="Y249" s="289"/>
      <c r="Z249" s="289"/>
      <c r="AA249" s="289"/>
      <c r="AB249" s="289"/>
      <c r="AC249" s="289"/>
      <c r="AD249" s="289"/>
      <c r="AE249" s="289"/>
      <c r="AF249" s="289"/>
      <c r="AG249" s="289"/>
      <c r="AH249" s="289"/>
      <c r="AI249" s="289"/>
      <c r="AJ249" s="289"/>
      <c r="AK249" s="289"/>
      <c r="AL249" s="289"/>
      <c r="AM249" s="289"/>
      <c r="AN249" s="289"/>
      <c r="AP249" s="216">
        <f t="shared" si="36"/>
        <v>790</v>
      </c>
      <c r="AQ249" s="216">
        <f t="shared" si="37"/>
        <v>5965</v>
      </c>
    </row>
    <row r="250" spans="2:43">
      <c r="B250" s="313">
        <v>198</v>
      </c>
      <c r="C250" s="298">
        <f t="shared" si="38"/>
        <v>4712320.8</v>
      </c>
      <c r="E250" s="298">
        <f t="shared" si="39"/>
        <v>236607577.20000014</v>
      </c>
      <c r="F250" s="289"/>
      <c r="G250" s="290">
        <f t="shared" si="35"/>
        <v>15</v>
      </c>
      <c r="H250" s="290"/>
      <c r="I250" s="290"/>
      <c r="J250" s="290"/>
      <c r="K250" s="291"/>
      <c r="L250" s="292"/>
      <c r="M250" s="291"/>
      <c r="N250" s="291"/>
      <c r="O250" s="291"/>
      <c r="P250" s="316"/>
      <c r="Q250" s="291"/>
      <c r="R250" s="316"/>
      <c r="S250" s="317"/>
      <c r="T250" s="317"/>
      <c r="U250" s="317"/>
      <c r="V250" s="289"/>
      <c r="W250" s="289"/>
      <c r="X250" s="293"/>
      <c r="Y250" s="289"/>
      <c r="Z250" s="289"/>
      <c r="AA250" s="289"/>
      <c r="AB250" s="289"/>
      <c r="AC250" s="289"/>
      <c r="AD250" s="289"/>
      <c r="AE250" s="289"/>
      <c r="AF250" s="289"/>
      <c r="AG250" s="289"/>
      <c r="AH250" s="289"/>
      <c r="AI250" s="289"/>
      <c r="AJ250" s="289"/>
      <c r="AK250" s="289"/>
      <c r="AL250" s="289"/>
      <c r="AM250" s="289"/>
      <c r="AN250" s="289"/>
      <c r="AP250" s="216">
        <f t="shared" si="36"/>
        <v>794</v>
      </c>
      <c r="AQ250" s="216">
        <f t="shared" si="37"/>
        <v>6025</v>
      </c>
    </row>
    <row r="251" spans="2:43">
      <c r="B251" s="313">
        <v>199</v>
      </c>
      <c r="C251" s="298">
        <f t="shared" si="38"/>
        <v>4783800.8</v>
      </c>
      <c r="E251" s="298">
        <f t="shared" si="39"/>
        <v>241391378.00000015</v>
      </c>
      <c r="F251" s="289"/>
      <c r="G251" s="290">
        <f t="shared" si="35"/>
        <v>15</v>
      </c>
      <c r="H251" s="290"/>
      <c r="I251" s="290"/>
      <c r="J251" s="290"/>
      <c r="K251" s="291"/>
      <c r="L251" s="292"/>
      <c r="M251" s="291"/>
      <c r="N251" s="291"/>
      <c r="O251" s="291"/>
      <c r="P251" s="318"/>
      <c r="Q251" s="291"/>
      <c r="R251" s="316"/>
      <c r="S251" s="297"/>
      <c r="T251" s="297"/>
      <c r="U251" s="297"/>
      <c r="V251" s="289"/>
      <c r="W251" s="289"/>
      <c r="X251" s="293"/>
      <c r="Y251" s="289"/>
      <c r="Z251" s="289"/>
      <c r="AA251" s="289"/>
      <c r="AB251" s="289"/>
      <c r="AC251" s="289"/>
      <c r="AD251" s="289"/>
      <c r="AE251" s="289"/>
      <c r="AF251" s="289"/>
      <c r="AG251" s="289"/>
      <c r="AH251" s="289"/>
      <c r="AI251" s="289"/>
      <c r="AJ251" s="289"/>
      <c r="AK251" s="289"/>
      <c r="AL251" s="289"/>
      <c r="AM251" s="289"/>
      <c r="AN251" s="289"/>
      <c r="AP251" s="216">
        <f t="shared" si="36"/>
        <v>798</v>
      </c>
      <c r="AQ251" s="216">
        <f t="shared" si="37"/>
        <v>6085</v>
      </c>
    </row>
    <row r="252" spans="2:43">
      <c r="B252" s="313">
        <v>200</v>
      </c>
      <c r="C252" s="298">
        <f t="shared" si="38"/>
        <v>4856000</v>
      </c>
      <c r="D252" s="319"/>
      <c r="E252" s="298">
        <f t="shared" si="39"/>
        <v>246247378.00000015</v>
      </c>
      <c r="F252" s="289"/>
      <c r="G252" s="290">
        <f t="shared" si="35"/>
        <v>15</v>
      </c>
      <c r="H252" s="290"/>
      <c r="I252" s="290"/>
      <c r="J252" s="290"/>
      <c r="K252" s="291"/>
      <c r="L252" s="292"/>
      <c r="M252" s="291"/>
      <c r="N252" s="291"/>
      <c r="O252" s="291"/>
      <c r="P252" s="318"/>
      <c r="Q252" s="291"/>
      <c r="R252" s="316"/>
      <c r="S252" s="297"/>
      <c r="T252" s="297"/>
      <c r="U252" s="297"/>
      <c r="V252" s="289"/>
      <c r="W252" s="289"/>
      <c r="X252" s="293"/>
      <c r="Y252" s="289"/>
      <c r="Z252" s="289"/>
      <c r="AA252" s="289"/>
      <c r="AB252" s="289"/>
      <c r="AC252" s="289"/>
      <c r="AD252" s="289"/>
      <c r="AE252" s="289"/>
      <c r="AF252" s="289"/>
      <c r="AG252" s="289"/>
      <c r="AH252" s="289"/>
      <c r="AI252" s="289"/>
      <c r="AJ252" s="289"/>
      <c r="AK252" s="289"/>
      <c r="AL252" s="289"/>
      <c r="AM252" s="289"/>
      <c r="AN252" s="289"/>
      <c r="AP252" s="216">
        <f t="shared" si="36"/>
        <v>802</v>
      </c>
      <c r="AQ252" s="216">
        <f t="shared" si="37"/>
        <v>0</v>
      </c>
    </row>
    <row r="253" spans="2:43">
      <c r="L253" s="245"/>
    </row>
    <row r="254" spans="2:43">
      <c r="L254" s="245"/>
    </row>
    <row r="255" spans="2:43">
      <c r="L255" s="245"/>
    </row>
    <row r="256" spans="2:43">
      <c r="L256" s="245"/>
    </row>
    <row r="257" spans="12:12">
      <c r="L257" s="245"/>
    </row>
    <row r="258" spans="12:12">
      <c r="L258" s="245"/>
    </row>
    <row r="259" spans="12:12">
      <c r="L259" s="245"/>
    </row>
    <row r="260" spans="12:12">
      <c r="L260" s="245"/>
    </row>
    <row r="261" spans="12:12">
      <c r="L261" s="245"/>
    </row>
    <row r="262" spans="12:12">
      <c r="L262" s="245"/>
    </row>
    <row r="263" spans="12:12">
      <c r="L263" s="245"/>
    </row>
    <row r="264" spans="12:12">
      <c r="L264" s="245"/>
    </row>
    <row r="265" spans="12:12">
      <c r="L265" s="245"/>
    </row>
    <row r="266" spans="12:12">
      <c r="L266" s="245"/>
    </row>
    <row r="267" spans="12:12">
      <c r="L267" s="245"/>
    </row>
    <row r="268" spans="12:12">
      <c r="L268" s="245"/>
    </row>
    <row r="269" spans="12:12">
      <c r="L269" s="245"/>
    </row>
    <row r="270" spans="12:12">
      <c r="L270" s="245"/>
    </row>
    <row r="271" spans="12:12">
      <c r="L271" s="245"/>
    </row>
    <row r="272" spans="12:12">
      <c r="L272" s="245"/>
    </row>
    <row r="273" spans="12:12">
      <c r="L273" s="245"/>
    </row>
    <row r="274" spans="12:12">
      <c r="L274" s="245"/>
    </row>
    <row r="275" spans="12:12">
      <c r="L275" s="245"/>
    </row>
    <row r="276" spans="12:12">
      <c r="L276" s="245"/>
    </row>
    <row r="277" spans="12:12">
      <c r="L277" s="245"/>
    </row>
    <row r="278" spans="12:12">
      <c r="L278" s="245"/>
    </row>
    <row r="279" spans="12:12">
      <c r="L279" s="245"/>
    </row>
  </sheetData>
  <mergeCells count="53">
    <mergeCell ref="D52:D101"/>
    <mergeCell ref="BA50:BA51"/>
    <mergeCell ref="BB50:BB51"/>
    <mergeCell ref="BC50:BC51"/>
    <mergeCell ref="BD50:BD51"/>
    <mergeCell ref="I50:I51"/>
    <mergeCell ref="J50:J51"/>
    <mergeCell ref="K50:K51"/>
    <mergeCell ref="O50:Q50"/>
    <mergeCell ref="AP50:AP51"/>
    <mergeCell ref="AQ50:AQ51"/>
    <mergeCell ref="BE50:BE51"/>
    <mergeCell ref="BH50:BI50"/>
    <mergeCell ref="AR50:AS51"/>
    <mergeCell ref="AV50:AV51"/>
    <mergeCell ref="AW50:AW51"/>
    <mergeCell ref="AX50:AX51"/>
    <mergeCell ref="AY50:AY51"/>
    <mergeCell ref="AZ50:AZ51"/>
    <mergeCell ref="N32:O32"/>
    <mergeCell ref="B36:K37"/>
    <mergeCell ref="N36:T37"/>
    <mergeCell ref="B50:B51"/>
    <mergeCell ref="C50:C51"/>
    <mergeCell ref="D50:D51"/>
    <mergeCell ref="E50:E51"/>
    <mergeCell ref="F50:F51"/>
    <mergeCell ref="G50:G51"/>
    <mergeCell ref="H50:H51"/>
    <mergeCell ref="N31:O31"/>
    <mergeCell ref="B22:C22"/>
    <mergeCell ref="N22:O22"/>
    <mergeCell ref="B23:C23"/>
    <mergeCell ref="N23:O23"/>
    <mergeCell ref="N24:O24"/>
    <mergeCell ref="N25:O25"/>
    <mergeCell ref="N26:O26"/>
    <mergeCell ref="N27:O27"/>
    <mergeCell ref="N28:O28"/>
    <mergeCell ref="N29:O29"/>
    <mergeCell ref="N30:O30"/>
    <mergeCell ref="B19:C19"/>
    <mergeCell ref="N19:O19"/>
    <mergeCell ref="B20:C20"/>
    <mergeCell ref="N20:O20"/>
    <mergeCell ref="B21:C21"/>
    <mergeCell ref="N21:O21"/>
    <mergeCell ref="AC17:AC18"/>
    <mergeCell ref="B8:C8"/>
    <mergeCell ref="E8:G8"/>
    <mergeCell ref="E10:G10"/>
    <mergeCell ref="B14:C14"/>
    <mergeCell ref="E14:G14"/>
  </mergeCells>
  <conditionalFormatting sqref="D56:D70">
    <cfRule type="cellIs" dxfId="160" priority="2" operator="equal">
      <formula>1</formula>
    </cfRule>
  </conditionalFormatting>
  <conditionalFormatting sqref="E56:E70">
    <cfRule type="cellIs" dxfId="159" priority="1" operator="equal">
      <formula>1</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3:BA228"/>
  <sheetViews>
    <sheetView topLeftCell="J124" workbookViewId="0">
      <selection activeCell="W160" sqref="Q133:W160"/>
    </sheetView>
  </sheetViews>
  <sheetFormatPr baseColWidth="10" defaultColWidth="10.33203125" defaultRowHeight="13" x14ac:dyDescent="0"/>
  <cols>
    <col min="1" max="1" width="3" style="320" customWidth="1"/>
    <col min="2" max="4" width="10.33203125" style="320"/>
    <col min="5" max="5" width="3" style="320" customWidth="1"/>
    <col min="6" max="9" width="10.33203125" style="320"/>
    <col min="10" max="10" width="10.33203125" style="320" customWidth="1"/>
    <col min="11" max="13" width="10.33203125" style="320"/>
    <col min="14" max="15" width="3" style="320" customWidth="1"/>
    <col min="16" max="29" width="10.33203125" style="320"/>
    <col min="30" max="30" width="3" style="320" customWidth="1"/>
    <col min="31" max="43" width="10.33203125" style="320"/>
    <col min="44" max="44" width="10.33203125" style="354"/>
    <col min="45" max="16384" width="10.33203125" style="320"/>
  </cols>
  <sheetData>
    <row r="3" spans="2:30" ht="17">
      <c r="C3" s="321" t="s">
        <v>852</v>
      </c>
    </row>
    <row r="5" spans="2:30">
      <c r="C5" s="322" t="s">
        <v>89</v>
      </c>
    </row>
    <row r="7" spans="2:30">
      <c r="C7" s="323" t="s">
        <v>853</v>
      </c>
      <c r="F7" s="323" t="s">
        <v>854</v>
      </c>
      <c r="P7" s="323" t="s">
        <v>855</v>
      </c>
    </row>
    <row r="8" spans="2:30">
      <c r="B8" s="324"/>
      <c r="C8" s="325"/>
      <c r="D8" s="326"/>
      <c r="E8" s="327"/>
      <c r="F8" s="328"/>
      <c r="G8" s="329"/>
      <c r="H8" s="329"/>
      <c r="I8" s="329"/>
      <c r="J8" s="329"/>
      <c r="K8" s="329"/>
      <c r="L8" s="329"/>
      <c r="M8" s="329"/>
      <c r="N8" s="326"/>
      <c r="O8" s="327"/>
      <c r="P8" s="328"/>
      <c r="Q8" s="329"/>
      <c r="R8" s="329"/>
      <c r="S8" s="329"/>
      <c r="T8" s="329"/>
      <c r="U8" s="329"/>
      <c r="V8" s="329"/>
      <c r="W8" s="329"/>
      <c r="X8" s="329"/>
      <c r="Y8" s="329"/>
      <c r="Z8" s="329"/>
      <c r="AA8" s="329"/>
      <c r="AB8" s="329"/>
      <c r="AC8" s="329"/>
      <c r="AD8" s="326"/>
    </row>
    <row r="9" spans="2:30">
      <c r="B9" s="330">
        <v>1</v>
      </c>
      <c r="C9" s="331" t="s">
        <v>185</v>
      </c>
      <c r="D9" s="332"/>
      <c r="E9" s="331"/>
      <c r="F9" s="333" t="s">
        <v>856</v>
      </c>
      <c r="G9" s="333"/>
      <c r="H9" s="333"/>
      <c r="I9" s="333"/>
      <c r="J9" s="333"/>
      <c r="K9" s="333"/>
      <c r="L9" s="333"/>
      <c r="M9" s="333"/>
      <c r="N9" s="332"/>
      <c r="O9" s="331"/>
      <c r="P9" s="333"/>
      <c r="Q9" s="333"/>
      <c r="R9" s="333"/>
      <c r="S9" s="333"/>
      <c r="T9" s="333"/>
      <c r="U9" s="333"/>
      <c r="V9" s="333"/>
      <c r="W9" s="333"/>
      <c r="X9" s="333"/>
      <c r="Y9" s="333"/>
      <c r="Z9" s="333"/>
      <c r="AA9" s="333"/>
      <c r="AB9" s="333"/>
      <c r="AC9" s="334"/>
      <c r="AD9" s="335"/>
    </row>
    <row r="10" spans="2:30">
      <c r="B10" s="336"/>
      <c r="C10" s="331"/>
      <c r="D10" s="332"/>
      <c r="E10" s="331"/>
      <c r="F10" s="333" t="s">
        <v>857</v>
      </c>
      <c r="G10" s="333"/>
      <c r="H10" s="333"/>
      <c r="I10" s="333"/>
      <c r="J10" s="333"/>
      <c r="K10" s="333"/>
      <c r="L10" s="333"/>
      <c r="M10" s="333"/>
      <c r="N10" s="332"/>
      <c r="O10" s="331"/>
      <c r="P10" s="333" t="s">
        <v>858</v>
      </c>
      <c r="Q10" s="333"/>
      <c r="R10" s="333"/>
      <c r="S10" s="333"/>
      <c r="T10" s="333"/>
      <c r="U10" s="333"/>
      <c r="V10" s="333"/>
      <c r="W10" s="333"/>
      <c r="X10" s="333"/>
      <c r="Y10" s="333"/>
      <c r="Z10" s="333"/>
      <c r="AA10" s="333"/>
      <c r="AB10" s="333"/>
      <c r="AC10" s="334"/>
      <c r="AD10" s="335"/>
    </row>
    <row r="11" spans="2:30">
      <c r="B11" s="336"/>
      <c r="C11" s="331"/>
      <c r="D11" s="332"/>
      <c r="E11" s="331"/>
      <c r="F11" s="333" t="s">
        <v>859</v>
      </c>
      <c r="G11" s="333"/>
      <c r="H11" s="333"/>
      <c r="I11" s="333"/>
      <c r="J11" s="333"/>
      <c r="K11" s="333"/>
      <c r="L11" s="333"/>
      <c r="M11" s="333"/>
      <c r="N11" s="332"/>
      <c r="O11" s="331"/>
      <c r="P11" s="333"/>
      <c r="Q11" s="333"/>
      <c r="R11" s="333"/>
      <c r="S11" s="333"/>
      <c r="T11" s="333"/>
      <c r="U11" s="333"/>
      <c r="V11" s="333"/>
      <c r="W11" s="333"/>
      <c r="X11" s="333"/>
      <c r="Y11" s="333"/>
      <c r="Z11" s="333"/>
      <c r="AA11" s="333"/>
      <c r="AB11" s="333"/>
      <c r="AC11" s="334"/>
      <c r="AD11" s="335"/>
    </row>
    <row r="12" spans="2:30">
      <c r="B12" s="336"/>
      <c r="C12" s="331"/>
      <c r="D12" s="332"/>
      <c r="E12" s="331"/>
      <c r="F12" s="337" t="s">
        <v>105</v>
      </c>
      <c r="G12" s="338" t="s">
        <v>119</v>
      </c>
      <c r="H12" s="339" t="s">
        <v>113</v>
      </c>
      <c r="I12" s="340" t="s">
        <v>114</v>
      </c>
      <c r="J12" s="341" t="s">
        <v>147</v>
      </c>
      <c r="K12" s="342" t="s">
        <v>103</v>
      </c>
      <c r="L12" s="333"/>
      <c r="M12" s="333"/>
      <c r="N12" s="332"/>
      <c r="O12" s="331"/>
      <c r="P12" s="333" t="s">
        <v>860</v>
      </c>
      <c r="Q12" s="333"/>
      <c r="R12" s="333"/>
      <c r="S12" s="333"/>
      <c r="T12" s="333"/>
      <c r="U12" s="333"/>
      <c r="V12" s="333"/>
      <c r="W12" s="333"/>
      <c r="X12" s="333"/>
      <c r="Y12" s="333"/>
      <c r="Z12" s="333"/>
      <c r="AA12" s="333"/>
      <c r="AB12" s="333"/>
      <c r="AC12" s="334"/>
      <c r="AD12" s="335"/>
    </row>
    <row r="13" spans="2:30">
      <c r="B13" s="336"/>
      <c r="C13" s="331"/>
      <c r="D13" s="332"/>
      <c r="E13" s="331"/>
      <c r="F13" s="343" t="s">
        <v>861</v>
      </c>
      <c r="G13" s="259"/>
      <c r="H13" s="259"/>
      <c r="I13" s="259"/>
      <c r="J13" s="259"/>
      <c r="K13" s="259"/>
      <c r="L13" s="333"/>
      <c r="M13" s="333"/>
      <c r="N13" s="332"/>
      <c r="O13" s="331"/>
      <c r="P13" s="333" t="s">
        <v>862</v>
      </c>
      <c r="Q13" s="333"/>
      <c r="R13" s="333"/>
      <c r="S13" s="333"/>
      <c r="T13" s="333"/>
      <c r="U13" s="333"/>
      <c r="V13" s="333"/>
      <c r="W13" s="333"/>
      <c r="X13" s="333"/>
      <c r="Y13" s="333"/>
      <c r="Z13" s="333"/>
      <c r="AA13" s="333"/>
      <c r="AB13" s="333"/>
      <c r="AC13" s="334"/>
      <c r="AD13" s="335"/>
    </row>
    <row r="14" spans="2:30">
      <c r="B14" s="344"/>
      <c r="C14" s="345"/>
      <c r="D14" s="346"/>
      <c r="E14" s="345"/>
      <c r="F14" s="347"/>
      <c r="G14" s="347"/>
      <c r="H14" s="347"/>
      <c r="I14" s="347"/>
      <c r="J14" s="347"/>
      <c r="K14" s="347"/>
      <c r="L14" s="347"/>
      <c r="M14" s="347"/>
      <c r="N14" s="346"/>
      <c r="O14" s="345"/>
      <c r="P14" s="347"/>
      <c r="Q14" s="347"/>
      <c r="R14" s="347"/>
      <c r="S14" s="347"/>
      <c r="T14" s="347"/>
      <c r="U14" s="347"/>
      <c r="V14" s="347"/>
      <c r="W14" s="347"/>
      <c r="X14" s="347"/>
      <c r="Y14" s="347"/>
      <c r="Z14" s="347"/>
      <c r="AA14" s="347"/>
      <c r="AB14" s="347"/>
      <c r="AC14" s="348"/>
      <c r="AD14" s="349"/>
    </row>
    <row r="15" spans="2:30">
      <c r="B15" s="350"/>
      <c r="C15" s="351"/>
      <c r="D15" s="352"/>
      <c r="E15" s="351"/>
      <c r="F15" s="353"/>
      <c r="G15" s="353"/>
      <c r="H15" s="353"/>
      <c r="I15" s="353"/>
      <c r="J15" s="353"/>
      <c r="K15" s="353"/>
      <c r="L15" s="353"/>
      <c r="M15" s="353"/>
      <c r="N15" s="352"/>
      <c r="O15" s="351"/>
      <c r="P15" s="353"/>
      <c r="Q15" s="353"/>
      <c r="R15" s="353"/>
      <c r="S15" s="353"/>
      <c r="T15" s="353"/>
      <c r="U15" s="353"/>
      <c r="V15" s="353"/>
      <c r="W15" s="353"/>
      <c r="X15" s="353"/>
      <c r="Y15" s="353"/>
      <c r="Z15" s="353"/>
      <c r="AA15" s="353"/>
      <c r="AB15" s="353"/>
      <c r="AC15" s="329"/>
      <c r="AD15" s="326"/>
    </row>
    <row r="16" spans="2:30">
      <c r="B16" s="330">
        <v>2</v>
      </c>
      <c r="C16" s="331" t="s">
        <v>863</v>
      </c>
      <c r="D16" s="332"/>
      <c r="E16" s="331"/>
      <c r="F16" s="333" t="s">
        <v>864</v>
      </c>
      <c r="G16" s="333"/>
      <c r="H16" s="333"/>
      <c r="I16" s="333"/>
      <c r="J16" s="333"/>
      <c r="K16" s="333"/>
      <c r="L16" s="333"/>
      <c r="M16" s="333"/>
      <c r="N16" s="332"/>
      <c r="O16" s="331"/>
      <c r="P16" s="333"/>
      <c r="Q16" s="333"/>
      <c r="R16" s="333"/>
      <c r="S16" s="333"/>
      <c r="T16" s="333"/>
      <c r="U16" s="333"/>
      <c r="V16" s="333"/>
      <c r="W16" s="333"/>
      <c r="X16" s="333"/>
      <c r="Y16" s="333"/>
      <c r="Z16" s="333"/>
      <c r="AA16" s="333"/>
      <c r="AB16" s="333"/>
      <c r="AC16" s="334"/>
      <c r="AD16" s="335"/>
    </row>
    <row r="17" spans="2:50">
      <c r="B17" s="336"/>
      <c r="C17" s="331"/>
      <c r="D17" s="332"/>
      <c r="E17" s="331"/>
      <c r="F17" s="333" t="s">
        <v>865</v>
      </c>
      <c r="G17" s="333"/>
      <c r="H17" s="333"/>
      <c r="I17" s="333"/>
      <c r="J17" s="333"/>
      <c r="K17" s="333"/>
      <c r="L17" s="333"/>
      <c r="M17" s="333"/>
      <c r="N17" s="332"/>
      <c r="O17" s="331"/>
      <c r="P17" s="333" t="s">
        <v>866</v>
      </c>
      <c r="Q17" s="333"/>
      <c r="R17" s="333"/>
      <c r="S17" s="333"/>
      <c r="T17" s="333"/>
      <c r="U17" s="333"/>
      <c r="V17" s="333"/>
      <c r="W17" s="333"/>
      <c r="X17" s="333"/>
      <c r="Y17" s="333"/>
      <c r="Z17" s="333"/>
      <c r="AA17" s="333"/>
      <c r="AB17" s="333"/>
      <c r="AC17" s="334"/>
      <c r="AD17" s="335"/>
    </row>
    <row r="18" spans="2:50">
      <c r="B18" s="336"/>
      <c r="C18" s="331"/>
      <c r="D18" s="332"/>
      <c r="E18" s="331"/>
      <c r="F18" s="333"/>
      <c r="G18" s="333"/>
      <c r="H18" s="333"/>
      <c r="I18" s="333"/>
      <c r="J18" s="333"/>
      <c r="K18" s="333"/>
      <c r="L18" s="333"/>
      <c r="M18" s="333"/>
      <c r="N18" s="332"/>
      <c r="O18" s="331"/>
      <c r="P18" s="333" t="s">
        <v>867</v>
      </c>
      <c r="Q18" s="333"/>
      <c r="R18" s="333"/>
      <c r="S18" s="333"/>
      <c r="T18" s="333"/>
      <c r="U18" s="333"/>
      <c r="V18" s="333"/>
      <c r="W18" s="333"/>
      <c r="X18" s="333"/>
      <c r="Y18" s="333"/>
      <c r="Z18" s="333"/>
      <c r="AA18" s="333"/>
      <c r="AB18" s="333"/>
      <c r="AC18" s="334"/>
      <c r="AD18" s="335"/>
    </row>
    <row r="19" spans="2:50">
      <c r="B19" s="344"/>
      <c r="C19" s="345"/>
      <c r="D19" s="346"/>
      <c r="E19" s="345"/>
      <c r="F19" s="347"/>
      <c r="G19" s="347"/>
      <c r="H19" s="347"/>
      <c r="I19" s="347"/>
      <c r="J19" s="347"/>
      <c r="K19" s="347"/>
      <c r="L19" s="347"/>
      <c r="M19" s="347"/>
      <c r="N19" s="346"/>
      <c r="O19" s="345"/>
      <c r="P19" s="347"/>
      <c r="Q19" s="347"/>
      <c r="R19" s="347"/>
      <c r="S19" s="347"/>
      <c r="T19" s="347"/>
      <c r="U19" s="347"/>
      <c r="V19" s="347"/>
      <c r="W19" s="347"/>
      <c r="X19" s="347"/>
      <c r="Y19" s="347"/>
      <c r="Z19" s="347"/>
      <c r="AA19" s="347"/>
      <c r="AB19" s="347"/>
      <c r="AC19" s="348"/>
      <c r="AD19" s="349"/>
    </row>
    <row r="20" spans="2:50">
      <c r="B20" s="350"/>
      <c r="C20" s="351"/>
      <c r="D20" s="352"/>
      <c r="E20" s="351"/>
      <c r="F20" s="353"/>
      <c r="G20" s="353"/>
      <c r="H20" s="353"/>
      <c r="I20" s="353"/>
      <c r="J20" s="353"/>
      <c r="K20" s="353"/>
      <c r="L20" s="353"/>
      <c r="M20" s="353"/>
      <c r="N20" s="352"/>
      <c r="O20" s="351"/>
      <c r="P20" s="353"/>
      <c r="Q20" s="353"/>
      <c r="R20" s="353"/>
      <c r="S20" s="353"/>
      <c r="T20" s="353"/>
      <c r="U20" s="353"/>
      <c r="V20" s="353"/>
      <c r="W20" s="353"/>
      <c r="X20" s="353"/>
      <c r="Y20" s="353"/>
      <c r="Z20" s="353"/>
      <c r="AA20" s="353"/>
      <c r="AB20" s="353"/>
      <c r="AC20" s="329"/>
      <c r="AD20" s="326"/>
    </row>
    <row r="21" spans="2:50">
      <c r="B21" s="330">
        <v>3</v>
      </c>
      <c r="C21" s="331" t="s">
        <v>868</v>
      </c>
      <c r="D21" s="332"/>
      <c r="E21" s="331"/>
      <c r="F21" s="333" t="s">
        <v>869</v>
      </c>
      <c r="G21" s="333"/>
      <c r="H21" s="333"/>
      <c r="I21" s="333"/>
      <c r="J21" s="333"/>
      <c r="K21" s="333"/>
      <c r="L21" s="333"/>
      <c r="M21" s="333"/>
      <c r="N21" s="332"/>
      <c r="O21" s="331"/>
      <c r="P21" s="333" t="s">
        <v>870</v>
      </c>
      <c r="Q21" s="355" t="s">
        <v>871</v>
      </c>
      <c r="R21" s="333"/>
      <c r="S21" s="334"/>
      <c r="T21" s="334"/>
      <c r="U21" s="333" t="s">
        <v>872</v>
      </c>
      <c r="V21" s="333"/>
      <c r="W21" s="333"/>
      <c r="X21" s="333"/>
      <c r="Y21" s="333"/>
      <c r="Z21" s="333"/>
      <c r="AA21" s="333"/>
      <c r="AB21" s="333"/>
      <c r="AC21" s="334"/>
      <c r="AD21" s="335"/>
    </row>
    <row r="22" spans="2:50">
      <c r="B22" s="336"/>
      <c r="C22" s="331"/>
      <c r="D22" s="332"/>
      <c r="E22" s="331"/>
      <c r="F22" s="333"/>
      <c r="G22" s="333"/>
      <c r="H22" s="333"/>
      <c r="I22" s="333"/>
      <c r="J22" s="333"/>
      <c r="K22" s="333"/>
      <c r="L22" s="333"/>
      <c r="M22" s="333"/>
      <c r="N22" s="332"/>
      <c r="O22" s="331"/>
      <c r="P22" s="333" t="s">
        <v>873</v>
      </c>
      <c r="Q22" s="333"/>
      <c r="R22" s="333"/>
      <c r="S22" s="334"/>
      <c r="T22" s="334"/>
      <c r="U22" s="333" t="s">
        <v>874</v>
      </c>
      <c r="V22" s="356">
        <v>3</v>
      </c>
      <c r="W22" s="333"/>
      <c r="X22" s="333"/>
      <c r="Y22" s="333"/>
      <c r="Z22" s="333"/>
      <c r="AA22" s="333"/>
      <c r="AB22" s="333"/>
      <c r="AC22" s="334"/>
      <c r="AD22" s="335"/>
    </row>
    <row r="23" spans="2:50">
      <c r="B23" s="336"/>
      <c r="C23" s="331"/>
      <c r="D23" s="332"/>
      <c r="E23" s="331"/>
      <c r="F23" s="333"/>
      <c r="G23" s="333"/>
      <c r="H23" s="333"/>
      <c r="I23" s="333"/>
      <c r="J23" s="333"/>
      <c r="K23" s="333"/>
      <c r="L23" s="333"/>
      <c r="M23" s="333"/>
      <c r="N23" s="332"/>
      <c r="O23" s="331"/>
      <c r="P23" s="333" t="s">
        <v>875</v>
      </c>
      <c r="Q23" s="333" t="s">
        <v>876</v>
      </c>
      <c r="R23" s="333"/>
      <c r="S23" s="334"/>
      <c r="T23" s="334"/>
      <c r="U23" s="333" t="s">
        <v>877</v>
      </c>
      <c r="V23" s="333"/>
      <c r="W23" s="333"/>
      <c r="X23" s="333"/>
      <c r="Y23" s="333"/>
      <c r="Z23" s="333"/>
      <c r="AA23" s="333"/>
      <c r="AB23" s="333"/>
      <c r="AC23" s="334"/>
      <c r="AD23" s="335"/>
    </row>
    <row r="24" spans="2:50">
      <c r="B24" s="336"/>
      <c r="C24" s="331"/>
      <c r="D24" s="332"/>
      <c r="E24" s="331"/>
      <c r="F24" s="333"/>
      <c r="G24" s="333"/>
      <c r="H24" s="333"/>
      <c r="I24" s="333"/>
      <c r="J24" s="333"/>
      <c r="K24" s="333"/>
      <c r="L24" s="333"/>
      <c r="M24" s="333"/>
      <c r="N24" s="332"/>
      <c r="O24" s="331"/>
      <c r="P24" s="333"/>
      <c r="Q24" s="333"/>
      <c r="R24" s="333"/>
      <c r="S24" s="334"/>
      <c r="T24" s="334"/>
      <c r="U24" s="333" t="s">
        <v>878</v>
      </c>
      <c r="V24" s="333"/>
      <c r="W24" s="333"/>
      <c r="X24" s="333"/>
      <c r="Y24" s="333"/>
      <c r="Z24" s="333"/>
      <c r="AA24" s="333"/>
      <c r="AB24" s="333"/>
      <c r="AC24" s="334"/>
      <c r="AD24" s="335"/>
    </row>
    <row r="25" spans="2:50">
      <c r="B25" s="344"/>
      <c r="C25" s="345"/>
      <c r="D25" s="346"/>
      <c r="E25" s="345"/>
      <c r="F25" s="347"/>
      <c r="G25" s="347"/>
      <c r="H25" s="347"/>
      <c r="I25" s="347"/>
      <c r="J25" s="347"/>
      <c r="K25" s="347"/>
      <c r="L25" s="347"/>
      <c r="M25" s="347"/>
      <c r="N25" s="346"/>
      <c r="O25" s="345"/>
      <c r="P25" s="347"/>
      <c r="Q25" s="347"/>
      <c r="R25" s="347"/>
      <c r="S25" s="347"/>
      <c r="T25" s="348"/>
      <c r="U25" s="347"/>
      <c r="V25" s="347"/>
      <c r="W25" s="347"/>
      <c r="X25" s="347"/>
      <c r="Y25" s="347"/>
      <c r="Z25" s="347"/>
      <c r="AA25" s="347"/>
      <c r="AB25" s="347"/>
      <c r="AC25" s="348"/>
      <c r="AD25" s="349"/>
    </row>
    <row r="26" spans="2:50">
      <c r="B26" s="350"/>
      <c r="C26" s="351"/>
      <c r="D26" s="352"/>
      <c r="E26" s="351"/>
      <c r="F26" s="353"/>
      <c r="G26" s="353"/>
      <c r="H26" s="353"/>
      <c r="I26" s="353"/>
      <c r="J26" s="353"/>
      <c r="K26" s="353"/>
      <c r="L26" s="353"/>
      <c r="M26" s="353"/>
      <c r="N26" s="352"/>
      <c r="O26" s="351"/>
      <c r="P26" s="353"/>
      <c r="Q26" s="353"/>
      <c r="R26" s="353"/>
      <c r="S26" s="353"/>
      <c r="T26" s="329"/>
      <c r="U26" s="353"/>
      <c r="V26" s="353"/>
      <c r="W26" s="353"/>
      <c r="X26" s="353"/>
      <c r="Y26" s="353"/>
      <c r="Z26" s="353"/>
      <c r="AA26" s="353"/>
      <c r="AB26" s="353"/>
      <c r="AC26" s="329"/>
      <c r="AD26" s="326"/>
    </row>
    <row r="27" spans="2:50">
      <c r="B27" s="330">
        <v>4</v>
      </c>
      <c r="C27" s="331" t="s">
        <v>879</v>
      </c>
      <c r="D27" s="332"/>
      <c r="E27" s="331"/>
      <c r="F27" s="333" t="s">
        <v>880</v>
      </c>
      <c r="G27" s="333"/>
      <c r="H27" s="333"/>
      <c r="I27" s="333"/>
      <c r="J27" s="333"/>
      <c r="K27" s="333"/>
      <c r="L27" s="333"/>
      <c r="M27" s="333"/>
      <c r="N27" s="332"/>
      <c r="O27" s="331"/>
      <c r="P27" s="333" t="s">
        <v>870</v>
      </c>
      <c r="Q27" s="333" t="s">
        <v>876</v>
      </c>
      <c r="R27" s="333"/>
      <c r="S27" s="334"/>
      <c r="T27" s="334"/>
      <c r="U27" s="333" t="s">
        <v>881</v>
      </c>
      <c r="V27" s="333"/>
      <c r="W27" s="333"/>
      <c r="X27" s="333"/>
      <c r="Y27" s="333"/>
      <c r="Z27" s="333"/>
      <c r="AA27" s="333"/>
      <c r="AB27" s="333"/>
      <c r="AC27" s="334"/>
      <c r="AD27" s="335"/>
      <c r="AW27" s="559"/>
      <c r="AX27" s="559"/>
    </row>
    <row r="28" spans="2:50">
      <c r="B28" s="336"/>
      <c r="C28" s="331"/>
      <c r="D28" s="332"/>
      <c r="E28" s="331"/>
      <c r="F28" s="333" t="s">
        <v>882</v>
      </c>
      <c r="G28" s="333"/>
      <c r="H28" s="333"/>
      <c r="I28" s="333"/>
      <c r="J28" s="333"/>
      <c r="K28" s="333"/>
      <c r="L28" s="333"/>
      <c r="M28" s="333"/>
      <c r="N28" s="332"/>
      <c r="O28" s="331"/>
      <c r="P28" s="333"/>
      <c r="Q28" s="333"/>
      <c r="R28" s="333"/>
      <c r="S28" s="334"/>
      <c r="T28" s="334"/>
      <c r="U28" s="333" t="s">
        <v>883</v>
      </c>
      <c r="V28" s="333"/>
      <c r="W28" s="333"/>
      <c r="X28" s="333"/>
      <c r="Y28" s="333"/>
      <c r="Z28" s="333"/>
      <c r="AA28" s="333"/>
      <c r="AB28" s="333"/>
      <c r="AC28" s="334"/>
      <c r="AD28" s="335"/>
      <c r="AW28" s="559"/>
      <c r="AX28" s="559"/>
    </row>
    <row r="29" spans="2:50">
      <c r="B29" s="336"/>
      <c r="C29" s="331"/>
      <c r="D29" s="332"/>
      <c r="E29" s="331"/>
      <c r="F29" s="333"/>
      <c r="G29" s="333"/>
      <c r="H29" s="333"/>
      <c r="I29" s="333"/>
      <c r="J29" s="333"/>
      <c r="K29" s="333"/>
      <c r="L29" s="333"/>
      <c r="M29" s="333"/>
      <c r="N29" s="332"/>
      <c r="O29" s="331"/>
      <c r="P29" s="333"/>
      <c r="Q29" s="333"/>
      <c r="R29" s="333"/>
      <c r="S29" s="334"/>
      <c r="T29" s="334"/>
      <c r="U29" s="333" t="s">
        <v>884</v>
      </c>
      <c r="V29" s="333"/>
      <c r="W29" s="333"/>
      <c r="X29" s="333"/>
      <c r="Y29" s="333"/>
      <c r="Z29" s="333"/>
      <c r="AA29" s="333"/>
      <c r="AB29" s="333"/>
      <c r="AC29" s="334"/>
      <c r="AD29" s="335"/>
      <c r="AW29" s="559"/>
      <c r="AX29" s="559"/>
    </row>
    <row r="30" spans="2:50">
      <c r="B30" s="344"/>
      <c r="C30" s="345"/>
      <c r="D30" s="346"/>
      <c r="E30" s="345"/>
      <c r="F30" s="347"/>
      <c r="G30" s="347"/>
      <c r="H30" s="347"/>
      <c r="I30" s="347"/>
      <c r="J30" s="347"/>
      <c r="K30" s="347"/>
      <c r="L30" s="347"/>
      <c r="M30" s="347"/>
      <c r="N30" s="346"/>
      <c r="O30" s="345"/>
      <c r="P30" s="347"/>
      <c r="Q30" s="347"/>
      <c r="R30" s="347"/>
      <c r="S30" s="347"/>
      <c r="T30" s="348"/>
      <c r="U30" s="347"/>
      <c r="V30" s="347"/>
      <c r="W30" s="347"/>
      <c r="X30" s="347"/>
      <c r="Y30" s="347"/>
      <c r="Z30" s="347"/>
      <c r="AA30" s="347"/>
      <c r="AB30" s="347"/>
      <c r="AC30" s="348"/>
      <c r="AD30" s="349"/>
      <c r="AF30" s="334"/>
      <c r="AG30" s="334"/>
      <c r="AH30" s="334"/>
      <c r="AI30" s="334"/>
      <c r="AJ30" s="334"/>
      <c r="AK30" s="334"/>
      <c r="AL30" s="334"/>
      <c r="AM30" s="334"/>
      <c r="AN30" s="334"/>
      <c r="AO30" s="334"/>
      <c r="AW30" s="559"/>
      <c r="AX30" s="559"/>
    </row>
    <row r="31" spans="2:50">
      <c r="B31" s="350"/>
      <c r="C31" s="351"/>
      <c r="D31" s="352"/>
      <c r="E31" s="351"/>
      <c r="F31" s="353"/>
      <c r="G31" s="353"/>
      <c r="H31" s="353"/>
      <c r="I31" s="353"/>
      <c r="J31" s="353"/>
      <c r="K31" s="353"/>
      <c r="L31" s="353"/>
      <c r="M31" s="353"/>
      <c r="N31" s="352"/>
      <c r="O31" s="353"/>
      <c r="P31" s="353"/>
      <c r="Q31" s="353"/>
      <c r="R31" s="353"/>
      <c r="S31" s="353"/>
      <c r="T31" s="329"/>
      <c r="U31" s="353"/>
      <c r="V31" s="353"/>
      <c r="W31" s="353"/>
      <c r="X31" s="353"/>
      <c r="Y31" s="353"/>
      <c r="Z31" s="353"/>
      <c r="AA31" s="353"/>
      <c r="AB31" s="353"/>
      <c r="AC31" s="329"/>
      <c r="AD31" s="326"/>
      <c r="AF31" s="334"/>
      <c r="AG31" s="334"/>
      <c r="AH31" s="334"/>
      <c r="AI31" s="334"/>
      <c r="AJ31" s="334"/>
      <c r="AK31" s="334"/>
      <c r="AL31" s="334"/>
      <c r="AM31" s="334"/>
      <c r="AN31" s="334"/>
      <c r="AO31" s="334"/>
    </row>
    <row r="32" spans="2:50" ht="14">
      <c r="B32" s="330">
        <v>5</v>
      </c>
      <c r="C32" s="331" t="s">
        <v>885</v>
      </c>
      <c r="D32" s="332"/>
      <c r="E32" s="331">
        <v>1</v>
      </c>
      <c r="F32" s="333" t="s">
        <v>886</v>
      </c>
      <c r="G32" s="333"/>
      <c r="H32" s="333"/>
      <c r="I32" s="333"/>
      <c r="J32" s="333"/>
      <c r="K32" s="333"/>
      <c r="L32" s="333"/>
      <c r="M32" s="333"/>
      <c r="N32" s="332"/>
      <c r="O32" s="333"/>
      <c r="P32" s="333" t="s">
        <v>870</v>
      </c>
      <c r="Q32" s="355" t="s">
        <v>871</v>
      </c>
      <c r="R32" s="333"/>
      <c r="S32" s="334"/>
      <c r="T32" s="334"/>
      <c r="U32" s="333" t="s">
        <v>887</v>
      </c>
      <c r="V32" s="333"/>
      <c r="W32" s="333"/>
      <c r="X32" s="333"/>
      <c r="Y32" s="333"/>
      <c r="Z32" s="333"/>
      <c r="AA32" s="333"/>
      <c r="AB32" s="333"/>
      <c r="AC32" s="334"/>
      <c r="AD32" s="335"/>
      <c r="AF32" s="334"/>
      <c r="AG32" s="334"/>
      <c r="AH32" s="357"/>
      <c r="AI32" s="334"/>
      <c r="AJ32" s="334"/>
      <c r="AK32" s="334"/>
      <c r="AL32" s="334"/>
      <c r="AM32" s="357"/>
      <c r="AN32" s="334"/>
      <c r="AO32" s="334"/>
      <c r="AW32" s="560"/>
      <c r="AX32" s="560"/>
    </row>
    <row r="33" spans="2:53">
      <c r="B33" s="336"/>
      <c r="C33" s="331" t="s">
        <v>888</v>
      </c>
      <c r="D33" s="332"/>
      <c r="E33" s="331">
        <v>2</v>
      </c>
      <c r="F33" s="358" t="s">
        <v>889</v>
      </c>
      <c r="G33" s="333"/>
      <c r="H33" s="333"/>
      <c r="I33" s="333"/>
      <c r="J33" s="333"/>
      <c r="K33" s="333"/>
      <c r="L33" s="333"/>
      <c r="M33" s="333"/>
      <c r="N33" s="332"/>
      <c r="O33" s="333"/>
      <c r="P33" s="333" t="s">
        <v>873</v>
      </c>
      <c r="Q33" s="333" t="s">
        <v>890</v>
      </c>
      <c r="R33" s="333"/>
      <c r="S33" s="334"/>
      <c r="T33" s="334"/>
      <c r="U33" s="333" t="s">
        <v>891</v>
      </c>
      <c r="V33" s="333"/>
      <c r="W33" s="333"/>
      <c r="X33" s="333"/>
      <c r="Y33" s="333"/>
      <c r="Z33" s="333"/>
      <c r="AA33" s="333"/>
      <c r="AB33" s="333"/>
      <c r="AC33" s="334"/>
      <c r="AD33" s="335"/>
      <c r="AF33" s="334"/>
      <c r="AG33" s="334"/>
      <c r="AH33" s="334"/>
      <c r="AI33" s="334"/>
      <c r="AJ33" s="334"/>
      <c r="AK33" s="334"/>
      <c r="AL33" s="334"/>
      <c r="AM33" s="334"/>
      <c r="AN33" s="334"/>
      <c r="AO33" s="334"/>
      <c r="AW33" s="561"/>
      <c r="AX33" s="561"/>
    </row>
    <row r="34" spans="2:53">
      <c r="B34" s="336"/>
      <c r="C34" s="331"/>
      <c r="D34" s="332"/>
      <c r="E34" s="331">
        <v>3</v>
      </c>
      <c r="F34" s="333" t="s">
        <v>892</v>
      </c>
      <c r="G34" s="333"/>
      <c r="H34" s="333"/>
      <c r="I34" s="333"/>
      <c r="J34" s="333"/>
      <c r="K34" s="333"/>
      <c r="L34" s="333"/>
      <c r="M34" s="333"/>
      <c r="N34" s="332"/>
      <c r="O34" s="333"/>
      <c r="P34" s="333" t="s">
        <v>875</v>
      </c>
      <c r="Q34" s="333" t="s">
        <v>893</v>
      </c>
      <c r="R34" s="333"/>
      <c r="S34" s="333"/>
      <c r="T34" s="334"/>
      <c r="U34" s="333" t="s">
        <v>894</v>
      </c>
      <c r="V34" s="333"/>
      <c r="W34" s="333"/>
      <c r="X34" s="333"/>
      <c r="Y34" s="333"/>
      <c r="Z34" s="333"/>
      <c r="AA34" s="333"/>
      <c r="AB34" s="333"/>
      <c r="AC34" s="334"/>
      <c r="AD34" s="335"/>
      <c r="AF34" s="334"/>
      <c r="AG34" s="334"/>
      <c r="AH34" s="334"/>
      <c r="AI34" s="334"/>
      <c r="AJ34" s="562"/>
      <c r="AK34" s="562"/>
      <c r="AL34" s="334"/>
      <c r="AM34" s="334"/>
      <c r="AN34" s="334"/>
      <c r="AO34" s="334"/>
      <c r="AW34" s="560"/>
      <c r="AX34" s="560"/>
    </row>
    <row r="35" spans="2:53">
      <c r="B35" s="336"/>
      <c r="C35" s="331"/>
      <c r="D35" s="332"/>
      <c r="E35" s="331"/>
      <c r="F35" s="333"/>
      <c r="G35" s="333"/>
      <c r="H35" s="333"/>
      <c r="I35" s="333"/>
      <c r="J35" s="333"/>
      <c r="K35" s="333"/>
      <c r="L35" s="333"/>
      <c r="M35" s="333"/>
      <c r="N35" s="332"/>
      <c r="O35" s="333"/>
      <c r="P35" s="333"/>
      <c r="Q35" s="333"/>
      <c r="R35" s="333"/>
      <c r="S35" s="333"/>
      <c r="T35" s="334"/>
      <c r="U35" s="333"/>
      <c r="V35" s="333"/>
      <c r="W35" s="333"/>
      <c r="X35" s="333"/>
      <c r="Y35" s="333"/>
      <c r="Z35" s="333"/>
      <c r="AA35" s="333"/>
      <c r="AB35" s="333"/>
      <c r="AC35" s="334"/>
      <c r="AD35" s="335"/>
      <c r="AF35" s="334"/>
      <c r="AG35" s="334"/>
      <c r="AH35" s="334"/>
      <c r="AI35" s="334"/>
      <c r="AJ35" s="563"/>
      <c r="AK35" s="562"/>
      <c r="AL35" s="334"/>
      <c r="AM35" s="334"/>
      <c r="AN35" s="334"/>
      <c r="AO35" s="334"/>
      <c r="AT35" s="564"/>
      <c r="AU35" s="564"/>
      <c r="AZ35" s="564"/>
      <c r="BA35" s="564"/>
    </row>
    <row r="36" spans="2:53">
      <c r="B36" s="336"/>
      <c r="C36" s="331"/>
      <c r="D36" s="332"/>
      <c r="E36" s="331"/>
      <c r="F36" s="359" t="s">
        <v>895</v>
      </c>
      <c r="G36" s="333"/>
      <c r="H36" s="333"/>
      <c r="I36" s="333"/>
      <c r="J36" s="333"/>
      <c r="K36" s="333"/>
      <c r="L36" s="333"/>
      <c r="M36" s="333"/>
      <c r="N36" s="332"/>
      <c r="O36" s="333"/>
      <c r="P36" s="333" t="s">
        <v>896</v>
      </c>
      <c r="Q36" s="333" t="s">
        <v>897</v>
      </c>
      <c r="R36" s="333"/>
      <c r="S36" s="333"/>
      <c r="T36" s="334"/>
      <c r="U36" s="333" t="s">
        <v>898</v>
      </c>
      <c r="V36" s="333"/>
      <c r="W36" s="333"/>
      <c r="X36" s="333"/>
      <c r="Y36" s="333"/>
      <c r="Z36" s="333"/>
      <c r="AA36" s="333"/>
      <c r="AB36" s="333"/>
      <c r="AC36" s="334"/>
      <c r="AD36" s="335"/>
      <c r="AF36" s="334"/>
      <c r="AG36" s="360"/>
      <c r="AH36" s="334"/>
      <c r="AI36" s="360"/>
      <c r="AJ36" s="562"/>
      <c r="AK36" s="562"/>
      <c r="AL36" s="360"/>
      <c r="AM36" s="334"/>
      <c r="AN36" s="360"/>
      <c r="AO36" s="334"/>
    </row>
    <row r="37" spans="2:53" ht="14.25" customHeight="1">
      <c r="B37" s="336"/>
      <c r="C37" s="331"/>
      <c r="D37" s="332"/>
      <c r="E37" s="331"/>
      <c r="F37" s="361" t="s">
        <v>899</v>
      </c>
      <c r="G37" s="333"/>
      <c r="H37" s="333"/>
      <c r="I37" s="333"/>
      <c r="J37" s="333"/>
      <c r="K37" s="333"/>
      <c r="L37" s="333"/>
      <c r="M37" s="333"/>
      <c r="N37" s="332"/>
      <c r="O37" s="333"/>
      <c r="P37" s="333" t="s">
        <v>900</v>
      </c>
      <c r="Q37" s="333" t="s">
        <v>901</v>
      </c>
      <c r="R37" s="333"/>
      <c r="S37" s="333"/>
      <c r="T37" s="334"/>
      <c r="U37" s="333" t="s">
        <v>898</v>
      </c>
      <c r="V37" s="333"/>
      <c r="W37" s="333"/>
      <c r="X37" s="333"/>
      <c r="Y37" s="333"/>
      <c r="Z37" s="333"/>
      <c r="AA37" s="333"/>
      <c r="AB37" s="333"/>
      <c r="AC37" s="334"/>
      <c r="AD37" s="335"/>
      <c r="AF37" s="334"/>
      <c r="AG37" s="334"/>
      <c r="AH37" s="334"/>
      <c r="AI37" s="334"/>
      <c r="AJ37" s="334"/>
      <c r="AK37" s="334"/>
      <c r="AL37" s="334"/>
      <c r="AM37" s="334"/>
      <c r="AN37" s="334"/>
      <c r="AO37" s="334"/>
      <c r="AW37" s="559"/>
      <c r="AX37" s="559"/>
    </row>
    <row r="38" spans="2:53">
      <c r="B38" s="336"/>
      <c r="C38" s="331"/>
      <c r="D38" s="332"/>
      <c r="E38" s="331"/>
      <c r="F38" s="362" t="s">
        <v>902</v>
      </c>
      <c r="G38" s="333"/>
      <c r="H38" s="333"/>
      <c r="I38" s="333"/>
      <c r="J38" s="333"/>
      <c r="K38" s="333"/>
      <c r="L38" s="333"/>
      <c r="M38" s="333"/>
      <c r="N38" s="332"/>
      <c r="O38" s="333"/>
      <c r="P38" s="333"/>
      <c r="Q38" s="333"/>
      <c r="R38" s="333"/>
      <c r="S38" s="333"/>
      <c r="T38" s="334"/>
      <c r="U38" s="333"/>
      <c r="V38" s="333"/>
      <c r="W38" s="333"/>
      <c r="X38" s="333"/>
      <c r="Y38" s="333"/>
      <c r="Z38" s="333"/>
      <c r="AA38" s="333"/>
      <c r="AB38" s="333"/>
      <c r="AC38" s="334"/>
      <c r="AD38" s="335"/>
      <c r="AF38" s="334"/>
      <c r="AG38" s="334"/>
      <c r="AH38" s="334"/>
      <c r="AI38" s="334"/>
      <c r="AJ38" s="334"/>
      <c r="AK38" s="334"/>
      <c r="AL38" s="334"/>
      <c r="AM38" s="334"/>
      <c r="AN38" s="334"/>
      <c r="AO38" s="334"/>
      <c r="AW38" s="559"/>
      <c r="AX38" s="559"/>
    </row>
    <row r="39" spans="2:53">
      <c r="B39" s="336"/>
      <c r="C39" s="331"/>
      <c r="D39" s="332"/>
      <c r="E39" s="331"/>
      <c r="N39" s="332"/>
      <c r="O39" s="333"/>
      <c r="P39" s="333" t="s">
        <v>903</v>
      </c>
      <c r="Q39" s="333" t="s">
        <v>904</v>
      </c>
      <c r="R39" s="333"/>
      <c r="S39" s="333"/>
      <c r="T39" s="334"/>
      <c r="U39" s="363"/>
      <c r="V39" s="333"/>
      <c r="W39" s="333"/>
      <c r="X39" s="333"/>
      <c r="Y39" s="333"/>
      <c r="Z39" s="333"/>
      <c r="AA39" s="333"/>
      <c r="AB39" s="333"/>
      <c r="AC39" s="334"/>
      <c r="AD39" s="335"/>
      <c r="AF39" s="334"/>
      <c r="AG39" s="334"/>
      <c r="AH39" s="334"/>
      <c r="AI39" s="334"/>
      <c r="AJ39" s="334"/>
      <c r="AK39" s="334"/>
      <c r="AL39" s="334"/>
      <c r="AM39" s="334"/>
      <c r="AN39" s="334"/>
      <c r="AO39" s="334"/>
      <c r="AW39" s="559"/>
      <c r="AX39" s="559"/>
    </row>
    <row r="40" spans="2:53">
      <c r="B40" s="336"/>
      <c r="C40" s="331"/>
      <c r="D40" s="332"/>
      <c r="E40" s="331"/>
      <c r="F40" s="359" t="s">
        <v>905</v>
      </c>
      <c r="G40" s="333"/>
      <c r="H40" s="333"/>
      <c r="I40" s="333"/>
      <c r="J40" s="333"/>
      <c r="K40" s="333"/>
      <c r="L40" s="333"/>
      <c r="M40" s="333"/>
      <c r="N40" s="332"/>
      <c r="O40" s="333"/>
      <c r="P40" s="333"/>
      <c r="Q40" s="333"/>
      <c r="R40" s="333"/>
      <c r="S40" s="333"/>
      <c r="T40" s="334"/>
      <c r="U40" s="364"/>
      <c r="V40" s="365"/>
      <c r="W40" s="366"/>
      <c r="X40" s="367"/>
      <c r="Y40" s="364"/>
      <c r="Z40" s="365"/>
      <c r="AA40" s="367"/>
      <c r="AB40" s="333"/>
      <c r="AC40" s="334"/>
      <c r="AD40" s="335"/>
      <c r="AF40" s="368"/>
      <c r="AG40" s="334"/>
      <c r="AH40" s="334"/>
      <c r="AI40" s="334"/>
      <c r="AJ40" s="334"/>
      <c r="AK40" s="368"/>
      <c r="AL40" s="334"/>
      <c r="AM40" s="334"/>
      <c r="AN40" s="334"/>
      <c r="AO40" s="334"/>
      <c r="AW40" s="559"/>
      <c r="AX40" s="559"/>
    </row>
    <row r="41" spans="2:53">
      <c r="B41" s="336"/>
      <c r="C41" s="331"/>
      <c r="D41" s="332"/>
      <c r="E41" s="331"/>
      <c r="F41" s="361" t="s">
        <v>906</v>
      </c>
      <c r="G41" s="333"/>
      <c r="H41" s="333"/>
      <c r="I41" s="333"/>
      <c r="J41" s="333"/>
      <c r="K41" s="333"/>
      <c r="L41" s="333"/>
      <c r="M41" s="333"/>
      <c r="N41" s="332"/>
      <c r="O41" s="333"/>
      <c r="P41" s="333"/>
      <c r="Q41" s="333"/>
      <c r="R41" s="333"/>
      <c r="S41" s="333"/>
      <c r="T41" s="334"/>
      <c r="U41" s="369"/>
      <c r="V41" s="370"/>
      <c r="W41" s="369"/>
      <c r="X41" s="367"/>
      <c r="Y41" s="369"/>
      <c r="Z41" s="370"/>
      <c r="AA41" s="369"/>
      <c r="AB41" s="333"/>
      <c r="AC41" s="334"/>
      <c r="AD41" s="335"/>
      <c r="AF41" s="334"/>
      <c r="AG41" s="334"/>
      <c r="AH41" s="360"/>
      <c r="AI41" s="334"/>
      <c r="AJ41" s="334"/>
      <c r="AK41" s="334"/>
      <c r="AL41" s="334"/>
      <c r="AM41" s="360"/>
      <c r="AN41" s="334"/>
      <c r="AO41" s="334"/>
      <c r="AU41" s="560"/>
      <c r="AV41" s="560"/>
      <c r="AY41" s="560"/>
      <c r="AZ41" s="560"/>
    </row>
    <row r="42" spans="2:53">
      <c r="B42" s="336"/>
      <c r="C42" s="331"/>
      <c r="D42" s="332"/>
      <c r="E42" s="331"/>
      <c r="F42" s="361" t="s">
        <v>907</v>
      </c>
      <c r="G42" s="333"/>
      <c r="H42" s="333"/>
      <c r="I42" s="333"/>
      <c r="J42" s="333"/>
      <c r="K42" s="333"/>
      <c r="L42" s="333"/>
      <c r="M42" s="333" t="s">
        <v>73</v>
      </c>
      <c r="N42" s="332"/>
      <c r="O42" s="333"/>
      <c r="P42" s="333"/>
      <c r="Q42" s="333"/>
      <c r="R42" s="333"/>
      <c r="S42" s="333"/>
      <c r="T42" s="334"/>
      <c r="U42" s="369"/>
      <c r="V42" s="370"/>
      <c r="W42" s="369"/>
      <c r="X42" s="367"/>
      <c r="Y42" s="369"/>
      <c r="Z42" s="370"/>
      <c r="AA42" s="369"/>
      <c r="AB42" s="333"/>
      <c r="AC42" s="334"/>
      <c r="AD42" s="335"/>
      <c r="AF42" s="334"/>
      <c r="AG42" s="334"/>
      <c r="AH42" s="334"/>
      <c r="AI42" s="334"/>
      <c r="AJ42" s="334"/>
      <c r="AK42" s="334"/>
      <c r="AL42" s="334"/>
      <c r="AM42" s="334"/>
      <c r="AN42" s="334"/>
      <c r="AO42" s="334"/>
      <c r="AU42" s="561"/>
      <c r="AV42" s="561"/>
      <c r="AY42" s="561"/>
      <c r="AZ42" s="561"/>
    </row>
    <row r="43" spans="2:53" ht="15" customHeight="1">
      <c r="B43" s="336"/>
      <c r="C43" s="331"/>
      <c r="D43" s="332"/>
      <c r="E43" s="331"/>
      <c r="F43" s="333"/>
      <c r="G43" s="333"/>
      <c r="H43" s="333"/>
      <c r="I43" s="333"/>
      <c r="J43" s="333"/>
      <c r="K43" s="333"/>
      <c r="L43" s="333"/>
      <c r="M43" s="333"/>
      <c r="N43" s="332"/>
      <c r="O43" s="333"/>
      <c r="P43" s="333"/>
      <c r="Q43" s="333"/>
      <c r="R43" s="333"/>
      <c r="S43" s="333"/>
      <c r="T43" s="334"/>
      <c r="U43" s="369"/>
      <c r="V43" s="370"/>
      <c r="W43" s="369"/>
      <c r="X43" s="367"/>
      <c r="Y43" s="369"/>
      <c r="Z43" s="370"/>
      <c r="AA43" s="369"/>
      <c r="AB43" s="333"/>
      <c r="AC43" s="334"/>
      <c r="AD43" s="335"/>
      <c r="AF43" s="334"/>
      <c r="AG43" s="571"/>
      <c r="AH43" s="571"/>
      <c r="AI43" s="571"/>
      <c r="AJ43" s="572"/>
      <c r="AK43" s="572"/>
      <c r="AL43" s="571"/>
      <c r="AM43" s="571"/>
      <c r="AN43" s="571"/>
      <c r="AO43" s="334"/>
      <c r="AU43" s="560"/>
      <c r="AV43" s="560"/>
      <c r="AY43" s="560"/>
      <c r="AZ43" s="560"/>
    </row>
    <row r="44" spans="2:53">
      <c r="B44" s="336"/>
      <c r="C44" s="331"/>
      <c r="D44" s="332"/>
      <c r="E44" s="331"/>
      <c r="F44" s="333" t="s">
        <v>908</v>
      </c>
      <c r="G44" s="333"/>
      <c r="H44" s="333"/>
      <c r="I44" s="333"/>
      <c r="J44" s="333"/>
      <c r="K44" s="333"/>
      <c r="L44" s="333"/>
      <c r="M44" s="333"/>
      <c r="N44" s="332"/>
      <c r="O44" s="333"/>
      <c r="P44" s="333"/>
      <c r="Q44" s="333"/>
      <c r="R44" s="333"/>
      <c r="S44" s="333"/>
      <c r="T44" s="334"/>
      <c r="U44" s="369"/>
      <c r="V44" s="370"/>
      <c r="W44" s="369"/>
      <c r="X44" s="367"/>
      <c r="Y44" s="369"/>
      <c r="Z44" s="370"/>
      <c r="AA44" s="369"/>
      <c r="AB44" s="333"/>
      <c r="AC44" s="334"/>
      <c r="AD44" s="335"/>
      <c r="AF44" s="334"/>
      <c r="AG44" s="571"/>
      <c r="AH44" s="571"/>
      <c r="AI44" s="571"/>
      <c r="AJ44" s="572"/>
      <c r="AK44" s="572"/>
      <c r="AL44" s="571"/>
      <c r="AM44" s="571"/>
      <c r="AN44" s="571"/>
      <c r="AO44" s="334"/>
      <c r="AP44" s="334"/>
      <c r="AQ44" s="334"/>
      <c r="AR44" s="371"/>
    </row>
    <row r="45" spans="2:53" ht="14.25" customHeight="1">
      <c r="B45" s="336"/>
      <c r="C45" s="331"/>
      <c r="D45" s="332"/>
      <c r="E45" s="331"/>
      <c r="F45" s="333" t="s">
        <v>909</v>
      </c>
      <c r="G45" s="333"/>
      <c r="H45" s="333"/>
      <c r="I45" s="333"/>
      <c r="J45" s="333"/>
      <c r="K45" s="333"/>
      <c r="L45" s="333"/>
      <c r="M45" s="333"/>
      <c r="N45" s="332"/>
      <c r="O45" s="333"/>
      <c r="P45" s="333"/>
      <c r="Q45" s="333"/>
      <c r="R45" s="333"/>
      <c r="S45" s="333"/>
      <c r="T45" s="334"/>
      <c r="U45" s="369"/>
      <c r="V45" s="370"/>
      <c r="W45" s="369"/>
      <c r="X45" s="367"/>
      <c r="Y45" s="369"/>
      <c r="Z45" s="370"/>
      <c r="AA45" s="369"/>
      <c r="AB45" s="333"/>
      <c r="AC45" s="334"/>
      <c r="AD45" s="335"/>
      <c r="AF45" s="334"/>
      <c r="AG45" s="334"/>
      <c r="AH45" s="334"/>
      <c r="AI45" s="334"/>
      <c r="AJ45" s="334"/>
      <c r="AK45" s="334"/>
      <c r="AL45" s="334"/>
      <c r="AM45" s="334"/>
      <c r="AN45" s="334"/>
      <c r="AO45" s="334"/>
      <c r="AP45" s="334"/>
      <c r="AQ45" s="334"/>
      <c r="AR45" s="371"/>
      <c r="AT45" s="565"/>
      <c r="AU45" s="565"/>
      <c r="AV45" s="334"/>
      <c r="AW45" s="566"/>
      <c r="AX45" s="566"/>
      <c r="AY45" s="334"/>
      <c r="AZ45" s="565"/>
      <c r="BA45" s="565"/>
    </row>
    <row r="46" spans="2:53">
      <c r="B46" s="336"/>
      <c r="C46" s="331"/>
      <c r="D46" s="332"/>
      <c r="E46" s="331"/>
      <c r="F46" s="333"/>
      <c r="G46" s="333"/>
      <c r="H46" s="333"/>
      <c r="I46" s="333"/>
      <c r="J46" s="333"/>
      <c r="K46" s="333"/>
      <c r="L46" s="333"/>
      <c r="M46" s="333"/>
      <c r="N46" s="332"/>
      <c r="O46" s="333"/>
      <c r="P46" s="333"/>
      <c r="Q46" s="333"/>
      <c r="R46" s="333"/>
      <c r="S46" s="333"/>
      <c r="T46" s="334"/>
      <c r="U46" s="369"/>
      <c r="V46" s="370"/>
      <c r="W46" s="369"/>
      <c r="X46" s="367"/>
      <c r="Y46" s="369"/>
      <c r="Z46" s="370"/>
      <c r="AA46" s="369"/>
      <c r="AB46" s="333"/>
      <c r="AC46" s="334"/>
      <c r="AD46" s="335"/>
      <c r="AH46" s="372"/>
      <c r="AN46" s="334"/>
      <c r="AO46" s="562"/>
      <c r="AP46" s="562"/>
      <c r="AQ46" s="562"/>
      <c r="AR46" s="371"/>
      <c r="AT46" s="565"/>
      <c r="AU46" s="565"/>
      <c r="AV46" s="334"/>
      <c r="AW46" s="334"/>
      <c r="AX46" s="334"/>
      <c r="AY46" s="334"/>
      <c r="AZ46" s="565"/>
      <c r="BA46" s="565"/>
    </row>
    <row r="47" spans="2:53">
      <c r="B47" s="344"/>
      <c r="C47" s="345"/>
      <c r="D47" s="346"/>
      <c r="E47" s="345"/>
      <c r="F47" s="347"/>
      <c r="G47" s="347"/>
      <c r="H47" s="347"/>
      <c r="I47" s="347"/>
      <c r="J47" s="347"/>
      <c r="K47" s="347"/>
      <c r="L47" s="347"/>
      <c r="M47" s="347"/>
      <c r="N47" s="346"/>
      <c r="O47" s="347"/>
      <c r="P47" s="347"/>
      <c r="Q47" s="347"/>
      <c r="R47" s="347"/>
      <c r="S47" s="347"/>
      <c r="T47" s="348"/>
      <c r="U47" s="373"/>
      <c r="V47" s="374"/>
      <c r="W47" s="373"/>
      <c r="X47" s="375"/>
      <c r="Y47" s="373"/>
      <c r="Z47" s="374"/>
      <c r="AA47" s="373"/>
      <c r="AB47" s="347"/>
      <c r="AC47" s="348"/>
      <c r="AD47" s="349"/>
      <c r="AF47" s="334"/>
      <c r="AG47" s="334"/>
      <c r="AH47" s="334"/>
      <c r="AI47" s="334"/>
      <c r="AJ47" s="334"/>
      <c r="AK47" s="334"/>
      <c r="AL47" s="334"/>
      <c r="AN47" s="334"/>
      <c r="AO47" s="334"/>
      <c r="AP47" s="334"/>
      <c r="AQ47" s="334"/>
      <c r="AR47" s="371"/>
      <c r="AT47" s="565"/>
      <c r="AU47" s="565"/>
      <c r="AV47" s="334"/>
      <c r="AW47" s="334"/>
      <c r="AX47" s="334"/>
      <c r="AY47" s="334"/>
      <c r="AZ47" s="565"/>
      <c r="BA47" s="565"/>
    </row>
    <row r="48" spans="2:53">
      <c r="B48" s="336"/>
      <c r="C48" s="331"/>
      <c r="D48" s="332"/>
      <c r="E48" s="331"/>
      <c r="F48" s="333"/>
      <c r="G48" s="333"/>
      <c r="H48" s="333"/>
      <c r="I48" s="333"/>
      <c r="J48" s="333"/>
      <c r="K48" s="333"/>
      <c r="L48" s="333"/>
      <c r="M48" s="333"/>
      <c r="N48" s="332"/>
      <c r="O48" s="333"/>
      <c r="P48" s="333"/>
      <c r="Q48" s="333"/>
      <c r="R48" s="333"/>
      <c r="S48" s="333"/>
      <c r="T48" s="334"/>
      <c r="U48" s="369"/>
      <c r="V48" s="370"/>
      <c r="W48" s="369"/>
      <c r="X48" s="367"/>
      <c r="Y48" s="369"/>
      <c r="Z48" s="370"/>
      <c r="AA48" s="369"/>
      <c r="AB48" s="333"/>
      <c r="AC48" s="334"/>
      <c r="AD48" s="335"/>
      <c r="AF48" s="334"/>
      <c r="AG48" s="334"/>
      <c r="AH48" s="334"/>
      <c r="AI48" s="334"/>
      <c r="AJ48" s="334"/>
      <c r="AK48" s="334"/>
      <c r="AL48" s="334"/>
      <c r="AN48" s="334"/>
      <c r="AO48" s="334"/>
      <c r="AP48" s="334"/>
      <c r="AQ48" s="334"/>
      <c r="AR48" s="371"/>
      <c r="AT48" s="565"/>
      <c r="AU48" s="565"/>
      <c r="AV48" s="334"/>
      <c r="AW48" s="334"/>
      <c r="AX48" s="334"/>
      <c r="AY48" s="334"/>
      <c r="AZ48" s="565"/>
      <c r="BA48" s="565"/>
    </row>
    <row r="49" spans="2:53">
      <c r="B49" s="330">
        <v>6</v>
      </c>
      <c r="C49" s="331" t="s">
        <v>910</v>
      </c>
      <c r="D49" s="332"/>
      <c r="E49" s="331"/>
      <c r="F49" s="333" t="s">
        <v>911</v>
      </c>
      <c r="G49" s="333"/>
      <c r="H49" s="333"/>
      <c r="I49" s="333"/>
      <c r="J49" s="333"/>
      <c r="K49" s="333"/>
      <c r="L49" s="333"/>
      <c r="M49" s="333"/>
      <c r="N49" s="332"/>
      <c r="O49" s="333"/>
      <c r="P49" s="376"/>
      <c r="Q49" s="365" t="s">
        <v>912</v>
      </c>
      <c r="R49" s="366"/>
      <c r="S49" s="367"/>
      <c r="T49" s="376"/>
      <c r="U49" s="365" t="s">
        <v>913</v>
      </c>
      <c r="V49" s="367"/>
      <c r="AB49" s="333"/>
      <c r="AC49" s="334"/>
      <c r="AD49" s="335"/>
      <c r="AF49" s="334"/>
      <c r="AG49" s="334"/>
      <c r="AH49" s="334"/>
      <c r="AI49" s="334"/>
      <c r="AJ49" s="334"/>
      <c r="AK49" s="334"/>
      <c r="AL49" s="334"/>
      <c r="AN49" s="334"/>
      <c r="AO49" s="334"/>
      <c r="AP49" s="334"/>
      <c r="AQ49" s="334"/>
      <c r="AR49" s="371"/>
      <c r="AT49" s="377"/>
      <c r="AU49" s="377"/>
      <c r="AV49" s="334"/>
      <c r="AW49" s="334"/>
      <c r="AX49" s="334"/>
      <c r="AY49" s="334"/>
      <c r="AZ49" s="377"/>
      <c r="BA49" s="377"/>
    </row>
    <row r="50" spans="2:53" ht="14.25" customHeight="1">
      <c r="B50" s="336"/>
      <c r="C50" s="358" t="s">
        <v>914</v>
      </c>
      <c r="D50" s="332"/>
      <c r="E50" s="331"/>
      <c r="F50" s="333" t="s">
        <v>915</v>
      </c>
      <c r="G50" s="333"/>
      <c r="H50" s="333"/>
      <c r="I50" s="333"/>
      <c r="J50" s="333"/>
      <c r="K50" s="333"/>
      <c r="L50" s="333"/>
      <c r="M50" s="333"/>
      <c r="N50" s="332"/>
      <c r="O50" s="333"/>
      <c r="P50" s="378" t="s">
        <v>105</v>
      </c>
      <c r="Q50" s="370"/>
      <c r="R50" s="379" t="s">
        <v>103</v>
      </c>
      <c r="S50" s="367"/>
      <c r="T50" s="380" t="s">
        <v>105</v>
      </c>
      <c r="U50" s="370"/>
      <c r="V50" s="381" t="s">
        <v>114</v>
      </c>
      <c r="AB50" s="333"/>
      <c r="AC50" s="334"/>
      <c r="AD50" s="335"/>
      <c r="AF50" s="334"/>
      <c r="AG50" s="334"/>
      <c r="AH50" s="334"/>
      <c r="AI50" s="334"/>
      <c r="AJ50" s="334"/>
      <c r="AK50" s="334"/>
      <c r="AL50" s="334"/>
      <c r="AN50" s="334"/>
      <c r="AO50" s="334"/>
      <c r="AP50" s="334"/>
      <c r="AQ50" s="334"/>
      <c r="AR50" s="371"/>
      <c r="AT50" s="567"/>
      <c r="AU50" s="567"/>
      <c r="AV50" s="334"/>
      <c r="AW50" s="334"/>
      <c r="AX50" s="334"/>
      <c r="AY50" s="334"/>
      <c r="AZ50" s="377"/>
      <c r="BA50" s="377"/>
    </row>
    <row r="51" spans="2:53" ht="14.25" customHeight="1">
      <c r="B51" s="336"/>
      <c r="C51" s="331"/>
      <c r="D51" s="332"/>
      <c r="E51" s="331"/>
      <c r="F51" s="333"/>
      <c r="G51" s="333"/>
      <c r="H51" s="333"/>
      <c r="I51" s="333"/>
      <c r="J51" s="333"/>
      <c r="K51" s="333"/>
      <c r="L51" s="333"/>
      <c r="M51" s="333"/>
      <c r="N51" s="332"/>
      <c r="O51" s="333"/>
      <c r="P51" s="378" t="s">
        <v>105</v>
      </c>
      <c r="Q51" s="370"/>
      <c r="R51" s="382" t="s">
        <v>113</v>
      </c>
      <c r="S51" s="367"/>
      <c r="T51" s="383" t="s">
        <v>119</v>
      </c>
      <c r="U51" s="370"/>
      <c r="V51" s="379" t="s">
        <v>103</v>
      </c>
      <c r="AB51" s="333"/>
      <c r="AC51" s="334"/>
      <c r="AD51" s="335"/>
      <c r="AF51" s="334"/>
      <c r="AG51" s="334"/>
      <c r="AH51" s="334"/>
      <c r="AI51" s="334"/>
      <c r="AJ51" s="334"/>
      <c r="AK51" s="334"/>
      <c r="AL51" s="334"/>
      <c r="AN51" s="334"/>
      <c r="AO51" s="334"/>
      <c r="AP51" s="334"/>
      <c r="AQ51" s="334"/>
      <c r="AR51" s="371"/>
      <c r="AT51" s="384"/>
      <c r="AU51" s="559"/>
      <c r="AZ51" s="384"/>
      <c r="BA51" s="384"/>
    </row>
    <row r="52" spans="2:53" ht="14.25" customHeight="1">
      <c r="B52" s="336"/>
      <c r="C52" s="331"/>
      <c r="D52" s="332"/>
      <c r="E52" s="331"/>
      <c r="I52" s="568" t="s">
        <v>916</v>
      </c>
      <c r="J52" s="568"/>
      <c r="N52" s="332"/>
      <c r="O52" s="333"/>
      <c r="P52" s="378" t="s">
        <v>105</v>
      </c>
      <c r="Q52" s="370"/>
      <c r="R52" s="385" t="s">
        <v>119</v>
      </c>
      <c r="S52" s="367"/>
      <c r="T52" s="382" t="s">
        <v>113</v>
      </c>
      <c r="U52" s="370"/>
      <c r="V52" s="386" t="s">
        <v>147</v>
      </c>
      <c r="AB52" s="333"/>
      <c r="AC52" s="334"/>
      <c r="AD52" s="335"/>
      <c r="AF52" s="334"/>
      <c r="AG52" s="334"/>
      <c r="AH52" s="334"/>
      <c r="AI52" s="334"/>
      <c r="AJ52" s="334"/>
      <c r="AK52" s="334"/>
      <c r="AL52" s="334"/>
      <c r="AN52" s="334"/>
      <c r="AO52" s="334"/>
      <c r="AP52" s="334"/>
      <c r="AQ52" s="334"/>
      <c r="AR52" s="371"/>
      <c r="AT52" s="384"/>
      <c r="AU52" s="559"/>
      <c r="AZ52" s="384"/>
      <c r="BA52" s="384"/>
    </row>
    <row r="53" spans="2:53" ht="14.25" customHeight="1">
      <c r="B53" s="336"/>
      <c r="C53" s="331"/>
      <c r="D53" s="332"/>
      <c r="E53" s="331"/>
      <c r="I53" s="568"/>
      <c r="J53" s="568"/>
      <c r="N53" s="332"/>
      <c r="O53" s="333"/>
      <c r="P53" s="378" t="s">
        <v>105</v>
      </c>
      <c r="Q53" s="370"/>
      <c r="R53" s="387" t="s">
        <v>147</v>
      </c>
      <c r="S53" s="367"/>
      <c r="T53" s="369"/>
      <c r="U53" s="370"/>
      <c r="V53" s="369"/>
      <c r="AB53" s="333"/>
      <c r="AC53" s="334"/>
      <c r="AD53" s="335"/>
      <c r="AF53" s="334"/>
      <c r="AG53" s="334"/>
      <c r="AH53" s="388" t="s">
        <v>147</v>
      </c>
      <c r="AI53" s="334"/>
      <c r="AJ53" s="334"/>
      <c r="AK53" s="334"/>
      <c r="AL53" s="334"/>
      <c r="AN53" s="334"/>
      <c r="AO53" s="334"/>
      <c r="AP53" s="334"/>
      <c r="AQ53" s="334"/>
      <c r="AR53" s="371"/>
      <c r="AT53" s="384"/>
      <c r="AU53" s="559"/>
      <c r="AZ53" s="384"/>
      <c r="BA53" s="384"/>
    </row>
    <row r="54" spans="2:53" ht="14.25" customHeight="1">
      <c r="B54" s="336"/>
      <c r="C54" s="331"/>
      <c r="D54" s="332"/>
      <c r="E54" s="331"/>
      <c r="I54" s="568"/>
      <c r="J54" s="568"/>
      <c r="N54" s="332"/>
      <c r="O54" s="333"/>
      <c r="P54" s="381" t="s">
        <v>114</v>
      </c>
      <c r="Q54" s="370"/>
      <c r="R54" s="379" t="s">
        <v>103</v>
      </c>
      <c r="S54" s="367"/>
      <c r="T54" s="334"/>
      <c r="U54" s="370"/>
      <c r="V54" s="369"/>
      <c r="AB54" s="333"/>
      <c r="AC54" s="334"/>
      <c r="AD54" s="335"/>
      <c r="AF54" s="334"/>
      <c r="AG54" s="389" t="s">
        <v>917</v>
      </c>
      <c r="AH54" s="334"/>
      <c r="AI54" s="334"/>
      <c r="AJ54" s="334"/>
      <c r="AK54" s="334"/>
      <c r="AL54" s="334"/>
      <c r="AM54" s="390" t="s">
        <v>105</v>
      </c>
      <c r="AN54" s="334"/>
      <c r="AO54" s="334"/>
      <c r="AP54" s="334"/>
      <c r="AQ54" s="334"/>
      <c r="AR54" s="371"/>
      <c r="AT54" s="384"/>
      <c r="AU54" s="559"/>
      <c r="AZ54" s="384"/>
      <c r="BA54" s="384"/>
    </row>
    <row r="55" spans="2:53">
      <c r="B55" s="336"/>
      <c r="C55" s="331"/>
      <c r="D55" s="332"/>
      <c r="E55" s="331"/>
      <c r="I55" s="568"/>
      <c r="J55" s="568"/>
      <c r="N55" s="332"/>
      <c r="O55" s="333"/>
      <c r="P55" s="381" t="s">
        <v>114</v>
      </c>
      <c r="Q55" s="370"/>
      <c r="R55" s="382" t="s">
        <v>113</v>
      </c>
      <c r="S55" s="367"/>
      <c r="T55" s="334"/>
      <c r="U55" s="370"/>
      <c r="V55" s="369"/>
      <c r="AB55" s="333"/>
      <c r="AC55" s="334"/>
      <c r="AD55" s="335"/>
      <c r="AF55" s="334"/>
      <c r="AG55" s="334"/>
      <c r="AH55" s="334"/>
      <c r="AI55" s="334"/>
      <c r="AJ55" s="334"/>
      <c r="AK55" s="334" t="s">
        <v>918</v>
      </c>
      <c r="AL55" s="334"/>
      <c r="AN55" s="389" t="s">
        <v>919</v>
      </c>
      <c r="AO55" s="334"/>
      <c r="AP55" s="334"/>
      <c r="AQ55" s="334"/>
      <c r="AR55" s="371"/>
      <c r="AT55" s="384"/>
      <c r="AU55" s="384"/>
      <c r="AZ55" s="384"/>
      <c r="BA55" s="384"/>
    </row>
    <row r="56" spans="2:53">
      <c r="B56" s="336"/>
      <c r="C56" s="331"/>
      <c r="D56" s="332"/>
      <c r="E56" s="331"/>
      <c r="I56" s="569" t="s">
        <v>920</v>
      </c>
      <c r="J56" s="569"/>
      <c r="N56" s="332"/>
      <c r="O56" s="333"/>
      <c r="P56" s="381" t="s">
        <v>114</v>
      </c>
      <c r="Q56" s="370"/>
      <c r="R56" s="385" t="s">
        <v>119</v>
      </c>
      <c r="S56" s="367"/>
      <c r="T56" s="369"/>
      <c r="U56" s="370"/>
      <c r="V56" s="369"/>
      <c r="AB56" s="333"/>
      <c r="AC56" s="334"/>
      <c r="AD56" s="335"/>
      <c r="AF56" s="334"/>
      <c r="AG56" s="334"/>
      <c r="AH56" s="334"/>
      <c r="AI56" s="334"/>
      <c r="AJ56" s="334"/>
      <c r="AK56" s="334"/>
      <c r="AL56" s="334"/>
      <c r="AN56" s="334"/>
      <c r="AO56" s="334"/>
      <c r="AP56" s="334"/>
      <c r="AQ56" s="334"/>
      <c r="AR56" s="371"/>
      <c r="AT56" s="384"/>
      <c r="AU56" s="384"/>
      <c r="AZ56" s="384"/>
      <c r="BA56" s="384"/>
    </row>
    <row r="57" spans="2:53">
      <c r="B57" s="336"/>
      <c r="C57" s="331"/>
      <c r="D57" s="332"/>
      <c r="E57" s="331"/>
      <c r="I57" s="570" t="s">
        <v>105</v>
      </c>
      <c r="J57" s="570"/>
      <c r="N57" s="332"/>
      <c r="O57" s="333"/>
      <c r="P57" s="381" t="s">
        <v>114</v>
      </c>
      <c r="Q57" s="370"/>
      <c r="R57" s="387" t="s">
        <v>147</v>
      </c>
      <c r="S57" s="367"/>
      <c r="T57" s="369"/>
      <c r="U57" s="370"/>
      <c r="V57" s="369"/>
      <c r="AB57" s="333"/>
      <c r="AC57" s="334"/>
      <c r="AD57" s="335"/>
      <c r="AF57" s="334"/>
      <c r="AG57" s="334"/>
      <c r="AH57" s="334"/>
      <c r="AI57" s="334"/>
      <c r="AJ57" s="334"/>
      <c r="AK57" s="334"/>
      <c r="AL57" s="334"/>
      <c r="AN57" s="334"/>
      <c r="AO57" s="334"/>
      <c r="AP57" s="334"/>
      <c r="AQ57" s="334"/>
      <c r="AR57" s="371"/>
      <c r="AT57" s="384"/>
      <c r="AU57" s="384"/>
      <c r="AZ57" s="384"/>
      <c r="BA57" s="384"/>
    </row>
    <row r="58" spans="2:53">
      <c r="B58" s="336"/>
      <c r="C58" s="331"/>
      <c r="D58" s="332"/>
      <c r="E58" s="331"/>
      <c r="I58" s="561" t="s">
        <v>921</v>
      </c>
      <c r="J58" s="561"/>
      <c r="N58" s="332"/>
      <c r="O58" s="333"/>
      <c r="P58" s="369"/>
      <c r="Q58" s="370"/>
      <c r="R58" s="369"/>
      <c r="S58" s="367"/>
      <c r="T58" s="369"/>
      <c r="U58" s="370"/>
      <c r="V58" s="369"/>
      <c r="AB58" s="333"/>
      <c r="AC58" s="334"/>
      <c r="AD58" s="335"/>
      <c r="AF58" s="334"/>
      <c r="AG58" s="334"/>
      <c r="AH58" s="334"/>
      <c r="AI58" s="334"/>
      <c r="AJ58" s="334"/>
      <c r="AK58" s="334"/>
      <c r="AL58" s="334"/>
      <c r="AN58" s="334"/>
      <c r="AO58" s="334"/>
      <c r="AP58" s="334"/>
      <c r="AQ58" s="334"/>
      <c r="AR58" s="371"/>
      <c r="AT58" s="384"/>
      <c r="AU58" s="384"/>
      <c r="AZ58" s="384"/>
      <c r="BA58" s="384"/>
    </row>
    <row r="59" spans="2:53" ht="15">
      <c r="B59" s="336"/>
      <c r="C59" s="331"/>
      <c r="D59" s="332"/>
      <c r="E59" s="331"/>
      <c r="I59" s="577" t="s">
        <v>114</v>
      </c>
      <c r="J59" s="577"/>
      <c r="N59" s="332"/>
      <c r="O59" s="333"/>
      <c r="P59" s="391" t="s">
        <v>922</v>
      </c>
      <c r="Q59" s="333"/>
      <c r="R59" s="333"/>
      <c r="S59" s="333"/>
      <c r="T59" s="334"/>
      <c r="U59" s="369"/>
      <c r="V59" s="370"/>
      <c r="W59" s="369"/>
      <c r="X59" s="367"/>
      <c r="Y59" s="369"/>
      <c r="Z59" s="370"/>
      <c r="AA59" s="369"/>
      <c r="AB59" s="333"/>
      <c r="AC59" s="334"/>
      <c r="AD59" s="335"/>
      <c r="AF59" s="334"/>
      <c r="AG59" s="334"/>
      <c r="AH59" s="334"/>
      <c r="AI59" s="334"/>
      <c r="AJ59" s="334"/>
      <c r="AK59" s="334"/>
      <c r="AL59" s="334"/>
      <c r="AN59" s="334"/>
      <c r="AO59" s="334"/>
      <c r="AP59" s="334"/>
      <c r="AQ59" s="334"/>
      <c r="AR59" s="371"/>
      <c r="AT59" s="384"/>
      <c r="AU59" s="384"/>
      <c r="AZ59" s="384"/>
      <c r="BA59" s="384"/>
    </row>
    <row r="60" spans="2:53">
      <c r="B60" s="336"/>
      <c r="C60" s="331"/>
      <c r="D60" s="332"/>
      <c r="E60" s="331"/>
      <c r="F60" s="578" t="s">
        <v>923</v>
      </c>
      <c r="G60" s="578"/>
      <c r="I60" s="569" t="s">
        <v>924</v>
      </c>
      <c r="J60" s="569"/>
      <c r="L60" s="578" t="s">
        <v>923</v>
      </c>
      <c r="M60" s="578"/>
      <c r="N60" s="332"/>
      <c r="O60" s="333"/>
      <c r="P60" s="358" t="s">
        <v>925</v>
      </c>
      <c r="Q60" s="333"/>
      <c r="R60" s="333"/>
      <c r="S60" s="333"/>
      <c r="T60" s="334"/>
      <c r="U60" s="369"/>
      <c r="V60" s="370"/>
      <c r="W60" s="369"/>
      <c r="X60" s="367"/>
      <c r="Y60" s="369"/>
      <c r="Z60" s="370"/>
      <c r="AA60" s="369"/>
      <c r="AB60" s="333"/>
      <c r="AC60" s="334"/>
      <c r="AD60" s="335"/>
      <c r="AF60" s="334"/>
      <c r="AG60" s="334"/>
      <c r="AH60" s="334"/>
      <c r="AI60" s="334"/>
      <c r="AJ60" s="334"/>
      <c r="AK60" s="334"/>
      <c r="AL60" s="334"/>
      <c r="AN60" s="334"/>
      <c r="AO60" s="334"/>
      <c r="AP60" s="334"/>
      <c r="AQ60" s="334"/>
      <c r="AR60" s="371"/>
      <c r="AT60" s="384"/>
      <c r="AU60" s="384"/>
      <c r="AZ60" s="384"/>
      <c r="BA60" s="384"/>
    </row>
    <row r="61" spans="2:53">
      <c r="B61" s="336"/>
      <c r="C61" s="331"/>
      <c r="D61" s="332"/>
      <c r="E61" s="331"/>
      <c r="N61" s="332"/>
      <c r="O61" s="333"/>
      <c r="P61" s="358" t="s">
        <v>926</v>
      </c>
      <c r="Q61" s="333"/>
      <c r="R61" s="333"/>
      <c r="S61" s="333"/>
      <c r="T61" s="334"/>
      <c r="U61" s="369"/>
      <c r="V61" s="370"/>
      <c r="W61" s="369"/>
      <c r="X61" s="367"/>
      <c r="Y61" s="369"/>
      <c r="Z61" s="370"/>
      <c r="AA61" s="369"/>
      <c r="AB61" s="333"/>
      <c r="AC61" s="334"/>
      <c r="AD61" s="335"/>
      <c r="AF61" s="392" t="s">
        <v>103</v>
      </c>
      <c r="AG61" s="334"/>
      <c r="AH61" s="334"/>
      <c r="AI61" s="334"/>
      <c r="AJ61" s="393" t="s">
        <v>119</v>
      </c>
      <c r="AK61" s="334"/>
      <c r="AL61" s="334"/>
      <c r="AN61" s="334"/>
      <c r="AO61" s="334"/>
      <c r="AP61" s="334"/>
      <c r="AQ61" s="334"/>
      <c r="AR61" s="371"/>
      <c r="AT61" s="384"/>
      <c r="AU61" s="384"/>
      <c r="AZ61" s="384"/>
      <c r="BA61" s="384"/>
    </row>
    <row r="62" spans="2:53" ht="14.25" customHeight="1">
      <c r="B62" s="336"/>
      <c r="C62" s="331"/>
      <c r="D62" s="332"/>
      <c r="E62" s="331"/>
      <c r="I62" s="559" t="s">
        <v>927</v>
      </c>
      <c r="J62" s="559"/>
      <c r="N62" s="332"/>
      <c r="O62" s="333"/>
      <c r="P62" s="358" t="s">
        <v>928</v>
      </c>
      <c r="Q62" s="333"/>
      <c r="R62" s="333"/>
      <c r="S62" s="333"/>
      <c r="T62" s="334"/>
      <c r="U62" s="369"/>
      <c r="V62" s="370"/>
      <c r="W62" s="369"/>
      <c r="X62" s="367"/>
      <c r="Y62" s="369"/>
      <c r="Z62" s="370"/>
      <c r="AA62" s="369"/>
      <c r="AB62" s="333"/>
      <c r="AC62" s="334"/>
      <c r="AD62" s="335"/>
      <c r="AF62" s="389" t="s">
        <v>929</v>
      </c>
      <c r="AG62" s="334"/>
      <c r="AH62" s="334"/>
      <c r="AI62" s="334"/>
      <c r="AJ62" s="389" t="s">
        <v>930</v>
      </c>
      <c r="AK62" s="334"/>
      <c r="AL62" s="334"/>
      <c r="AN62" s="334"/>
      <c r="AO62" s="334"/>
      <c r="AP62" s="334"/>
      <c r="AQ62" s="334"/>
      <c r="AR62" s="371"/>
      <c r="AT62" s="384"/>
      <c r="AU62" s="384"/>
      <c r="AZ62" s="384"/>
      <c r="BA62" s="384"/>
    </row>
    <row r="63" spans="2:53">
      <c r="B63" s="336"/>
      <c r="C63" s="331"/>
      <c r="D63" s="332"/>
      <c r="E63" s="331"/>
      <c r="I63" s="559"/>
      <c r="J63" s="559"/>
      <c r="N63" s="332"/>
      <c r="O63" s="333"/>
      <c r="P63" s="358" t="s">
        <v>931</v>
      </c>
      <c r="Q63" s="333"/>
      <c r="R63" s="333"/>
      <c r="S63" s="333"/>
      <c r="T63" s="334"/>
      <c r="U63" s="369"/>
      <c r="V63" s="370"/>
      <c r="W63" s="369"/>
      <c r="X63" s="367"/>
      <c r="Y63" s="369"/>
      <c r="Z63" s="370"/>
      <c r="AA63" s="369"/>
      <c r="AB63" s="333"/>
      <c r="AC63" s="334"/>
      <c r="AD63" s="335"/>
      <c r="AF63" s="334"/>
      <c r="AG63" s="334"/>
      <c r="AH63" s="334"/>
      <c r="AI63" s="334"/>
      <c r="AJ63" s="334"/>
      <c r="AK63" s="334"/>
      <c r="AL63" s="334"/>
      <c r="AN63" s="334"/>
      <c r="AO63" s="334"/>
      <c r="AP63" s="334"/>
      <c r="AQ63" s="334"/>
      <c r="AR63" s="371"/>
      <c r="AT63" s="384"/>
      <c r="AU63" s="384"/>
      <c r="AZ63" s="384"/>
      <c r="BA63" s="384"/>
    </row>
    <row r="64" spans="2:53">
      <c r="B64" s="336"/>
      <c r="C64" s="331"/>
      <c r="D64" s="332"/>
      <c r="E64" s="331"/>
      <c r="I64" s="559"/>
      <c r="J64" s="559"/>
      <c r="N64" s="332"/>
      <c r="O64" s="333"/>
      <c r="P64" s="333"/>
      <c r="Q64" s="333"/>
      <c r="R64" s="333"/>
      <c r="S64" s="333"/>
      <c r="T64" s="334"/>
      <c r="U64" s="369"/>
      <c r="V64" s="370"/>
      <c r="W64" s="369"/>
      <c r="X64" s="367"/>
      <c r="Y64" s="369"/>
      <c r="Z64" s="370"/>
      <c r="AA64" s="369"/>
      <c r="AB64" s="333"/>
      <c r="AC64" s="334"/>
      <c r="AD64" s="335"/>
      <c r="AF64" s="334"/>
      <c r="AG64" s="334"/>
      <c r="AH64" s="334"/>
      <c r="AI64" s="334"/>
      <c r="AJ64" s="334"/>
      <c r="AK64" s="334"/>
      <c r="AL64" s="334"/>
      <c r="AN64" s="334"/>
      <c r="AO64" s="334"/>
      <c r="AP64" s="334"/>
      <c r="AQ64" s="334"/>
      <c r="AR64" s="371"/>
      <c r="AT64" s="384"/>
      <c r="AU64" s="384"/>
      <c r="AZ64" s="384"/>
      <c r="BA64" s="384"/>
    </row>
    <row r="65" spans="2:53">
      <c r="B65" s="336"/>
      <c r="C65" s="331"/>
      <c r="D65" s="332"/>
      <c r="E65" s="331"/>
      <c r="I65" s="559"/>
      <c r="J65" s="559"/>
      <c r="N65" s="332"/>
      <c r="O65" s="333"/>
      <c r="P65" s="333"/>
      <c r="Q65" s="333"/>
      <c r="R65" s="333"/>
      <c r="S65" s="333"/>
      <c r="T65" s="334"/>
      <c r="U65" s="369"/>
      <c r="V65" s="370"/>
      <c r="W65" s="369"/>
      <c r="X65" s="367"/>
      <c r="Y65" s="369"/>
      <c r="Z65" s="370"/>
      <c r="AA65" s="369"/>
      <c r="AB65" s="333"/>
      <c r="AC65" s="334"/>
      <c r="AD65" s="335"/>
      <c r="AF65" s="334"/>
      <c r="AG65" s="334"/>
      <c r="AH65" s="334"/>
      <c r="AI65" s="334"/>
      <c r="AJ65" s="334"/>
      <c r="AK65" s="334"/>
      <c r="AL65" s="334"/>
      <c r="AN65" s="334"/>
      <c r="AO65" s="334"/>
      <c r="AP65" s="334"/>
      <c r="AQ65" s="334"/>
      <c r="AR65" s="371"/>
      <c r="AT65" s="384"/>
      <c r="AU65" s="384"/>
      <c r="AZ65" s="384"/>
      <c r="BA65" s="384"/>
    </row>
    <row r="66" spans="2:53" ht="15">
      <c r="B66" s="336"/>
      <c r="C66" s="331"/>
      <c r="D66" s="332"/>
      <c r="E66" s="331"/>
      <c r="G66" s="573" t="s">
        <v>103</v>
      </c>
      <c r="H66" s="573"/>
      <c r="K66" s="574" t="s">
        <v>147</v>
      </c>
      <c r="L66" s="574"/>
      <c r="N66" s="332"/>
      <c r="O66" s="333"/>
      <c r="P66" s="391" t="s">
        <v>932</v>
      </c>
      <c r="Q66" s="333"/>
      <c r="R66" s="333"/>
      <c r="S66" s="333"/>
      <c r="T66" s="334"/>
      <c r="U66" s="369"/>
      <c r="V66" s="370"/>
      <c r="W66" s="369"/>
      <c r="X66" s="367"/>
      <c r="Y66" s="369"/>
      <c r="Z66" s="370"/>
      <c r="AA66" s="369"/>
      <c r="AB66" s="333"/>
      <c r="AC66" s="334"/>
      <c r="AD66" s="335"/>
      <c r="AF66" s="334"/>
      <c r="AG66" s="334"/>
      <c r="AH66" s="334"/>
      <c r="AI66" s="334"/>
      <c r="AJ66" s="334"/>
      <c r="AK66" s="334"/>
      <c r="AL66" s="334"/>
      <c r="AN66" s="334"/>
      <c r="AO66" s="334"/>
      <c r="AP66" s="334"/>
      <c r="AQ66" s="334"/>
      <c r="AR66" s="371"/>
      <c r="AT66" s="384"/>
      <c r="AU66" s="384"/>
      <c r="AZ66" s="384"/>
      <c r="BA66" s="384"/>
    </row>
    <row r="67" spans="2:53">
      <c r="B67" s="336"/>
      <c r="C67" s="331"/>
      <c r="D67" s="332"/>
      <c r="E67" s="331"/>
      <c r="G67" s="561" t="s">
        <v>921</v>
      </c>
      <c r="H67" s="561"/>
      <c r="K67" s="561" t="s">
        <v>921</v>
      </c>
      <c r="L67" s="561"/>
      <c r="N67" s="332"/>
      <c r="O67" s="333"/>
      <c r="P67" s="358" t="s">
        <v>933</v>
      </c>
      <c r="Q67" s="333"/>
      <c r="S67" s="333"/>
      <c r="T67" s="358" t="s">
        <v>934</v>
      </c>
      <c r="U67" s="369"/>
      <c r="V67" s="370"/>
      <c r="W67" s="369"/>
      <c r="X67" s="367"/>
      <c r="Y67" s="369"/>
      <c r="Z67" s="370"/>
      <c r="AA67" s="369"/>
      <c r="AB67" s="333"/>
      <c r="AC67" s="334"/>
      <c r="AD67" s="335"/>
      <c r="AF67" s="334"/>
      <c r="AG67" s="334"/>
      <c r="AH67" s="334"/>
      <c r="AI67" s="334"/>
      <c r="AJ67" s="334"/>
      <c r="AK67" s="334" t="s">
        <v>918</v>
      </c>
      <c r="AL67" s="334"/>
      <c r="AN67" s="389" t="s">
        <v>935</v>
      </c>
      <c r="AO67" s="334"/>
      <c r="AP67" s="334"/>
      <c r="AQ67" s="334"/>
      <c r="AR67" s="371"/>
      <c r="AT67" s="384"/>
      <c r="AU67" s="384"/>
      <c r="AZ67" s="384"/>
      <c r="BA67" s="384"/>
    </row>
    <row r="68" spans="2:53">
      <c r="B68" s="336"/>
      <c r="C68" s="331"/>
      <c r="D68" s="332"/>
      <c r="E68" s="331"/>
      <c r="G68" s="575" t="s">
        <v>119</v>
      </c>
      <c r="H68" s="575"/>
      <c r="K68" s="576" t="s">
        <v>113</v>
      </c>
      <c r="L68" s="576"/>
      <c r="N68" s="332"/>
      <c r="O68" s="333"/>
      <c r="P68" s="333"/>
      <c r="Q68" s="333"/>
      <c r="S68" s="333"/>
      <c r="T68" s="333" t="s">
        <v>936</v>
      </c>
      <c r="U68" s="369"/>
      <c r="V68" s="370"/>
      <c r="W68" s="369"/>
      <c r="X68" s="367"/>
      <c r="Y68" s="369"/>
      <c r="Z68" s="370"/>
      <c r="AA68" s="369"/>
      <c r="AB68" s="333"/>
      <c r="AC68" s="334"/>
      <c r="AD68" s="335"/>
      <c r="AF68" s="334"/>
      <c r="AG68" s="334"/>
      <c r="AH68" s="334"/>
      <c r="AI68" s="334"/>
      <c r="AJ68" s="334"/>
      <c r="AK68" s="334"/>
      <c r="AL68" s="334"/>
      <c r="AM68" s="394" t="s">
        <v>114</v>
      </c>
      <c r="AN68" s="334"/>
      <c r="AO68" s="334"/>
      <c r="AP68" s="334"/>
      <c r="AQ68" s="334"/>
      <c r="AR68" s="371"/>
      <c r="AT68" s="384"/>
      <c r="AU68" s="384"/>
      <c r="AZ68" s="384"/>
      <c r="BA68" s="384"/>
    </row>
    <row r="69" spans="2:53">
      <c r="B69" s="336"/>
      <c r="C69" s="331"/>
      <c r="D69" s="332"/>
      <c r="E69" s="331"/>
      <c r="N69" s="332"/>
      <c r="O69" s="333"/>
      <c r="P69" s="333"/>
      <c r="Q69" s="333"/>
      <c r="S69" s="333"/>
      <c r="T69" s="358" t="s">
        <v>937</v>
      </c>
      <c r="U69" s="369"/>
      <c r="V69" s="370"/>
      <c r="W69" s="369"/>
      <c r="X69" s="367"/>
      <c r="Y69" s="369"/>
      <c r="Z69" s="370"/>
      <c r="AA69" s="369"/>
      <c r="AB69" s="333"/>
      <c r="AC69" s="334"/>
      <c r="AD69" s="335"/>
      <c r="AF69" s="334"/>
      <c r="AG69" s="389" t="s">
        <v>938</v>
      </c>
      <c r="AH69" s="334"/>
      <c r="AI69" s="334"/>
      <c r="AJ69" s="334"/>
      <c r="AK69" s="334"/>
      <c r="AL69" s="334"/>
      <c r="AN69" s="334"/>
      <c r="AO69" s="334"/>
      <c r="AP69" s="334"/>
      <c r="AQ69" s="334"/>
      <c r="AR69" s="371"/>
      <c r="AT69" s="384"/>
      <c r="AU69" s="384"/>
      <c r="AZ69" s="384"/>
      <c r="BA69" s="384"/>
    </row>
    <row r="70" spans="2:53">
      <c r="B70" s="336"/>
      <c r="C70" s="331"/>
      <c r="D70" s="332"/>
      <c r="E70" s="331"/>
      <c r="F70" s="568" t="s">
        <v>939</v>
      </c>
      <c r="G70" s="568"/>
      <c r="I70" s="587" t="s">
        <v>940</v>
      </c>
      <c r="J70" s="587"/>
      <c r="L70" s="568" t="s">
        <v>941</v>
      </c>
      <c r="M70" s="568"/>
      <c r="N70" s="332"/>
      <c r="O70" s="333"/>
      <c r="P70" s="333"/>
      <c r="Q70" s="333"/>
      <c r="S70" s="333"/>
      <c r="T70" s="333" t="s">
        <v>942</v>
      </c>
      <c r="U70" s="369"/>
      <c r="V70" s="370"/>
      <c r="W70" s="369"/>
      <c r="X70" s="367"/>
      <c r="Y70" s="369"/>
      <c r="Z70" s="370"/>
      <c r="AA70" s="369"/>
      <c r="AB70" s="333"/>
      <c r="AC70" s="334"/>
      <c r="AD70" s="335"/>
      <c r="AF70" s="334"/>
      <c r="AG70" s="334"/>
      <c r="AH70" s="395" t="s">
        <v>113</v>
      </c>
      <c r="AI70" s="334"/>
      <c r="AJ70" s="334"/>
      <c r="AK70" s="334"/>
      <c r="AL70" s="334"/>
      <c r="AN70" s="334"/>
      <c r="AO70" s="334"/>
      <c r="AP70" s="334"/>
      <c r="AQ70" s="334"/>
      <c r="AR70" s="371"/>
      <c r="AT70" s="384"/>
      <c r="AU70" s="384"/>
      <c r="AZ70" s="384"/>
      <c r="BA70" s="384"/>
    </row>
    <row r="71" spans="2:53">
      <c r="B71" s="336"/>
      <c r="C71" s="331"/>
      <c r="D71" s="332"/>
      <c r="E71" s="331"/>
      <c r="F71" s="568"/>
      <c r="G71" s="568"/>
      <c r="L71" s="568"/>
      <c r="M71" s="568"/>
      <c r="N71" s="332"/>
      <c r="O71" s="333"/>
      <c r="AA71" s="369"/>
      <c r="AB71" s="333"/>
      <c r="AC71" s="334"/>
      <c r="AD71" s="335"/>
      <c r="AF71" s="334"/>
      <c r="AG71" s="334"/>
      <c r="AH71" s="334"/>
      <c r="AI71" s="334"/>
      <c r="AJ71" s="334"/>
      <c r="AK71" s="334"/>
      <c r="AL71" s="334"/>
      <c r="AN71" s="334"/>
      <c r="AO71" s="334"/>
      <c r="AP71" s="334"/>
      <c r="AQ71" s="334"/>
      <c r="AR71" s="371"/>
      <c r="AT71" s="384"/>
      <c r="AU71" s="384"/>
      <c r="AZ71" s="384"/>
      <c r="BA71" s="384"/>
    </row>
    <row r="72" spans="2:53">
      <c r="B72" s="336"/>
      <c r="C72" s="331"/>
      <c r="D72" s="332"/>
      <c r="E72" s="331"/>
      <c r="F72" s="568"/>
      <c r="G72" s="568"/>
      <c r="L72" s="568"/>
      <c r="M72" s="568"/>
      <c r="N72" s="332"/>
      <c r="O72" s="333"/>
      <c r="P72" s="333" t="s">
        <v>943</v>
      </c>
      <c r="Q72" s="333"/>
      <c r="S72" s="333"/>
      <c r="T72" s="333" t="s">
        <v>944</v>
      </c>
      <c r="U72" s="369"/>
      <c r="V72" s="370"/>
      <c r="W72" s="369"/>
      <c r="X72" s="367"/>
      <c r="Y72" s="369"/>
      <c r="Z72" s="370"/>
      <c r="AA72" s="369"/>
      <c r="AB72" s="333"/>
      <c r="AC72" s="334"/>
      <c r="AD72" s="335"/>
      <c r="AF72" s="334"/>
      <c r="AG72" s="334"/>
      <c r="AH72" s="334"/>
      <c r="AI72" s="334"/>
      <c r="AJ72" s="334"/>
      <c r="AK72" s="334"/>
      <c r="AL72" s="334"/>
      <c r="AN72" s="334"/>
      <c r="AO72" s="334"/>
      <c r="AP72" s="334"/>
      <c r="AQ72" s="334"/>
      <c r="AR72" s="371"/>
      <c r="AT72" s="384"/>
      <c r="AU72" s="384"/>
      <c r="AZ72" s="384"/>
      <c r="BA72" s="384"/>
    </row>
    <row r="73" spans="2:53">
      <c r="B73" s="336"/>
      <c r="C73" s="331"/>
      <c r="D73" s="332"/>
      <c r="E73" s="331"/>
      <c r="F73" s="568"/>
      <c r="G73" s="568"/>
      <c r="L73" s="568"/>
      <c r="M73" s="568"/>
      <c r="N73" s="332"/>
      <c r="O73" s="333"/>
      <c r="P73" s="333"/>
      <c r="Q73" s="333"/>
      <c r="S73" s="333"/>
      <c r="T73" s="333" t="s">
        <v>945</v>
      </c>
      <c r="U73" s="369"/>
      <c r="V73" s="370"/>
      <c r="W73" s="369"/>
      <c r="X73" s="367"/>
      <c r="Y73" s="369"/>
      <c r="Z73" s="370"/>
      <c r="AA73" s="369"/>
      <c r="AB73" s="333"/>
      <c r="AC73" s="334"/>
      <c r="AD73" s="335"/>
      <c r="AF73" s="334"/>
      <c r="AG73" s="334"/>
      <c r="AH73" s="334"/>
      <c r="AI73" s="334"/>
      <c r="AJ73" s="334"/>
      <c r="AK73" s="334"/>
      <c r="AL73" s="334"/>
      <c r="AN73" s="334"/>
      <c r="AO73" s="334"/>
      <c r="AP73" s="334"/>
      <c r="AQ73" s="334"/>
      <c r="AR73" s="371"/>
      <c r="AT73" s="384"/>
      <c r="AU73" s="384"/>
      <c r="AZ73" s="384"/>
      <c r="BA73" s="384"/>
    </row>
    <row r="74" spans="2:53" ht="14" thickBot="1">
      <c r="B74" s="336"/>
      <c r="C74" s="331"/>
      <c r="D74" s="332"/>
      <c r="E74" s="331"/>
      <c r="F74" s="384"/>
      <c r="G74" s="384"/>
      <c r="L74" s="384"/>
      <c r="M74" s="384"/>
      <c r="N74" s="332"/>
      <c r="O74" s="333"/>
      <c r="P74" s="333"/>
      <c r="Q74" s="333"/>
      <c r="S74" s="333"/>
      <c r="T74" s="333" t="s">
        <v>946</v>
      </c>
      <c r="U74" s="369"/>
      <c r="V74" s="370"/>
      <c r="W74" s="369"/>
      <c r="X74" s="367"/>
      <c r="Y74" s="369"/>
      <c r="Z74" s="370"/>
      <c r="AA74" s="369"/>
      <c r="AB74" s="333"/>
      <c r="AC74" s="334"/>
      <c r="AD74" s="335"/>
      <c r="AF74" s="334"/>
      <c r="AG74" s="334"/>
      <c r="AH74" s="334"/>
      <c r="AI74" s="334"/>
      <c r="AJ74" s="334"/>
      <c r="AK74" s="334"/>
      <c r="AL74" s="334"/>
      <c r="AN74" s="334"/>
      <c r="AO74" s="334"/>
      <c r="AP74" s="334"/>
      <c r="AQ74" s="334"/>
      <c r="AR74" s="371"/>
      <c r="AT74" s="384"/>
      <c r="AU74" s="384"/>
      <c r="AZ74" s="384"/>
      <c r="BA74" s="384"/>
    </row>
    <row r="75" spans="2:53">
      <c r="B75" s="336"/>
      <c r="C75" s="331"/>
      <c r="D75" s="332"/>
      <c r="E75" s="331"/>
      <c r="F75" s="588" t="s">
        <v>947</v>
      </c>
      <c r="G75" s="588"/>
      <c r="H75" s="396"/>
      <c r="I75" s="396"/>
      <c r="J75" s="396"/>
      <c r="K75" s="396"/>
      <c r="L75" s="397"/>
      <c r="M75" s="397"/>
      <c r="N75" s="332"/>
      <c r="O75" s="333"/>
      <c r="P75" s="333"/>
      <c r="Q75" s="333"/>
      <c r="R75" s="333"/>
      <c r="S75" s="333"/>
      <c r="T75" s="334"/>
      <c r="U75" s="369"/>
      <c r="V75" s="370"/>
      <c r="W75" s="369"/>
      <c r="X75" s="367"/>
      <c r="Y75" s="369"/>
      <c r="Z75" s="370"/>
      <c r="AA75" s="369"/>
      <c r="AB75" s="333"/>
      <c r="AC75" s="334"/>
      <c r="AD75" s="335"/>
      <c r="AF75" s="334"/>
      <c r="AG75" s="334"/>
      <c r="AH75" s="334"/>
      <c r="AI75" s="334"/>
      <c r="AJ75" s="334"/>
      <c r="AK75" s="334"/>
      <c r="AL75" s="334"/>
      <c r="AN75" s="334"/>
      <c r="AO75" s="334"/>
      <c r="AP75" s="334"/>
      <c r="AQ75" s="334"/>
      <c r="AR75" s="371"/>
      <c r="AT75" s="384"/>
      <c r="AU75" s="384"/>
      <c r="AZ75" s="384"/>
      <c r="BA75" s="384"/>
    </row>
    <row r="76" spans="2:53" ht="14.25" customHeight="1">
      <c r="B76" s="336"/>
      <c r="C76" s="331"/>
      <c r="D76" s="332"/>
      <c r="E76" s="331"/>
      <c r="F76" s="384"/>
      <c r="G76" s="589" t="s">
        <v>948</v>
      </c>
      <c r="H76" s="580" t="s">
        <v>949</v>
      </c>
      <c r="I76" s="580"/>
      <c r="L76" s="384"/>
      <c r="M76" s="384"/>
      <c r="N76" s="332"/>
      <c r="O76" s="333"/>
      <c r="P76" s="333" t="s">
        <v>950</v>
      </c>
      <c r="Q76" s="333"/>
      <c r="R76" s="333"/>
      <c r="S76" s="333"/>
      <c r="T76" s="333" t="s">
        <v>951</v>
      </c>
      <c r="U76" s="369"/>
      <c r="V76" s="370"/>
      <c r="W76" s="369"/>
      <c r="X76" s="367"/>
      <c r="Y76" s="369"/>
      <c r="Z76" s="370"/>
      <c r="AA76" s="369"/>
      <c r="AB76" s="333"/>
      <c r="AC76" s="334"/>
      <c r="AD76" s="335"/>
      <c r="AF76" s="334"/>
      <c r="AG76" s="334"/>
      <c r="AH76" s="334"/>
      <c r="AI76" s="334"/>
      <c r="AJ76" s="334"/>
      <c r="AK76" s="334"/>
      <c r="AL76" s="334"/>
      <c r="AN76" s="334"/>
      <c r="AO76" s="334"/>
      <c r="AP76" s="334"/>
      <c r="AQ76" s="334"/>
      <c r="AR76" s="371"/>
      <c r="AT76" s="384"/>
      <c r="AU76" s="384"/>
      <c r="AZ76" s="384"/>
      <c r="BA76" s="384"/>
    </row>
    <row r="77" spans="2:53">
      <c r="B77" s="336"/>
      <c r="C77" s="331"/>
      <c r="D77" s="332"/>
      <c r="E77" s="331"/>
      <c r="F77" s="384"/>
      <c r="G77" s="589"/>
      <c r="H77" s="580"/>
      <c r="I77" s="580"/>
      <c r="L77" s="384"/>
      <c r="M77" s="384"/>
      <c r="N77" s="332"/>
      <c r="O77" s="333"/>
      <c r="P77" s="333"/>
      <c r="Q77" s="333"/>
      <c r="R77" s="333"/>
      <c r="S77" s="333"/>
      <c r="T77" s="333" t="s">
        <v>952</v>
      </c>
      <c r="U77" s="369"/>
      <c r="V77" s="370"/>
      <c r="W77" s="369"/>
      <c r="X77" s="367"/>
      <c r="Y77" s="369"/>
      <c r="Z77" s="370"/>
      <c r="AA77" s="369"/>
      <c r="AB77" s="333"/>
      <c r="AC77" s="334"/>
      <c r="AD77" s="335"/>
      <c r="AF77" s="334"/>
      <c r="AG77" s="334"/>
      <c r="AH77" s="334"/>
      <c r="AI77" s="334"/>
      <c r="AJ77" s="334"/>
      <c r="AK77" s="334"/>
      <c r="AL77" s="334"/>
      <c r="AN77" s="334"/>
      <c r="AO77" s="334"/>
      <c r="AP77" s="334"/>
      <c r="AQ77" s="334"/>
      <c r="AR77" s="371"/>
      <c r="AT77" s="384"/>
      <c r="AU77" s="384"/>
      <c r="AZ77" s="384"/>
      <c r="BA77" s="384"/>
    </row>
    <row r="78" spans="2:53">
      <c r="B78" s="336"/>
      <c r="C78" s="331"/>
      <c r="D78" s="332"/>
      <c r="E78" s="331"/>
      <c r="F78" s="384"/>
      <c r="G78" s="579" t="s">
        <v>953</v>
      </c>
      <c r="H78" s="580" t="s">
        <v>954</v>
      </c>
      <c r="I78" s="580"/>
      <c r="L78" s="384"/>
      <c r="M78" s="384"/>
      <c r="N78" s="332"/>
      <c r="O78" s="333"/>
      <c r="P78" s="333"/>
      <c r="Q78" s="333"/>
      <c r="R78" s="333"/>
      <c r="S78" s="333"/>
      <c r="T78" s="334"/>
      <c r="U78" s="369"/>
      <c r="V78" s="370"/>
      <c r="W78" s="369"/>
      <c r="X78" s="367"/>
      <c r="Y78" s="369"/>
      <c r="Z78" s="370"/>
      <c r="AA78" s="369"/>
      <c r="AB78" s="333"/>
      <c r="AC78" s="334"/>
      <c r="AD78" s="335"/>
      <c r="AF78" s="334"/>
      <c r="AG78" s="334"/>
      <c r="AH78" s="334"/>
      <c r="AI78" s="334"/>
      <c r="AJ78" s="334"/>
      <c r="AK78" s="334"/>
      <c r="AL78" s="334"/>
      <c r="AN78" s="334"/>
      <c r="AO78" s="334"/>
      <c r="AP78" s="334"/>
      <c r="AQ78" s="334"/>
      <c r="AR78" s="371"/>
      <c r="AT78" s="384"/>
      <c r="AU78" s="384"/>
      <c r="AZ78" s="384"/>
      <c r="BA78" s="384"/>
    </row>
    <row r="79" spans="2:53">
      <c r="B79" s="336"/>
      <c r="C79" s="331"/>
      <c r="D79" s="332"/>
      <c r="E79" s="331"/>
      <c r="F79" s="384"/>
      <c r="G79" s="579"/>
      <c r="H79" s="580"/>
      <c r="I79" s="580"/>
      <c r="L79" s="384"/>
      <c r="M79" s="384"/>
      <c r="N79" s="332"/>
      <c r="O79" s="333"/>
      <c r="P79" s="333"/>
      <c r="Q79" s="333"/>
      <c r="R79" s="333"/>
      <c r="S79" s="333"/>
      <c r="T79" s="334"/>
      <c r="U79" s="369"/>
      <c r="V79" s="370"/>
      <c r="W79" s="369"/>
      <c r="X79" s="367"/>
      <c r="Y79" s="369"/>
      <c r="Z79" s="370"/>
      <c r="AA79" s="369"/>
      <c r="AB79" s="333"/>
      <c r="AC79" s="334"/>
      <c r="AD79" s="335"/>
      <c r="AF79" s="334"/>
      <c r="AG79" s="334"/>
      <c r="AH79" s="334"/>
      <c r="AI79" s="334"/>
      <c r="AJ79" s="334"/>
      <c r="AK79" s="334"/>
      <c r="AL79" s="334"/>
      <c r="AN79" s="334"/>
      <c r="AO79" s="334"/>
      <c r="AP79" s="334"/>
      <c r="AQ79" s="334"/>
      <c r="AR79" s="371"/>
      <c r="AT79" s="384"/>
      <c r="AU79" s="384"/>
      <c r="AZ79" s="384"/>
      <c r="BA79" s="384"/>
    </row>
    <row r="80" spans="2:53">
      <c r="B80" s="336"/>
      <c r="C80" s="331"/>
      <c r="D80" s="332"/>
      <c r="E80" s="331"/>
      <c r="F80" s="333"/>
      <c r="G80" s="333"/>
      <c r="H80" s="333"/>
      <c r="I80" s="333"/>
      <c r="J80" s="333"/>
      <c r="K80" s="333"/>
      <c r="L80" s="333"/>
      <c r="M80" s="333"/>
      <c r="N80" s="332"/>
      <c r="O80" s="333"/>
      <c r="P80" s="333"/>
      <c r="Q80" s="333"/>
      <c r="R80" s="333"/>
      <c r="S80" s="333"/>
      <c r="T80" s="334"/>
      <c r="U80" s="369"/>
      <c r="V80" s="370"/>
      <c r="W80" s="369"/>
      <c r="X80" s="367"/>
      <c r="Y80" s="369"/>
      <c r="Z80" s="370"/>
      <c r="AA80" s="369"/>
      <c r="AB80" s="333"/>
      <c r="AC80" s="334"/>
      <c r="AD80" s="335"/>
      <c r="AF80" s="334"/>
      <c r="AG80" s="334"/>
      <c r="AH80" s="334"/>
      <c r="AI80" s="334"/>
      <c r="AJ80" s="334"/>
      <c r="AK80" s="334"/>
      <c r="AL80" s="334"/>
      <c r="AN80" s="334"/>
      <c r="AO80" s="334"/>
      <c r="AP80" s="334"/>
      <c r="AQ80" s="334"/>
      <c r="AR80" s="371"/>
      <c r="AT80" s="384"/>
      <c r="AU80" s="384"/>
      <c r="AZ80" s="384"/>
      <c r="BA80" s="384"/>
    </row>
    <row r="81" spans="2:53">
      <c r="B81" s="336"/>
      <c r="C81" s="331"/>
      <c r="D81" s="332"/>
      <c r="E81" s="331"/>
      <c r="F81" s="333"/>
      <c r="G81" s="333"/>
      <c r="H81" s="333"/>
      <c r="I81" s="333"/>
      <c r="J81" s="333"/>
      <c r="K81" s="333"/>
      <c r="L81" s="333"/>
      <c r="M81" s="333"/>
      <c r="N81" s="332"/>
      <c r="O81" s="333"/>
      <c r="P81" s="333"/>
      <c r="Q81" s="333"/>
      <c r="R81" s="333"/>
      <c r="S81" s="333"/>
      <c r="T81" s="334"/>
      <c r="U81" s="369"/>
      <c r="V81" s="370"/>
      <c r="W81" s="369"/>
      <c r="X81" s="367"/>
      <c r="Y81" s="369"/>
      <c r="Z81" s="370"/>
      <c r="AA81" s="369"/>
      <c r="AB81" s="333"/>
      <c r="AC81" s="334"/>
      <c r="AD81" s="335"/>
      <c r="AF81" s="334"/>
      <c r="AG81" s="334"/>
      <c r="AH81" s="334"/>
      <c r="AI81" s="334"/>
      <c r="AJ81" s="334"/>
      <c r="AK81" s="334"/>
      <c r="AL81" s="334"/>
      <c r="AN81" s="334"/>
      <c r="AO81" s="334"/>
      <c r="AP81" s="334"/>
      <c r="AQ81" s="334"/>
      <c r="AR81" s="371"/>
      <c r="AT81" s="384"/>
      <c r="AU81" s="384"/>
      <c r="AZ81" s="384"/>
      <c r="BA81" s="384"/>
    </row>
    <row r="82" spans="2:53" ht="14.25" customHeight="1">
      <c r="B82" s="350"/>
      <c r="C82" s="351"/>
      <c r="D82" s="352"/>
      <c r="E82" s="351"/>
      <c r="F82" s="353"/>
      <c r="G82" s="353"/>
      <c r="H82" s="353"/>
      <c r="I82" s="353"/>
      <c r="J82" s="353"/>
      <c r="K82" s="353"/>
      <c r="L82" s="353"/>
      <c r="M82" s="353"/>
      <c r="N82" s="352"/>
      <c r="O82" s="351"/>
      <c r="P82" s="353"/>
      <c r="Q82" s="353"/>
      <c r="R82" s="353"/>
      <c r="S82" s="353"/>
      <c r="T82" s="329"/>
      <c r="U82" s="353"/>
      <c r="V82" s="353"/>
      <c r="W82" s="353"/>
      <c r="X82" s="353"/>
      <c r="Y82" s="353"/>
      <c r="Z82" s="353"/>
      <c r="AA82" s="353"/>
      <c r="AB82" s="353"/>
      <c r="AC82" s="329"/>
      <c r="AD82" s="326"/>
      <c r="AF82" s="334"/>
      <c r="AG82" s="334"/>
      <c r="AH82" s="334"/>
      <c r="AI82" s="334"/>
      <c r="AJ82" s="334"/>
      <c r="AK82" s="334"/>
      <c r="AL82" s="334"/>
      <c r="AN82" s="334"/>
      <c r="AO82" s="398"/>
      <c r="AP82" s="334"/>
      <c r="AQ82" s="398"/>
      <c r="AR82" s="371"/>
      <c r="AT82" s="384"/>
      <c r="AU82" s="384"/>
      <c r="AZ82" s="384"/>
      <c r="BA82" s="384"/>
    </row>
    <row r="83" spans="2:53">
      <c r="B83" s="330">
        <v>7</v>
      </c>
      <c r="C83" s="331" t="s">
        <v>955</v>
      </c>
      <c r="D83" s="332"/>
      <c r="E83" s="331"/>
      <c r="F83" s="333" t="s">
        <v>956</v>
      </c>
      <c r="G83" s="333"/>
      <c r="H83" s="333"/>
      <c r="I83" s="333"/>
      <c r="J83" s="333"/>
      <c r="K83" s="333"/>
      <c r="L83" s="333"/>
      <c r="M83" s="333"/>
      <c r="N83" s="332"/>
      <c r="O83" s="331"/>
      <c r="P83" s="333" t="s">
        <v>870</v>
      </c>
      <c r="Q83" s="333" t="s">
        <v>957</v>
      </c>
      <c r="R83" s="333"/>
      <c r="S83" s="333"/>
      <c r="T83" s="334"/>
      <c r="U83" s="333" t="s">
        <v>958</v>
      </c>
      <c r="V83" s="333"/>
      <c r="W83" s="333"/>
      <c r="X83" s="333"/>
      <c r="Y83" s="333"/>
      <c r="Z83" s="333"/>
      <c r="AA83" s="333"/>
      <c r="AB83" s="333"/>
      <c r="AC83" s="334"/>
      <c r="AD83" s="335"/>
      <c r="AF83" s="334"/>
      <c r="AG83" s="334"/>
      <c r="AH83" s="334"/>
      <c r="AI83" s="334"/>
      <c r="AJ83" s="334"/>
      <c r="AK83" s="334"/>
      <c r="AL83" s="334"/>
      <c r="AN83" s="334"/>
      <c r="AO83" s="334"/>
      <c r="AP83" s="334"/>
      <c r="AQ83" s="334"/>
      <c r="AR83" s="371"/>
    </row>
    <row r="84" spans="2:53" ht="14.25" customHeight="1">
      <c r="B84" s="336"/>
      <c r="C84" s="331"/>
      <c r="D84" s="332"/>
      <c r="E84" s="331"/>
      <c r="F84" s="333"/>
      <c r="G84" s="333"/>
      <c r="H84" s="333"/>
      <c r="I84" s="333"/>
      <c r="J84" s="333"/>
      <c r="K84" s="333"/>
      <c r="L84" s="333"/>
      <c r="M84" s="333"/>
      <c r="N84" s="332"/>
      <c r="O84" s="331"/>
      <c r="P84" s="333"/>
      <c r="Q84" s="333"/>
      <c r="R84" s="333"/>
      <c r="S84" s="333"/>
      <c r="T84" s="334"/>
      <c r="U84" s="333" t="s">
        <v>959</v>
      </c>
      <c r="V84" s="333"/>
      <c r="W84" s="356">
        <v>4</v>
      </c>
      <c r="X84" s="333"/>
      <c r="Y84" s="333"/>
      <c r="Z84" s="333"/>
      <c r="AA84" s="333"/>
      <c r="AB84" s="333"/>
      <c r="AC84" s="334"/>
      <c r="AD84" s="335"/>
      <c r="AF84" s="334"/>
      <c r="AG84" s="334"/>
      <c r="AH84" s="334"/>
      <c r="AI84" s="334"/>
      <c r="AJ84" s="334"/>
      <c r="AK84" s="334"/>
      <c r="AL84" s="334"/>
      <c r="AN84" s="562"/>
      <c r="AO84" s="562"/>
      <c r="AP84" s="334"/>
      <c r="AQ84" s="399"/>
      <c r="AR84" s="399"/>
    </row>
    <row r="85" spans="2:53">
      <c r="B85" s="344"/>
      <c r="C85" s="345"/>
      <c r="D85" s="346"/>
      <c r="E85" s="345"/>
      <c r="F85" s="347"/>
      <c r="G85" s="347"/>
      <c r="H85" s="347"/>
      <c r="I85" s="347"/>
      <c r="J85" s="347"/>
      <c r="K85" s="347"/>
      <c r="L85" s="347"/>
      <c r="M85" s="347"/>
      <c r="N85" s="346"/>
      <c r="O85" s="345"/>
      <c r="P85" s="347"/>
      <c r="Q85" s="347"/>
      <c r="R85" s="347"/>
      <c r="S85" s="347"/>
      <c r="T85" s="348"/>
      <c r="U85" s="347"/>
      <c r="V85" s="347"/>
      <c r="W85" s="347"/>
      <c r="X85" s="347"/>
      <c r="Y85" s="347"/>
      <c r="Z85" s="347"/>
      <c r="AA85" s="347"/>
      <c r="AB85" s="347"/>
      <c r="AC85" s="348"/>
      <c r="AD85" s="349"/>
      <c r="AF85" s="334"/>
      <c r="AG85" s="334"/>
      <c r="AH85" s="334"/>
      <c r="AI85" s="334"/>
      <c r="AJ85" s="334"/>
      <c r="AK85" s="334"/>
      <c r="AL85" s="334"/>
      <c r="AN85" s="334"/>
      <c r="AO85" s="334"/>
      <c r="AP85" s="334"/>
      <c r="AQ85" s="334"/>
      <c r="AR85" s="371"/>
    </row>
    <row r="86" spans="2:53">
      <c r="B86" s="350"/>
      <c r="C86" s="351"/>
      <c r="D86" s="352"/>
      <c r="E86" s="351"/>
      <c r="F86" s="353"/>
      <c r="G86" s="353"/>
      <c r="H86" s="353"/>
      <c r="I86" s="353"/>
      <c r="J86" s="353"/>
      <c r="K86" s="353"/>
      <c r="L86" s="353"/>
      <c r="M86" s="353"/>
      <c r="N86" s="352"/>
      <c r="O86" s="351"/>
      <c r="P86" s="353"/>
      <c r="Q86" s="353"/>
      <c r="R86" s="353"/>
      <c r="S86" s="353"/>
      <c r="T86" s="329"/>
      <c r="U86" s="353"/>
      <c r="V86" s="353"/>
      <c r="W86" s="353"/>
      <c r="X86" s="353"/>
      <c r="Y86" s="353"/>
      <c r="Z86" s="353"/>
      <c r="AA86" s="353"/>
      <c r="AB86" s="353"/>
      <c r="AC86" s="329"/>
      <c r="AD86" s="326"/>
      <c r="AF86" s="334"/>
      <c r="AG86" s="334"/>
      <c r="AH86" s="334"/>
      <c r="AI86" s="334"/>
      <c r="AJ86" s="334"/>
      <c r="AK86" s="334"/>
      <c r="AL86" s="334"/>
      <c r="AN86" s="334"/>
      <c r="AO86" s="368"/>
      <c r="AP86" s="334"/>
      <c r="AQ86" s="334"/>
      <c r="AR86" s="371"/>
    </row>
    <row r="87" spans="2:53">
      <c r="B87" s="330">
        <v>8</v>
      </c>
      <c r="C87" s="331" t="s">
        <v>960</v>
      </c>
      <c r="D87" s="332"/>
      <c r="E87" s="331"/>
      <c r="F87" s="333" t="s">
        <v>961</v>
      </c>
      <c r="G87" s="333"/>
      <c r="H87" s="333"/>
      <c r="I87" s="333"/>
      <c r="J87" s="333"/>
      <c r="K87" s="333"/>
      <c r="L87" s="333"/>
      <c r="M87" s="333"/>
      <c r="N87" s="332"/>
      <c r="O87" s="331"/>
      <c r="P87" s="333" t="s">
        <v>870</v>
      </c>
      <c r="Q87" s="333" t="s">
        <v>962</v>
      </c>
      <c r="R87" s="333"/>
      <c r="S87" s="333"/>
      <c r="T87" s="334"/>
      <c r="U87" s="333" t="s">
        <v>963</v>
      </c>
      <c r="V87" s="333"/>
      <c r="W87" s="400">
        <v>4</v>
      </c>
      <c r="X87" s="333"/>
      <c r="Y87" s="333"/>
      <c r="Z87" s="333"/>
      <c r="AA87" s="333"/>
      <c r="AB87" s="333"/>
      <c r="AC87" s="334"/>
      <c r="AD87" s="335"/>
      <c r="AF87" s="334"/>
      <c r="AG87" s="334"/>
      <c r="AH87" s="334"/>
      <c r="AI87" s="334"/>
      <c r="AJ87" s="334"/>
      <c r="AK87" s="334"/>
      <c r="AL87" s="334"/>
      <c r="AN87" s="334"/>
      <c r="AO87" s="368"/>
      <c r="AP87" s="334"/>
      <c r="AQ87" s="334"/>
      <c r="AR87" s="371"/>
    </row>
    <row r="88" spans="2:53">
      <c r="B88" s="336"/>
      <c r="C88" s="331"/>
      <c r="D88" s="332"/>
      <c r="E88" s="331"/>
      <c r="F88" s="333"/>
      <c r="G88" s="333"/>
      <c r="H88" s="333"/>
      <c r="I88" s="333"/>
      <c r="J88" s="333"/>
      <c r="K88" s="333"/>
      <c r="L88" s="333"/>
      <c r="M88" s="333"/>
      <c r="N88" s="332"/>
      <c r="O88" s="331"/>
      <c r="P88" s="333"/>
      <c r="Q88" s="333"/>
      <c r="R88" s="333"/>
      <c r="S88" s="333"/>
      <c r="T88" s="334"/>
      <c r="U88" s="334"/>
      <c r="V88" s="333"/>
      <c r="W88" s="333"/>
      <c r="X88" s="333"/>
      <c r="Y88" s="333"/>
      <c r="Z88" s="333"/>
      <c r="AA88" s="333"/>
      <c r="AB88" s="333"/>
      <c r="AC88" s="334"/>
      <c r="AD88" s="335"/>
      <c r="AF88" s="334"/>
      <c r="AG88" s="334"/>
      <c r="AH88" s="334"/>
      <c r="AI88" s="334"/>
      <c r="AJ88" s="334"/>
      <c r="AK88" s="334"/>
      <c r="AL88" s="334"/>
      <c r="AN88" s="334"/>
      <c r="AO88" s="368"/>
      <c r="AP88" s="334"/>
      <c r="AQ88" s="334"/>
      <c r="AR88" s="371"/>
    </row>
    <row r="89" spans="2:53">
      <c r="B89" s="344"/>
      <c r="C89" s="345"/>
      <c r="D89" s="346"/>
      <c r="E89" s="345"/>
      <c r="F89" s="347"/>
      <c r="G89" s="347"/>
      <c r="H89" s="347"/>
      <c r="I89" s="347"/>
      <c r="J89" s="347"/>
      <c r="K89" s="347"/>
      <c r="L89" s="347"/>
      <c r="M89" s="347"/>
      <c r="N89" s="346"/>
      <c r="O89" s="345"/>
      <c r="P89" s="347"/>
      <c r="Q89" s="347"/>
      <c r="R89" s="347"/>
      <c r="S89" s="347"/>
      <c r="T89" s="348"/>
      <c r="U89" s="347"/>
      <c r="V89" s="347"/>
      <c r="W89" s="347"/>
      <c r="X89" s="347"/>
      <c r="Y89" s="347"/>
      <c r="Z89" s="347"/>
      <c r="AA89" s="347"/>
      <c r="AB89" s="347"/>
      <c r="AC89" s="348"/>
      <c r="AD89" s="349"/>
      <c r="AF89" s="334"/>
      <c r="AG89" s="334"/>
      <c r="AH89" s="334"/>
      <c r="AI89" s="334"/>
      <c r="AJ89" s="334"/>
      <c r="AK89" s="334"/>
      <c r="AL89" s="334"/>
      <c r="AN89" s="334"/>
      <c r="AO89" s="334"/>
      <c r="AP89" s="334"/>
      <c r="AQ89" s="334"/>
      <c r="AR89" s="371"/>
    </row>
    <row r="90" spans="2:53">
      <c r="B90" s="350"/>
      <c r="C90" s="351"/>
      <c r="D90" s="352"/>
      <c r="E90" s="351"/>
      <c r="F90" s="353"/>
      <c r="G90" s="353"/>
      <c r="H90" s="353"/>
      <c r="I90" s="353"/>
      <c r="J90" s="353"/>
      <c r="K90" s="353"/>
      <c r="L90" s="353"/>
      <c r="M90" s="353"/>
      <c r="N90" s="352"/>
      <c r="O90" s="351"/>
      <c r="P90" s="353"/>
      <c r="Q90" s="353"/>
      <c r="R90" s="353"/>
      <c r="S90" s="353"/>
      <c r="T90" s="329"/>
      <c r="U90" s="353"/>
      <c r="V90" s="353"/>
      <c r="W90" s="353"/>
      <c r="X90" s="353"/>
      <c r="Y90" s="353"/>
      <c r="Z90" s="353"/>
      <c r="AA90" s="353"/>
      <c r="AB90" s="353"/>
      <c r="AC90" s="329"/>
      <c r="AD90" s="326"/>
      <c r="AF90" s="334"/>
      <c r="AG90" s="334"/>
      <c r="AH90" s="334"/>
      <c r="AI90" s="334"/>
      <c r="AJ90" s="334"/>
      <c r="AK90" s="334"/>
      <c r="AL90" s="334"/>
      <c r="AN90" s="334"/>
      <c r="AO90" s="334"/>
      <c r="AP90" s="334"/>
      <c r="AQ90" s="334"/>
      <c r="AR90" s="371"/>
    </row>
    <row r="91" spans="2:53">
      <c r="B91" s="330">
        <v>9</v>
      </c>
      <c r="C91" s="331" t="s">
        <v>964</v>
      </c>
      <c r="D91" s="332"/>
      <c r="E91" s="331"/>
      <c r="F91" s="333" t="s">
        <v>965</v>
      </c>
      <c r="G91" s="333"/>
      <c r="H91" s="333"/>
      <c r="I91" s="333"/>
      <c r="J91" s="333"/>
      <c r="K91" s="333"/>
      <c r="L91" s="333"/>
      <c r="M91" s="333"/>
      <c r="N91" s="332"/>
      <c r="O91" s="331"/>
      <c r="P91" s="333" t="s">
        <v>870</v>
      </c>
      <c r="Q91" s="333" t="s">
        <v>966</v>
      </c>
      <c r="R91" s="333"/>
      <c r="S91" s="333"/>
      <c r="T91" s="333"/>
      <c r="U91" s="333" t="s">
        <v>967</v>
      </c>
      <c r="V91" s="333"/>
      <c r="W91" s="334"/>
      <c r="X91" s="333"/>
      <c r="Y91" s="333"/>
      <c r="Z91" s="356">
        <v>3</v>
      </c>
      <c r="AA91" s="333"/>
      <c r="AB91" s="334"/>
      <c r="AC91" s="334"/>
      <c r="AD91" s="335"/>
      <c r="AF91" s="334"/>
      <c r="AG91" s="334"/>
      <c r="AH91" s="334"/>
      <c r="AI91" s="334"/>
      <c r="AJ91" s="334"/>
      <c r="AK91" s="334"/>
      <c r="AL91" s="334"/>
      <c r="AN91" s="334"/>
      <c r="AO91" s="334"/>
      <c r="AP91" s="334"/>
      <c r="AQ91" s="334"/>
      <c r="AR91" s="371"/>
    </row>
    <row r="92" spans="2:53">
      <c r="B92" s="401"/>
      <c r="C92" s="331"/>
      <c r="D92" s="335"/>
      <c r="E92" s="402"/>
      <c r="F92" s="334"/>
      <c r="G92" s="334"/>
      <c r="H92" s="334"/>
      <c r="I92" s="334"/>
      <c r="J92" s="334"/>
      <c r="K92" s="334"/>
      <c r="L92" s="334"/>
      <c r="M92" s="334"/>
      <c r="N92" s="335"/>
      <c r="O92" s="402"/>
      <c r="P92" s="334"/>
      <c r="Q92" s="333" t="s">
        <v>968</v>
      </c>
      <c r="R92" s="334"/>
      <c r="S92" s="334"/>
      <c r="T92" s="334"/>
      <c r="U92" s="333" t="s">
        <v>969</v>
      </c>
      <c r="V92" s="334"/>
      <c r="W92" s="334"/>
      <c r="X92" s="334"/>
      <c r="Y92" s="334"/>
      <c r="Z92" s="356">
        <v>1</v>
      </c>
      <c r="AA92" s="334"/>
      <c r="AB92" s="334"/>
      <c r="AC92" s="334"/>
      <c r="AD92" s="335"/>
      <c r="AF92" s="334"/>
      <c r="AG92" s="334"/>
      <c r="AH92" s="334"/>
      <c r="AI92" s="334"/>
      <c r="AJ92" s="334"/>
      <c r="AK92" s="334"/>
      <c r="AL92" s="334"/>
      <c r="AN92" s="334"/>
      <c r="AO92" s="334"/>
      <c r="AP92" s="334"/>
      <c r="AQ92" s="334"/>
      <c r="AR92" s="371"/>
    </row>
    <row r="93" spans="2:53">
      <c r="B93" s="401"/>
      <c r="C93" s="402"/>
      <c r="D93" s="335"/>
      <c r="E93" s="402"/>
      <c r="F93" s="334"/>
      <c r="G93" s="334"/>
      <c r="H93" s="334"/>
      <c r="I93" s="334"/>
      <c r="J93" s="334"/>
      <c r="K93" s="334"/>
      <c r="L93" s="334"/>
      <c r="M93" s="334"/>
      <c r="N93" s="335"/>
      <c r="O93" s="402"/>
      <c r="P93" s="333" t="s">
        <v>873</v>
      </c>
      <c r="Q93" s="333" t="s">
        <v>970</v>
      </c>
      <c r="R93" s="333"/>
      <c r="S93" s="333"/>
      <c r="T93" s="333"/>
      <c r="U93" s="333" t="s">
        <v>971</v>
      </c>
      <c r="V93" s="333"/>
      <c r="W93" s="334"/>
      <c r="X93" s="333"/>
      <c r="Y93" s="333"/>
      <c r="Z93" s="356">
        <v>6</v>
      </c>
      <c r="AA93" s="334"/>
      <c r="AB93" s="334"/>
      <c r="AC93" s="334"/>
      <c r="AD93" s="335"/>
      <c r="AF93" s="334"/>
      <c r="AG93" s="334"/>
      <c r="AH93" s="334"/>
      <c r="AI93" s="334"/>
      <c r="AJ93" s="334"/>
      <c r="AK93" s="334"/>
      <c r="AL93" s="334"/>
    </row>
    <row r="94" spans="2:53">
      <c r="B94" s="401"/>
      <c r="C94" s="402"/>
      <c r="D94" s="335"/>
      <c r="E94" s="402"/>
      <c r="F94" s="334"/>
      <c r="G94" s="334"/>
      <c r="H94" s="334"/>
      <c r="I94" s="334"/>
      <c r="J94" s="334"/>
      <c r="K94" s="334"/>
      <c r="L94" s="334"/>
      <c r="M94" s="334"/>
      <c r="N94" s="335"/>
      <c r="O94" s="402"/>
      <c r="P94" s="334"/>
      <c r="Q94" s="333" t="s">
        <v>972</v>
      </c>
      <c r="R94" s="334"/>
      <c r="S94" s="334"/>
      <c r="T94" s="334"/>
      <c r="U94" s="333" t="s">
        <v>973</v>
      </c>
      <c r="V94" s="334"/>
      <c r="W94" s="334"/>
      <c r="X94" s="334"/>
      <c r="Y94" s="334"/>
      <c r="Z94" s="356">
        <v>3</v>
      </c>
      <c r="AA94" s="334"/>
      <c r="AB94" s="334"/>
      <c r="AC94" s="334"/>
      <c r="AD94" s="335"/>
    </row>
    <row r="95" spans="2:53">
      <c r="B95" s="403"/>
      <c r="C95" s="404"/>
      <c r="D95" s="349"/>
      <c r="E95" s="404"/>
      <c r="F95" s="348"/>
      <c r="G95" s="348"/>
      <c r="H95" s="348"/>
      <c r="I95" s="348"/>
      <c r="J95" s="348"/>
      <c r="K95" s="348"/>
      <c r="L95" s="348"/>
      <c r="M95" s="348"/>
      <c r="N95" s="349"/>
      <c r="O95" s="404"/>
      <c r="P95" s="348"/>
      <c r="Q95" s="348"/>
      <c r="R95" s="348"/>
      <c r="S95" s="348"/>
      <c r="T95" s="348"/>
      <c r="U95" s="348"/>
      <c r="V95" s="348"/>
      <c r="W95" s="348"/>
      <c r="X95" s="348"/>
      <c r="Y95" s="348"/>
      <c r="Z95" s="348"/>
      <c r="AA95" s="348"/>
      <c r="AB95" s="348"/>
      <c r="AC95" s="348"/>
      <c r="AD95" s="349"/>
    </row>
    <row r="96" spans="2:53">
      <c r="B96" s="324"/>
      <c r="C96" s="327"/>
      <c r="D96" s="326"/>
      <c r="E96" s="327"/>
      <c r="F96" s="329"/>
      <c r="G96" s="329"/>
      <c r="H96" s="329"/>
      <c r="I96" s="329"/>
      <c r="J96" s="329"/>
      <c r="K96" s="329"/>
      <c r="L96" s="329"/>
      <c r="M96" s="329"/>
      <c r="N96" s="326"/>
      <c r="O96" s="327"/>
      <c r="P96" s="329"/>
      <c r="Q96" s="329"/>
      <c r="R96" s="329"/>
      <c r="S96" s="329"/>
      <c r="T96" s="329"/>
      <c r="U96" s="329"/>
      <c r="V96" s="329"/>
      <c r="W96" s="329"/>
      <c r="X96" s="329"/>
      <c r="Y96" s="329"/>
      <c r="Z96" s="329"/>
      <c r="AA96" s="329"/>
      <c r="AB96" s="329"/>
      <c r="AC96" s="329"/>
      <c r="AD96" s="326"/>
    </row>
    <row r="97" spans="2:30">
      <c r="B97" s="330">
        <v>10</v>
      </c>
      <c r="C97" s="405" t="s">
        <v>128</v>
      </c>
      <c r="D97" s="406"/>
      <c r="E97" s="405"/>
      <c r="F97" s="275">
        <v>1</v>
      </c>
      <c r="G97" s="407" t="s">
        <v>134</v>
      </c>
      <c r="H97" s="407" t="s">
        <v>135</v>
      </c>
      <c r="I97" s="334"/>
      <c r="J97" s="275"/>
      <c r="K97" s="334"/>
      <c r="L97" s="334"/>
      <c r="M97" s="275"/>
      <c r="N97" s="406"/>
      <c r="O97" s="405"/>
      <c r="P97" s="407" t="s">
        <v>974</v>
      </c>
      <c r="Q97" s="275"/>
      <c r="R97" s="275"/>
      <c r="S97" s="275"/>
      <c r="T97" s="275"/>
      <c r="U97" s="275"/>
      <c r="V97" s="275"/>
      <c r="W97" s="275"/>
      <c r="X97" s="275"/>
      <c r="Y97" s="275"/>
      <c r="Z97" s="334"/>
      <c r="AA97" s="334"/>
      <c r="AB97" s="334"/>
      <c r="AC97" s="334"/>
      <c r="AD97" s="335"/>
    </row>
    <row r="98" spans="2:30">
      <c r="B98" s="330"/>
      <c r="C98" s="405"/>
      <c r="D98" s="406"/>
      <c r="E98" s="405"/>
      <c r="F98" s="275">
        <v>2</v>
      </c>
      <c r="G98" s="408" t="s">
        <v>145</v>
      </c>
      <c r="H98" s="333" t="s">
        <v>146</v>
      </c>
      <c r="I98" s="275"/>
      <c r="J98" s="275"/>
      <c r="K98" s="275"/>
      <c r="L98" s="275"/>
      <c r="M98" s="275"/>
      <c r="N98" s="406"/>
      <c r="O98" s="405"/>
      <c r="P98" s="275"/>
      <c r="Q98" s="334"/>
      <c r="R98" s="334"/>
      <c r="S98" s="275"/>
      <c r="T98" s="275"/>
      <c r="U98" s="275"/>
      <c r="V98" s="275"/>
      <c r="W98" s="275"/>
      <c r="X98" s="275"/>
      <c r="Y98" s="275"/>
      <c r="Z98" s="334"/>
      <c r="AA98" s="334"/>
      <c r="AB98" s="334"/>
      <c r="AC98" s="334"/>
      <c r="AD98" s="335"/>
    </row>
    <row r="99" spans="2:30">
      <c r="B99" s="330"/>
      <c r="C99" s="405"/>
      <c r="D99" s="406"/>
      <c r="E99" s="405"/>
      <c r="F99" s="275">
        <v>3</v>
      </c>
      <c r="G99" s="407" t="s">
        <v>150</v>
      </c>
      <c r="H99" s="407" t="s">
        <v>151</v>
      </c>
      <c r="I99" s="275"/>
      <c r="J99" s="275"/>
      <c r="K99" s="275"/>
      <c r="L99" s="275"/>
      <c r="M99" s="275"/>
      <c r="N99" s="406"/>
      <c r="O99" s="405"/>
      <c r="P99" s="275"/>
      <c r="Q99" s="275"/>
      <c r="R99" s="275"/>
      <c r="S99" s="275"/>
      <c r="T99" s="275"/>
      <c r="U99" s="275"/>
      <c r="V99" s="275"/>
      <c r="W99" s="275"/>
      <c r="X99" s="275"/>
      <c r="Y99" s="275"/>
      <c r="Z99" s="334"/>
      <c r="AA99" s="334"/>
      <c r="AB99" s="334"/>
      <c r="AC99" s="334"/>
      <c r="AD99" s="335"/>
    </row>
    <row r="100" spans="2:30">
      <c r="B100" s="330"/>
      <c r="C100" s="405"/>
      <c r="D100" s="406"/>
      <c r="E100" s="405"/>
      <c r="F100" s="275">
        <v>4</v>
      </c>
      <c r="G100" s="407" t="s">
        <v>154</v>
      </c>
      <c r="H100" s="407" t="s">
        <v>155</v>
      </c>
      <c r="I100" s="275"/>
      <c r="J100" s="275"/>
      <c r="K100" s="275"/>
      <c r="L100" s="275"/>
      <c r="M100" s="275"/>
      <c r="N100" s="406"/>
      <c r="O100" s="405"/>
      <c r="P100" s="275"/>
      <c r="Q100" s="275"/>
      <c r="R100" s="275"/>
      <c r="S100" s="275"/>
      <c r="T100" s="275"/>
      <c r="U100" s="275"/>
      <c r="V100" s="275"/>
      <c r="W100" s="275"/>
      <c r="X100" s="275"/>
      <c r="Y100" s="275"/>
      <c r="Z100" s="334"/>
      <c r="AA100" s="334"/>
      <c r="AB100" s="334"/>
      <c r="AC100" s="334"/>
      <c r="AD100" s="335"/>
    </row>
    <row r="101" spans="2:30">
      <c r="B101" s="409"/>
      <c r="C101" s="410"/>
      <c r="D101" s="411"/>
      <c r="E101" s="410"/>
      <c r="F101" s="412"/>
      <c r="G101" s="412"/>
      <c r="H101" s="412"/>
      <c r="I101" s="412"/>
      <c r="J101" s="412"/>
      <c r="K101" s="412"/>
      <c r="L101" s="412"/>
      <c r="M101" s="412"/>
      <c r="N101" s="411"/>
      <c r="O101" s="410"/>
      <c r="P101" s="412"/>
      <c r="Q101" s="412"/>
      <c r="R101" s="412"/>
      <c r="S101" s="412"/>
      <c r="T101" s="412"/>
      <c r="U101" s="412"/>
      <c r="V101" s="412"/>
      <c r="W101" s="412"/>
      <c r="X101" s="412"/>
      <c r="Y101" s="412"/>
      <c r="Z101" s="348"/>
      <c r="AA101" s="348"/>
      <c r="AB101" s="348"/>
      <c r="AC101" s="348"/>
      <c r="AD101" s="349"/>
    </row>
    <row r="102" spans="2:30">
      <c r="B102" s="330"/>
      <c r="C102" s="405"/>
      <c r="D102" s="406"/>
      <c r="E102" s="405"/>
      <c r="F102" s="275"/>
      <c r="G102" s="275"/>
      <c r="H102" s="275"/>
      <c r="I102" s="275"/>
      <c r="J102" s="275"/>
      <c r="K102" s="275"/>
      <c r="L102" s="275"/>
      <c r="M102" s="275"/>
      <c r="N102" s="406"/>
      <c r="O102" s="405"/>
      <c r="P102" s="275"/>
      <c r="Q102" s="275"/>
      <c r="R102" s="275"/>
      <c r="S102" s="275"/>
      <c r="T102" s="275"/>
      <c r="U102" s="275"/>
      <c r="V102" s="275"/>
      <c r="W102" s="275"/>
      <c r="X102" s="275"/>
      <c r="Y102" s="275"/>
      <c r="Z102" s="334"/>
      <c r="AA102" s="334"/>
      <c r="AB102" s="334"/>
      <c r="AC102" s="334"/>
      <c r="AD102" s="335"/>
    </row>
    <row r="103" spans="2:30">
      <c r="B103" s="330">
        <v>11</v>
      </c>
      <c r="C103" s="413" t="s">
        <v>975</v>
      </c>
      <c r="D103" s="406"/>
      <c r="E103" s="405"/>
      <c r="F103" s="414" t="s">
        <v>976</v>
      </c>
      <c r="G103" s="275"/>
      <c r="H103" s="275"/>
      <c r="I103" s="275"/>
      <c r="J103" s="275"/>
      <c r="K103" s="275"/>
      <c r="L103" s="275"/>
      <c r="M103" s="275"/>
      <c r="N103" s="406"/>
      <c r="O103" s="405"/>
      <c r="P103" s="275"/>
      <c r="Q103" s="275"/>
      <c r="R103" s="275"/>
      <c r="S103" s="275"/>
      <c r="T103" s="275"/>
      <c r="U103" s="275"/>
      <c r="V103" s="275"/>
      <c r="W103" s="275"/>
      <c r="X103" s="275"/>
      <c r="Y103" s="275"/>
      <c r="Z103" s="334"/>
      <c r="AA103" s="334"/>
      <c r="AB103" s="334"/>
      <c r="AC103" s="334"/>
      <c r="AD103" s="335"/>
    </row>
    <row r="104" spans="2:30">
      <c r="B104" s="330"/>
      <c r="C104" s="413"/>
      <c r="D104" s="406"/>
      <c r="E104" s="405"/>
      <c r="F104" s="414"/>
      <c r="G104" s="275"/>
      <c r="H104" s="275"/>
      <c r="I104" s="275"/>
      <c r="J104" s="275"/>
      <c r="K104" s="275"/>
      <c r="L104" s="275"/>
      <c r="M104" s="275"/>
      <c r="N104" s="406"/>
      <c r="O104" s="405"/>
      <c r="P104" s="407" t="s">
        <v>977</v>
      </c>
      <c r="Q104" s="275"/>
      <c r="R104" s="275"/>
      <c r="S104" s="275"/>
      <c r="T104" s="275"/>
      <c r="U104" s="275"/>
      <c r="V104" s="275"/>
      <c r="W104" s="275"/>
      <c r="X104" s="275"/>
      <c r="Y104" s="275"/>
      <c r="Z104" s="334"/>
      <c r="AA104" s="334"/>
      <c r="AB104" s="334"/>
      <c r="AC104" s="334"/>
      <c r="AD104" s="335"/>
    </row>
    <row r="105" spans="2:30">
      <c r="B105" s="330"/>
      <c r="C105" s="413"/>
      <c r="D105" s="406"/>
      <c r="E105" s="405"/>
      <c r="H105" s="581" t="s">
        <v>978</v>
      </c>
      <c r="I105" s="584" t="s">
        <v>979</v>
      </c>
      <c r="J105" s="584" t="s">
        <v>980</v>
      </c>
      <c r="K105" s="275"/>
      <c r="L105" s="275"/>
      <c r="M105" s="275"/>
      <c r="N105" s="406"/>
      <c r="O105" s="405"/>
      <c r="P105" s="275"/>
      <c r="T105" s="275"/>
      <c r="U105" s="275"/>
      <c r="V105" s="275"/>
      <c r="W105" s="275"/>
      <c r="X105" s="275"/>
      <c r="Y105" s="275"/>
      <c r="Z105" s="334"/>
      <c r="AA105" s="334"/>
      <c r="AB105" s="334"/>
      <c r="AC105" s="334"/>
      <c r="AD105" s="335"/>
    </row>
    <row r="106" spans="2:30">
      <c r="B106" s="330"/>
      <c r="C106" s="405"/>
      <c r="D106" s="406"/>
      <c r="E106" s="405"/>
      <c r="H106" s="582"/>
      <c r="I106" s="585"/>
      <c r="J106" s="585"/>
      <c r="K106" s="275"/>
      <c r="L106" s="275"/>
      <c r="M106" s="275"/>
      <c r="N106" s="406"/>
      <c r="O106" s="405"/>
      <c r="P106" s="275"/>
      <c r="Q106" s="415">
        <v>1</v>
      </c>
      <c r="R106" s="415">
        <v>2</v>
      </c>
      <c r="S106" s="415">
        <v>3</v>
      </c>
      <c r="T106" s="275"/>
      <c r="U106" s="275"/>
      <c r="V106" s="275"/>
      <c r="W106" s="275"/>
      <c r="X106" s="275"/>
      <c r="Y106" s="275"/>
      <c r="Z106" s="334"/>
      <c r="AA106" s="334"/>
      <c r="AB106" s="334"/>
      <c r="AC106" s="334"/>
      <c r="AD106" s="335"/>
    </row>
    <row r="107" spans="2:30">
      <c r="B107" s="330"/>
      <c r="C107" s="405"/>
      <c r="D107" s="406"/>
      <c r="E107" s="405"/>
      <c r="H107" s="583"/>
      <c r="I107" s="586"/>
      <c r="J107" s="586"/>
      <c r="K107" s="275"/>
      <c r="L107" s="275"/>
      <c r="M107" s="275"/>
      <c r="N107" s="406"/>
      <c r="O107" s="405"/>
      <c r="P107" s="275"/>
      <c r="Q107" s="416"/>
      <c r="R107" s="417"/>
      <c r="S107" s="418"/>
      <c r="T107" s="275"/>
      <c r="U107" s="275"/>
      <c r="V107" s="275"/>
      <c r="W107" s="275"/>
      <c r="X107" s="275"/>
      <c r="Y107" s="275"/>
      <c r="Z107" s="334"/>
      <c r="AA107" s="334"/>
      <c r="AB107" s="334"/>
      <c r="AC107" s="334"/>
      <c r="AD107" s="335"/>
    </row>
    <row r="108" spans="2:30">
      <c r="B108" s="330"/>
      <c r="C108" s="405"/>
      <c r="D108" s="406"/>
      <c r="E108" s="405"/>
      <c r="H108" s="419" t="s">
        <v>981</v>
      </c>
      <c r="I108" s="417"/>
      <c r="J108" s="418"/>
      <c r="K108" s="275"/>
      <c r="L108" s="275"/>
      <c r="M108" s="275"/>
      <c r="N108" s="406"/>
      <c r="O108" s="405"/>
      <c r="P108" s="275"/>
      <c r="Q108" s="417"/>
      <c r="R108" s="420" t="s">
        <v>982</v>
      </c>
      <c r="S108" s="417"/>
      <c r="T108" s="275"/>
      <c r="U108" s="275"/>
      <c r="V108" s="275"/>
      <c r="W108" s="275"/>
      <c r="X108" s="275"/>
      <c r="Y108" s="275"/>
      <c r="Z108" s="334"/>
      <c r="AA108" s="334"/>
      <c r="AB108" s="334"/>
      <c r="AC108" s="334"/>
      <c r="AD108" s="335"/>
    </row>
    <row r="109" spans="2:30">
      <c r="B109" s="330"/>
      <c r="C109" s="405"/>
      <c r="D109" s="406"/>
      <c r="E109" s="405"/>
      <c r="H109" s="421"/>
      <c r="I109" s="420" t="s">
        <v>982</v>
      </c>
      <c r="J109" s="417"/>
      <c r="K109" s="275"/>
      <c r="L109" s="275"/>
      <c r="M109" s="275"/>
      <c r="N109" s="406"/>
      <c r="O109" s="405"/>
      <c r="P109" s="275"/>
      <c r="Q109" s="416"/>
      <c r="R109" s="418"/>
      <c r="S109" s="416"/>
      <c r="T109" s="275"/>
      <c r="U109" s="275"/>
      <c r="V109" s="275"/>
      <c r="W109" s="275"/>
      <c r="X109" s="275"/>
      <c r="Y109" s="275"/>
      <c r="Z109" s="334"/>
      <c r="AA109" s="334"/>
      <c r="AB109" s="334"/>
      <c r="AC109" s="334"/>
      <c r="AD109" s="335"/>
    </row>
    <row r="110" spans="2:30">
      <c r="B110" s="330"/>
      <c r="C110" s="405"/>
      <c r="D110" s="406"/>
      <c r="E110" s="405"/>
      <c r="H110" s="419" t="s">
        <v>981</v>
      </c>
      <c r="I110" s="418"/>
      <c r="J110" s="419" t="s">
        <v>981</v>
      </c>
      <c r="K110" s="275"/>
      <c r="L110" s="275"/>
      <c r="M110" s="275"/>
      <c r="N110" s="406"/>
      <c r="O110" s="405"/>
      <c r="P110" s="275"/>
      <c r="Q110" s="417"/>
      <c r="R110" s="422" t="s">
        <v>983</v>
      </c>
      <c r="S110" s="417"/>
      <c r="T110" s="275"/>
      <c r="U110" s="275"/>
      <c r="V110" s="275"/>
      <c r="W110" s="275"/>
      <c r="X110" s="275"/>
      <c r="Y110" s="275"/>
      <c r="Z110" s="334"/>
      <c r="AA110" s="334"/>
      <c r="AB110" s="334"/>
      <c r="AC110" s="334"/>
      <c r="AD110" s="335"/>
    </row>
    <row r="111" spans="2:30">
      <c r="B111" s="330"/>
      <c r="C111" s="405"/>
      <c r="D111" s="406"/>
      <c r="E111" s="405"/>
      <c r="H111" s="417"/>
      <c r="I111" s="422" t="s">
        <v>983</v>
      </c>
      <c r="J111" s="421"/>
      <c r="K111" s="275"/>
      <c r="L111" s="275"/>
      <c r="M111" s="275"/>
      <c r="N111" s="406"/>
      <c r="O111" s="405"/>
      <c r="P111" s="275"/>
      <c r="Q111" s="418"/>
      <c r="R111" s="417"/>
      <c r="S111" s="416"/>
      <c r="T111" s="275"/>
      <c r="U111" s="275"/>
      <c r="V111" s="275"/>
      <c r="W111" s="275"/>
      <c r="X111" s="275"/>
      <c r="Y111" s="275"/>
      <c r="Z111" s="334"/>
      <c r="AA111" s="334"/>
      <c r="AB111" s="334"/>
      <c r="AC111" s="334"/>
      <c r="AD111" s="335"/>
    </row>
    <row r="112" spans="2:30">
      <c r="B112" s="330"/>
      <c r="C112" s="405"/>
      <c r="D112" s="406"/>
      <c r="E112" s="405"/>
      <c r="H112" s="418"/>
      <c r="I112" s="417"/>
      <c r="J112" s="419" t="s">
        <v>981</v>
      </c>
      <c r="K112" s="275"/>
      <c r="L112" s="275"/>
      <c r="M112" s="275"/>
      <c r="N112" s="406"/>
      <c r="O112" s="405"/>
      <c r="P112" s="275"/>
      <c r="Q112" s="275"/>
      <c r="R112" s="275"/>
      <c r="S112" s="275"/>
      <c r="T112" s="275"/>
      <c r="U112" s="275"/>
      <c r="V112" s="275"/>
      <c r="W112" s="275"/>
      <c r="X112" s="275"/>
      <c r="Y112" s="275"/>
      <c r="Z112" s="334"/>
      <c r="AA112" s="334"/>
      <c r="AB112" s="334"/>
      <c r="AC112" s="334"/>
      <c r="AD112" s="335"/>
    </row>
    <row r="113" spans="2:30">
      <c r="B113" s="330"/>
      <c r="C113" s="405"/>
      <c r="D113" s="406"/>
      <c r="E113" s="405"/>
      <c r="H113" s="275"/>
      <c r="I113" s="275"/>
      <c r="J113" s="275"/>
      <c r="K113" s="275"/>
      <c r="L113" s="275"/>
      <c r="M113" s="275"/>
      <c r="N113" s="406"/>
      <c r="O113" s="405"/>
      <c r="P113" s="275"/>
      <c r="Q113" s="275"/>
      <c r="R113" s="275"/>
      <c r="S113" s="275"/>
      <c r="T113" s="275"/>
      <c r="U113" s="275"/>
      <c r="V113" s="275"/>
      <c r="W113" s="275"/>
      <c r="X113" s="275"/>
      <c r="Y113" s="275"/>
      <c r="Z113" s="334"/>
      <c r="AA113" s="334"/>
      <c r="AB113" s="334"/>
      <c r="AC113" s="334"/>
      <c r="AD113" s="335"/>
    </row>
    <row r="114" spans="2:30">
      <c r="B114" s="330"/>
      <c r="C114" s="405"/>
      <c r="D114" s="406"/>
      <c r="E114" s="405"/>
      <c r="H114" s="275"/>
      <c r="I114" s="275"/>
      <c r="J114" s="275"/>
      <c r="K114" s="275"/>
      <c r="L114" s="275"/>
      <c r="M114" s="275"/>
      <c r="N114" s="406"/>
      <c r="O114" s="405"/>
      <c r="P114" s="275"/>
      <c r="Q114" s="275"/>
      <c r="R114" s="275"/>
      <c r="S114" s="275"/>
      <c r="T114" s="275"/>
      <c r="U114" s="275"/>
      <c r="V114" s="275"/>
      <c r="W114" s="275"/>
      <c r="X114" s="275"/>
      <c r="Y114" s="275"/>
      <c r="Z114" s="334"/>
      <c r="AA114" s="334"/>
      <c r="AB114" s="334"/>
      <c r="AC114" s="334"/>
      <c r="AD114" s="335"/>
    </row>
    <row r="115" spans="2:30">
      <c r="B115" s="330"/>
      <c r="C115" s="405"/>
      <c r="D115" s="406"/>
      <c r="E115" s="405"/>
      <c r="H115" s="423"/>
      <c r="I115" s="275"/>
      <c r="J115" s="423"/>
      <c r="K115" s="275"/>
      <c r="L115" s="275"/>
      <c r="M115" s="275"/>
      <c r="N115" s="406"/>
      <c r="O115" s="405"/>
      <c r="P115" s="275"/>
      <c r="Q115" s="275"/>
      <c r="R115" s="275"/>
      <c r="S115" s="275"/>
      <c r="T115" s="275"/>
      <c r="U115" s="275"/>
      <c r="V115" s="275"/>
      <c r="W115" s="275"/>
      <c r="X115" s="275"/>
      <c r="Y115" s="275"/>
      <c r="Z115" s="334"/>
      <c r="AA115" s="334"/>
      <c r="AB115" s="334"/>
      <c r="AC115" s="334"/>
      <c r="AD115" s="335"/>
    </row>
    <row r="116" spans="2:30">
      <c r="B116" s="330"/>
      <c r="C116" s="405"/>
      <c r="D116" s="406"/>
      <c r="E116" s="405"/>
      <c r="G116" s="424" t="s">
        <v>984</v>
      </c>
      <c r="H116" s="275"/>
      <c r="I116" s="275"/>
      <c r="J116" s="275"/>
      <c r="K116" s="275"/>
      <c r="L116" s="275"/>
      <c r="M116" s="275"/>
      <c r="N116" s="406"/>
      <c r="O116" s="405"/>
      <c r="P116" s="275"/>
      <c r="Q116" s="275"/>
      <c r="R116" s="275"/>
      <c r="S116" s="275"/>
      <c r="T116" s="275"/>
      <c r="U116" s="275"/>
      <c r="V116" s="275"/>
      <c r="W116" s="275"/>
      <c r="X116" s="275"/>
      <c r="Y116" s="275"/>
      <c r="Z116" s="334"/>
      <c r="AA116" s="334"/>
      <c r="AB116" s="334"/>
      <c r="AC116" s="334"/>
      <c r="AD116" s="335"/>
    </row>
    <row r="117" spans="2:30">
      <c r="B117" s="330"/>
      <c r="C117" s="405"/>
      <c r="D117" s="406"/>
      <c r="E117" s="405"/>
      <c r="G117" s="425" t="s">
        <v>46</v>
      </c>
      <c r="H117" s="275"/>
      <c r="I117" s="275"/>
      <c r="J117" s="426" t="s">
        <v>985</v>
      </c>
      <c r="K117" s="275"/>
      <c r="L117" s="275"/>
      <c r="M117" s="275"/>
      <c r="N117" s="406"/>
      <c r="O117" s="405"/>
      <c r="P117" s="275"/>
      <c r="Q117" s="275"/>
      <c r="R117" s="275"/>
      <c r="S117" s="275"/>
      <c r="T117" s="275"/>
      <c r="U117" s="275"/>
      <c r="V117" s="275"/>
      <c r="W117" s="275"/>
      <c r="X117" s="275"/>
      <c r="Y117" s="275"/>
      <c r="Z117" s="334"/>
      <c r="AA117" s="334"/>
      <c r="AB117" s="334"/>
      <c r="AC117" s="334"/>
      <c r="AD117" s="335"/>
    </row>
    <row r="118" spans="2:30">
      <c r="B118" s="330"/>
      <c r="C118" s="405"/>
      <c r="D118" s="406"/>
      <c r="E118" s="405"/>
      <c r="F118" s="275"/>
      <c r="G118" s="427" t="s">
        <v>47</v>
      </c>
      <c r="H118" s="428" t="s">
        <v>985</v>
      </c>
      <c r="I118" s="428" t="s">
        <v>985</v>
      </c>
      <c r="J118" s="426" t="s">
        <v>986</v>
      </c>
      <c r="K118" s="275"/>
      <c r="L118" s="275"/>
      <c r="M118" s="275"/>
      <c r="N118" s="406"/>
      <c r="O118" s="405"/>
      <c r="P118" s="275"/>
      <c r="Q118" s="275"/>
      <c r="R118" s="275"/>
      <c r="S118" s="275"/>
      <c r="T118" s="275"/>
      <c r="U118" s="275"/>
      <c r="V118" s="275"/>
      <c r="W118" s="275"/>
      <c r="X118" s="275"/>
      <c r="Y118" s="275"/>
      <c r="Z118" s="334"/>
      <c r="AA118" s="334"/>
      <c r="AB118" s="334"/>
      <c r="AC118" s="334"/>
      <c r="AD118" s="335"/>
    </row>
    <row r="119" spans="2:30">
      <c r="B119" s="330"/>
      <c r="C119" s="405"/>
      <c r="D119" s="406"/>
      <c r="E119" s="405"/>
      <c r="F119" s="275"/>
      <c r="G119" s="427" t="s">
        <v>48</v>
      </c>
      <c r="H119" s="428" t="s">
        <v>987</v>
      </c>
      <c r="I119" s="428" t="s">
        <v>985</v>
      </c>
      <c r="J119" s="275"/>
      <c r="K119" s="275"/>
      <c r="L119" s="275"/>
      <c r="M119" s="275"/>
      <c r="N119" s="406"/>
      <c r="O119" s="405"/>
      <c r="P119" s="275"/>
      <c r="Q119" s="275"/>
      <c r="R119" s="275"/>
      <c r="S119" s="275"/>
      <c r="T119" s="275"/>
      <c r="U119" s="275"/>
      <c r="V119" s="275"/>
      <c r="W119" s="275"/>
      <c r="X119" s="275"/>
      <c r="Y119" s="275"/>
      <c r="Z119" s="334"/>
      <c r="AA119" s="334"/>
      <c r="AB119" s="334"/>
      <c r="AC119" s="334"/>
      <c r="AD119" s="335"/>
    </row>
    <row r="120" spans="2:30">
      <c r="B120" s="330"/>
      <c r="C120" s="405"/>
      <c r="D120" s="406"/>
      <c r="E120" s="405"/>
      <c r="F120" s="275"/>
      <c r="G120" s="275"/>
      <c r="H120" s="275"/>
      <c r="I120" s="275"/>
      <c r="J120" s="275"/>
      <c r="K120" s="275"/>
      <c r="L120" s="275"/>
      <c r="M120" s="275"/>
      <c r="N120" s="406"/>
      <c r="O120" s="405"/>
      <c r="P120" s="275"/>
      <c r="Q120" s="275"/>
      <c r="R120" s="275"/>
      <c r="S120" s="275"/>
      <c r="T120" s="275"/>
      <c r="U120" s="275"/>
      <c r="V120" s="275"/>
      <c r="W120" s="275"/>
      <c r="X120" s="275"/>
      <c r="Y120" s="275"/>
      <c r="Z120" s="334"/>
      <c r="AA120" s="334"/>
      <c r="AB120" s="334"/>
      <c r="AC120" s="334"/>
      <c r="AD120" s="335"/>
    </row>
    <row r="121" spans="2:30">
      <c r="B121" s="350"/>
      <c r="C121" s="351"/>
      <c r="D121" s="352"/>
      <c r="E121" s="351"/>
      <c r="F121" s="353"/>
      <c r="G121" s="353"/>
      <c r="H121" s="353"/>
      <c r="I121" s="353"/>
      <c r="J121" s="353"/>
      <c r="K121" s="353"/>
      <c r="L121" s="353"/>
      <c r="M121" s="353"/>
      <c r="N121" s="352"/>
      <c r="O121" s="351"/>
      <c r="P121" s="353"/>
      <c r="Q121" s="353"/>
      <c r="R121" s="353"/>
      <c r="S121" s="353"/>
      <c r="T121" s="353"/>
      <c r="U121" s="353"/>
      <c r="V121" s="353"/>
      <c r="W121" s="353"/>
      <c r="X121" s="353"/>
      <c r="Y121" s="353"/>
      <c r="Z121" s="353"/>
      <c r="AA121" s="353"/>
      <c r="AB121" s="353"/>
      <c r="AC121" s="329"/>
      <c r="AD121" s="326"/>
    </row>
    <row r="122" spans="2:30">
      <c r="B122" s="330">
        <v>12</v>
      </c>
      <c r="C122" s="429" t="s">
        <v>988</v>
      </c>
      <c r="D122" s="332"/>
      <c r="E122" s="331"/>
      <c r="F122" s="333" t="s">
        <v>989</v>
      </c>
      <c r="G122" s="333"/>
      <c r="H122" s="333"/>
      <c r="I122" s="333"/>
      <c r="J122" s="333"/>
      <c r="K122" s="333"/>
      <c r="L122" s="333"/>
      <c r="M122" s="333"/>
      <c r="N122" s="332"/>
      <c r="O122" s="331"/>
      <c r="P122" s="333" t="s">
        <v>870</v>
      </c>
      <c r="Q122" s="333" t="s">
        <v>990</v>
      </c>
      <c r="R122" s="333"/>
      <c r="S122" s="333"/>
      <c r="T122" s="430" t="s">
        <v>991</v>
      </c>
      <c r="V122" s="333"/>
      <c r="W122" s="333"/>
      <c r="X122" s="333"/>
      <c r="Y122" s="333"/>
      <c r="Z122" s="333"/>
      <c r="AA122" s="333"/>
      <c r="AB122" s="333"/>
      <c r="AC122" s="334"/>
      <c r="AD122" s="335"/>
    </row>
    <row r="123" spans="2:30">
      <c r="B123" s="336"/>
      <c r="C123" s="331" t="s">
        <v>992</v>
      </c>
      <c r="D123" s="332"/>
      <c r="E123" s="331"/>
      <c r="F123" s="333" t="s">
        <v>993</v>
      </c>
      <c r="G123" s="333"/>
      <c r="H123" s="333"/>
      <c r="I123" s="333"/>
      <c r="J123" s="333"/>
      <c r="K123" s="333"/>
      <c r="L123" s="333"/>
      <c r="M123" s="333"/>
      <c r="N123" s="332"/>
      <c r="O123" s="331"/>
      <c r="P123" s="334"/>
      <c r="Q123" s="333" t="s">
        <v>994</v>
      </c>
      <c r="R123" s="333"/>
      <c r="S123" s="333"/>
      <c r="T123" s="426" t="s">
        <v>995</v>
      </c>
      <c r="V123" s="333" t="s">
        <v>996</v>
      </c>
      <c r="W123" s="333" t="s">
        <v>997</v>
      </c>
      <c r="X123" s="333"/>
      <c r="Y123" s="333"/>
      <c r="Z123" s="333"/>
      <c r="AA123" s="333"/>
      <c r="AB123" s="333"/>
      <c r="AC123" s="334"/>
      <c r="AD123" s="335"/>
    </row>
    <row r="124" spans="2:30">
      <c r="B124" s="336"/>
      <c r="C124" s="331"/>
      <c r="D124" s="332"/>
      <c r="E124" s="331"/>
      <c r="F124" s="333" t="s">
        <v>998</v>
      </c>
      <c r="G124" s="333"/>
      <c r="H124" s="333"/>
      <c r="I124" s="333"/>
      <c r="J124" s="333"/>
      <c r="K124" s="333"/>
      <c r="L124" s="333"/>
      <c r="M124" s="333"/>
      <c r="N124" s="332"/>
      <c r="O124" s="331"/>
      <c r="P124" s="333"/>
      <c r="Q124" s="333" t="s">
        <v>999</v>
      </c>
      <c r="R124" s="333"/>
      <c r="S124" s="333"/>
      <c r="T124" s="426" t="s">
        <v>995</v>
      </c>
      <c r="V124" s="333" t="s">
        <v>996</v>
      </c>
      <c r="W124" s="333" t="s">
        <v>997</v>
      </c>
      <c r="X124" s="333"/>
      <c r="Y124" s="333"/>
      <c r="Z124" s="333"/>
      <c r="AA124" s="333"/>
      <c r="AB124" s="333"/>
      <c r="AC124" s="334"/>
      <c r="AD124" s="335"/>
    </row>
    <row r="125" spans="2:30">
      <c r="B125" s="336"/>
      <c r="C125" s="331"/>
      <c r="D125" s="332"/>
      <c r="E125" s="331"/>
      <c r="F125" s="333" t="s">
        <v>1000</v>
      </c>
      <c r="G125" s="333"/>
      <c r="H125" s="333"/>
      <c r="I125" s="333"/>
      <c r="J125" s="333"/>
      <c r="K125" s="333"/>
      <c r="L125" s="333"/>
      <c r="M125" s="333"/>
      <c r="N125" s="332"/>
      <c r="O125" s="331"/>
      <c r="P125" s="333"/>
      <c r="Q125" s="333" t="s">
        <v>1001</v>
      </c>
      <c r="R125" s="333"/>
      <c r="S125" s="333"/>
      <c r="T125" s="275" t="s">
        <v>1002</v>
      </c>
      <c r="V125" s="333"/>
      <c r="W125" s="333"/>
      <c r="X125" s="333"/>
      <c r="Y125" s="333"/>
      <c r="Z125" s="333"/>
      <c r="AA125" s="333"/>
      <c r="AB125" s="333"/>
      <c r="AC125" s="334"/>
      <c r="AD125" s="335"/>
    </row>
    <row r="126" spans="2:30">
      <c r="B126" s="336"/>
      <c r="C126" s="331"/>
      <c r="D126" s="332"/>
      <c r="E126" s="331"/>
      <c r="F126" s="333"/>
      <c r="G126" s="333"/>
      <c r="H126" s="333"/>
      <c r="I126" s="333"/>
      <c r="J126" s="333"/>
      <c r="K126" s="333"/>
      <c r="L126" s="333"/>
      <c r="M126" s="333"/>
      <c r="N126" s="332"/>
      <c r="O126" s="331"/>
      <c r="P126" s="333" t="s">
        <v>873</v>
      </c>
      <c r="Q126" s="333" t="s">
        <v>1003</v>
      </c>
      <c r="R126" s="333"/>
      <c r="S126" s="333"/>
      <c r="T126" s="333" t="s">
        <v>1004</v>
      </c>
      <c r="V126" s="333"/>
      <c r="W126" s="333"/>
      <c r="X126" s="333"/>
      <c r="Y126" s="333"/>
      <c r="Z126" s="333"/>
      <c r="AA126" s="333"/>
      <c r="AB126" s="333"/>
      <c r="AC126" s="334"/>
      <c r="AD126" s="335"/>
    </row>
    <row r="127" spans="2:30" ht="14.25" customHeight="1">
      <c r="B127" s="336"/>
      <c r="C127" s="331"/>
      <c r="D127" s="332"/>
      <c r="E127" s="331"/>
      <c r="F127" s="593" t="s">
        <v>1005</v>
      </c>
      <c r="G127" s="593"/>
      <c r="H127" s="593"/>
      <c r="I127" s="593"/>
      <c r="J127" s="593"/>
      <c r="K127" s="593"/>
      <c r="L127" s="593"/>
      <c r="M127" s="593"/>
      <c r="N127" s="431"/>
      <c r="O127" s="331"/>
      <c r="P127" s="333"/>
      <c r="Q127" s="333"/>
      <c r="R127" s="333"/>
      <c r="S127" s="333"/>
      <c r="T127" s="333" t="s">
        <v>1006</v>
      </c>
      <c r="V127" s="333"/>
      <c r="W127" s="333"/>
      <c r="X127" s="333"/>
      <c r="Y127" s="333"/>
      <c r="Z127" s="333"/>
      <c r="AA127" s="333"/>
      <c r="AB127" s="333"/>
      <c r="AC127" s="334"/>
      <c r="AD127" s="335"/>
    </row>
    <row r="128" spans="2:30">
      <c r="B128" s="336"/>
      <c r="C128" s="331"/>
      <c r="D128" s="332"/>
      <c r="E128" s="331"/>
      <c r="F128" s="593"/>
      <c r="G128" s="593"/>
      <c r="H128" s="593"/>
      <c r="I128" s="593"/>
      <c r="J128" s="593"/>
      <c r="K128" s="593"/>
      <c r="L128" s="593"/>
      <c r="M128" s="593"/>
      <c r="N128" s="431"/>
      <c r="O128" s="331"/>
      <c r="P128" s="333"/>
      <c r="Q128" s="333"/>
      <c r="R128" s="333"/>
      <c r="S128" s="333"/>
      <c r="T128" s="333"/>
      <c r="U128" s="333"/>
      <c r="V128" s="333"/>
      <c r="W128" s="333"/>
      <c r="X128" s="333"/>
      <c r="Y128" s="333"/>
      <c r="Z128" s="333"/>
      <c r="AA128" s="333"/>
      <c r="AB128" s="333"/>
      <c r="AC128" s="334"/>
      <c r="AD128" s="335"/>
    </row>
    <row r="129" spans="2:30">
      <c r="B129" s="336"/>
      <c r="C129" s="331"/>
      <c r="D129" s="332"/>
      <c r="E129" s="331"/>
      <c r="F129" s="593"/>
      <c r="G129" s="593"/>
      <c r="H129" s="593"/>
      <c r="I129" s="593"/>
      <c r="J129" s="593"/>
      <c r="K129" s="593"/>
      <c r="L129" s="593"/>
      <c r="M129" s="593"/>
      <c r="N129" s="431"/>
      <c r="O129" s="331"/>
      <c r="P129" s="333"/>
      <c r="Q129" s="333"/>
      <c r="R129" s="333"/>
      <c r="S129" s="333"/>
      <c r="T129" s="333"/>
      <c r="U129" s="333"/>
      <c r="V129" s="333"/>
      <c r="W129" s="333"/>
      <c r="X129" s="333"/>
      <c r="Y129" s="333"/>
      <c r="Z129" s="333"/>
      <c r="AA129" s="333"/>
      <c r="AB129" s="333"/>
      <c r="AC129" s="334"/>
      <c r="AD129" s="335"/>
    </row>
    <row r="130" spans="2:30">
      <c r="B130" s="336"/>
      <c r="C130" s="331"/>
      <c r="D130" s="332"/>
      <c r="E130" s="331"/>
      <c r="F130" s="593"/>
      <c r="G130" s="593"/>
      <c r="H130" s="593"/>
      <c r="I130" s="593"/>
      <c r="J130" s="593"/>
      <c r="K130" s="593"/>
      <c r="L130" s="593"/>
      <c r="M130" s="593"/>
      <c r="N130" s="431"/>
      <c r="O130" s="331"/>
      <c r="P130" s="333"/>
      <c r="Q130" s="333"/>
      <c r="R130" s="333"/>
      <c r="S130" s="333"/>
      <c r="T130" s="333"/>
      <c r="U130" s="333"/>
      <c r="V130" s="333"/>
      <c r="W130" s="333"/>
      <c r="X130" s="333"/>
      <c r="Y130" s="333"/>
      <c r="Z130" s="333"/>
      <c r="AA130" s="333"/>
      <c r="AB130" s="333"/>
      <c r="AC130" s="334"/>
      <c r="AD130" s="335"/>
    </row>
    <row r="131" spans="2:30">
      <c r="B131" s="344"/>
      <c r="C131" s="345"/>
      <c r="D131" s="346"/>
      <c r="E131" s="345"/>
      <c r="F131" s="432"/>
      <c r="G131" s="432"/>
      <c r="H131" s="432"/>
      <c r="I131" s="432"/>
      <c r="J131" s="432"/>
      <c r="K131" s="432"/>
      <c r="L131" s="432"/>
      <c r="M131" s="432"/>
      <c r="N131" s="433"/>
      <c r="O131" s="345"/>
      <c r="P131" s="347"/>
      <c r="Q131" s="347"/>
      <c r="R131" s="347"/>
      <c r="S131" s="347"/>
      <c r="T131" s="347"/>
      <c r="U131" s="347"/>
      <c r="V131" s="347"/>
      <c r="W131" s="347"/>
      <c r="X131" s="347"/>
      <c r="Y131" s="347"/>
      <c r="Z131" s="347"/>
      <c r="AA131" s="347"/>
      <c r="AB131" s="347"/>
      <c r="AC131" s="348"/>
      <c r="AD131" s="349"/>
    </row>
    <row r="132" spans="2:30">
      <c r="B132" s="350"/>
      <c r="C132" s="351"/>
      <c r="D132" s="352"/>
      <c r="E132" s="351"/>
      <c r="F132" s="434"/>
      <c r="G132" s="434"/>
      <c r="H132" s="434"/>
      <c r="I132" s="434"/>
      <c r="J132" s="434"/>
      <c r="K132" s="434"/>
      <c r="L132" s="434"/>
      <c r="M132" s="434"/>
      <c r="N132" s="435"/>
      <c r="O132" s="351"/>
      <c r="P132" s="353"/>
      <c r="Q132" s="353"/>
      <c r="R132" s="353"/>
      <c r="S132" s="353"/>
      <c r="T132" s="353"/>
      <c r="U132" s="353"/>
      <c r="V132" s="353"/>
      <c r="W132" s="353"/>
      <c r="X132" s="353"/>
      <c r="Y132" s="353"/>
      <c r="Z132" s="353"/>
      <c r="AA132" s="353"/>
      <c r="AB132" s="353"/>
      <c r="AC132" s="329"/>
      <c r="AD132" s="326"/>
    </row>
    <row r="133" spans="2:30">
      <c r="B133" s="330">
        <v>13</v>
      </c>
      <c r="C133" s="331" t="s">
        <v>1007</v>
      </c>
      <c r="D133" s="332"/>
      <c r="E133" s="331"/>
      <c r="F133" s="408" t="s">
        <v>1008</v>
      </c>
      <c r="G133" s="436"/>
      <c r="H133" s="436"/>
      <c r="I133" s="436"/>
      <c r="J133" s="436"/>
      <c r="K133" s="436"/>
      <c r="L133" s="436"/>
      <c r="M133" s="436"/>
      <c r="N133" s="437"/>
      <c r="O133" s="331"/>
      <c r="P133" s="334"/>
      <c r="Q133" s="438" t="s">
        <v>1009</v>
      </c>
      <c r="R133" s="334"/>
      <c r="S133" s="334"/>
      <c r="T133" s="334"/>
      <c r="U133" s="334"/>
      <c r="V133" s="333"/>
      <c r="W133" s="333"/>
      <c r="X133" s="333"/>
      <c r="Y133" s="333"/>
      <c r="Z133" s="333"/>
      <c r="AA133" s="333"/>
      <c r="AB133" s="333"/>
      <c r="AC133" s="334"/>
      <c r="AD133" s="335"/>
    </row>
    <row r="134" spans="2:30">
      <c r="B134" s="336"/>
      <c r="C134" s="331" t="s">
        <v>106</v>
      </c>
      <c r="D134" s="332"/>
      <c r="E134" s="331"/>
      <c r="F134" s="358" t="s">
        <v>1010</v>
      </c>
      <c r="G134" s="436"/>
      <c r="H134" s="436"/>
      <c r="I134" s="436"/>
      <c r="J134" s="436"/>
      <c r="K134" s="436"/>
      <c r="L134" s="436"/>
      <c r="M134" s="436"/>
      <c r="N134" s="437"/>
      <c r="O134" s="331"/>
      <c r="P134" s="334"/>
      <c r="Q134" s="439" t="s">
        <v>127</v>
      </c>
      <c r="R134" s="334"/>
      <c r="S134" s="439" t="s">
        <v>45</v>
      </c>
      <c r="T134" s="439" t="s">
        <v>46</v>
      </c>
      <c r="U134" s="439" t="s">
        <v>47</v>
      </c>
      <c r="V134" s="439" t="s">
        <v>48</v>
      </c>
      <c r="W134" s="333"/>
      <c r="X134" s="333"/>
      <c r="Y134" s="333"/>
      <c r="Z134" s="333"/>
      <c r="AA134" s="333"/>
      <c r="AB134" s="333"/>
      <c r="AC134" s="334"/>
      <c r="AD134" s="335"/>
    </row>
    <row r="135" spans="2:30">
      <c r="B135" s="336"/>
      <c r="C135" s="331"/>
      <c r="D135" s="332"/>
      <c r="E135" s="331"/>
      <c r="F135" s="436"/>
      <c r="G135" s="436"/>
      <c r="H135" s="436"/>
      <c r="I135" s="436"/>
      <c r="J135" s="436"/>
      <c r="K135" s="436"/>
      <c r="L135" s="436"/>
      <c r="M135" s="436"/>
      <c r="N135" s="437"/>
      <c r="O135" s="331"/>
      <c r="P135" s="334"/>
      <c r="Q135" s="592" t="s">
        <v>104</v>
      </c>
      <c r="R135" s="592"/>
      <c r="S135" s="130">
        <v>1</v>
      </c>
      <c r="T135" s="127">
        <v>1.2</v>
      </c>
      <c r="U135" s="131">
        <v>0.8</v>
      </c>
      <c r="V135" s="130">
        <v>1</v>
      </c>
      <c r="W135" s="333" t="s">
        <v>1011</v>
      </c>
      <c r="X135" s="333"/>
      <c r="Y135" s="333"/>
      <c r="Z135" s="333"/>
      <c r="AA135" s="333"/>
      <c r="AB135" s="333"/>
      <c r="AC135" s="334"/>
      <c r="AD135" s="335"/>
    </row>
    <row r="136" spans="2:30">
      <c r="B136" s="350"/>
      <c r="C136" s="351"/>
      <c r="D136" s="352"/>
      <c r="E136" s="351"/>
      <c r="F136" s="434"/>
      <c r="G136" s="434"/>
      <c r="H136" s="434"/>
      <c r="I136" s="434"/>
      <c r="J136" s="434"/>
      <c r="K136" s="434"/>
      <c r="L136" s="434"/>
      <c r="M136" s="434"/>
      <c r="N136" s="435"/>
      <c r="O136" s="331"/>
      <c r="P136" s="334"/>
      <c r="Q136" s="592" t="s">
        <v>106</v>
      </c>
      <c r="R136" s="592"/>
      <c r="S136" s="128">
        <v>1</v>
      </c>
      <c r="T136" s="87">
        <v>0.8</v>
      </c>
      <c r="U136" s="137">
        <v>1.2</v>
      </c>
      <c r="V136" s="128">
        <v>1</v>
      </c>
      <c r="W136" s="333" t="s">
        <v>1012</v>
      </c>
      <c r="X136" s="333"/>
      <c r="Y136" s="333"/>
      <c r="Z136" s="333"/>
      <c r="AA136" s="333"/>
      <c r="AB136" s="333"/>
      <c r="AC136" s="334"/>
      <c r="AD136" s="335"/>
    </row>
    <row r="137" spans="2:30">
      <c r="B137" s="330">
        <v>14</v>
      </c>
      <c r="C137" s="331" t="s">
        <v>1007</v>
      </c>
      <c r="D137" s="332"/>
      <c r="E137" s="331"/>
      <c r="F137" s="408" t="s">
        <v>1013</v>
      </c>
      <c r="G137" s="436"/>
      <c r="H137" s="436"/>
      <c r="I137" s="436"/>
      <c r="J137" s="436"/>
      <c r="K137" s="436"/>
      <c r="L137" s="436"/>
      <c r="M137" s="436"/>
      <c r="N137" s="437"/>
      <c r="O137" s="331"/>
      <c r="P137" s="334"/>
      <c r="Q137" s="592" t="s">
        <v>108</v>
      </c>
      <c r="R137" s="592"/>
      <c r="S137" s="137">
        <v>1.2</v>
      </c>
      <c r="T137" s="128">
        <v>1</v>
      </c>
      <c r="U137" s="128">
        <v>1</v>
      </c>
      <c r="V137" s="87">
        <v>0.8</v>
      </c>
      <c r="W137" s="333" t="s">
        <v>1014</v>
      </c>
      <c r="X137" s="333"/>
      <c r="Y137" s="333"/>
      <c r="Z137" s="333"/>
      <c r="AA137" s="333"/>
      <c r="AB137" s="333"/>
      <c r="AC137" s="334"/>
      <c r="AD137" s="335"/>
    </row>
    <row r="138" spans="2:30">
      <c r="B138" s="336"/>
      <c r="C138" s="331" t="s">
        <v>1015</v>
      </c>
      <c r="D138" s="332"/>
      <c r="E138" s="331"/>
      <c r="G138" s="436"/>
      <c r="H138" s="436"/>
      <c r="I138" s="436"/>
      <c r="J138" s="436"/>
      <c r="K138" s="436"/>
      <c r="L138" s="436"/>
      <c r="M138" s="436"/>
      <c r="N138" s="437"/>
      <c r="O138" s="331"/>
      <c r="P138" s="334"/>
      <c r="Q138" s="592" t="s">
        <v>110</v>
      </c>
      <c r="R138" s="592"/>
      <c r="S138" s="87">
        <v>0.8</v>
      </c>
      <c r="T138" s="128">
        <v>1</v>
      </c>
      <c r="U138" s="128">
        <v>1</v>
      </c>
      <c r="V138" s="137">
        <v>1.2</v>
      </c>
      <c r="W138" s="333" t="s">
        <v>1016</v>
      </c>
      <c r="X138" s="333"/>
      <c r="Y138" s="333"/>
      <c r="Z138" s="333"/>
      <c r="AA138" s="333"/>
      <c r="AB138" s="333"/>
      <c r="AC138" s="334"/>
      <c r="AD138" s="335"/>
    </row>
    <row r="139" spans="2:30">
      <c r="B139" s="336"/>
      <c r="C139" s="331"/>
      <c r="D139" s="332"/>
      <c r="E139" s="331"/>
      <c r="F139" s="436"/>
      <c r="G139" s="436"/>
      <c r="H139" s="436"/>
      <c r="I139" s="436"/>
      <c r="J139" s="436"/>
      <c r="K139" s="436"/>
      <c r="L139" s="436"/>
      <c r="M139" s="436"/>
      <c r="N139" s="437"/>
      <c r="O139" s="331"/>
      <c r="P139" s="334"/>
      <c r="Q139" s="592" t="s">
        <v>111</v>
      </c>
      <c r="R139" s="592"/>
      <c r="S139" s="128">
        <v>1</v>
      </c>
      <c r="T139" s="128">
        <v>1</v>
      </c>
      <c r="U139" s="128">
        <v>1</v>
      </c>
      <c r="V139" s="128">
        <v>1</v>
      </c>
      <c r="W139" s="333" t="s">
        <v>1017</v>
      </c>
      <c r="X139" s="333"/>
      <c r="Y139" s="333"/>
      <c r="Z139" s="333"/>
      <c r="AA139" s="333"/>
      <c r="AB139" s="333"/>
      <c r="AC139" s="334"/>
      <c r="AD139" s="335"/>
    </row>
    <row r="140" spans="2:30">
      <c r="B140" s="350"/>
      <c r="C140" s="351"/>
      <c r="D140" s="352"/>
      <c r="E140" s="351"/>
      <c r="F140" s="434"/>
      <c r="G140" s="434"/>
      <c r="H140" s="434"/>
      <c r="I140" s="434"/>
      <c r="J140" s="434"/>
      <c r="K140" s="434"/>
      <c r="L140" s="434"/>
      <c r="M140" s="434"/>
      <c r="N140" s="435"/>
      <c r="O140" s="331"/>
      <c r="P140" s="334"/>
      <c r="Q140" s="590" t="s">
        <v>163</v>
      </c>
      <c r="R140" s="590"/>
      <c r="S140" s="440">
        <v>1.3</v>
      </c>
      <c r="T140" s="440">
        <v>1.1000000000000001</v>
      </c>
      <c r="U140" s="440">
        <v>1.1000000000000001</v>
      </c>
      <c r="V140" s="440">
        <v>1.1000000000000001</v>
      </c>
      <c r="W140" s="355" t="s">
        <v>1018</v>
      </c>
      <c r="X140" s="333"/>
      <c r="Y140" s="333"/>
      <c r="Z140" s="333"/>
      <c r="AA140" s="333"/>
      <c r="AB140" s="333"/>
      <c r="AC140" s="334"/>
      <c r="AD140" s="335"/>
    </row>
    <row r="141" spans="2:30">
      <c r="B141" s="330">
        <v>15</v>
      </c>
      <c r="C141" s="331" t="s">
        <v>1007</v>
      </c>
      <c r="D141" s="332"/>
      <c r="E141" s="331"/>
      <c r="F141" s="408" t="s">
        <v>1019</v>
      </c>
      <c r="G141" s="436"/>
      <c r="H141" s="436"/>
      <c r="I141" s="436"/>
      <c r="J141" s="436"/>
      <c r="K141" s="436"/>
      <c r="L141" s="436"/>
      <c r="M141" s="436"/>
      <c r="N141" s="437"/>
      <c r="O141" s="331"/>
      <c r="P141" s="334"/>
      <c r="Q141" s="334"/>
      <c r="R141" s="334"/>
      <c r="S141" s="334"/>
      <c r="T141" s="334"/>
      <c r="U141" s="334"/>
      <c r="V141" s="333"/>
      <c r="W141" s="333"/>
      <c r="X141" s="333"/>
      <c r="Y141" s="333"/>
      <c r="Z141" s="333"/>
      <c r="AA141" s="333"/>
      <c r="AB141" s="333"/>
      <c r="AC141" s="334"/>
      <c r="AD141" s="335"/>
    </row>
    <row r="142" spans="2:30">
      <c r="B142" s="336"/>
      <c r="C142" s="331" t="s">
        <v>110</v>
      </c>
      <c r="D142" s="332"/>
      <c r="E142" s="331"/>
      <c r="G142" s="436"/>
      <c r="H142" s="436"/>
      <c r="I142" s="436"/>
      <c r="J142" s="436"/>
      <c r="K142" s="436"/>
      <c r="L142" s="436"/>
      <c r="M142" s="436"/>
      <c r="N142" s="437"/>
      <c r="O142" s="331"/>
      <c r="P142" s="334"/>
      <c r="Q142" s="334"/>
      <c r="R142" s="334"/>
      <c r="S142" s="334"/>
      <c r="T142" s="334"/>
      <c r="U142" s="334"/>
      <c r="V142" s="333"/>
      <c r="W142" s="333"/>
      <c r="X142" s="333"/>
      <c r="Y142" s="333"/>
      <c r="Z142" s="333"/>
      <c r="AA142" s="333"/>
      <c r="AB142" s="333"/>
      <c r="AC142" s="334"/>
      <c r="AD142" s="335"/>
    </row>
    <row r="143" spans="2:30">
      <c r="B143" s="344"/>
      <c r="C143" s="345"/>
      <c r="D143" s="346"/>
      <c r="E143" s="331"/>
      <c r="F143" s="436"/>
      <c r="G143" s="436"/>
      <c r="H143" s="436"/>
      <c r="I143" s="436"/>
      <c r="J143" s="436"/>
      <c r="K143" s="436"/>
      <c r="L143" s="436"/>
      <c r="M143" s="436"/>
      <c r="N143" s="437"/>
      <c r="O143" s="331"/>
      <c r="P143" s="334"/>
      <c r="Q143" s="438" t="s">
        <v>1020</v>
      </c>
      <c r="R143" s="334"/>
      <c r="S143" s="334"/>
      <c r="T143" s="334"/>
      <c r="U143" s="334"/>
      <c r="V143" s="333"/>
      <c r="W143" s="333"/>
      <c r="X143" s="333"/>
      <c r="Y143" s="333"/>
      <c r="Z143" s="333"/>
      <c r="AA143" s="333"/>
      <c r="AB143" s="333"/>
      <c r="AC143" s="334"/>
      <c r="AD143" s="335"/>
    </row>
    <row r="144" spans="2:30">
      <c r="B144" s="350"/>
      <c r="C144" s="351"/>
      <c r="D144" s="352"/>
      <c r="E144" s="351"/>
      <c r="F144" s="434"/>
      <c r="G144" s="434"/>
      <c r="H144" s="434"/>
      <c r="I144" s="434"/>
      <c r="J144" s="434"/>
      <c r="K144" s="434"/>
      <c r="L144" s="434"/>
      <c r="M144" s="434"/>
      <c r="N144" s="435"/>
      <c r="O144" s="331"/>
      <c r="P144" s="334"/>
      <c r="Q144" s="439" t="s">
        <v>127</v>
      </c>
      <c r="R144" s="334"/>
      <c r="S144" s="439" t="s">
        <v>45</v>
      </c>
      <c r="T144" s="439" t="s">
        <v>46</v>
      </c>
      <c r="U144" s="439" t="s">
        <v>47</v>
      </c>
      <c r="V144" s="439" t="s">
        <v>48</v>
      </c>
      <c r="W144" s="333"/>
      <c r="X144" s="333"/>
      <c r="Y144" s="333"/>
      <c r="Z144" s="333"/>
      <c r="AA144" s="333"/>
      <c r="AB144" s="333" t="s">
        <v>736</v>
      </c>
      <c r="AC144" s="334"/>
      <c r="AD144" s="335"/>
    </row>
    <row r="145" spans="2:30">
      <c r="B145" s="330">
        <v>16</v>
      </c>
      <c r="C145" s="331" t="s">
        <v>1021</v>
      </c>
      <c r="D145" s="332"/>
      <c r="E145" s="331"/>
      <c r="F145" s="591" t="s">
        <v>1022</v>
      </c>
      <c r="G145" s="591"/>
      <c r="H145" s="591"/>
      <c r="I145" s="591"/>
      <c r="J145" s="591"/>
      <c r="K145" s="591"/>
      <c r="L145" s="591"/>
      <c r="M145" s="591"/>
      <c r="N145" s="437"/>
      <c r="O145" s="331"/>
      <c r="P145" s="334"/>
      <c r="Q145" s="592" t="s">
        <v>1023</v>
      </c>
      <c r="R145" s="592"/>
      <c r="S145" s="130">
        <v>1</v>
      </c>
      <c r="T145" s="127">
        <v>1.3</v>
      </c>
      <c r="U145" s="131">
        <v>0.8</v>
      </c>
      <c r="V145" s="130">
        <v>1</v>
      </c>
      <c r="W145" s="333" t="s">
        <v>1011</v>
      </c>
      <c r="X145" s="333"/>
      <c r="Y145" s="333"/>
      <c r="Z145" s="333"/>
      <c r="AA145" s="333"/>
      <c r="AB145" s="333"/>
      <c r="AC145" s="334"/>
      <c r="AD145" s="335"/>
    </row>
    <row r="146" spans="2:30">
      <c r="B146" s="336"/>
      <c r="C146" s="331"/>
      <c r="D146" s="332"/>
      <c r="E146" s="331"/>
      <c r="F146" s="591"/>
      <c r="G146" s="591"/>
      <c r="H146" s="591"/>
      <c r="I146" s="591"/>
      <c r="J146" s="591"/>
      <c r="K146" s="591"/>
      <c r="L146" s="591"/>
      <c r="M146" s="591"/>
      <c r="N146" s="437"/>
      <c r="O146" s="331"/>
      <c r="P146" s="334"/>
      <c r="Q146" s="592" t="s">
        <v>1024</v>
      </c>
      <c r="R146" s="592"/>
      <c r="S146" s="128">
        <v>1</v>
      </c>
      <c r="T146" s="87">
        <v>0.8</v>
      </c>
      <c r="U146" s="137">
        <v>1.3</v>
      </c>
      <c r="V146" s="128">
        <v>1</v>
      </c>
      <c r="W146" s="333" t="s">
        <v>1025</v>
      </c>
      <c r="X146" s="333"/>
      <c r="Y146" s="333"/>
      <c r="Z146" s="333"/>
      <c r="AA146" s="333"/>
      <c r="AB146" s="333"/>
      <c r="AC146" s="334"/>
      <c r="AD146" s="335"/>
    </row>
    <row r="147" spans="2:30">
      <c r="B147" s="336"/>
      <c r="C147" s="331"/>
      <c r="D147" s="332"/>
      <c r="E147" s="331"/>
      <c r="F147" s="436"/>
      <c r="G147" s="436"/>
      <c r="H147" s="436"/>
      <c r="I147" s="436"/>
      <c r="J147" s="436"/>
      <c r="K147" s="436"/>
      <c r="L147" s="436"/>
      <c r="M147" s="436"/>
      <c r="N147" s="437"/>
      <c r="O147" s="331"/>
      <c r="P147" s="334"/>
      <c r="Q147" s="592" t="s">
        <v>1026</v>
      </c>
      <c r="R147" s="592"/>
      <c r="S147" s="137">
        <v>1.3</v>
      </c>
      <c r="T147" s="128">
        <v>1</v>
      </c>
      <c r="U147" s="128">
        <v>1</v>
      </c>
      <c r="V147" s="87">
        <v>0.8</v>
      </c>
      <c r="W147" s="333" t="s">
        <v>1014</v>
      </c>
      <c r="X147" s="333"/>
      <c r="Y147" s="333"/>
      <c r="Z147" s="333"/>
      <c r="AA147" s="333"/>
      <c r="AB147" s="333"/>
      <c r="AC147" s="334"/>
      <c r="AD147" s="335"/>
    </row>
    <row r="148" spans="2:30">
      <c r="B148" s="336"/>
      <c r="C148" s="331"/>
      <c r="D148" s="332"/>
      <c r="E148" s="331"/>
      <c r="F148" s="408" t="s">
        <v>1027</v>
      </c>
      <c r="G148" s="436"/>
      <c r="H148" s="436"/>
      <c r="I148" s="436"/>
      <c r="J148" s="436"/>
      <c r="K148" s="436"/>
      <c r="L148" s="436"/>
      <c r="M148" s="436"/>
      <c r="N148" s="437"/>
      <c r="O148" s="331"/>
      <c r="P148" s="333"/>
      <c r="Q148" s="592" t="s">
        <v>1028</v>
      </c>
      <c r="R148" s="592"/>
      <c r="S148" s="87">
        <v>0.8</v>
      </c>
      <c r="T148" s="128">
        <v>1</v>
      </c>
      <c r="U148" s="128">
        <v>1</v>
      </c>
      <c r="V148" s="137">
        <v>1.3</v>
      </c>
      <c r="W148" s="333" t="s">
        <v>1016</v>
      </c>
      <c r="X148" s="333"/>
      <c r="Y148" s="333"/>
      <c r="Z148" s="333"/>
      <c r="AA148" s="333"/>
      <c r="AB148" s="333"/>
      <c r="AC148" s="334"/>
      <c r="AD148" s="335"/>
    </row>
    <row r="149" spans="2:30">
      <c r="B149" s="336"/>
      <c r="C149" s="331"/>
      <c r="D149" s="332"/>
      <c r="E149" s="331"/>
      <c r="F149" s="408" t="s">
        <v>1029</v>
      </c>
      <c r="G149" s="436"/>
      <c r="H149" s="436"/>
      <c r="I149" s="436"/>
      <c r="J149" s="436"/>
      <c r="K149" s="436"/>
      <c r="L149" s="436"/>
      <c r="M149" s="436"/>
      <c r="N149" s="437"/>
      <c r="O149" s="331"/>
      <c r="P149" s="333"/>
      <c r="Q149" s="592" t="s">
        <v>1030</v>
      </c>
      <c r="R149" s="592"/>
      <c r="S149" s="441">
        <v>1.1000000000000001</v>
      </c>
      <c r="T149" s="441">
        <v>1.1000000000000001</v>
      </c>
      <c r="U149" s="441">
        <v>1.1000000000000001</v>
      </c>
      <c r="V149" s="441">
        <v>1.1000000000000001</v>
      </c>
      <c r="W149" s="333" t="s">
        <v>1017</v>
      </c>
      <c r="X149" s="333"/>
      <c r="Y149" s="333"/>
      <c r="Z149" s="333"/>
      <c r="AA149" s="333"/>
      <c r="AB149" s="333"/>
      <c r="AC149" s="334"/>
      <c r="AD149" s="335"/>
    </row>
    <row r="150" spans="2:30">
      <c r="B150" s="336"/>
      <c r="C150" s="331"/>
      <c r="D150" s="332"/>
      <c r="E150" s="331"/>
      <c r="F150" s="408" t="s">
        <v>1031</v>
      </c>
      <c r="G150" s="436"/>
      <c r="H150" s="436"/>
      <c r="I150" s="436"/>
      <c r="J150" s="436"/>
      <c r="K150" s="436"/>
      <c r="L150" s="436"/>
      <c r="M150" s="436"/>
      <c r="N150" s="437"/>
      <c r="O150" s="331"/>
      <c r="P150" s="333"/>
      <c r="Q150" s="590" t="s">
        <v>1032</v>
      </c>
      <c r="R150" s="590"/>
      <c r="S150" s="440">
        <v>1.4</v>
      </c>
      <c r="T150" s="440">
        <v>1.1000000000000001</v>
      </c>
      <c r="U150" s="440">
        <v>1.1000000000000001</v>
      </c>
      <c r="V150" s="440">
        <v>1.1000000000000001</v>
      </c>
      <c r="W150" s="355" t="s">
        <v>1018</v>
      </c>
      <c r="X150" s="333"/>
      <c r="Y150" s="333"/>
      <c r="Z150" s="333"/>
      <c r="AA150" s="333"/>
      <c r="AB150" s="333"/>
      <c r="AC150" s="334"/>
      <c r="AD150" s="335"/>
    </row>
    <row r="151" spans="2:30">
      <c r="B151" s="336"/>
      <c r="C151" s="331"/>
      <c r="D151" s="332"/>
      <c r="E151" s="331"/>
      <c r="F151" s="408"/>
      <c r="G151" s="436"/>
      <c r="H151" s="436"/>
      <c r="I151" s="436"/>
      <c r="J151" s="436"/>
      <c r="K151" s="436"/>
      <c r="L151" s="436"/>
      <c r="M151" s="436"/>
      <c r="N151" s="437"/>
      <c r="O151" s="331"/>
      <c r="P151" s="333"/>
      <c r="Q151" s="119"/>
      <c r="R151" s="119"/>
      <c r="S151" s="119"/>
      <c r="T151" s="119"/>
      <c r="U151" s="119"/>
      <c r="V151" s="119"/>
      <c r="W151" s="355"/>
      <c r="X151" s="333"/>
      <c r="Y151" s="333"/>
      <c r="Z151" s="333"/>
      <c r="AA151" s="333"/>
      <c r="AB151" s="333"/>
      <c r="AC151" s="334"/>
      <c r="AD151" s="335"/>
    </row>
    <row r="152" spans="2:30">
      <c r="B152" s="336"/>
      <c r="C152" s="331"/>
      <c r="D152" s="332"/>
      <c r="E152" s="331"/>
      <c r="F152" s="408"/>
      <c r="G152" s="436"/>
      <c r="H152" s="436"/>
      <c r="I152" s="436"/>
      <c r="J152" s="436"/>
      <c r="K152" s="436"/>
      <c r="L152" s="436"/>
      <c r="M152" s="436"/>
      <c r="N152" s="437"/>
      <c r="O152" s="331"/>
      <c r="P152" s="333"/>
      <c r="Q152" s="119"/>
      <c r="R152" s="119"/>
      <c r="S152" s="119"/>
      <c r="T152" s="119"/>
      <c r="U152" s="119"/>
      <c r="V152" s="119"/>
      <c r="W152" s="355"/>
      <c r="X152" s="333"/>
      <c r="Y152" s="333"/>
      <c r="Z152" s="333"/>
      <c r="AA152" s="333"/>
      <c r="AB152" s="333"/>
      <c r="AC152" s="334"/>
      <c r="AD152" s="335"/>
    </row>
    <row r="153" spans="2:30">
      <c r="B153" s="336"/>
      <c r="C153" s="331"/>
      <c r="D153" s="332"/>
      <c r="E153" s="331"/>
      <c r="F153" s="408"/>
      <c r="G153" s="436"/>
      <c r="H153" s="436"/>
      <c r="I153" s="436"/>
      <c r="J153" s="436"/>
      <c r="K153" s="436"/>
      <c r="L153" s="436"/>
      <c r="M153" s="436"/>
      <c r="N153" s="437"/>
      <c r="O153" s="331"/>
      <c r="P153" s="333"/>
      <c r="Q153" s="438" t="s">
        <v>1033</v>
      </c>
      <c r="R153" s="334"/>
      <c r="S153" s="334"/>
      <c r="T153" s="334"/>
      <c r="U153" s="334"/>
      <c r="V153" s="333"/>
      <c r="W153" s="333"/>
      <c r="X153" s="333"/>
      <c r="Y153" s="333"/>
      <c r="Z153" s="333"/>
      <c r="AA153" s="333"/>
      <c r="AB153" s="333" t="s">
        <v>1034</v>
      </c>
      <c r="AC153" s="334"/>
      <c r="AD153" s="335"/>
    </row>
    <row r="154" spans="2:30">
      <c r="B154" s="336"/>
      <c r="C154" s="331"/>
      <c r="D154" s="332"/>
      <c r="E154" s="331"/>
      <c r="F154" s="408"/>
      <c r="G154" s="436"/>
      <c r="H154" s="436"/>
      <c r="I154" s="436"/>
      <c r="J154" s="436"/>
      <c r="K154" s="436"/>
      <c r="L154" s="436"/>
      <c r="M154" s="436"/>
      <c r="N154" s="437"/>
      <c r="O154" s="331"/>
      <c r="P154" s="333"/>
      <c r="Q154" s="439" t="s">
        <v>127</v>
      </c>
      <c r="R154" s="334"/>
      <c r="S154" s="439" t="s">
        <v>45</v>
      </c>
      <c r="T154" s="439" t="s">
        <v>46</v>
      </c>
      <c r="U154" s="439" t="s">
        <v>47</v>
      </c>
      <c r="V154" s="439" t="s">
        <v>48</v>
      </c>
      <c r="W154" s="333"/>
      <c r="X154" s="333"/>
      <c r="Y154" s="333"/>
      <c r="Z154" s="333"/>
      <c r="AA154" s="333"/>
      <c r="AB154" s="333"/>
      <c r="AC154" s="334"/>
      <c r="AD154" s="335"/>
    </row>
    <row r="155" spans="2:30">
      <c r="B155" s="336"/>
      <c r="C155" s="331"/>
      <c r="D155" s="332"/>
      <c r="E155" s="331"/>
      <c r="F155" s="408"/>
      <c r="G155" s="436"/>
      <c r="H155" s="436"/>
      <c r="I155" s="436"/>
      <c r="J155" s="436"/>
      <c r="K155" s="436"/>
      <c r="L155" s="436"/>
      <c r="M155" s="436"/>
      <c r="N155" s="437"/>
      <c r="O155" s="331"/>
      <c r="P155" s="333"/>
      <c r="Q155" s="592" t="s">
        <v>1035</v>
      </c>
      <c r="R155" s="592"/>
      <c r="S155" s="130">
        <v>1</v>
      </c>
      <c r="T155" s="127">
        <v>1.4</v>
      </c>
      <c r="U155" s="131">
        <v>0.8</v>
      </c>
      <c r="V155" s="130">
        <v>1</v>
      </c>
      <c r="W155" s="333" t="s">
        <v>1011</v>
      </c>
      <c r="X155" s="333"/>
      <c r="Y155" s="333"/>
      <c r="Z155" s="333"/>
      <c r="AA155" s="333"/>
      <c r="AB155" s="333"/>
      <c r="AC155" s="334"/>
      <c r="AD155" s="335"/>
    </row>
    <row r="156" spans="2:30">
      <c r="B156" s="336"/>
      <c r="C156" s="331"/>
      <c r="D156" s="332"/>
      <c r="E156" s="331"/>
      <c r="F156" s="408"/>
      <c r="G156" s="436"/>
      <c r="H156" s="436"/>
      <c r="I156" s="436"/>
      <c r="J156" s="436"/>
      <c r="K156" s="436"/>
      <c r="L156" s="436"/>
      <c r="M156" s="436"/>
      <c r="N156" s="437"/>
      <c r="O156" s="331"/>
      <c r="P156" s="333"/>
      <c r="Q156" s="592" t="s">
        <v>1036</v>
      </c>
      <c r="R156" s="592"/>
      <c r="S156" s="128">
        <v>1</v>
      </c>
      <c r="T156" s="87">
        <v>0.8</v>
      </c>
      <c r="U156" s="137">
        <v>1.4</v>
      </c>
      <c r="V156" s="128">
        <v>1</v>
      </c>
      <c r="W156" s="333" t="s">
        <v>1025</v>
      </c>
      <c r="X156" s="333"/>
      <c r="Y156" s="333"/>
      <c r="Z156" s="333"/>
      <c r="AA156" s="333"/>
      <c r="AB156" s="333"/>
      <c r="AC156" s="334"/>
      <c r="AD156" s="335"/>
    </row>
    <row r="157" spans="2:30">
      <c r="B157" s="336"/>
      <c r="C157" s="331"/>
      <c r="D157" s="332"/>
      <c r="E157" s="331"/>
      <c r="F157" s="408"/>
      <c r="G157" s="436"/>
      <c r="H157" s="436"/>
      <c r="I157" s="436"/>
      <c r="J157" s="436"/>
      <c r="K157" s="436"/>
      <c r="L157" s="436"/>
      <c r="M157" s="436"/>
      <c r="N157" s="437"/>
      <c r="O157" s="331"/>
      <c r="P157" s="333"/>
      <c r="Q157" s="592" t="s">
        <v>1037</v>
      </c>
      <c r="R157" s="592"/>
      <c r="S157" s="137">
        <v>1.4</v>
      </c>
      <c r="T157" s="128">
        <v>1</v>
      </c>
      <c r="U157" s="128">
        <v>1</v>
      </c>
      <c r="V157" s="87">
        <v>0.8</v>
      </c>
      <c r="W157" s="333" t="s">
        <v>1014</v>
      </c>
      <c r="X157" s="333"/>
      <c r="Y157" s="333"/>
      <c r="Z157" s="333"/>
      <c r="AA157" s="333"/>
      <c r="AB157" s="333"/>
      <c r="AC157" s="334"/>
      <c r="AD157" s="335"/>
    </row>
    <row r="158" spans="2:30">
      <c r="B158" s="336"/>
      <c r="C158" s="331"/>
      <c r="D158" s="332"/>
      <c r="E158" s="331"/>
      <c r="F158" s="408"/>
      <c r="G158" s="436"/>
      <c r="H158" s="436"/>
      <c r="I158" s="436"/>
      <c r="J158" s="436"/>
      <c r="K158" s="436"/>
      <c r="L158" s="436"/>
      <c r="M158" s="436"/>
      <c r="N158" s="437"/>
      <c r="O158" s="331"/>
      <c r="P158" s="333"/>
      <c r="Q158" s="592" t="s">
        <v>1038</v>
      </c>
      <c r="R158" s="592"/>
      <c r="S158" s="87">
        <v>0.8</v>
      </c>
      <c r="T158" s="128">
        <v>1</v>
      </c>
      <c r="U158" s="128">
        <v>1</v>
      </c>
      <c r="V158" s="137">
        <v>1.4</v>
      </c>
      <c r="W158" s="333" t="s">
        <v>1016</v>
      </c>
      <c r="X158" s="333"/>
      <c r="Y158" s="333"/>
      <c r="Z158" s="333"/>
      <c r="AA158" s="333"/>
      <c r="AB158" s="333"/>
      <c r="AC158" s="334"/>
      <c r="AD158" s="335"/>
    </row>
    <row r="159" spans="2:30">
      <c r="B159" s="336"/>
      <c r="C159" s="331"/>
      <c r="D159" s="332"/>
      <c r="E159" s="331"/>
      <c r="F159" s="408"/>
      <c r="G159" s="436"/>
      <c r="H159" s="436"/>
      <c r="I159" s="436"/>
      <c r="J159" s="436"/>
      <c r="K159" s="436"/>
      <c r="L159" s="436"/>
      <c r="M159" s="436"/>
      <c r="N159" s="437"/>
      <c r="O159" s="331"/>
      <c r="P159" s="333"/>
      <c r="Q159" s="592" t="s">
        <v>1039</v>
      </c>
      <c r="R159" s="592"/>
      <c r="S159" s="441">
        <v>1.2</v>
      </c>
      <c r="T159" s="441">
        <v>1.2</v>
      </c>
      <c r="U159" s="441">
        <v>1.2</v>
      </c>
      <c r="V159" s="441">
        <v>1.2</v>
      </c>
      <c r="W159" s="333" t="s">
        <v>1017</v>
      </c>
      <c r="X159" s="333"/>
      <c r="Y159" s="333"/>
      <c r="Z159" s="333"/>
      <c r="AA159" s="333"/>
      <c r="AB159" s="333"/>
      <c r="AC159" s="334"/>
      <c r="AD159" s="335"/>
    </row>
    <row r="160" spans="2:30">
      <c r="B160" s="336"/>
      <c r="C160" s="331"/>
      <c r="D160" s="332"/>
      <c r="E160" s="331"/>
      <c r="F160" s="408"/>
      <c r="G160" s="436"/>
      <c r="H160" s="436"/>
      <c r="I160" s="436"/>
      <c r="J160" s="436"/>
      <c r="K160" s="436"/>
      <c r="L160" s="436"/>
      <c r="M160" s="436"/>
      <c r="N160" s="437"/>
      <c r="O160" s="331"/>
      <c r="P160" s="333"/>
      <c r="Q160" s="590" t="s">
        <v>1040</v>
      </c>
      <c r="R160" s="590"/>
      <c r="S160" s="440">
        <v>1.5</v>
      </c>
      <c r="T160" s="440">
        <v>1.1000000000000001</v>
      </c>
      <c r="U160" s="440">
        <v>1.1000000000000001</v>
      </c>
      <c r="V160" s="440">
        <v>1.1000000000000001</v>
      </c>
      <c r="W160" s="355" t="s">
        <v>1018</v>
      </c>
      <c r="X160" s="333"/>
      <c r="Y160" s="333"/>
      <c r="Z160" s="333"/>
      <c r="AA160" s="333"/>
      <c r="AB160" s="333"/>
      <c r="AC160" s="334"/>
      <c r="AD160" s="335"/>
    </row>
    <row r="161" spans="2:30">
      <c r="B161" s="336"/>
      <c r="C161" s="331"/>
      <c r="D161" s="332"/>
      <c r="E161" s="331"/>
      <c r="F161" s="408"/>
      <c r="G161" s="436"/>
      <c r="H161" s="436"/>
      <c r="I161" s="436"/>
      <c r="J161" s="436"/>
      <c r="K161" s="436"/>
      <c r="L161" s="436"/>
      <c r="M161" s="436"/>
      <c r="N161" s="437"/>
      <c r="O161" s="331"/>
      <c r="P161" s="333"/>
      <c r="Q161" s="119"/>
      <c r="R161" s="119"/>
      <c r="S161" s="119"/>
      <c r="T161" s="119"/>
      <c r="U161" s="119"/>
      <c r="V161" s="119"/>
      <c r="W161" s="355"/>
      <c r="X161" s="333"/>
      <c r="Y161" s="333"/>
      <c r="Z161" s="333"/>
      <c r="AA161" s="333"/>
      <c r="AB161" s="333"/>
      <c r="AC161" s="334"/>
      <c r="AD161" s="335"/>
    </row>
    <row r="162" spans="2:30">
      <c r="B162" s="336"/>
      <c r="C162" s="331"/>
      <c r="D162" s="332"/>
      <c r="E162" s="331"/>
      <c r="F162" s="408"/>
      <c r="G162" s="436"/>
      <c r="H162" s="436"/>
      <c r="I162" s="436"/>
      <c r="J162" s="436"/>
      <c r="K162" s="436"/>
      <c r="L162" s="436"/>
      <c r="M162" s="436"/>
      <c r="N162" s="437"/>
      <c r="O162" s="331"/>
      <c r="P162" s="333"/>
      <c r="Q162" s="119"/>
      <c r="R162" s="119"/>
      <c r="S162" s="119"/>
      <c r="T162" s="119"/>
      <c r="U162" s="119"/>
      <c r="V162" s="119"/>
      <c r="W162" s="355"/>
      <c r="X162" s="333"/>
      <c r="Y162" s="333"/>
      <c r="Z162" s="333"/>
      <c r="AA162" s="333"/>
      <c r="AB162" s="333"/>
      <c r="AC162" s="334"/>
      <c r="AD162" s="335"/>
    </row>
    <row r="163" spans="2:30">
      <c r="B163" s="344"/>
      <c r="C163" s="345"/>
      <c r="D163" s="346"/>
      <c r="E163" s="345"/>
      <c r="F163" s="442"/>
      <c r="G163" s="442"/>
      <c r="H163" s="442"/>
      <c r="I163" s="442"/>
      <c r="J163" s="442"/>
      <c r="K163" s="442"/>
      <c r="L163" s="442"/>
      <c r="M163" s="442"/>
      <c r="N163" s="443"/>
      <c r="O163" s="331"/>
      <c r="P163" s="333"/>
      <c r="Q163" s="333"/>
      <c r="R163" s="333"/>
      <c r="S163" s="333"/>
      <c r="T163" s="333"/>
      <c r="U163" s="333"/>
      <c r="V163" s="333"/>
      <c r="W163" s="333"/>
      <c r="X163" s="333"/>
      <c r="Y163" s="333"/>
      <c r="Z163" s="333"/>
      <c r="AA163" s="333"/>
      <c r="AB163" s="333"/>
      <c r="AC163" s="334"/>
      <c r="AD163" s="335"/>
    </row>
    <row r="164" spans="2:30">
      <c r="B164" s="350"/>
      <c r="C164" s="351"/>
      <c r="D164" s="352"/>
      <c r="E164" s="351"/>
      <c r="F164" s="434"/>
      <c r="G164" s="434"/>
      <c r="H164" s="434"/>
      <c r="I164" s="434"/>
      <c r="J164" s="434"/>
      <c r="K164" s="434"/>
      <c r="L164" s="434"/>
      <c r="M164" s="434"/>
      <c r="N164" s="435"/>
      <c r="O164" s="331"/>
      <c r="P164" s="333"/>
      <c r="Q164" s="333"/>
      <c r="R164" s="333"/>
      <c r="S164" s="333"/>
      <c r="T164" s="333"/>
      <c r="U164" s="333"/>
      <c r="V164" s="333"/>
      <c r="W164" s="333"/>
      <c r="X164" s="333"/>
      <c r="Y164" s="333"/>
      <c r="Z164" s="333"/>
      <c r="AA164" s="333"/>
      <c r="AB164" s="333"/>
      <c r="AC164" s="334"/>
      <c r="AD164" s="335"/>
    </row>
    <row r="165" spans="2:30">
      <c r="B165" s="330">
        <v>17</v>
      </c>
      <c r="C165" s="331" t="s">
        <v>1041</v>
      </c>
      <c r="D165" s="332"/>
      <c r="E165" s="331"/>
      <c r="F165" s="436"/>
      <c r="G165" s="436"/>
      <c r="H165" s="436"/>
      <c r="I165" s="436"/>
      <c r="J165" s="436"/>
      <c r="K165" s="436"/>
      <c r="L165" s="436"/>
      <c r="M165" s="436"/>
      <c r="N165" s="437"/>
      <c r="O165" s="331"/>
      <c r="P165" s="333"/>
      <c r="Q165" s="333" t="s">
        <v>1042</v>
      </c>
      <c r="R165" s="333"/>
      <c r="S165" s="333"/>
      <c r="T165" s="333"/>
      <c r="U165" s="333"/>
      <c r="V165" s="333"/>
      <c r="W165" s="333"/>
      <c r="X165" s="333"/>
      <c r="Y165" s="333"/>
      <c r="Z165" s="333"/>
      <c r="AA165" s="333"/>
      <c r="AB165" s="333"/>
      <c r="AC165" s="334"/>
      <c r="AD165" s="335"/>
    </row>
    <row r="166" spans="2:30">
      <c r="B166" s="336"/>
      <c r="C166" s="331"/>
      <c r="D166" s="332"/>
      <c r="E166" s="331"/>
      <c r="F166" s="436"/>
      <c r="G166" s="436"/>
      <c r="H166" s="436"/>
      <c r="I166" s="436"/>
      <c r="J166" s="436"/>
      <c r="K166" s="436"/>
      <c r="L166" s="436"/>
      <c r="M166" s="436"/>
      <c r="N166" s="437"/>
      <c r="O166" s="331"/>
      <c r="P166" s="333"/>
      <c r="Q166" s="333"/>
      <c r="R166" s="333"/>
      <c r="S166" s="333"/>
      <c r="T166" s="333"/>
      <c r="U166" s="333"/>
      <c r="V166" s="333"/>
      <c r="W166" s="333"/>
      <c r="X166" s="333"/>
      <c r="Y166" s="333"/>
      <c r="Z166" s="333"/>
      <c r="AA166" s="351"/>
      <c r="AB166" s="353"/>
      <c r="AC166" s="326"/>
      <c r="AD166" s="335"/>
    </row>
    <row r="167" spans="2:30">
      <c r="B167" s="336"/>
      <c r="C167" s="331"/>
      <c r="D167" s="332"/>
      <c r="E167" s="331"/>
      <c r="F167" s="436"/>
      <c r="G167" s="436"/>
      <c r="H167" s="436"/>
      <c r="I167" s="436"/>
      <c r="J167" s="436"/>
      <c r="K167" s="436"/>
      <c r="L167" s="436"/>
      <c r="M167" s="436"/>
      <c r="N167" s="437"/>
      <c r="O167" s="331"/>
      <c r="P167" s="333"/>
      <c r="Q167" s="438" t="s">
        <v>1043</v>
      </c>
      <c r="R167" s="333"/>
      <c r="S167" s="333"/>
      <c r="T167" s="333"/>
      <c r="U167" s="333"/>
      <c r="V167" s="333"/>
      <c r="W167" s="333"/>
      <c r="X167" s="333"/>
      <c r="Y167" s="333"/>
      <c r="Z167" s="333"/>
      <c r="AA167" s="331"/>
      <c r="AB167" s="333"/>
      <c r="AC167" s="335"/>
      <c r="AD167" s="335"/>
    </row>
    <row r="168" spans="2:30">
      <c r="B168" s="336"/>
      <c r="C168" s="331"/>
      <c r="D168" s="332"/>
      <c r="E168" s="331"/>
      <c r="F168" s="436"/>
      <c r="G168" s="436"/>
      <c r="H168" s="436"/>
      <c r="I168" s="436"/>
      <c r="J168" s="436"/>
      <c r="K168" s="436"/>
      <c r="L168" s="436"/>
      <c r="M168" s="436"/>
      <c r="N168" s="437"/>
      <c r="O168" s="331"/>
      <c r="P168" s="333"/>
      <c r="Q168" s="333"/>
      <c r="R168" s="333"/>
      <c r="S168" s="333"/>
      <c r="T168" s="333"/>
      <c r="U168" s="333"/>
      <c r="V168" s="333"/>
      <c r="W168" s="333"/>
      <c r="X168" s="333"/>
      <c r="Y168" s="333"/>
      <c r="Z168" s="333"/>
      <c r="AA168" s="331"/>
      <c r="AB168" s="333"/>
      <c r="AC168" s="335"/>
      <c r="AD168" s="335"/>
    </row>
    <row r="169" spans="2:30">
      <c r="B169" s="336"/>
      <c r="C169" s="331"/>
      <c r="D169" s="332"/>
      <c r="E169" s="331"/>
      <c r="F169" s="436"/>
      <c r="G169" s="436"/>
      <c r="H169" s="436"/>
      <c r="I169" s="436"/>
      <c r="J169" s="436"/>
      <c r="K169" s="436"/>
      <c r="L169" s="436"/>
      <c r="M169" s="436"/>
      <c r="N169" s="437"/>
      <c r="O169" s="331"/>
      <c r="P169" s="444"/>
      <c r="Q169" s="445" t="s">
        <v>1044</v>
      </c>
      <c r="R169" s="444"/>
      <c r="S169" s="444"/>
      <c r="T169" s="444"/>
      <c r="U169" s="444"/>
      <c r="V169" s="333"/>
      <c r="W169" s="333"/>
      <c r="X169" s="333"/>
      <c r="Y169" s="333"/>
      <c r="Z169" s="333"/>
      <c r="AA169" s="331"/>
      <c r="AB169" s="333"/>
      <c r="AC169" s="335"/>
      <c r="AD169" s="335"/>
    </row>
    <row r="170" spans="2:30">
      <c r="B170" s="336"/>
      <c r="C170" s="331"/>
      <c r="D170" s="332"/>
      <c r="E170" s="331"/>
      <c r="F170" s="436"/>
      <c r="G170" s="436"/>
      <c r="H170" s="436"/>
      <c r="I170" s="436"/>
      <c r="J170" s="436"/>
      <c r="K170" s="446" t="s">
        <v>1045</v>
      </c>
      <c r="L170" s="446" t="s">
        <v>1046</v>
      </c>
      <c r="M170" s="446" t="s">
        <v>1047</v>
      </c>
      <c r="N170" s="437"/>
      <c r="O170" s="331"/>
      <c r="P170" s="444"/>
      <c r="Q170" s="594" t="s">
        <v>1048</v>
      </c>
      <c r="R170" s="595"/>
      <c r="S170" s="596" t="s">
        <v>1049</v>
      </c>
      <c r="T170" s="597"/>
      <c r="U170" s="444"/>
      <c r="V170" s="333"/>
      <c r="W170" s="333"/>
      <c r="X170" s="333"/>
      <c r="Y170" s="333"/>
      <c r="Z170" s="333"/>
      <c r="AA170" s="331"/>
      <c r="AB170" s="334"/>
      <c r="AC170" s="335"/>
      <c r="AD170" s="335"/>
    </row>
    <row r="171" spans="2:30">
      <c r="B171" s="336"/>
      <c r="C171" s="331"/>
      <c r="D171" s="332"/>
      <c r="E171" s="331"/>
      <c r="F171" s="436"/>
      <c r="G171" s="436"/>
      <c r="H171" s="436"/>
      <c r="I171" s="436"/>
      <c r="J171" s="436"/>
      <c r="K171" s="447" t="s">
        <v>1041</v>
      </c>
      <c r="L171" s="448" t="s">
        <v>1050</v>
      </c>
      <c r="M171" s="449" t="s">
        <v>1051</v>
      </c>
      <c r="N171" s="437"/>
      <c r="O171" s="331"/>
      <c r="P171" s="450">
        <v>1</v>
      </c>
      <c r="Q171" s="598" t="s">
        <v>104</v>
      </c>
      <c r="R171" s="599"/>
      <c r="S171" s="598" t="s">
        <v>1052</v>
      </c>
      <c r="T171" s="599"/>
      <c r="U171" s="451" t="s">
        <v>1053</v>
      </c>
      <c r="V171" s="333"/>
      <c r="W171" s="333"/>
      <c r="X171" s="333"/>
      <c r="Y171" s="333"/>
      <c r="Z171" s="333"/>
      <c r="AA171" s="345"/>
      <c r="AB171" s="452" t="s">
        <v>734</v>
      </c>
      <c r="AC171" s="349"/>
      <c r="AD171" s="335"/>
    </row>
    <row r="172" spans="2:30">
      <c r="B172" s="336"/>
      <c r="C172" s="331"/>
      <c r="D172" s="332"/>
      <c r="E172" s="331"/>
      <c r="F172" s="436"/>
      <c r="G172" s="436"/>
      <c r="H172" s="436"/>
      <c r="I172" s="436"/>
      <c r="J172" s="436"/>
      <c r="K172" s="453"/>
      <c r="L172" s="454"/>
      <c r="M172" s="454"/>
      <c r="N172" s="437"/>
      <c r="O172" s="331"/>
      <c r="P172" s="450">
        <v>2</v>
      </c>
      <c r="Q172" s="598" t="s">
        <v>106</v>
      </c>
      <c r="R172" s="599"/>
      <c r="S172" s="598" t="s">
        <v>1054</v>
      </c>
      <c r="T172" s="599"/>
      <c r="U172" s="451" t="s">
        <v>1055</v>
      </c>
      <c r="V172" s="333"/>
      <c r="W172" s="333"/>
      <c r="X172" s="333"/>
      <c r="Y172" s="333"/>
      <c r="Z172" s="333"/>
      <c r="AA172" s="333"/>
      <c r="AB172" s="333"/>
      <c r="AC172" s="334"/>
      <c r="AD172" s="335"/>
    </row>
    <row r="173" spans="2:30">
      <c r="B173" s="336"/>
      <c r="C173" s="331"/>
      <c r="D173" s="332"/>
      <c r="E173" s="331"/>
      <c r="F173" s="436"/>
      <c r="G173" s="436"/>
      <c r="H173" s="436"/>
      <c r="I173" s="436"/>
      <c r="J173" s="436"/>
      <c r="K173" s="436"/>
      <c r="L173" s="436"/>
      <c r="M173" s="436"/>
      <c r="N173" s="437"/>
      <c r="O173" s="331"/>
      <c r="P173" s="450">
        <v>3</v>
      </c>
      <c r="Q173" s="598" t="s">
        <v>108</v>
      </c>
      <c r="R173" s="599"/>
      <c r="S173" s="598" t="s">
        <v>1056</v>
      </c>
      <c r="T173" s="599"/>
      <c r="U173" s="455"/>
      <c r="V173" s="333"/>
      <c r="W173" s="333"/>
      <c r="X173" s="333"/>
      <c r="Y173" s="333"/>
      <c r="Z173" s="333"/>
      <c r="AA173" s="333"/>
      <c r="AB173" s="333"/>
      <c r="AC173" s="334"/>
      <c r="AD173" s="335"/>
    </row>
    <row r="174" spans="2:30">
      <c r="B174" s="336"/>
      <c r="C174" s="331"/>
      <c r="D174" s="332"/>
      <c r="E174" s="331"/>
      <c r="F174" s="436"/>
      <c r="G174" s="436"/>
      <c r="H174" s="436"/>
      <c r="I174" s="436"/>
      <c r="J174" s="436"/>
      <c r="K174" s="436"/>
      <c r="L174" s="436"/>
      <c r="M174" s="436"/>
      <c r="N174" s="437"/>
      <c r="O174" s="331"/>
      <c r="P174" s="450">
        <v>4</v>
      </c>
      <c r="Q174" s="598" t="s">
        <v>110</v>
      </c>
      <c r="R174" s="599"/>
      <c r="S174" s="598" t="s">
        <v>1057</v>
      </c>
      <c r="T174" s="599"/>
      <c r="U174" s="455"/>
      <c r="V174" s="333"/>
      <c r="W174" s="333"/>
      <c r="X174" s="333"/>
      <c r="Y174" s="333"/>
      <c r="Z174" s="333"/>
      <c r="AA174" s="333"/>
      <c r="AB174" s="333"/>
      <c r="AC174" s="334"/>
      <c r="AD174" s="335"/>
    </row>
    <row r="175" spans="2:30">
      <c r="B175" s="344"/>
      <c r="C175" s="345"/>
      <c r="D175" s="346"/>
      <c r="E175" s="331"/>
      <c r="F175" s="436"/>
      <c r="G175" s="436"/>
      <c r="H175" s="436"/>
      <c r="I175" s="436"/>
      <c r="J175" s="436"/>
      <c r="K175" s="436"/>
      <c r="L175" s="436"/>
      <c r="M175" s="436"/>
      <c r="N175" s="437"/>
      <c r="O175" s="331"/>
      <c r="P175" s="450">
        <v>5</v>
      </c>
      <c r="Q175" s="598" t="s">
        <v>111</v>
      </c>
      <c r="R175" s="599"/>
      <c r="S175" s="598" t="s">
        <v>1058</v>
      </c>
      <c r="T175" s="599"/>
      <c r="U175" s="455"/>
      <c r="V175" s="333"/>
      <c r="W175" s="333"/>
      <c r="X175" s="333"/>
      <c r="Y175" s="333"/>
      <c r="Z175" s="333"/>
      <c r="AA175" s="333"/>
      <c r="AB175" s="333"/>
      <c r="AC175" s="334"/>
      <c r="AD175" s="335"/>
    </row>
    <row r="176" spans="2:30">
      <c r="B176" s="336"/>
      <c r="C176" s="331"/>
      <c r="D176" s="332"/>
      <c r="E176" s="331"/>
      <c r="F176" s="436"/>
      <c r="G176" s="436"/>
      <c r="H176" s="436"/>
      <c r="I176" s="436"/>
      <c r="J176" s="436"/>
      <c r="K176" s="436"/>
      <c r="L176" s="436"/>
      <c r="M176" s="436"/>
      <c r="N176" s="437"/>
      <c r="O176" s="331"/>
      <c r="P176" s="333"/>
      <c r="Q176" s="333"/>
      <c r="R176" s="333"/>
      <c r="S176" s="333"/>
      <c r="T176" s="333"/>
      <c r="U176" s="333"/>
      <c r="V176" s="333"/>
      <c r="W176" s="333"/>
      <c r="X176" s="333"/>
      <c r="Y176" s="333"/>
      <c r="Z176" s="333"/>
      <c r="AA176" s="333"/>
      <c r="AB176" s="333"/>
      <c r="AC176" s="334"/>
      <c r="AD176" s="335"/>
    </row>
    <row r="177" spans="2:30">
      <c r="B177" s="330">
        <v>18</v>
      </c>
      <c r="C177" s="331" t="s">
        <v>1050</v>
      </c>
      <c r="D177" s="332"/>
      <c r="E177" s="331"/>
      <c r="F177" s="436"/>
      <c r="G177" s="436"/>
      <c r="H177" s="436"/>
      <c r="I177" s="436"/>
      <c r="J177" s="436"/>
      <c r="K177" s="436"/>
      <c r="L177" s="436"/>
      <c r="M177" s="436"/>
      <c r="N177" s="437"/>
      <c r="O177" s="331"/>
      <c r="P177" s="333"/>
      <c r="Q177" s="333"/>
      <c r="R177" s="333"/>
      <c r="S177" s="333"/>
      <c r="T177" s="333"/>
      <c r="U177" s="333"/>
      <c r="V177" s="333"/>
      <c r="W177" s="333"/>
      <c r="X177" s="333"/>
      <c r="Y177" s="333"/>
      <c r="Z177" s="333"/>
      <c r="AA177" s="333"/>
      <c r="AB177" s="333"/>
      <c r="AC177" s="334"/>
      <c r="AD177" s="335"/>
    </row>
    <row r="178" spans="2:30">
      <c r="B178" s="344"/>
      <c r="C178" s="345"/>
      <c r="D178" s="346"/>
      <c r="E178" s="345"/>
      <c r="F178" s="442"/>
      <c r="G178" s="442"/>
      <c r="H178" s="442"/>
      <c r="I178" s="442"/>
      <c r="J178" s="442"/>
      <c r="K178" s="442"/>
      <c r="L178" s="442"/>
      <c r="M178" s="442"/>
      <c r="N178" s="443"/>
      <c r="O178" s="345"/>
      <c r="P178" s="347"/>
      <c r="Q178" s="347"/>
      <c r="R178" s="347"/>
      <c r="S178" s="347"/>
      <c r="T178" s="347"/>
      <c r="U178" s="347"/>
      <c r="V178" s="347"/>
      <c r="W178" s="347"/>
      <c r="X178" s="347"/>
      <c r="Y178" s="347"/>
      <c r="Z178" s="347"/>
      <c r="AA178" s="347"/>
      <c r="AB178" s="347"/>
      <c r="AC178" s="348"/>
      <c r="AD178" s="349"/>
    </row>
    <row r="179" spans="2:30">
      <c r="B179" s="350"/>
      <c r="C179" s="351"/>
      <c r="D179" s="352"/>
      <c r="E179" s="351"/>
      <c r="F179" s="434"/>
      <c r="G179" s="434"/>
      <c r="H179" s="434"/>
      <c r="I179" s="434"/>
      <c r="J179" s="434"/>
      <c r="K179" s="434"/>
      <c r="L179" s="434"/>
      <c r="M179" s="434"/>
      <c r="N179" s="435"/>
      <c r="O179" s="351"/>
      <c r="P179" s="353"/>
      <c r="Q179" s="353"/>
      <c r="R179" s="353"/>
      <c r="S179" s="353"/>
      <c r="T179" s="353"/>
      <c r="U179" s="353"/>
      <c r="V179" s="353"/>
      <c r="W179" s="353"/>
      <c r="X179" s="353"/>
      <c r="Y179" s="353"/>
      <c r="Z179" s="353"/>
      <c r="AA179" s="353"/>
      <c r="AB179" s="353"/>
      <c r="AC179" s="329"/>
      <c r="AD179" s="326"/>
    </row>
    <row r="180" spans="2:30">
      <c r="B180" s="330">
        <v>19</v>
      </c>
      <c r="C180" s="331" t="s">
        <v>1059</v>
      </c>
      <c r="D180" s="332"/>
      <c r="E180" s="331"/>
      <c r="F180" s="408" t="s">
        <v>1060</v>
      </c>
      <c r="G180" s="436"/>
      <c r="H180" s="436"/>
      <c r="I180" s="436"/>
      <c r="J180" s="436"/>
      <c r="K180" s="436"/>
      <c r="L180" s="436"/>
      <c r="M180" s="436"/>
      <c r="N180" s="437"/>
      <c r="O180" s="331"/>
      <c r="P180" s="333"/>
      <c r="Q180" s="333"/>
      <c r="R180" s="333"/>
      <c r="S180" s="333"/>
      <c r="T180" s="333"/>
      <c r="U180" s="333"/>
      <c r="V180" s="333"/>
      <c r="W180" s="333"/>
      <c r="X180" s="333"/>
      <c r="Y180" s="333"/>
      <c r="Z180" s="333"/>
      <c r="AA180" s="333"/>
      <c r="AB180" s="333"/>
      <c r="AC180" s="334"/>
      <c r="AD180" s="335"/>
    </row>
    <row r="181" spans="2:30">
      <c r="B181" s="336"/>
      <c r="C181" s="331"/>
      <c r="D181" s="332"/>
      <c r="E181" s="331"/>
      <c r="F181" s="436"/>
      <c r="G181" s="436"/>
      <c r="H181" s="436"/>
      <c r="I181" s="436"/>
      <c r="J181" s="436"/>
      <c r="K181" s="436"/>
      <c r="L181" s="436"/>
      <c r="M181" s="436"/>
      <c r="N181" s="437"/>
      <c r="O181" s="331"/>
      <c r="P181" s="333"/>
      <c r="Q181" s="333"/>
      <c r="R181" s="333"/>
      <c r="S181" s="333"/>
      <c r="T181" s="333"/>
      <c r="U181" s="333"/>
      <c r="V181" s="333"/>
      <c r="W181" s="333"/>
      <c r="X181" s="333"/>
      <c r="Y181" s="333"/>
      <c r="Z181" s="333"/>
      <c r="AA181" s="333"/>
      <c r="AB181" s="333"/>
      <c r="AC181" s="334"/>
      <c r="AD181" s="335"/>
    </row>
    <row r="182" spans="2:30">
      <c r="B182" s="336"/>
      <c r="C182" s="331"/>
      <c r="D182" s="332"/>
      <c r="E182" s="331"/>
      <c r="F182" s="436"/>
      <c r="G182" s="436"/>
      <c r="H182" s="436"/>
      <c r="I182" s="436"/>
      <c r="J182" s="436"/>
      <c r="K182" s="436"/>
      <c r="L182" s="436"/>
      <c r="M182" s="436"/>
      <c r="N182" s="437"/>
      <c r="O182" s="331"/>
      <c r="P182" s="333"/>
      <c r="Q182" s="333"/>
      <c r="R182" s="333"/>
      <c r="S182" s="333"/>
      <c r="T182" s="333"/>
      <c r="U182" s="333"/>
      <c r="V182" s="333"/>
      <c r="W182" s="333"/>
      <c r="X182" s="333"/>
      <c r="Y182" s="333"/>
      <c r="Z182" s="333"/>
      <c r="AA182" s="333"/>
      <c r="AB182" s="333"/>
      <c r="AC182" s="334"/>
      <c r="AD182" s="335"/>
    </row>
    <row r="183" spans="2:30">
      <c r="B183" s="336"/>
      <c r="C183" s="331"/>
      <c r="D183" s="332"/>
      <c r="E183" s="331"/>
      <c r="F183" s="436"/>
      <c r="G183" s="436"/>
      <c r="H183" s="456" t="s">
        <v>1061</v>
      </c>
      <c r="I183" s="436"/>
      <c r="J183" s="436"/>
      <c r="K183" s="436"/>
      <c r="L183" s="436"/>
      <c r="M183" s="436"/>
      <c r="N183" s="437"/>
      <c r="O183" s="331"/>
      <c r="P183" s="333"/>
      <c r="Q183" s="333"/>
      <c r="R183" s="333"/>
      <c r="S183" s="333"/>
      <c r="T183" s="333"/>
      <c r="U183" s="333"/>
      <c r="V183" s="333"/>
      <c r="W183" s="333"/>
      <c r="X183" s="333"/>
      <c r="Y183" s="333"/>
      <c r="Z183" s="333"/>
      <c r="AA183" s="333"/>
      <c r="AB183" s="333"/>
      <c r="AC183" s="334"/>
      <c r="AD183" s="335"/>
    </row>
    <row r="184" spans="2:30">
      <c r="B184" s="336"/>
      <c r="C184" s="331"/>
      <c r="D184" s="332"/>
      <c r="E184" s="331"/>
      <c r="F184" s="436"/>
      <c r="G184" s="436"/>
      <c r="H184" s="408" t="s">
        <v>1059</v>
      </c>
      <c r="I184" s="436"/>
      <c r="J184" s="436"/>
      <c r="K184" s="436"/>
      <c r="L184" s="436"/>
      <c r="M184" s="436"/>
      <c r="N184" s="437"/>
      <c r="O184" s="331"/>
      <c r="P184" s="333"/>
      <c r="Q184" s="333"/>
      <c r="R184" s="333"/>
      <c r="S184" s="333"/>
      <c r="T184" s="333"/>
      <c r="U184" s="333"/>
      <c r="V184" s="333"/>
      <c r="W184" s="333"/>
      <c r="X184" s="333"/>
      <c r="Y184" s="333"/>
      <c r="Z184" s="333"/>
      <c r="AA184" s="333"/>
      <c r="AB184" s="333"/>
      <c r="AC184" s="334"/>
      <c r="AD184" s="335"/>
    </row>
    <row r="185" spans="2:30">
      <c r="B185" s="336"/>
      <c r="C185" s="331"/>
      <c r="D185" s="332"/>
      <c r="E185" s="331"/>
      <c r="F185" s="436"/>
      <c r="G185" s="436"/>
      <c r="H185" s="436"/>
      <c r="I185" s="436"/>
      <c r="J185" s="436"/>
      <c r="K185" s="436"/>
      <c r="L185" s="436"/>
      <c r="M185" s="436"/>
      <c r="N185" s="437"/>
      <c r="O185" s="331"/>
      <c r="P185" s="333"/>
      <c r="Q185" s="333"/>
      <c r="R185" s="333"/>
      <c r="S185" s="333"/>
      <c r="T185" s="333"/>
      <c r="U185" s="333"/>
      <c r="V185" s="333"/>
      <c r="W185" s="333"/>
      <c r="X185" s="333"/>
      <c r="Y185" s="333"/>
      <c r="Z185" s="333"/>
      <c r="AA185" s="333"/>
      <c r="AB185" s="333"/>
      <c r="AC185" s="334"/>
      <c r="AD185" s="335"/>
    </row>
    <row r="186" spans="2:30">
      <c r="B186" s="336"/>
      <c r="C186" s="331"/>
      <c r="D186" s="332"/>
      <c r="E186" s="331"/>
      <c r="F186" s="436"/>
      <c r="G186" s="436"/>
      <c r="H186" s="436"/>
      <c r="I186" s="436"/>
      <c r="J186" s="436"/>
      <c r="K186" s="436"/>
      <c r="L186" s="436"/>
      <c r="M186" s="436"/>
      <c r="N186" s="437"/>
      <c r="O186" s="331"/>
      <c r="P186" s="333"/>
      <c r="Q186" s="333"/>
      <c r="R186" s="333"/>
      <c r="S186" s="333"/>
      <c r="T186" s="333"/>
      <c r="U186" s="333"/>
      <c r="V186" s="333"/>
      <c r="W186" s="333"/>
      <c r="X186" s="333"/>
      <c r="Y186" s="333"/>
      <c r="Z186" s="333"/>
      <c r="AA186" s="333"/>
      <c r="AB186" s="333"/>
      <c r="AC186" s="334"/>
      <c r="AD186" s="335"/>
    </row>
    <row r="187" spans="2:30">
      <c r="B187" s="336"/>
      <c r="C187" s="331"/>
      <c r="D187" s="332"/>
      <c r="E187" s="331"/>
      <c r="F187" s="436"/>
      <c r="G187" s="436"/>
      <c r="H187" s="436"/>
      <c r="I187" s="436"/>
      <c r="J187" s="436"/>
      <c r="K187" s="436"/>
      <c r="L187" s="436"/>
      <c r="M187" s="436"/>
      <c r="N187" s="437"/>
      <c r="O187" s="331"/>
      <c r="P187" s="333"/>
      <c r="Q187" s="333"/>
      <c r="R187" s="333"/>
      <c r="S187" s="333"/>
      <c r="T187" s="333"/>
      <c r="U187" s="333"/>
      <c r="V187" s="333"/>
      <c r="W187" s="333"/>
      <c r="X187" s="333"/>
      <c r="Y187" s="333"/>
      <c r="Z187" s="333"/>
      <c r="AA187" s="333"/>
      <c r="AB187" s="333"/>
      <c r="AC187" s="334"/>
      <c r="AD187" s="335"/>
    </row>
    <row r="188" spans="2:30">
      <c r="B188" s="336"/>
      <c r="C188" s="331"/>
      <c r="D188" s="332"/>
      <c r="E188" s="331"/>
      <c r="F188" s="436"/>
      <c r="G188" s="436"/>
      <c r="H188" s="436"/>
      <c r="I188" s="436"/>
      <c r="J188" s="436"/>
      <c r="K188" s="436"/>
      <c r="L188" s="436"/>
      <c r="M188" s="436"/>
      <c r="N188" s="437"/>
      <c r="O188" s="331"/>
      <c r="P188" s="333"/>
      <c r="Q188" s="333"/>
      <c r="R188" s="333"/>
      <c r="S188" s="333"/>
      <c r="T188" s="333"/>
      <c r="U188" s="333"/>
      <c r="V188" s="333"/>
      <c r="W188" s="333"/>
      <c r="X188" s="333"/>
      <c r="Y188" s="333"/>
      <c r="Z188" s="333"/>
      <c r="AA188" s="333"/>
      <c r="AB188" s="333"/>
      <c r="AC188" s="334"/>
      <c r="AD188" s="335"/>
    </row>
    <row r="189" spans="2:30">
      <c r="B189" s="336"/>
      <c r="C189" s="331"/>
      <c r="D189" s="332"/>
      <c r="E189" s="331"/>
      <c r="F189" s="436"/>
      <c r="G189" s="436"/>
      <c r="H189" s="436"/>
      <c r="I189" s="436"/>
      <c r="J189" s="436"/>
      <c r="K189" s="436"/>
      <c r="L189" s="436"/>
      <c r="M189" s="436"/>
      <c r="N189" s="437"/>
      <c r="O189" s="331"/>
      <c r="P189" s="333"/>
      <c r="Q189" s="333"/>
      <c r="R189" s="333"/>
      <c r="S189" s="333"/>
      <c r="T189" s="333"/>
      <c r="U189" s="333"/>
      <c r="V189" s="333"/>
      <c r="W189" s="333"/>
      <c r="X189" s="333"/>
      <c r="Y189" s="333"/>
      <c r="Z189" s="333"/>
      <c r="AA189" s="333"/>
      <c r="AB189" s="333"/>
      <c r="AC189" s="334"/>
      <c r="AD189" s="335"/>
    </row>
    <row r="190" spans="2:30">
      <c r="B190" s="336"/>
      <c r="C190" s="331"/>
      <c r="D190" s="332"/>
      <c r="E190" s="331"/>
      <c r="F190" s="600" t="s">
        <v>1062</v>
      </c>
      <c r="G190" s="600"/>
      <c r="H190" s="436"/>
      <c r="I190" s="436"/>
      <c r="J190" s="436"/>
      <c r="K190" s="436"/>
      <c r="L190" s="436"/>
      <c r="M190" s="436"/>
      <c r="N190" s="437"/>
      <c r="O190" s="331"/>
      <c r="P190" s="333"/>
      <c r="Q190" s="333"/>
      <c r="R190" s="333"/>
      <c r="S190" s="333"/>
      <c r="T190" s="333"/>
      <c r="U190" s="333"/>
      <c r="V190" s="333"/>
      <c r="W190" s="333"/>
      <c r="X190" s="333"/>
      <c r="Y190" s="333"/>
      <c r="Z190" s="333"/>
      <c r="AA190" s="333"/>
      <c r="AB190" s="333"/>
      <c r="AC190" s="334"/>
      <c r="AD190" s="335"/>
    </row>
    <row r="191" spans="2:30">
      <c r="B191" s="336"/>
      <c r="C191" s="331"/>
      <c r="D191" s="332"/>
      <c r="E191" s="331"/>
      <c r="F191" s="436"/>
      <c r="G191" s="436"/>
      <c r="H191" s="436"/>
      <c r="I191" s="436"/>
      <c r="J191" s="436"/>
      <c r="K191" s="436"/>
      <c r="L191" s="436"/>
      <c r="M191" s="436"/>
      <c r="N191" s="437"/>
      <c r="O191" s="331"/>
      <c r="P191" s="333"/>
      <c r="Q191" s="333"/>
      <c r="R191" s="333"/>
      <c r="S191" s="333"/>
      <c r="T191" s="333"/>
      <c r="U191" s="333"/>
      <c r="V191" s="333"/>
      <c r="W191" s="333"/>
      <c r="X191" s="333"/>
      <c r="Y191" s="333"/>
      <c r="Z191" s="333"/>
      <c r="AA191" s="333"/>
      <c r="AB191" s="333"/>
      <c r="AC191" s="334"/>
      <c r="AD191" s="335"/>
    </row>
    <row r="192" spans="2:30">
      <c r="B192" s="344"/>
      <c r="C192" s="345"/>
      <c r="D192" s="346"/>
      <c r="E192" s="345"/>
      <c r="F192" s="442"/>
      <c r="G192" s="442"/>
      <c r="H192" s="442"/>
      <c r="I192" s="442"/>
      <c r="J192" s="442"/>
      <c r="K192" s="442"/>
      <c r="L192" s="442"/>
      <c r="M192" s="442"/>
      <c r="N192" s="443"/>
      <c r="O192" s="345"/>
      <c r="P192" s="347"/>
      <c r="Q192" s="347"/>
      <c r="R192" s="347"/>
      <c r="S192" s="347"/>
      <c r="T192" s="347"/>
      <c r="U192" s="347"/>
      <c r="V192" s="347"/>
      <c r="W192" s="347"/>
      <c r="X192" s="347"/>
      <c r="Y192" s="347"/>
      <c r="Z192" s="347"/>
      <c r="AA192" s="347"/>
      <c r="AB192" s="347"/>
      <c r="AC192" s="348"/>
      <c r="AD192" s="349"/>
    </row>
    <row r="193" spans="2:30" ht="14.25" customHeight="1">
      <c r="B193" s="336"/>
      <c r="C193" s="331"/>
      <c r="D193" s="332"/>
      <c r="E193" s="331"/>
      <c r="F193" s="436"/>
      <c r="G193" s="436"/>
      <c r="H193" s="436"/>
      <c r="I193" s="601" t="s">
        <v>1063</v>
      </c>
      <c r="J193" s="603"/>
      <c r="K193" s="436"/>
      <c r="L193" s="436"/>
      <c r="M193" s="436"/>
      <c r="N193" s="436"/>
      <c r="O193" s="333"/>
      <c r="P193" s="333"/>
      <c r="Q193" s="333"/>
      <c r="R193" s="333"/>
      <c r="S193" s="333"/>
      <c r="T193" s="333"/>
      <c r="U193" s="333"/>
      <c r="V193" s="333"/>
      <c r="W193" s="333"/>
      <c r="X193" s="333"/>
      <c r="Y193" s="333"/>
      <c r="Z193" s="333"/>
      <c r="AA193" s="333"/>
      <c r="AB193" s="333"/>
      <c r="AC193" s="334"/>
      <c r="AD193" s="335"/>
    </row>
    <row r="194" spans="2:30" ht="15" customHeight="1">
      <c r="B194" s="330">
        <v>20</v>
      </c>
      <c r="C194" s="331" t="s">
        <v>1064</v>
      </c>
      <c r="D194" s="332"/>
      <c r="E194" s="331"/>
      <c r="F194" s="213"/>
      <c r="G194" s="231" t="s">
        <v>748</v>
      </c>
      <c r="H194" s="231" t="s">
        <v>748</v>
      </c>
      <c r="I194" s="602"/>
      <c r="J194" s="571"/>
      <c r="K194" s="436"/>
      <c r="L194" s="436"/>
      <c r="M194" s="436"/>
      <c r="N194" s="436"/>
      <c r="O194" s="333"/>
      <c r="P194" s="333"/>
      <c r="Q194" s="333"/>
      <c r="R194" s="333"/>
      <c r="S194" s="333"/>
      <c r="T194" s="333"/>
      <c r="U194" s="333"/>
      <c r="V194" s="333"/>
      <c r="W194" s="333"/>
      <c r="X194" s="333"/>
      <c r="Y194" s="333"/>
      <c r="Z194" s="333"/>
      <c r="AA194" s="333"/>
      <c r="AB194" s="333"/>
      <c r="AC194" s="334"/>
      <c r="AD194" s="335"/>
    </row>
    <row r="195" spans="2:30" ht="15" thickBot="1">
      <c r="B195" s="336"/>
      <c r="C195" s="331"/>
      <c r="D195" s="332"/>
      <c r="E195" s="331"/>
      <c r="F195" s="231" t="s">
        <v>752</v>
      </c>
      <c r="G195" s="233" t="s">
        <v>753</v>
      </c>
      <c r="H195" s="233" t="s">
        <v>754</v>
      </c>
      <c r="I195" s="602"/>
      <c r="J195" s="457"/>
      <c r="K195" s="436"/>
      <c r="L195" s="436"/>
      <c r="M195" s="436"/>
      <c r="N195" s="436"/>
      <c r="O195" s="333"/>
      <c r="P195" s="333"/>
      <c r="Q195" s="333"/>
      <c r="R195" s="333"/>
      <c r="S195" s="333"/>
      <c r="T195" s="333"/>
      <c r="U195" s="333"/>
      <c r="V195" s="333"/>
      <c r="W195" s="333"/>
      <c r="X195" s="333"/>
      <c r="Y195" s="333"/>
      <c r="Z195" s="333"/>
      <c r="AA195" s="333"/>
      <c r="AB195" s="333"/>
      <c r="AC195" s="334"/>
      <c r="AD195" s="335"/>
    </row>
    <row r="196" spans="2:30" ht="16" thickTop="1" thickBot="1">
      <c r="B196" s="336"/>
      <c r="C196" s="331"/>
      <c r="D196" s="332"/>
      <c r="E196" s="331"/>
      <c r="F196" s="237">
        <v>1</v>
      </c>
      <c r="G196" s="237">
        <v>0</v>
      </c>
      <c r="H196" s="458">
        <v>0</v>
      </c>
      <c r="I196" s="459">
        <v>0</v>
      </c>
      <c r="J196" s="457"/>
      <c r="K196" s="436"/>
      <c r="L196" s="436"/>
      <c r="M196" s="604" t="s">
        <v>1065</v>
      </c>
      <c r="N196" s="605"/>
      <c r="O196" s="605"/>
      <c r="P196" s="605"/>
      <c r="Q196" s="605"/>
      <c r="R196" s="606"/>
      <c r="S196" s="333"/>
      <c r="T196" s="333"/>
      <c r="U196" s="333"/>
      <c r="V196" s="333"/>
      <c r="W196" s="333"/>
      <c r="X196" s="333"/>
      <c r="Y196" s="333"/>
      <c r="Z196" s="333"/>
      <c r="AA196" s="333"/>
      <c r="AB196" s="333"/>
      <c r="AC196" s="334"/>
      <c r="AD196" s="335"/>
    </row>
    <row r="197" spans="2:30" ht="15" thickTop="1">
      <c r="B197" s="336"/>
      <c r="C197" s="331"/>
      <c r="D197" s="332"/>
      <c r="E197" s="331"/>
      <c r="F197" s="237">
        <v>2</v>
      </c>
      <c r="G197" s="237">
        <v>8</v>
      </c>
      <c r="H197" s="458">
        <v>9</v>
      </c>
      <c r="I197" s="460">
        <v>1</v>
      </c>
      <c r="J197" s="436"/>
      <c r="K197" s="436"/>
      <c r="L197" s="461"/>
      <c r="M197" s="607"/>
      <c r="N197" s="608"/>
      <c r="O197" s="608"/>
      <c r="P197" s="608"/>
      <c r="Q197" s="608"/>
      <c r="R197" s="609"/>
      <c r="S197" s="333"/>
      <c r="T197" s="333"/>
      <c r="U197" s="333"/>
      <c r="V197" s="333"/>
      <c r="W197" s="333"/>
      <c r="X197" s="333"/>
      <c r="Y197" s="333"/>
      <c r="Z197" s="333"/>
      <c r="AA197" s="333"/>
      <c r="AB197" s="333"/>
      <c r="AC197" s="334"/>
      <c r="AD197" s="335"/>
    </row>
    <row r="198" spans="2:30" ht="15" thickBot="1">
      <c r="B198" s="336"/>
      <c r="C198" s="331"/>
      <c r="D198" s="332"/>
      <c r="E198" s="331"/>
      <c r="F198" s="237">
        <v>3</v>
      </c>
      <c r="G198" s="237">
        <v>8</v>
      </c>
      <c r="H198" s="458">
        <v>9</v>
      </c>
      <c r="I198" s="460">
        <v>1</v>
      </c>
      <c r="J198" s="462"/>
      <c r="K198" s="462"/>
      <c r="L198" s="463"/>
      <c r="M198" s="610"/>
      <c r="N198" s="611"/>
      <c r="O198" s="611"/>
      <c r="P198" s="611"/>
      <c r="Q198" s="611"/>
      <c r="R198" s="612"/>
      <c r="S198" s="333"/>
      <c r="T198" s="333"/>
      <c r="U198" s="333"/>
      <c r="V198" s="333"/>
      <c r="W198" s="333"/>
      <c r="X198" s="333"/>
      <c r="Y198" s="333"/>
      <c r="Z198" s="333"/>
      <c r="AA198" s="333"/>
      <c r="AB198" s="333"/>
      <c r="AC198" s="334"/>
      <c r="AD198" s="335"/>
    </row>
    <row r="199" spans="2:30" ht="15" thickTop="1">
      <c r="B199" s="336"/>
      <c r="C199" s="331"/>
      <c r="D199" s="332"/>
      <c r="E199" s="331"/>
      <c r="F199" s="237">
        <v>4</v>
      </c>
      <c r="G199" s="237">
        <v>8</v>
      </c>
      <c r="H199" s="458">
        <v>9</v>
      </c>
      <c r="I199" s="460">
        <v>1</v>
      </c>
      <c r="J199" s="436"/>
      <c r="K199" s="464"/>
      <c r="L199" s="436"/>
      <c r="M199" s="436"/>
      <c r="N199" s="436"/>
      <c r="O199" s="333"/>
      <c r="P199" s="333"/>
      <c r="Q199" s="333"/>
      <c r="R199" s="333"/>
      <c r="S199" s="333"/>
      <c r="T199" s="333"/>
      <c r="U199" s="333"/>
      <c r="V199" s="333"/>
      <c r="W199" s="333"/>
      <c r="X199" s="333"/>
      <c r="Y199" s="333"/>
      <c r="Z199" s="333"/>
      <c r="AA199" s="333"/>
      <c r="AB199" s="333"/>
      <c r="AC199" s="334"/>
      <c r="AD199" s="335"/>
    </row>
    <row r="200" spans="2:30" ht="15" thickBot="1">
      <c r="B200" s="336"/>
      <c r="C200" s="331"/>
      <c r="D200" s="332"/>
      <c r="E200" s="331"/>
      <c r="F200" s="237">
        <v>5</v>
      </c>
      <c r="G200" s="237">
        <v>3</v>
      </c>
      <c r="H200" s="458">
        <v>4</v>
      </c>
      <c r="I200" s="460">
        <v>3</v>
      </c>
      <c r="J200" s="436"/>
      <c r="K200" s="464"/>
      <c r="L200" s="465"/>
      <c r="M200" s="408" t="s">
        <v>1066</v>
      </c>
      <c r="N200" s="436"/>
      <c r="O200" s="333"/>
      <c r="P200" s="333"/>
      <c r="Q200" s="333"/>
      <c r="R200" s="333"/>
      <c r="S200" s="333"/>
      <c r="T200" s="333"/>
      <c r="U200" s="333"/>
      <c r="V200" s="333"/>
      <c r="W200" s="333"/>
      <c r="X200" s="333"/>
      <c r="Y200" s="333"/>
      <c r="Z200" s="333"/>
      <c r="AA200" s="333"/>
      <c r="AB200" s="333"/>
      <c r="AC200" s="334"/>
      <c r="AD200" s="335"/>
    </row>
    <row r="201" spans="2:30" ht="15" thickTop="1">
      <c r="B201" s="336"/>
      <c r="C201" s="331"/>
      <c r="D201" s="332"/>
      <c r="E201" s="331"/>
      <c r="F201" s="237">
        <v>6</v>
      </c>
      <c r="G201" s="237">
        <v>3</v>
      </c>
      <c r="H201" s="458">
        <v>4</v>
      </c>
      <c r="I201" s="460">
        <v>3</v>
      </c>
      <c r="J201" s="436"/>
      <c r="K201" s="436"/>
      <c r="L201" s="436"/>
      <c r="M201" s="436"/>
      <c r="N201" s="436"/>
      <c r="O201" s="333"/>
      <c r="P201" s="333"/>
      <c r="Q201" s="333"/>
      <c r="R201" s="333"/>
      <c r="S201" s="333"/>
      <c r="T201" s="333"/>
      <c r="U201" s="333"/>
      <c r="V201" s="333"/>
      <c r="W201" s="333"/>
      <c r="X201" s="333"/>
      <c r="Y201" s="333"/>
      <c r="Z201" s="333"/>
      <c r="AA201" s="333"/>
      <c r="AB201" s="333"/>
      <c r="AC201" s="334"/>
      <c r="AD201" s="335"/>
    </row>
    <row r="202" spans="2:30" ht="14">
      <c r="B202" s="336"/>
      <c r="C202" s="331"/>
      <c r="D202" s="332"/>
      <c r="E202" s="331"/>
      <c r="F202" s="237">
        <v>7</v>
      </c>
      <c r="G202" s="237">
        <v>3</v>
      </c>
      <c r="H202" s="458">
        <v>4</v>
      </c>
      <c r="I202" s="460">
        <v>3</v>
      </c>
      <c r="J202" s="436"/>
      <c r="K202" s="436"/>
      <c r="L202" s="436"/>
      <c r="M202" s="436"/>
      <c r="N202" s="436"/>
      <c r="O202" s="333"/>
      <c r="P202" s="333"/>
      <c r="Q202" s="333"/>
      <c r="R202" s="333"/>
      <c r="S202" s="333"/>
      <c r="T202" s="333"/>
      <c r="U202" s="333"/>
      <c r="V202" s="333"/>
      <c r="W202" s="333"/>
      <c r="X202" s="333"/>
      <c r="Y202" s="333"/>
      <c r="Z202" s="333"/>
      <c r="AA202" s="333"/>
      <c r="AB202" s="333"/>
      <c r="AC202" s="334"/>
      <c r="AD202" s="335"/>
    </row>
    <row r="203" spans="2:30" ht="14">
      <c r="B203" s="336"/>
      <c r="C203" s="331"/>
      <c r="D203" s="332"/>
      <c r="E203" s="331"/>
      <c r="F203" s="237">
        <v>8</v>
      </c>
      <c r="G203" s="237">
        <v>1</v>
      </c>
      <c r="H203" s="458">
        <v>2</v>
      </c>
      <c r="I203" s="460">
        <v>5</v>
      </c>
      <c r="J203" s="436"/>
      <c r="K203" s="436"/>
      <c r="L203" s="436"/>
      <c r="M203" s="436"/>
      <c r="N203" s="436"/>
      <c r="O203" s="333"/>
      <c r="P203" s="333"/>
      <c r="Q203" s="333"/>
      <c r="R203" s="333"/>
      <c r="S203" s="333"/>
      <c r="T203" s="333"/>
      <c r="U203" s="333"/>
      <c r="V203" s="333"/>
      <c r="W203" s="333"/>
      <c r="X203" s="333"/>
      <c r="Y203" s="333"/>
      <c r="Z203" s="333"/>
      <c r="AA203" s="333"/>
      <c r="AB203" s="333"/>
      <c r="AC203" s="334"/>
      <c r="AD203" s="335"/>
    </row>
    <row r="204" spans="2:30" ht="14">
      <c r="B204" s="336"/>
      <c r="C204" s="331"/>
      <c r="D204" s="332"/>
      <c r="E204" s="331"/>
      <c r="F204" s="237">
        <v>9</v>
      </c>
      <c r="G204" s="237">
        <v>1</v>
      </c>
      <c r="H204" s="458">
        <v>2</v>
      </c>
      <c r="I204" s="460">
        <v>5</v>
      </c>
      <c r="J204" s="436"/>
      <c r="K204" s="436"/>
      <c r="L204" s="436"/>
      <c r="M204" s="436"/>
      <c r="N204" s="436"/>
      <c r="O204" s="333"/>
      <c r="P204" s="333"/>
      <c r="Q204" s="333"/>
      <c r="R204" s="333"/>
      <c r="S204" s="333"/>
      <c r="T204" s="333"/>
      <c r="U204" s="333"/>
      <c r="V204" s="333"/>
      <c r="W204" s="333"/>
      <c r="X204" s="333"/>
      <c r="Y204" s="333"/>
      <c r="Z204" s="333"/>
      <c r="AA204" s="333"/>
      <c r="AB204" s="333"/>
      <c r="AC204" s="334"/>
      <c r="AD204" s="335"/>
    </row>
    <row r="205" spans="2:30" ht="14">
      <c r="B205" s="336"/>
      <c r="C205" s="331"/>
      <c r="D205" s="332"/>
      <c r="E205" s="331"/>
      <c r="F205" s="237">
        <v>10</v>
      </c>
      <c r="G205" s="237">
        <v>1</v>
      </c>
      <c r="H205" s="458">
        <v>2</v>
      </c>
      <c r="I205" s="460">
        <v>5</v>
      </c>
      <c r="J205" s="436"/>
      <c r="K205" s="436"/>
      <c r="L205" s="436"/>
      <c r="M205" s="436"/>
      <c r="N205" s="436"/>
      <c r="O205" s="333"/>
      <c r="P205" s="333"/>
      <c r="Q205" s="333"/>
      <c r="R205" s="333"/>
      <c r="S205" s="333"/>
      <c r="T205" s="333"/>
      <c r="U205" s="333"/>
      <c r="V205" s="333"/>
      <c r="W205" s="333"/>
      <c r="X205" s="333"/>
      <c r="Y205" s="333"/>
      <c r="Z205" s="333"/>
      <c r="AA205" s="333"/>
      <c r="AB205" s="333"/>
      <c r="AC205" s="334"/>
      <c r="AD205" s="335"/>
    </row>
    <row r="206" spans="2:30" ht="14">
      <c r="B206" s="336"/>
      <c r="C206" s="331"/>
      <c r="D206" s="332"/>
      <c r="E206" s="331"/>
      <c r="F206" s="238">
        <v>11</v>
      </c>
      <c r="G206" s="238">
        <v>1</v>
      </c>
      <c r="H206" s="466">
        <v>2</v>
      </c>
      <c r="I206" s="467">
        <v>7</v>
      </c>
      <c r="J206" s="436"/>
      <c r="K206" s="436"/>
      <c r="L206" s="436"/>
      <c r="M206" s="436"/>
      <c r="N206" s="436"/>
      <c r="O206" s="333"/>
      <c r="P206" s="333"/>
      <c r="Q206" s="333"/>
      <c r="R206" s="333"/>
      <c r="S206" s="333"/>
      <c r="T206" s="333"/>
      <c r="U206" s="333"/>
      <c r="V206" s="333"/>
      <c r="W206" s="333"/>
      <c r="X206" s="333"/>
      <c r="Y206" s="333"/>
      <c r="Z206" s="333"/>
      <c r="AA206" s="333"/>
      <c r="AB206" s="333"/>
      <c r="AC206" s="334"/>
      <c r="AD206" s="335"/>
    </row>
    <row r="207" spans="2:30" ht="14">
      <c r="B207" s="336"/>
      <c r="C207" s="331"/>
      <c r="D207" s="332"/>
      <c r="E207" s="331"/>
      <c r="F207" s="238">
        <v>12</v>
      </c>
      <c r="G207" s="238">
        <v>1</v>
      </c>
      <c r="H207" s="466">
        <v>2</v>
      </c>
      <c r="I207" s="467">
        <v>7</v>
      </c>
      <c r="J207" s="436"/>
      <c r="K207" s="436"/>
      <c r="L207" s="436"/>
      <c r="M207" s="436"/>
      <c r="N207" s="436"/>
      <c r="O207" s="333"/>
      <c r="P207" s="333"/>
      <c r="Q207" s="333"/>
      <c r="R207" s="333"/>
      <c r="S207" s="333"/>
      <c r="T207" s="333"/>
      <c r="U207" s="333"/>
      <c r="V207" s="333"/>
      <c r="W207" s="333"/>
      <c r="X207" s="333"/>
      <c r="Y207" s="333"/>
      <c r="Z207" s="333"/>
      <c r="AA207" s="333"/>
      <c r="AB207" s="333"/>
      <c r="AC207" s="334"/>
      <c r="AD207" s="335"/>
    </row>
    <row r="208" spans="2:30" ht="15" thickBot="1">
      <c r="B208" s="336"/>
      <c r="C208" s="331"/>
      <c r="D208" s="332"/>
      <c r="E208" s="331"/>
      <c r="F208" s="238">
        <v>13</v>
      </c>
      <c r="G208" s="238">
        <v>1</v>
      </c>
      <c r="H208" s="466">
        <v>2</v>
      </c>
      <c r="I208" s="468">
        <v>7</v>
      </c>
      <c r="J208" s="436"/>
      <c r="K208" s="436"/>
      <c r="L208" s="436"/>
      <c r="M208" s="436"/>
      <c r="N208" s="436"/>
      <c r="O208" s="333"/>
      <c r="P208" s="333"/>
      <c r="Q208" s="333"/>
      <c r="R208" s="333"/>
      <c r="S208" s="333"/>
      <c r="T208" s="333"/>
      <c r="U208" s="333"/>
      <c r="V208" s="333"/>
      <c r="W208" s="333"/>
      <c r="X208" s="333"/>
      <c r="Y208" s="333"/>
      <c r="Z208" s="333"/>
      <c r="AA208" s="333"/>
      <c r="AB208" s="333"/>
      <c r="AC208" s="334"/>
      <c r="AD208" s="335"/>
    </row>
    <row r="209" spans="2:36" ht="14" thickTop="1">
      <c r="B209" s="336"/>
      <c r="C209" s="331"/>
      <c r="D209" s="332"/>
      <c r="E209" s="331"/>
      <c r="F209" s="436"/>
      <c r="G209" s="436"/>
      <c r="H209" s="436"/>
      <c r="I209" s="436"/>
      <c r="J209" s="436"/>
      <c r="K209" s="436"/>
      <c r="L209" s="436"/>
      <c r="M209" s="436"/>
      <c r="N209" s="436"/>
      <c r="O209" s="333"/>
      <c r="P209" s="333"/>
      <c r="Q209" s="333"/>
      <c r="R209" s="333"/>
      <c r="S209" s="333"/>
      <c r="T209" s="333"/>
      <c r="U209" s="333"/>
      <c r="V209" s="333"/>
      <c r="W209" s="333"/>
      <c r="X209" s="333"/>
      <c r="Y209" s="333"/>
      <c r="Z209" s="333"/>
      <c r="AA209" s="333"/>
      <c r="AB209" s="333"/>
      <c r="AC209" s="334"/>
      <c r="AD209" s="335"/>
    </row>
    <row r="210" spans="2:36">
      <c r="B210" s="336"/>
      <c r="C210" s="331"/>
      <c r="D210" s="332"/>
      <c r="E210" s="331"/>
      <c r="F210" s="436"/>
      <c r="G210" s="436"/>
      <c r="H210" s="436"/>
      <c r="I210" s="436"/>
      <c r="J210" s="436"/>
      <c r="K210" s="436"/>
      <c r="L210" s="436"/>
      <c r="M210" s="436"/>
      <c r="N210" s="436"/>
      <c r="O210" s="333"/>
      <c r="P210" s="333"/>
      <c r="Q210" s="333"/>
      <c r="R210" s="333"/>
      <c r="S210" s="333"/>
      <c r="T210" s="333"/>
      <c r="U210" s="333"/>
      <c r="V210" s="333"/>
      <c r="W210" s="333"/>
      <c r="X210" s="333"/>
      <c r="Y210" s="333"/>
      <c r="Z210" s="333"/>
      <c r="AA210" s="333"/>
      <c r="AB210" s="333"/>
      <c r="AC210" s="334"/>
      <c r="AD210" s="335"/>
    </row>
    <row r="211" spans="2:36" ht="17">
      <c r="B211" s="350"/>
      <c r="C211" s="351"/>
      <c r="D211" s="352"/>
      <c r="E211" s="469"/>
      <c r="F211" s="470" t="s">
        <v>1067</v>
      </c>
      <c r="G211" s="471"/>
      <c r="H211" s="471"/>
      <c r="I211" s="471"/>
      <c r="J211" s="471"/>
      <c r="K211" s="471"/>
      <c r="L211" s="471"/>
      <c r="M211" s="471"/>
      <c r="N211" s="471"/>
      <c r="O211" s="471"/>
      <c r="P211" s="471"/>
      <c r="Q211" s="471"/>
      <c r="R211" s="471"/>
      <c r="S211" s="471"/>
      <c r="T211" s="471"/>
      <c r="U211" s="471"/>
      <c r="V211" s="471"/>
      <c r="W211" s="471"/>
      <c r="X211" s="471"/>
      <c r="Y211" s="471"/>
      <c r="Z211" s="471"/>
      <c r="AA211" s="471"/>
      <c r="AB211" s="471"/>
      <c r="AC211" s="471"/>
      <c r="AD211" s="472"/>
      <c r="AE211" s="273"/>
      <c r="AF211" s="273"/>
      <c r="AG211" s="273"/>
      <c r="AH211" s="273"/>
      <c r="AI211" s="273"/>
      <c r="AJ211" s="273"/>
    </row>
    <row r="212" spans="2:36" ht="17">
      <c r="B212" s="330">
        <v>21</v>
      </c>
      <c r="C212" s="331" t="s">
        <v>1068</v>
      </c>
      <c r="D212" s="332"/>
      <c r="E212" s="473"/>
      <c r="F212" s="474" t="s">
        <v>1069</v>
      </c>
      <c r="G212" s="475"/>
      <c r="H212" s="475"/>
      <c r="I212" s="475"/>
      <c r="J212" s="475"/>
      <c r="K212" s="475"/>
      <c r="L212" s="475"/>
      <c r="M212" s="475"/>
      <c r="N212" s="475"/>
      <c r="O212" s="475"/>
      <c r="P212" s="475"/>
      <c r="Q212" s="475"/>
      <c r="R212" s="475"/>
      <c r="S212" s="475"/>
      <c r="T212" s="475"/>
      <c r="U212" s="475"/>
      <c r="V212" s="475"/>
      <c r="W212" s="475"/>
      <c r="X212" s="475"/>
      <c r="Y212" s="475"/>
      <c r="Z212" s="475"/>
      <c r="AA212" s="475"/>
      <c r="AB212" s="475"/>
      <c r="AC212" s="475"/>
      <c r="AD212" s="476"/>
      <c r="AE212" s="273"/>
      <c r="AF212" s="273"/>
      <c r="AG212" s="273"/>
      <c r="AH212" s="273"/>
      <c r="AI212" s="273"/>
      <c r="AJ212" s="273"/>
    </row>
    <row r="213" spans="2:36">
      <c r="B213" s="336"/>
      <c r="C213" s="331"/>
      <c r="D213" s="332"/>
      <c r="E213" s="477">
        <v>1</v>
      </c>
      <c r="F213" s="478" t="s">
        <v>1070</v>
      </c>
      <c r="G213" s="478"/>
      <c r="H213" s="478"/>
      <c r="I213" s="478"/>
      <c r="J213" s="478"/>
      <c r="K213" s="478"/>
      <c r="L213" s="478"/>
      <c r="M213" s="478"/>
      <c r="N213" s="478"/>
      <c r="O213" s="478"/>
      <c r="P213" s="478"/>
      <c r="Q213" s="478"/>
      <c r="R213" s="478"/>
      <c r="S213" s="478"/>
      <c r="T213" s="478"/>
      <c r="U213" s="478"/>
      <c r="V213" s="478"/>
      <c r="W213" s="478"/>
      <c r="X213" s="478"/>
      <c r="Y213" s="478"/>
      <c r="Z213" s="478"/>
      <c r="AA213" s="478"/>
      <c r="AB213" s="478"/>
      <c r="AC213" s="478"/>
      <c r="AD213" s="476"/>
      <c r="AE213" s="273"/>
      <c r="AF213" s="273"/>
      <c r="AG213" s="273"/>
      <c r="AH213" s="273"/>
      <c r="AI213" s="273"/>
      <c r="AJ213" s="273"/>
    </row>
    <row r="214" spans="2:36">
      <c r="B214" s="336"/>
      <c r="C214" s="331"/>
      <c r="D214" s="332"/>
      <c r="E214" s="477">
        <v>2</v>
      </c>
      <c r="F214" s="478" t="s">
        <v>1071</v>
      </c>
      <c r="G214" s="478"/>
      <c r="H214" s="478"/>
      <c r="I214" s="478"/>
      <c r="J214" s="478"/>
      <c r="K214" s="478"/>
      <c r="L214" s="478"/>
      <c r="M214" s="478"/>
      <c r="N214" s="478"/>
      <c r="O214" s="478"/>
      <c r="P214" s="478"/>
      <c r="Q214" s="478"/>
      <c r="R214" s="478"/>
      <c r="S214" s="478"/>
      <c r="T214" s="478"/>
      <c r="U214" s="478"/>
      <c r="V214" s="478"/>
      <c r="W214" s="478"/>
      <c r="X214" s="478"/>
      <c r="Y214" s="478"/>
      <c r="Z214" s="478"/>
      <c r="AA214" s="478"/>
      <c r="AB214" s="478"/>
      <c r="AC214" s="478"/>
      <c r="AD214" s="476"/>
      <c r="AE214" s="273"/>
      <c r="AF214" s="273"/>
      <c r="AG214" s="273"/>
      <c r="AH214" s="273"/>
      <c r="AI214" s="273"/>
      <c r="AJ214" s="273"/>
    </row>
    <row r="215" spans="2:36">
      <c r="B215" s="336"/>
      <c r="C215" s="331"/>
      <c r="D215" s="332"/>
      <c r="E215" s="477">
        <v>3</v>
      </c>
      <c r="F215" s="478" t="s">
        <v>1072</v>
      </c>
      <c r="G215" s="478"/>
      <c r="H215" s="478"/>
      <c r="I215" s="478"/>
      <c r="J215" s="478"/>
      <c r="K215" s="478"/>
      <c r="L215" s="478"/>
      <c r="M215" s="478"/>
      <c r="N215" s="478"/>
      <c r="O215" s="478"/>
      <c r="P215" s="478"/>
      <c r="Q215" s="478"/>
      <c r="R215" s="478"/>
      <c r="S215" s="478"/>
      <c r="T215" s="478"/>
      <c r="U215" s="478"/>
      <c r="V215" s="478"/>
      <c r="W215" s="478"/>
      <c r="X215" s="478"/>
      <c r="Y215" s="478"/>
      <c r="Z215" s="478"/>
      <c r="AA215" s="478"/>
      <c r="AB215" s="478"/>
      <c r="AC215" s="478"/>
      <c r="AD215" s="476"/>
      <c r="AE215" s="273"/>
      <c r="AF215" s="273"/>
      <c r="AG215" s="273"/>
      <c r="AH215" s="273"/>
      <c r="AI215" s="273"/>
      <c r="AJ215" s="273"/>
    </row>
    <row r="216" spans="2:36">
      <c r="B216" s="336"/>
      <c r="C216" s="331"/>
      <c r="D216" s="332"/>
      <c r="E216" s="477"/>
      <c r="F216" s="478"/>
      <c r="G216" s="478"/>
      <c r="H216" s="478"/>
      <c r="I216" s="478"/>
      <c r="J216" s="478"/>
      <c r="K216" s="478"/>
      <c r="L216" s="478"/>
      <c r="M216" s="478"/>
      <c r="N216" s="478"/>
      <c r="O216" s="478"/>
      <c r="P216" s="478"/>
      <c r="Q216" s="478"/>
      <c r="R216" s="478"/>
      <c r="S216" s="478"/>
      <c r="T216" s="478"/>
      <c r="U216" s="478"/>
      <c r="V216" s="478"/>
      <c r="W216" s="478"/>
      <c r="X216" s="478"/>
      <c r="Y216" s="478"/>
      <c r="Z216" s="478"/>
      <c r="AA216" s="478"/>
      <c r="AB216" s="478"/>
      <c r="AC216" s="478"/>
      <c r="AD216" s="476"/>
      <c r="AE216" s="273"/>
      <c r="AF216" s="273"/>
      <c r="AG216" s="273"/>
      <c r="AH216" s="273"/>
      <c r="AI216" s="273"/>
      <c r="AJ216" s="273"/>
    </row>
    <row r="217" spans="2:36">
      <c r="B217" s="336"/>
      <c r="C217" s="331"/>
      <c r="D217" s="332"/>
      <c r="E217" s="429"/>
      <c r="F217" s="478"/>
      <c r="G217" s="478"/>
      <c r="H217" s="478"/>
      <c r="I217" s="478"/>
      <c r="J217" s="478"/>
      <c r="K217" s="478"/>
      <c r="L217" s="478"/>
      <c r="M217" s="478"/>
      <c r="N217" s="478"/>
      <c r="O217" s="478"/>
      <c r="P217" s="478"/>
      <c r="Q217" s="478"/>
      <c r="R217" s="478"/>
      <c r="S217" s="478"/>
      <c r="T217" s="478"/>
      <c r="U217" s="478"/>
      <c r="V217" s="478"/>
      <c r="W217" s="478"/>
      <c r="X217" s="478"/>
      <c r="Y217" s="478"/>
      <c r="Z217" s="478"/>
      <c r="AA217" s="478"/>
      <c r="AB217" s="478"/>
      <c r="AC217" s="478"/>
      <c r="AD217" s="476"/>
      <c r="AE217" s="273"/>
      <c r="AF217" s="273"/>
      <c r="AG217" s="273"/>
      <c r="AH217" s="273"/>
      <c r="AI217" s="273"/>
      <c r="AJ217" s="273"/>
    </row>
    <row r="218" spans="2:36">
      <c r="B218" s="336"/>
      <c r="C218" s="331"/>
      <c r="D218" s="332"/>
      <c r="E218" s="429"/>
      <c r="F218" s="479" t="s">
        <v>1073</v>
      </c>
      <c r="G218" s="478"/>
      <c r="H218" s="478"/>
      <c r="I218" s="478"/>
      <c r="J218" s="478"/>
      <c r="K218" s="478"/>
      <c r="L218" s="478"/>
      <c r="M218" s="478"/>
      <c r="N218" s="478"/>
      <c r="O218" s="478"/>
      <c r="P218" s="478"/>
      <c r="Q218" s="478"/>
      <c r="R218" s="478"/>
      <c r="S218" s="478"/>
      <c r="T218" s="478"/>
      <c r="U218" s="478"/>
      <c r="V218" s="478"/>
      <c r="W218" s="478"/>
      <c r="X218" s="478"/>
      <c r="Y218" s="478"/>
      <c r="Z218" s="478"/>
      <c r="AA218" s="478"/>
      <c r="AB218" s="478"/>
      <c r="AC218" s="478"/>
      <c r="AD218" s="476"/>
      <c r="AE218" s="273"/>
      <c r="AF218" s="273"/>
      <c r="AG218" s="273"/>
      <c r="AH218" s="273"/>
      <c r="AI218" s="273"/>
      <c r="AJ218" s="273"/>
    </row>
    <row r="219" spans="2:36">
      <c r="B219" s="336"/>
      <c r="C219" s="331"/>
      <c r="D219" s="332"/>
      <c r="E219" s="429"/>
      <c r="F219" s="480" t="s">
        <v>1074</v>
      </c>
      <c r="G219" s="613" t="s">
        <v>1075</v>
      </c>
      <c r="H219" s="613"/>
      <c r="I219" s="614" t="s">
        <v>1076</v>
      </c>
      <c r="J219" s="614"/>
      <c r="K219" s="614" t="s">
        <v>1077</v>
      </c>
      <c r="L219" s="614"/>
      <c r="M219" s="614" t="s">
        <v>1078</v>
      </c>
      <c r="N219" s="614"/>
      <c r="O219" s="614"/>
      <c r="P219" s="614"/>
      <c r="Q219" s="614"/>
      <c r="R219" s="481" t="s">
        <v>1079</v>
      </c>
      <c r="S219" s="482"/>
      <c r="T219" s="482"/>
      <c r="U219" s="482"/>
      <c r="V219" s="482"/>
      <c r="W219" s="482"/>
      <c r="X219" s="482"/>
      <c r="Y219" s="482"/>
      <c r="Z219" s="482"/>
      <c r="AA219" s="482"/>
      <c r="AB219" s="482"/>
      <c r="AC219" s="483"/>
      <c r="AD219" s="484"/>
      <c r="AE219" s="273"/>
      <c r="AF219" s="273"/>
      <c r="AG219" s="273"/>
      <c r="AH219" s="273"/>
      <c r="AI219" s="273"/>
      <c r="AJ219" s="273"/>
    </row>
    <row r="220" spans="2:36">
      <c r="B220" s="336"/>
      <c r="C220" s="331"/>
      <c r="D220" s="332"/>
      <c r="E220" s="429"/>
      <c r="F220" s="342">
        <v>1</v>
      </c>
      <c r="G220" s="615" t="s">
        <v>1080</v>
      </c>
      <c r="H220" s="615"/>
      <c r="I220" s="615" t="s">
        <v>1081</v>
      </c>
      <c r="J220" s="615"/>
      <c r="K220" s="616" t="s">
        <v>1082</v>
      </c>
      <c r="L220" s="616"/>
      <c r="M220" s="615" t="s">
        <v>1083</v>
      </c>
      <c r="N220" s="615"/>
      <c r="O220" s="615"/>
      <c r="P220" s="615"/>
      <c r="Q220" s="615"/>
      <c r="R220" s="485" t="s">
        <v>1084</v>
      </c>
      <c r="S220" s="486"/>
      <c r="T220" s="486"/>
      <c r="U220" s="486"/>
      <c r="V220" s="486"/>
      <c r="W220" s="486"/>
      <c r="X220" s="486"/>
      <c r="Y220" s="486"/>
      <c r="Z220" s="486"/>
      <c r="AA220" s="486"/>
      <c r="AB220" s="486"/>
      <c r="AC220" s="487"/>
      <c r="AD220" s="488" t="s">
        <v>1085</v>
      </c>
      <c r="AE220" s="273"/>
      <c r="AF220" s="273"/>
      <c r="AG220" s="273"/>
      <c r="AH220" s="273"/>
      <c r="AI220" s="273"/>
      <c r="AJ220" s="273"/>
    </row>
    <row r="221" spans="2:36">
      <c r="B221" s="336"/>
      <c r="C221" s="331"/>
      <c r="D221" s="332"/>
      <c r="E221" s="429"/>
      <c r="F221" s="480">
        <v>2</v>
      </c>
      <c r="G221" s="614" t="s">
        <v>1086</v>
      </c>
      <c r="H221" s="614"/>
      <c r="I221" s="614" t="s">
        <v>1061</v>
      </c>
      <c r="J221" s="614"/>
      <c r="K221" s="617" t="s">
        <v>1087</v>
      </c>
      <c r="L221" s="617"/>
      <c r="M221" s="614" t="s">
        <v>1088</v>
      </c>
      <c r="N221" s="614"/>
      <c r="O221" s="614"/>
      <c r="P221" s="614"/>
      <c r="Q221" s="614"/>
      <c r="R221" s="489" t="s">
        <v>1089</v>
      </c>
      <c r="S221" s="490"/>
      <c r="T221" s="490"/>
      <c r="U221" s="490"/>
      <c r="V221" s="490"/>
      <c r="W221" s="490"/>
      <c r="X221" s="490"/>
      <c r="Y221" s="490"/>
      <c r="Z221" s="490"/>
      <c r="AA221" s="490"/>
      <c r="AB221" s="490"/>
      <c r="AC221" s="491"/>
      <c r="AD221" s="484"/>
      <c r="AE221" s="273"/>
      <c r="AF221" s="273"/>
      <c r="AG221" s="273"/>
      <c r="AH221" s="273"/>
      <c r="AI221" s="273"/>
      <c r="AJ221" s="273"/>
    </row>
    <row r="222" spans="2:36">
      <c r="B222" s="336"/>
      <c r="C222" s="331"/>
      <c r="D222" s="332"/>
      <c r="E222" s="429"/>
      <c r="F222" s="480">
        <v>3</v>
      </c>
      <c r="G222" s="614" t="s">
        <v>1090</v>
      </c>
      <c r="H222" s="614"/>
      <c r="I222" s="614" t="s">
        <v>763</v>
      </c>
      <c r="J222" s="614"/>
      <c r="K222" s="617" t="s">
        <v>1091</v>
      </c>
      <c r="L222" s="617"/>
      <c r="M222" s="614" t="s">
        <v>1083</v>
      </c>
      <c r="N222" s="614"/>
      <c r="O222" s="614"/>
      <c r="P222" s="614"/>
      <c r="Q222" s="614"/>
      <c r="R222" s="489" t="s">
        <v>1092</v>
      </c>
      <c r="S222" s="490"/>
      <c r="T222" s="490"/>
      <c r="U222" s="490"/>
      <c r="V222" s="490"/>
      <c r="W222" s="490"/>
      <c r="X222" s="490"/>
      <c r="Y222" s="490"/>
      <c r="Z222" s="490"/>
      <c r="AA222" s="490"/>
      <c r="AB222" s="490"/>
      <c r="AC222" s="491"/>
      <c r="AD222" s="488"/>
      <c r="AE222" s="273"/>
      <c r="AF222" s="273"/>
      <c r="AG222" s="273"/>
      <c r="AH222" s="273"/>
      <c r="AI222" s="273"/>
      <c r="AJ222" s="273"/>
    </row>
    <row r="223" spans="2:36">
      <c r="B223" s="336"/>
      <c r="C223" s="331"/>
      <c r="D223" s="332"/>
      <c r="E223" s="429"/>
      <c r="F223" s="480">
        <v>4</v>
      </c>
      <c r="G223" s="614" t="s">
        <v>1093</v>
      </c>
      <c r="H223" s="614"/>
      <c r="I223" s="614" t="s">
        <v>1061</v>
      </c>
      <c r="J223" s="614"/>
      <c r="K223" s="617" t="s">
        <v>1094</v>
      </c>
      <c r="L223" s="617"/>
      <c r="M223" s="614" t="s">
        <v>1088</v>
      </c>
      <c r="N223" s="614"/>
      <c r="O223" s="614"/>
      <c r="P223" s="614"/>
      <c r="Q223" s="614"/>
      <c r="R223" s="489" t="s">
        <v>1095</v>
      </c>
      <c r="S223" s="490"/>
      <c r="T223" s="490"/>
      <c r="U223" s="490"/>
      <c r="V223" s="490"/>
      <c r="W223" s="490"/>
      <c r="X223" s="490"/>
      <c r="Y223" s="490"/>
      <c r="Z223" s="490"/>
      <c r="AA223" s="490"/>
      <c r="AB223" s="490"/>
      <c r="AC223" s="491"/>
      <c r="AD223" s="488" t="s">
        <v>1096</v>
      </c>
      <c r="AE223" s="273"/>
      <c r="AF223" s="273"/>
      <c r="AG223" s="273"/>
      <c r="AH223" s="273"/>
      <c r="AI223" s="273"/>
      <c r="AJ223" s="273"/>
    </row>
    <row r="224" spans="2:36">
      <c r="B224" s="344"/>
      <c r="C224" s="345"/>
      <c r="D224" s="346"/>
      <c r="E224" s="345"/>
      <c r="F224" s="432"/>
      <c r="G224" s="432"/>
      <c r="H224" s="432"/>
      <c r="I224" s="432"/>
      <c r="J224" s="432"/>
      <c r="K224" s="432"/>
      <c r="L224" s="432"/>
      <c r="M224" s="432"/>
      <c r="N224" s="432"/>
      <c r="O224" s="347"/>
      <c r="P224" s="347"/>
      <c r="Q224" s="347"/>
      <c r="R224" s="347"/>
      <c r="S224" s="347"/>
      <c r="T224" s="347"/>
      <c r="U224" s="347"/>
      <c r="V224" s="347"/>
      <c r="W224" s="347"/>
      <c r="X224" s="347"/>
      <c r="Y224" s="347"/>
      <c r="Z224" s="347"/>
      <c r="AA224" s="347"/>
      <c r="AB224" s="347"/>
      <c r="AC224" s="348"/>
      <c r="AD224" s="349"/>
    </row>
    <row r="225" spans="2:30">
      <c r="B225" s="333"/>
      <c r="C225" s="333"/>
      <c r="D225" s="333"/>
      <c r="E225" s="333"/>
      <c r="F225" s="453"/>
      <c r="G225" s="453"/>
      <c r="H225" s="453"/>
      <c r="I225" s="453"/>
      <c r="J225" s="453"/>
      <c r="K225" s="453"/>
      <c r="L225" s="453"/>
      <c r="M225" s="453"/>
      <c r="N225" s="453"/>
      <c r="O225" s="333"/>
      <c r="P225" s="333"/>
      <c r="Q225" s="333"/>
      <c r="R225" s="333"/>
      <c r="S225" s="333"/>
      <c r="T225" s="333"/>
      <c r="U225" s="333"/>
      <c r="V225" s="333"/>
      <c r="W225" s="333"/>
      <c r="X225" s="333"/>
      <c r="Y225" s="333"/>
      <c r="Z225" s="333"/>
      <c r="AA225" s="333"/>
      <c r="AB225" s="333"/>
      <c r="AC225" s="334"/>
      <c r="AD225" s="334"/>
    </row>
    <row r="226" spans="2:30">
      <c r="B226" s="358"/>
      <c r="C226" s="358"/>
      <c r="D226" s="358"/>
      <c r="E226" s="358"/>
      <c r="F226" s="358"/>
      <c r="G226" s="358"/>
      <c r="H226" s="358"/>
      <c r="I226" s="358"/>
      <c r="J226" s="358"/>
      <c r="K226" s="358"/>
      <c r="L226" s="358"/>
      <c r="M226" s="358"/>
      <c r="N226" s="358"/>
      <c r="O226" s="358"/>
      <c r="P226" s="358"/>
      <c r="Q226" s="358"/>
      <c r="R226" s="358"/>
      <c r="S226" s="358"/>
      <c r="T226" s="358"/>
      <c r="U226" s="358"/>
      <c r="V226" s="358"/>
      <c r="W226" s="358"/>
      <c r="X226" s="358"/>
      <c r="Y226" s="358"/>
      <c r="Z226" s="358"/>
      <c r="AA226" s="358"/>
      <c r="AB226" s="358"/>
    </row>
    <row r="227" spans="2:30">
      <c r="B227" s="492">
        <v>21</v>
      </c>
      <c r="C227" s="493" t="s">
        <v>129</v>
      </c>
      <c r="D227" s="358"/>
      <c r="E227" s="358"/>
      <c r="F227" s="358" t="s">
        <v>6</v>
      </c>
      <c r="G227" s="358"/>
      <c r="H227" s="358"/>
      <c r="I227" s="358"/>
      <c r="J227" s="358"/>
      <c r="K227" s="358"/>
      <c r="L227" s="358"/>
      <c r="M227" s="358"/>
      <c r="N227" s="358"/>
      <c r="O227" s="358"/>
      <c r="P227" s="358"/>
      <c r="Q227" s="358"/>
      <c r="R227" s="358"/>
      <c r="S227" s="358"/>
      <c r="T227" s="358"/>
      <c r="U227" s="358"/>
      <c r="V227" s="358"/>
      <c r="W227" s="358"/>
      <c r="X227" s="358"/>
      <c r="Y227" s="358"/>
      <c r="Z227" s="358"/>
      <c r="AA227" s="358"/>
      <c r="AB227" s="358"/>
    </row>
    <row r="228" spans="2:30">
      <c r="C228" s="493" t="s">
        <v>1097</v>
      </c>
    </row>
  </sheetData>
  <mergeCells count="109">
    <mergeCell ref="G223:H223"/>
    <mergeCell ref="I223:J223"/>
    <mergeCell ref="K223:L223"/>
    <mergeCell ref="M223:Q223"/>
    <mergeCell ref="G221:H221"/>
    <mergeCell ref="I221:J221"/>
    <mergeCell ref="K221:L221"/>
    <mergeCell ref="M221:Q221"/>
    <mergeCell ref="G222:H222"/>
    <mergeCell ref="I222:J222"/>
    <mergeCell ref="K222:L222"/>
    <mergeCell ref="M222:Q222"/>
    <mergeCell ref="G219:H219"/>
    <mergeCell ref="I219:J219"/>
    <mergeCell ref="K219:L219"/>
    <mergeCell ref="M219:Q219"/>
    <mergeCell ref="G220:H220"/>
    <mergeCell ref="I220:J220"/>
    <mergeCell ref="K220:L220"/>
    <mergeCell ref="M220:Q220"/>
    <mergeCell ref="Q175:R175"/>
    <mergeCell ref="S175:T175"/>
    <mergeCell ref="F190:G190"/>
    <mergeCell ref="I193:I195"/>
    <mergeCell ref="J193:J194"/>
    <mergeCell ref="M196:R198"/>
    <mergeCell ref="Q172:R172"/>
    <mergeCell ref="S172:T172"/>
    <mergeCell ref="Q173:R173"/>
    <mergeCell ref="S173:T173"/>
    <mergeCell ref="Q174:R174"/>
    <mergeCell ref="S174:T174"/>
    <mergeCell ref="Q159:R159"/>
    <mergeCell ref="Q160:R160"/>
    <mergeCell ref="Q170:R170"/>
    <mergeCell ref="S170:T170"/>
    <mergeCell ref="Q171:R171"/>
    <mergeCell ref="S171:T171"/>
    <mergeCell ref="Q149:R149"/>
    <mergeCell ref="Q150:R150"/>
    <mergeCell ref="Q155:R155"/>
    <mergeCell ref="Q156:R156"/>
    <mergeCell ref="Q157:R157"/>
    <mergeCell ref="Q158:R158"/>
    <mergeCell ref="Q140:R140"/>
    <mergeCell ref="F145:M146"/>
    <mergeCell ref="Q145:R145"/>
    <mergeCell ref="Q146:R146"/>
    <mergeCell ref="Q147:R147"/>
    <mergeCell ref="Q148:R148"/>
    <mergeCell ref="F127:M130"/>
    <mergeCell ref="Q135:R135"/>
    <mergeCell ref="Q136:R136"/>
    <mergeCell ref="Q137:R137"/>
    <mergeCell ref="Q138:R138"/>
    <mergeCell ref="Q139:R139"/>
    <mergeCell ref="G78:G79"/>
    <mergeCell ref="H78:I79"/>
    <mergeCell ref="AN84:AO84"/>
    <mergeCell ref="H105:H107"/>
    <mergeCell ref="I105:I107"/>
    <mergeCell ref="J105:J107"/>
    <mergeCell ref="F70:G73"/>
    <mergeCell ref="I70:J70"/>
    <mergeCell ref="L70:M73"/>
    <mergeCell ref="F75:G75"/>
    <mergeCell ref="G76:G77"/>
    <mergeCell ref="H76:I77"/>
    <mergeCell ref="G66:H66"/>
    <mergeCell ref="K66:L66"/>
    <mergeCell ref="G67:H67"/>
    <mergeCell ref="K67:L67"/>
    <mergeCell ref="G68:H68"/>
    <mergeCell ref="K68:L68"/>
    <mergeCell ref="I58:J58"/>
    <mergeCell ref="I59:J59"/>
    <mergeCell ref="F60:G60"/>
    <mergeCell ref="I60:J60"/>
    <mergeCell ref="L60:M60"/>
    <mergeCell ref="I62:J65"/>
    <mergeCell ref="AT50:AU50"/>
    <mergeCell ref="AU51:AU52"/>
    <mergeCell ref="I52:J55"/>
    <mergeCell ref="AU53:AU54"/>
    <mergeCell ref="I56:J56"/>
    <mergeCell ref="I57:J57"/>
    <mergeCell ref="AG43:AI44"/>
    <mergeCell ref="AJ43:AK44"/>
    <mergeCell ref="AL43:AN44"/>
    <mergeCell ref="AU43:AV43"/>
    <mergeCell ref="AW27:AX30"/>
    <mergeCell ref="AW32:AX32"/>
    <mergeCell ref="AW33:AX33"/>
    <mergeCell ref="AJ34:AK34"/>
    <mergeCell ref="AW34:AX34"/>
    <mergeCell ref="AJ35:AK35"/>
    <mergeCell ref="AT35:AU35"/>
    <mergeCell ref="AY43:AZ43"/>
    <mergeCell ref="AT45:AU48"/>
    <mergeCell ref="AW45:AX45"/>
    <mergeCell ref="AZ45:BA48"/>
    <mergeCell ref="AO46:AQ46"/>
    <mergeCell ref="AZ35:BA35"/>
    <mergeCell ref="AJ36:AK36"/>
    <mergeCell ref="AW37:AX40"/>
    <mergeCell ref="AU41:AV41"/>
    <mergeCell ref="AY41:AZ41"/>
    <mergeCell ref="AU42:AV42"/>
    <mergeCell ref="AY42:AZ42"/>
  </mergeCells>
  <pageMargins left="0.7" right="0.7" top="0.75" bottom="0.75" header="0.3" footer="0.3"/>
  <pageSetup paperSize="9" scale="37" orientation="landscape"/>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60"/>
  <sheetViews>
    <sheetView topLeftCell="A24" workbookViewId="0">
      <selection activeCell="K31" sqref="K31"/>
    </sheetView>
  </sheetViews>
  <sheetFormatPr baseColWidth="10" defaultColWidth="8.83203125" defaultRowHeight="14" x14ac:dyDescent="0"/>
  <cols>
    <col min="1" max="16384" width="8.83203125" style="1"/>
  </cols>
  <sheetData>
    <row r="2" spans="2:20" ht="25">
      <c r="B2" s="58" t="s">
        <v>72</v>
      </c>
    </row>
    <row r="4" spans="2:20" ht="17">
      <c r="B4" s="2"/>
      <c r="C4" s="3" t="s">
        <v>0</v>
      </c>
      <c r="D4" s="4"/>
      <c r="E4" s="4"/>
      <c r="F4" s="4"/>
      <c r="G4" s="4"/>
      <c r="H4" s="4"/>
      <c r="I4" s="4"/>
      <c r="J4" s="4"/>
      <c r="K4" s="4"/>
      <c r="L4" s="4"/>
      <c r="M4" s="4"/>
      <c r="N4" s="4"/>
      <c r="O4" s="4"/>
      <c r="P4" s="4"/>
      <c r="Q4" s="4"/>
      <c r="R4" s="4"/>
      <c r="S4" s="4"/>
      <c r="T4" s="5"/>
    </row>
    <row r="5" spans="2:20">
      <c r="B5" s="6"/>
      <c r="C5" s="7" t="s">
        <v>1</v>
      </c>
      <c r="D5" s="8"/>
      <c r="E5" s="8"/>
      <c r="F5" s="7" t="s">
        <v>2</v>
      </c>
      <c r="G5" s="8"/>
      <c r="H5" s="8"/>
      <c r="I5" s="8"/>
      <c r="J5" s="8"/>
      <c r="K5" s="8"/>
      <c r="L5" s="9"/>
      <c r="M5" s="9"/>
      <c r="N5" s="9"/>
      <c r="O5" s="9"/>
      <c r="P5" s="9"/>
      <c r="Q5" s="9"/>
      <c r="R5" s="9"/>
      <c r="S5" s="9"/>
      <c r="T5" s="10"/>
    </row>
    <row r="6" spans="2:20">
      <c r="B6" s="6"/>
      <c r="C6" s="11" t="s">
        <v>3</v>
      </c>
      <c r="D6" s="12">
        <v>500</v>
      </c>
      <c r="E6" s="13"/>
      <c r="F6" s="11" t="s">
        <v>4</v>
      </c>
      <c r="G6" s="12">
        <v>10</v>
      </c>
      <c r="H6" s="9"/>
      <c r="I6" s="9"/>
      <c r="J6" s="9"/>
      <c r="K6" s="8"/>
      <c r="L6" s="9"/>
      <c r="M6" s="9"/>
      <c r="N6" s="9"/>
      <c r="O6" s="9"/>
      <c r="P6" s="9"/>
      <c r="Q6" s="9"/>
      <c r="R6" s="9"/>
      <c r="S6" s="9"/>
      <c r="T6" s="10"/>
    </row>
    <row r="7" spans="2:20">
      <c r="B7" s="6"/>
      <c r="C7" s="14" t="s">
        <v>5</v>
      </c>
      <c r="D7" s="15" t="s">
        <v>6</v>
      </c>
      <c r="E7" s="13"/>
      <c r="F7" s="16" t="s">
        <v>7</v>
      </c>
      <c r="G7" s="15">
        <v>1</v>
      </c>
      <c r="H7" s="9"/>
      <c r="I7" s="9"/>
      <c r="J7" s="9"/>
      <c r="K7" s="8"/>
      <c r="L7" s="9"/>
      <c r="M7" s="9"/>
      <c r="N7" s="9"/>
      <c r="O7" s="9"/>
      <c r="P7" s="9"/>
      <c r="Q7" s="9"/>
      <c r="R7" s="9"/>
      <c r="S7" s="9"/>
      <c r="T7" s="10"/>
    </row>
    <row r="8" spans="2:20">
      <c r="B8" s="6"/>
      <c r="C8" s="17" t="s">
        <v>8</v>
      </c>
      <c r="D8" s="18"/>
      <c r="E8" s="18"/>
      <c r="F8" s="19" t="s">
        <v>9</v>
      </c>
      <c r="G8" s="18"/>
      <c r="H8" s="9"/>
      <c r="I8" s="9"/>
      <c r="J8" s="9"/>
      <c r="K8" s="8"/>
      <c r="L8" s="9"/>
      <c r="M8" s="9"/>
      <c r="N8" s="9"/>
      <c r="O8" s="9"/>
      <c r="P8" s="9"/>
      <c r="Q8" s="9"/>
      <c r="R8" s="9"/>
      <c r="S8" s="9"/>
      <c r="T8" s="10"/>
    </row>
    <row r="9" spans="2:20">
      <c r="B9" s="6"/>
      <c r="C9" s="11" t="s">
        <v>10</v>
      </c>
      <c r="D9" s="12">
        <v>200</v>
      </c>
      <c r="E9" s="13"/>
      <c r="F9" s="11" t="s">
        <v>11</v>
      </c>
      <c r="G9" s="12">
        <v>2</v>
      </c>
      <c r="H9" s="9"/>
      <c r="I9" s="9"/>
      <c r="J9" s="9"/>
      <c r="K9" s="8"/>
      <c r="L9" s="9"/>
      <c r="M9" s="9"/>
      <c r="N9" s="9"/>
      <c r="O9" s="9"/>
      <c r="P9" s="9"/>
      <c r="Q9" s="9"/>
      <c r="R9" s="9"/>
      <c r="S9" s="9"/>
      <c r="T9" s="10"/>
    </row>
    <row r="10" spans="2:20">
      <c r="B10" s="6"/>
      <c r="C10" s="14" t="s">
        <v>5</v>
      </c>
      <c r="D10" s="15" t="s">
        <v>6</v>
      </c>
      <c r="E10" s="13"/>
      <c r="F10" s="16" t="s">
        <v>7</v>
      </c>
      <c r="G10" s="15">
        <v>1</v>
      </c>
      <c r="H10" s="9"/>
      <c r="I10" s="9"/>
      <c r="J10" s="9"/>
      <c r="K10" s="8"/>
      <c r="L10" s="9"/>
      <c r="M10" s="9"/>
      <c r="N10" s="9"/>
      <c r="O10" s="9"/>
      <c r="P10" s="9"/>
      <c r="Q10" s="9"/>
      <c r="R10" s="9"/>
      <c r="S10" s="9"/>
      <c r="T10" s="10"/>
    </row>
    <row r="11" spans="2:20">
      <c r="B11" s="6"/>
      <c r="C11" s="17" t="s">
        <v>12</v>
      </c>
      <c r="D11" s="18"/>
      <c r="E11" s="18"/>
      <c r="F11" s="19" t="s">
        <v>13</v>
      </c>
      <c r="G11" s="18"/>
      <c r="H11" s="9"/>
      <c r="I11" s="9"/>
      <c r="J11" s="9"/>
      <c r="K11" s="9"/>
      <c r="L11" s="9"/>
      <c r="M11" s="9"/>
      <c r="N11" s="9"/>
      <c r="O11" s="9"/>
      <c r="P11" s="9"/>
      <c r="Q11" s="9"/>
      <c r="R11" s="9"/>
      <c r="S11" s="9"/>
      <c r="T11" s="10"/>
    </row>
    <row r="12" spans="2:20">
      <c r="B12" s="6"/>
      <c r="C12" s="11" t="s">
        <v>14</v>
      </c>
      <c r="D12" s="12">
        <v>200</v>
      </c>
      <c r="E12" s="13"/>
      <c r="F12" s="11" t="s">
        <v>15</v>
      </c>
      <c r="G12" s="12">
        <v>2</v>
      </c>
      <c r="H12" s="9"/>
      <c r="I12" s="9"/>
      <c r="J12" s="9"/>
      <c r="K12" s="9"/>
      <c r="L12" s="9"/>
      <c r="M12" s="9"/>
      <c r="N12" s="9"/>
      <c r="O12" s="9"/>
      <c r="P12" s="9"/>
      <c r="Q12" s="9"/>
      <c r="R12" s="9"/>
      <c r="S12" s="9"/>
      <c r="T12" s="10"/>
    </row>
    <row r="13" spans="2:20">
      <c r="B13" s="6"/>
      <c r="C13" s="14" t="s">
        <v>5</v>
      </c>
      <c r="D13" s="15" t="s">
        <v>6</v>
      </c>
      <c r="E13" s="13"/>
      <c r="F13" s="16" t="s">
        <v>7</v>
      </c>
      <c r="G13" s="15">
        <v>1</v>
      </c>
      <c r="H13" s="9"/>
      <c r="I13" s="9"/>
      <c r="J13" s="9"/>
      <c r="K13" s="9"/>
      <c r="L13" s="9"/>
      <c r="M13" s="9"/>
      <c r="N13" s="9"/>
      <c r="O13" s="9"/>
      <c r="P13" s="9"/>
      <c r="Q13" s="9"/>
      <c r="R13" s="9"/>
      <c r="S13" s="9"/>
      <c r="T13" s="10"/>
    </row>
    <row r="14" spans="2:20">
      <c r="B14" s="6"/>
      <c r="C14" s="17" t="s">
        <v>16</v>
      </c>
      <c r="D14" s="18"/>
      <c r="E14" s="18"/>
      <c r="F14" s="19" t="s">
        <v>17</v>
      </c>
      <c r="G14" s="18"/>
      <c r="H14" s="9"/>
      <c r="I14" s="9"/>
      <c r="J14" s="9"/>
      <c r="K14" s="8"/>
      <c r="L14" s="9"/>
      <c r="M14" s="9"/>
      <c r="N14" s="9"/>
      <c r="O14" s="9"/>
      <c r="P14" s="9"/>
      <c r="Q14" s="9"/>
      <c r="R14" s="9"/>
      <c r="S14" s="9"/>
      <c r="T14" s="10"/>
    </row>
    <row r="15" spans="2:20">
      <c r="B15" s="6"/>
      <c r="C15" s="11" t="s">
        <v>18</v>
      </c>
      <c r="D15" s="12">
        <v>200</v>
      </c>
      <c r="E15" s="13"/>
      <c r="F15" s="11" t="s">
        <v>19</v>
      </c>
      <c r="G15" s="12">
        <v>2</v>
      </c>
      <c r="H15" s="9"/>
      <c r="I15" s="9"/>
      <c r="J15" s="9"/>
      <c r="K15" s="8"/>
      <c r="L15" s="9"/>
      <c r="M15" s="9"/>
      <c r="N15" s="9"/>
      <c r="O15" s="9"/>
      <c r="P15" s="9"/>
      <c r="Q15" s="9"/>
      <c r="R15" s="9"/>
      <c r="S15" s="9"/>
      <c r="T15" s="10"/>
    </row>
    <row r="16" spans="2:20">
      <c r="B16" s="6"/>
      <c r="C16" s="14" t="s">
        <v>5</v>
      </c>
      <c r="D16" s="15" t="s">
        <v>6</v>
      </c>
      <c r="E16" s="13"/>
      <c r="F16" s="16" t="s">
        <v>7</v>
      </c>
      <c r="G16" s="15">
        <v>1</v>
      </c>
      <c r="H16" s="9"/>
      <c r="I16" s="9"/>
      <c r="J16" s="9"/>
      <c r="K16" s="8"/>
      <c r="L16" s="9"/>
      <c r="M16" s="9"/>
      <c r="N16" s="9"/>
      <c r="O16" s="9"/>
      <c r="P16" s="9"/>
      <c r="Q16" s="9"/>
      <c r="R16" s="9"/>
      <c r="S16" s="9"/>
      <c r="T16" s="10"/>
    </row>
    <row r="17" spans="2:20">
      <c r="B17" s="6"/>
      <c r="C17" s="9"/>
      <c r="D17" s="9"/>
      <c r="E17" s="9"/>
      <c r="F17" s="9"/>
      <c r="G17" s="9"/>
      <c r="H17" s="9"/>
      <c r="I17" s="9"/>
      <c r="J17" s="8"/>
      <c r="K17" s="8"/>
      <c r="L17" s="9"/>
      <c r="M17" s="9"/>
      <c r="N17" s="9"/>
      <c r="O17" s="9"/>
      <c r="P17" s="9"/>
      <c r="Q17" s="9"/>
      <c r="R17" s="9"/>
      <c r="S17" s="9"/>
      <c r="T17" s="10"/>
    </row>
    <row r="18" spans="2:20">
      <c r="B18" s="6"/>
      <c r="C18" s="9"/>
      <c r="D18" s="9"/>
      <c r="E18" s="618" t="s">
        <v>20</v>
      </c>
      <c r="F18" s="619"/>
      <c r="G18" s="619"/>
      <c r="H18" s="619"/>
      <c r="I18" s="619"/>
      <c r="J18" s="620"/>
      <c r="K18" s="621" t="s">
        <v>21</v>
      </c>
      <c r="L18" s="622"/>
      <c r="M18" s="622"/>
      <c r="N18" s="622"/>
      <c r="O18" s="622"/>
      <c r="P18" s="623"/>
      <c r="Q18" s="9"/>
      <c r="R18" s="9"/>
      <c r="S18" s="9"/>
      <c r="T18" s="10"/>
    </row>
    <row r="19" spans="2:20">
      <c r="B19" s="6"/>
      <c r="C19" s="20"/>
      <c r="D19" s="20"/>
      <c r="E19" s="21" t="s">
        <v>22</v>
      </c>
      <c r="F19" s="22"/>
      <c r="G19" s="23"/>
      <c r="H19" s="24" t="s">
        <v>23</v>
      </c>
      <c r="I19" s="25"/>
      <c r="J19" s="26"/>
      <c r="K19" s="21" t="s">
        <v>24</v>
      </c>
      <c r="L19" s="4"/>
      <c r="M19" s="5"/>
      <c r="N19" s="27" t="s">
        <v>25</v>
      </c>
      <c r="O19" s="4"/>
      <c r="P19" s="5"/>
      <c r="Q19" s="9"/>
      <c r="R19" s="9"/>
      <c r="S19" s="9"/>
      <c r="T19" s="10"/>
    </row>
    <row r="20" spans="2:20">
      <c r="B20" s="6"/>
      <c r="C20" s="28" t="s">
        <v>26</v>
      </c>
      <c r="D20" s="20"/>
      <c r="E20" s="494" t="s">
        <v>27</v>
      </c>
      <c r="F20" s="495"/>
      <c r="G20" s="496"/>
      <c r="H20" s="497" t="s">
        <v>28</v>
      </c>
      <c r="I20" s="498"/>
      <c r="J20" s="499"/>
      <c r="K20" s="494" t="s">
        <v>29</v>
      </c>
      <c r="L20" s="497"/>
      <c r="M20" s="500"/>
      <c r="N20" s="624" t="s">
        <v>30</v>
      </c>
      <c r="O20" s="625"/>
      <c r="P20" s="626"/>
      <c r="Q20" s="9"/>
      <c r="R20" s="9"/>
      <c r="S20" s="9"/>
      <c r="T20" s="10"/>
    </row>
    <row r="21" spans="2:20">
      <c r="B21" s="6"/>
      <c r="C21" s="28" t="s">
        <v>31</v>
      </c>
      <c r="D21" s="20"/>
      <c r="E21" s="494" t="s">
        <v>32</v>
      </c>
      <c r="F21" s="495"/>
      <c r="G21" s="496"/>
      <c r="H21" s="497" t="s">
        <v>33</v>
      </c>
      <c r="I21" s="498"/>
      <c r="J21" s="499"/>
      <c r="K21" s="494" t="s">
        <v>34</v>
      </c>
      <c r="L21" s="497"/>
      <c r="M21" s="500"/>
      <c r="N21" s="624"/>
      <c r="O21" s="625"/>
      <c r="P21" s="626"/>
      <c r="Q21" s="9"/>
      <c r="R21" s="9"/>
      <c r="S21" s="9"/>
      <c r="T21" s="10"/>
    </row>
    <row r="22" spans="2:20">
      <c r="B22" s="6"/>
      <c r="C22" s="28" t="s">
        <v>35</v>
      </c>
      <c r="D22" s="20"/>
      <c r="E22" s="494" t="s">
        <v>36</v>
      </c>
      <c r="F22" s="495"/>
      <c r="G22" s="496"/>
      <c r="H22" s="497" t="s">
        <v>37</v>
      </c>
      <c r="I22" s="498"/>
      <c r="J22" s="500"/>
      <c r="K22" s="494" t="s">
        <v>38</v>
      </c>
      <c r="L22" s="497"/>
      <c r="M22" s="500"/>
      <c r="N22" s="624"/>
      <c r="O22" s="625"/>
      <c r="P22" s="626"/>
      <c r="Q22" s="9"/>
      <c r="R22" s="9"/>
      <c r="S22" s="9"/>
      <c r="T22" s="10"/>
    </row>
    <row r="23" spans="2:20">
      <c r="B23" s="6"/>
      <c r="C23" s="28" t="s">
        <v>39</v>
      </c>
      <c r="D23" s="20"/>
      <c r="E23" s="494" t="s">
        <v>40</v>
      </c>
      <c r="F23" s="495"/>
      <c r="G23" s="496"/>
      <c r="H23" s="497"/>
      <c r="I23" s="498"/>
      <c r="J23" s="500"/>
      <c r="K23" s="494" t="s">
        <v>41</v>
      </c>
      <c r="L23" s="497"/>
      <c r="M23" s="500"/>
      <c r="N23" s="624"/>
      <c r="O23" s="625"/>
      <c r="P23" s="626"/>
      <c r="Q23" s="9"/>
      <c r="R23" s="9"/>
      <c r="S23" s="9"/>
      <c r="T23" s="10"/>
    </row>
    <row r="24" spans="2:20">
      <c r="B24" s="6"/>
      <c r="C24" s="9"/>
      <c r="D24" s="9"/>
      <c r="E24" s="501"/>
      <c r="F24" s="502"/>
      <c r="G24" s="503"/>
      <c r="H24" s="502"/>
      <c r="I24" s="502"/>
      <c r="J24" s="503"/>
      <c r="K24" s="501"/>
      <c r="L24" s="502"/>
      <c r="M24" s="503"/>
      <c r="N24" s="627"/>
      <c r="O24" s="628"/>
      <c r="P24" s="629"/>
      <c r="Q24" s="9"/>
      <c r="R24" s="9"/>
      <c r="S24" s="9"/>
      <c r="T24" s="10"/>
    </row>
    <row r="25" spans="2:20">
      <c r="B25" s="6"/>
      <c r="C25" s="9"/>
      <c r="D25" s="9"/>
      <c r="E25" s="9"/>
      <c r="F25" s="9"/>
      <c r="G25" s="9"/>
      <c r="H25" s="9"/>
      <c r="I25" s="9"/>
      <c r="J25" s="9"/>
      <c r="K25" s="9"/>
      <c r="L25" s="9"/>
      <c r="M25" s="9"/>
      <c r="N25" s="9"/>
      <c r="O25" s="9"/>
      <c r="P25" s="9"/>
      <c r="Q25" s="9"/>
      <c r="R25" s="9"/>
      <c r="S25" s="9"/>
      <c r="T25" s="10"/>
    </row>
    <row r="26" spans="2:20">
      <c r="B26" s="30"/>
      <c r="C26" s="31"/>
      <c r="D26" s="31"/>
      <c r="E26" s="31"/>
      <c r="F26" s="31"/>
      <c r="G26" s="31"/>
      <c r="H26" s="31"/>
      <c r="I26" s="31"/>
      <c r="J26" s="31"/>
      <c r="K26" s="31"/>
      <c r="L26" s="31"/>
      <c r="M26" s="31"/>
      <c r="N26" s="31"/>
      <c r="O26" s="31"/>
      <c r="P26" s="31"/>
      <c r="Q26" s="31"/>
      <c r="R26" s="31"/>
      <c r="S26" s="31"/>
      <c r="T26" s="32"/>
    </row>
    <row r="27" spans="2:20">
      <c r="B27" s="2"/>
      <c r="C27" s="4"/>
      <c r="D27" s="4"/>
      <c r="E27" s="4"/>
      <c r="F27" s="4"/>
      <c r="G27" s="4"/>
      <c r="H27" s="4"/>
      <c r="I27" s="4"/>
      <c r="J27" s="4"/>
      <c r="K27" s="4"/>
      <c r="L27" s="4"/>
      <c r="M27" s="4"/>
      <c r="N27" s="4"/>
      <c r="O27" s="4"/>
      <c r="P27" s="4"/>
      <c r="Q27" s="4"/>
      <c r="R27" s="4"/>
      <c r="S27" s="4"/>
      <c r="T27" s="5"/>
    </row>
    <row r="28" spans="2:20" ht="17">
      <c r="B28" s="6"/>
      <c r="C28" s="33" t="s">
        <v>42</v>
      </c>
      <c r="D28" s="9"/>
      <c r="E28" s="9"/>
      <c r="F28" s="9"/>
      <c r="G28" s="9"/>
      <c r="H28" s="9"/>
      <c r="I28" s="9"/>
      <c r="J28" s="9"/>
      <c r="K28" s="9"/>
      <c r="L28" s="9"/>
      <c r="M28" s="9"/>
      <c r="N28" s="9"/>
      <c r="O28" s="9"/>
      <c r="P28" s="9"/>
      <c r="Q28" s="9"/>
      <c r="R28" s="9"/>
      <c r="S28" s="9"/>
      <c r="T28" s="10"/>
    </row>
    <row r="29" spans="2:20">
      <c r="B29" s="6"/>
      <c r="C29" s="9"/>
      <c r="D29" s="9"/>
      <c r="E29" s="9"/>
      <c r="F29" s="9"/>
      <c r="G29" s="9"/>
      <c r="H29" s="9"/>
      <c r="I29" s="9"/>
      <c r="J29" s="9"/>
      <c r="K29" s="9"/>
      <c r="L29" s="9"/>
      <c r="M29" s="9"/>
      <c r="N29" s="9"/>
      <c r="O29" s="9"/>
      <c r="P29" s="9"/>
      <c r="Q29" s="9"/>
      <c r="R29" s="9"/>
      <c r="S29" s="9"/>
      <c r="T29" s="10"/>
    </row>
    <row r="30" spans="2:20">
      <c r="B30" s="6"/>
      <c r="C30" s="9" t="s">
        <v>43</v>
      </c>
      <c r="D30" s="9"/>
      <c r="E30" s="9"/>
      <c r="F30" s="9"/>
      <c r="G30" s="9"/>
      <c r="H30" s="9"/>
      <c r="I30" s="9"/>
      <c r="J30" s="9"/>
      <c r="K30" s="9"/>
      <c r="L30" s="9"/>
      <c r="M30" s="9"/>
      <c r="N30" s="9"/>
      <c r="O30" s="9"/>
      <c r="P30" s="9"/>
      <c r="Q30" s="9"/>
      <c r="R30" s="9"/>
      <c r="S30" s="9"/>
      <c r="T30" s="10"/>
    </row>
    <row r="31" spans="2:20">
      <c r="B31" s="30"/>
      <c r="C31" s="31"/>
      <c r="D31" s="31"/>
      <c r="E31" s="31"/>
      <c r="F31" s="31"/>
      <c r="G31" s="31"/>
      <c r="H31" s="31"/>
      <c r="I31" s="31"/>
      <c r="J31" s="31"/>
      <c r="K31" s="31"/>
      <c r="L31" s="31"/>
      <c r="M31" s="31"/>
      <c r="N31" s="31"/>
      <c r="O31" s="31"/>
      <c r="P31" s="31"/>
      <c r="Q31" s="31"/>
      <c r="R31" s="31"/>
      <c r="S31" s="31"/>
      <c r="T31" s="32"/>
    </row>
    <row r="32" spans="2:20">
      <c r="B32" s="45"/>
      <c r="C32" s="46"/>
      <c r="D32" s="46"/>
      <c r="E32" s="46"/>
      <c r="F32" s="46"/>
      <c r="G32" s="46"/>
      <c r="H32" s="46"/>
      <c r="I32" s="46"/>
      <c r="J32" s="46"/>
      <c r="K32" s="46"/>
      <c r="L32" s="46"/>
      <c r="M32" s="46"/>
      <c r="N32" s="46"/>
      <c r="O32" s="46"/>
      <c r="P32" s="46"/>
      <c r="Q32" s="46"/>
      <c r="R32" s="46"/>
      <c r="S32" s="46"/>
      <c r="T32" s="47"/>
    </row>
    <row r="33" spans="2:20">
      <c r="B33" s="48" t="s">
        <v>44</v>
      </c>
      <c r="C33" s="9"/>
      <c r="D33" s="9"/>
      <c r="E33" s="9"/>
      <c r="F33" s="49" t="s">
        <v>71</v>
      </c>
      <c r="G33" s="9"/>
      <c r="H33" s="9"/>
      <c r="I33" s="9"/>
      <c r="J33" s="20"/>
      <c r="K33" s="20"/>
      <c r="L33" s="20"/>
      <c r="M33" s="20"/>
      <c r="N33" s="20"/>
      <c r="O33" s="20"/>
      <c r="P33" s="20"/>
      <c r="Q33" s="20"/>
      <c r="R33" s="20"/>
      <c r="S33" s="20"/>
      <c r="T33" s="50"/>
    </row>
    <row r="34" spans="2:20">
      <c r="B34" s="6"/>
      <c r="C34" s="9"/>
      <c r="D34" s="9"/>
      <c r="E34" s="9"/>
      <c r="F34" s="51" t="s">
        <v>45</v>
      </c>
      <c r="G34" s="51" t="s">
        <v>46</v>
      </c>
      <c r="H34" s="51" t="s">
        <v>47</v>
      </c>
      <c r="I34" s="51" t="s">
        <v>48</v>
      </c>
      <c r="J34" s="20"/>
      <c r="K34" s="20"/>
      <c r="L34" s="20"/>
      <c r="M34" s="20"/>
      <c r="N34" s="20"/>
      <c r="O34" s="20"/>
      <c r="P34" s="20"/>
      <c r="Q34" s="20"/>
      <c r="R34" s="20"/>
      <c r="S34" s="20"/>
      <c r="T34" s="50"/>
    </row>
    <row r="35" spans="2:20">
      <c r="B35" s="52">
        <v>10</v>
      </c>
      <c r="C35" s="9"/>
      <c r="D35" s="29"/>
      <c r="E35" s="53" t="s">
        <v>49</v>
      </c>
      <c r="F35" s="34">
        <v>1</v>
      </c>
      <c r="G35" s="35">
        <v>1.2</v>
      </c>
      <c r="H35" s="36">
        <v>0.8</v>
      </c>
      <c r="I35" s="34">
        <v>1</v>
      </c>
      <c r="J35" s="20"/>
      <c r="K35" s="20"/>
      <c r="L35" s="20"/>
      <c r="M35" s="20"/>
      <c r="N35" s="20"/>
      <c r="O35" s="20"/>
      <c r="P35" s="20"/>
      <c r="Q35" s="20"/>
      <c r="R35" s="20"/>
      <c r="S35" s="20"/>
      <c r="T35" s="50"/>
    </row>
    <row r="36" spans="2:20">
      <c r="B36" s="52">
        <v>11</v>
      </c>
      <c r="C36" s="9"/>
      <c r="D36" s="29"/>
      <c r="E36" s="53" t="s">
        <v>50</v>
      </c>
      <c r="F36" s="37">
        <v>1</v>
      </c>
      <c r="G36" s="38">
        <v>0.8</v>
      </c>
      <c r="H36" s="39">
        <v>1.2</v>
      </c>
      <c r="I36" s="37">
        <v>1</v>
      </c>
      <c r="J36" s="20"/>
      <c r="K36" s="20"/>
      <c r="L36" s="20"/>
      <c r="M36" s="20"/>
      <c r="N36" s="20"/>
      <c r="O36" s="20"/>
      <c r="P36" s="20"/>
      <c r="Q36" s="20"/>
      <c r="R36" s="20"/>
      <c r="S36" s="20"/>
      <c r="T36" s="50"/>
    </row>
    <row r="37" spans="2:20">
      <c r="B37" s="52">
        <v>12</v>
      </c>
      <c r="C37" s="9"/>
      <c r="D37" s="29"/>
      <c r="E37" s="53" t="s">
        <v>51</v>
      </c>
      <c r="F37" s="39">
        <v>1.2</v>
      </c>
      <c r="G37" s="37">
        <v>1</v>
      </c>
      <c r="H37" s="37">
        <v>1</v>
      </c>
      <c r="I37" s="38">
        <v>0.8</v>
      </c>
      <c r="J37" s="20"/>
      <c r="K37" s="20"/>
      <c r="L37" s="20"/>
      <c r="M37" s="20"/>
      <c r="N37" s="20"/>
      <c r="O37" s="20"/>
      <c r="P37" s="20"/>
      <c r="Q37" s="20"/>
      <c r="R37" s="20"/>
      <c r="S37" s="20"/>
      <c r="T37" s="50"/>
    </row>
    <row r="38" spans="2:20">
      <c r="B38" s="52">
        <v>13</v>
      </c>
      <c r="C38" s="9"/>
      <c r="D38" s="29"/>
      <c r="E38" s="53" t="s">
        <v>52</v>
      </c>
      <c r="F38" s="38">
        <v>0.8</v>
      </c>
      <c r="G38" s="37">
        <v>1</v>
      </c>
      <c r="H38" s="37">
        <v>1</v>
      </c>
      <c r="I38" s="39">
        <v>1.2</v>
      </c>
      <c r="J38" s="20"/>
      <c r="K38" s="20"/>
      <c r="L38" s="20"/>
      <c r="M38" s="20"/>
      <c r="N38" s="20"/>
      <c r="O38" s="20"/>
      <c r="P38" s="20"/>
      <c r="Q38" s="20"/>
      <c r="R38" s="20"/>
      <c r="S38" s="20"/>
      <c r="T38" s="50"/>
    </row>
    <row r="39" spans="2:20" ht="15" thickBot="1">
      <c r="B39" s="52">
        <v>14</v>
      </c>
      <c r="C39" s="9"/>
      <c r="D39" s="29"/>
      <c r="E39" s="53" t="s">
        <v>53</v>
      </c>
      <c r="F39" s="40">
        <v>1</v>
      </c>
      <c r="G39" s="40">
        <v>1</v>
      </c>
      <c r="H39" s="40">
        <v>1</v>
      </c>
      <c r="I39" s="40">
        <v>1</v>
      </c>
      <c r="J39" s="20"/>
      <c r="K39" s="20"/>
      <c r="L39" s="20"/>
      <c r="M39" s="20"/>
      <c r="N39" s="20"/>
      <c r="O39" s="20"/>
      <c r="P39" s="20"/>
      <c r="Q39" s="20"/>
      <c r="R39" s="20"/>
      <c r="S39" s="20"/>
      <c r="T39" s="50"/>
    </row>
    <row r="40" spans="2:20">
      <c r="B40" s="6"/>
      <c r="C40" s="29"/>
      <c r="D40" s="29"/>
      <c r="E40" s="53" t="s">
        <v>54</v>
      </c>
      <c r="F40" s="41">
        <v>1</v>
      </c>
      <c r="G40" s="42">
        <v>1.3</v>
      </c>
      <c r="H40" s="43">
        <v>0.8</v>
      </c>
      <c r="I40" s="41">
        <v>1</v>
      </c>
      <c r="J40" s="20"/>
      <c r="K40" s="20"/>
      <c r="L40" s="20"/>
      <c r="M40" s="20"/>
      <c r="N40" s="20"/>
      <c r="O40" s="20"/>
      <c r="P40" s="20"/>
      <c r="Q40" s="20"/>
      <c r="R40" s="20"/>
      <c r="S40" s="20"/>
      <c r="T40" s="50"/>
    </row>
    <row r="41" spans="2:20">
      <c r="B41" s="6"/>
      <c r="C41" s="29"/>
      <c r="D41" s="29"/>
      <c r="E41" s="53" t="s">
        <v>55</v>
      </c>
      <c r="F41" s="37">
        <v>1</v>
      </c>
      <c r="G41" s="38">
        <v>0.8</v>
      </c>
      <c r="H41" s="39">
        <v>1.3</v>
      </c>
      <c r="I41" s="37">
        <v>1</v>
      </c>
      <c r="J41" s="20"/>
      <c r="K41" s="20"/>
      <c r="L41" s="20"/>
      <c r="M41" s="20"/>
      <c r="N41" s="20"/>
      <c r="O41" s="20"/>
      <c r="P41" s="20"/>
      <c r="Q41" s="20"/>
      <c r="R41" s="20"/>
      <c r="S41" s="20"/>
      <c r="T41" s="50"/>
    </row>
    <row r="42" spans="2:20">
      <c r="B42" s="6"/>
      <c r="C42" s="29"/>
      <c r="D42" s="29"/>
      <c r="E42" s="53" t="s">
        <v>56</v>
      </c>
      <c r="F42" s="39">
        <v>1.3</v>
      </c>
      <c r="G42" s="37">
        <v>1</v>
      </c>
      <c r="H42" s="37">
        <v>1</v>
      </c>
      <c r="I42" s="38">
        <v>0.8</v>
      </c>
      <c r="J42" s="20"/>
      <c r="K42" s="20"/>
      <c r="L42" s="20"/>
      <c r="M42" s="20"/>
      <c r="N42" s="20"/>
      <c r="O42" s="20"/>
      <c r="P42" s="20"/>
      <c r="Q42" s="20"/>
      <c r="R42" s="20"/>
      <c r="S42" s="20"/>
      <c r="T42" s="50"/>
    </row>
    <row r="43" spans="2:20">
      <c r="B43" s="6"/>
      <c r="C43" s="29"/>
      <c r="D43" s="29"/>
      <c r="E43" s="53" t="s">
        <v>57</v>
      </c>
      <c r="F43" s="38">
        <v>0.8</v>
      </c>
      <c r="G43" s="37">
        <v>1</v>
      </c>
      <c r="H43" s="37">
        <v>1</v>
      </c>
      <c r="I43" s="39">
        <v>1.3</v>
      </c>
      <c r="J43" s="20"/>
      <c r="K43" s="20"/>
      <c r="L43" s="20"/>
      <c r="M43" s="20"/>
      <c r="N43" s="20"/>
      <c r="O43" s="20"/>
      <c r="P43" s="20"/>
      <c r="Q43" s="20"/>
      <c r="R43" s="20"/>
      <c r="S43" s="20"/>
      <c r="T43" s="50"/>
    </row>
    <row r="44" spans="2:20" ht="15" thickBot="1">
      <c r="B44" s="6"/>
      <c r="C44" s="29"/>
      <c r="D44" s="29"/>
      <c r="E44" s="53" t="s">
        <v>58</v>
      </c>
      <c r="F44" s="44">
        <v>1.1000000000000001</v>
      </c>
      <c r="G44" s="44">
        <v>1.1000000000000001</v>
      </c>
      <c r="H44" s="44">
        <v>1.1000000000000001</v>
      </c>
      <c r="I44" s="44">
        <v>1.1000000000000001</v>
      </c>
      <c r="J44" s="20"/>
      <c r="K44" s="20"/>
      <c r="L44" s="20"/>
      <c r="M44" s="20"/>
      <c r="N44" s="20"/>
      <c r="O44" s="20"/>
      <c r="P44" s="20"/>
      <c r="Q44" s="20"/>
      <c r="R44" s="20"/>
      <c r="S44" s="20"/>
      <c r="T44" s="50"/>
    </row>
    <row r="45" spans="2:20">
      <c r="B45" s="6"/>
      <c r="C45" s="29"/>
      <c r="D45" s="29"/>
      <c r="E45" s="53" t="s">
        <v>59</v>
      </c>
      <c r="F45" s="41">
        <v>1</v>
      </c>
      <c r="G45" s="42">
        <v>1.4</v>
      </c>
      <c r="H45" s="43">
        <v>0.8</v>
      </c>
      <c r="I45" s="41">
        <v>1</v>
      </c>
      <c r="J45" s="20"/>
      <c r="K45" s="20"/>
      <c r="L45" s="20"/>
      <c r="M45" s="20"/>
      <c r="N45" s="20"/>
      <c r="O45" s="20"/>
      <c r="P45" s="20"/>
      <c r="Q45" s="20"/>
      <c r="R45" s="20"/>
      <c r="S45" s="20"/>
      <c r="T45" s="50"/>
    </row>
    <row r="46" spans="2:20">
      <c r="B46" s="6"/>
      <c r="C46" s="29"/>
      <c r="D46" s="29"/>
      <c r="E46" s="53" t="s">
        <v>60</v>
      </c>
      <c r="F46" s="37">
        <v>1</v>
      </c>
      <c r="G46" s="38">
        <v>0.8</v>
      </c>
      <c r="H46" s="39">
        <v>1.4</v>
      </c>
      <c r="I46" s="37">
        <v>1</v>
      </c>
      <c r="J46" s="20"/>
      <c r="K46" s="20"/>
      <c r="L46" s="20"/>
      <c r="M46" s="20"/>
      <c r="N46" s="20"/>
      <c r="O46" s="20"/>
      <c r="P46" s="20"/>
      <c r="Q46" s="20"/>
      <c r="R46" s="20"/>
      <c r="S46" s="20"/>
      <c r="T46" s="50"/>
    </row>
    <row r="47" spans="2:20">
      <c r="B47" s="6"/>
      <c r="C47" s="29"/>
      <c r="D47" s="29"/>
      <c r="E47" s="53" t="s">
        <v>61</v>
      </c>
      <c r="F47" s="39">
        <v>1.4</v>
      </c>
      <c r="G47" s="37">
        <v>1</v>
      </c>
      <c r="H47" s="37">
        <v>1</v>
      </c>
      <c r="I47" s="38">
        <v>0.8</v>
      </c>
      <c r="J47" s="20"/>
      <c r="K47" s="20"/>
      <c r="L47" s="20"/>
      <c r="M47" s="20"/>
      <c r="N47" s="20"/>
      <c r="O47" s="20"/>
      <c r="P47" s="20"/>
      <c r="Q47" s="20"/>
      <c r="R47" s="20"/>
      <c r="S47" s="20"/>
      <c r="T47" s="50"/>
    </row>
    <row r="48" spans="2:20">
      <c r="B48" s="6"/>
      <c r="C48" s="29"/>
      <c r="D48" s="29"/>
      <c r="E48" s="53" t="s">
        <v>62</v>
      </c>
      <c r="F48" s="38">
        <v>0.8</v>
      </c>
      <c r="G48" s="37">
        <v>1</v>
      </c>
      <c r="H48" s="37">
        <v>1</v>
      </c>
      <c r="I48" s="39">
        <v>1.4</v>
      </c>
      <c r="J48" s="20"/>
      <c r="K48" s="20"/>
      <c r="L48" s="20"/>
      <c r="M48" s="20"/>
      <c r="N48" s="20"/>
      <c r="O48" s="20"/>
      <c r="P48" s="20"/>
      <c r="Q48" s="20"/>
      <c r="R48" s="20"/>
      <c r="S48" s="20"/>
      <c r="T48" s="50"/>
    </row>
    <row r="49" spans="2:20">
      <c r="B49" s="6"/>
      <c r="C49" s="29"/>
      <c r="D49" s="29"/>
      <c r="E49" s="53" t="s">
        <v>63</v>
      </c>
      <c r="F49" s="39">
        <v>1.2</v>
      </c>
      <c r="G49" s="39">
        <v>1.2</v>
      </c>
      <c r="H49" s="39">
        <v>1.2</v>
      </c>
      <c r="I49" s="39">
        <v>1.2</v>
      </c>
      <c r="J49" s="20"/>
      <c r="K49" s="20"/>
      <c r="L49" s="20"/>
      <c r="M49" s="20"/>
      <c r="N49" s="20"/>
      <c r="O49" s="20"/>
      <c r="P49" s="20"/>
      <c r="Q49" s="20"/>
      <c r="R49" s="20"/>
      <c r="S49" s="20"/>
      <c r="T49" s="50"/>
    </row>
    <row r="50" spans="2:20">
      <c r="B50" s="30"/>
      <c r="C50" s="31"/>
      <c r="D50" s="31"/>
      <c r="E50" s="31"/>
      <c r="F50" s="31"/>
      <c r="G50" s="31"/>
      <c r="H50" s="31"/>
      <c r="I50" s="31"/>
      <c r="J50" s="56"/>
      <c r="K50" s="56"/>
      <c r="L50" s="56"/>
      <c r="M50" s="56"/>
      <c r="N50" s="56"/>
      <c r="O50" s="56"/>
      <c r="P50" s="56"/>
      <c r="Q50" s="56"/>
      <c r="R50" s="56"/>
      <c r="S50" s="56"/>
      <c r="T50" s="57"/>
    </row>
    <row r="51" spans="2:20">
      <c r="B51" s="6"/>
      <c r="C51" s="9"/>
      <c r="D51" s="9"/>
      <c r="E51" s="9"/>
      <c r="F51" s="9"/>
      <c r="G51" s="9"/>
      <c r="H51" s="9"/>
      <c r="I51" s="9"/>
      <c r="J51" s="20"/>
      <c r="K51" s="20"/>
      <c r="L51" s="20"/>
      <c r="M51" s="20"/>
      <c r="N51" s="20"/>
      <c r="O51" s="20"/>
      <c r="P51" s="20"/>
      <c r="Q51" s="20"/>
      <c r="R51" s="20"/>
      <c r="S51" s="20"/>
      <c r="T51" s="50"/>
    </row>
    <row r="52" spans="2:20">
      <c r="B52" s="48" t="s">
        <v>44</v>
      </c>
      <c r="C52" s="9"/>
      <c r="D52" s="9"/>
      <c r="E52" s="9"/>
      <c r="F52" s="49" t="s">
        <v>64</v>
      </c>
      <c r="G52" s="9"/>
      <c r="H52" s="9"/>
      <c r="I52" s="9"/>
      <c r="J52" s="20"/>
      <c r="K52" s="20"/>
      <c r="L52" s="20"/>
      <c r="M52" s="20"/>
      <c r="N52" s="20"/>
      <c r="O52" s="20"/>
      <c r="P52" s="20"/>
      <c r="Q52" s="20"/>
      <c r="R52" s="20"/>
      <c r="S52" s="20"/>
      <c r="T52" s="50"/>
    </row>
    <row r="53" spans="2:20">
      <c r="B53" s="6"/>
      <c r="C53" s="9"/>
      <c r="D53" s="9"/>
      <c r="E53" s="9"/>
      <c r="F53" s="51" t="s">
        <v>45</v>
      </c>
      <c r="G53" s="51" t="s">
        <v>46</v>
      </c>
      <c r="H53" s="51" t="s">
        <v>47</v>
      </c>
      <c r="I53" s="51" t="s">
        <v>48</v>
      </c>
      <c r="J53" s="20"/>
      <c r="K53" s="20"/>
      <c r="L53" s="20"/>
      <c r="M53" s="20"/>
      <c r="N53" s="20"/>
      <c r="O53" s="20"/>
      <c r="P53" s="20"/>
      <c r="Q53" s="20"/>
      <c r="R53" s="20"/>
      <c r="S53" s="20"/>
      <c r="T53" s="50"/>
    </row>
    <row r="54" spans="2:20">
      <c r="B54" s="52">
        <v>8</v>
      </c>
      <c r="C54" s="9"/>
      <c r="D54" s="29"/>
      <c r="E54" s="54" t="s">
        <v>65</v>
      </c>
      <c r="F54" s="35">
        <v>1.1000000000000001</v>
      </c>
      <c r="G54" s="37">
        <v>1</v>
      </c>
      <c r="H54" s="35">
        <v>1.1000000000000001</v>
      </c>
      <c r="I54" s="38">
        <v>0.9</v>
      </c>
      <c r="J54" s="20"/>
      <c r="K54" s="20"/>
      <c r="L54" s="20"/>
      <c r="M54" s="20"/>
      <c r="N54" s="20"/>
      <c r="O54" s="20"/>
      <c r="P54" s="20"/>
      <c r="Q54" s="20"/>
      <c r="R54" s="20"/>
      <c r="S54" s="20"/>
      <c r="T54" s="50"/>
    </row>
    <row r="55" spans="2:20">
      <c r="B55" s="52">
        <v>6</v>
      </c>
      <c r="C55" s="9"/>
      <c r="D55" s="29"/>
      <c r="E55" s="54" t="s">
        <v>66</v>
      </c>
      <c r="F55" s="37">
        <v>1</v>
      </c>
      <c r="G55" s="38">
        <v>0.9</v>
      </c>
      <c r="H55" s="35">
        <v>1.1000000000000001</v>
      </c>
      <c r="I55" s="35">
        <v>1.1000000000000001</v>
      </c>
      <c r="J55" s="20"/>
      <c r="K55" s="20"/>
      <c r="L55" s="20"/>
      <c r="M55" s="20"/>
      <c r="N55" s="20"/>
      <c r="O55" s="20"/>
      <c r="P55" s="20"/>
      <c r="Q55" s="20"/>
      <c r="R55" s="20"/>
      <c r="S55" s="20"/>
      <c r="T55" s="50"/>
    </row>
    <row r="56" spans="2:20">
      <c r="B56" s="52">
        <v>3</v>
      </c>
      <c r="C56" s="9"/>
      <c r="D56" s="29"/>
      <c r="E56" s="54" t="s">
        <v>67</v>
      </c>
      <c r="F56" s="35">
        <v>1.1000000000000001</v>
      </c>
      <c r="G56" s="38">
        <v>0.9</v>
      </c>
      <c r="H56" s="37">
        <v>1</v>
      </c>
      <c r="I56" s="35">
        <v>1.1000000000000001</v>
      </c>
      <c r="J56" s="20"/>
      <c r="K56" s="20"/>
      <c r="L56" s="20"/>
      <c r="M56" s="20"/>
      <c r="N56" s="20"/>
      <c r="O56" s="20"/>
      <c r="P56" s="20"/>
      <c r="Q56" s="20"/>
      <c r="R56" s="20"/>
      <c r="S56" s="20"/>
      <c r="T56" s="50"/>
    </row>
    <row r="57" spans="2:20">
      <c r="B57" s="52">
        <v>7</v>
      </c>
      <c r="C57" s="9"/>
      <c r="D57" s="29"/>
      <c r="E57" s="54" t="s">
        <v>68</v>
      </c>
      <c r="F57" s="38">
        <v>0.9</v>
      </c>
      <c r="G57" s="35">
        <v>1.1000000000000001</v>
      </c>
      <c r="H57" s="37">
        <v>1</v>
      </c>
      <c r="I57" s="35">
        <v>1.1000000000000001</v>
      </c>
      <c r="J57" s="20"/>
      <c r="K57" s="20"/>
      <c r="L57" s="20"/>
      <c r="M57" s="20"/>
      <c r="N57" s="20"/>
      <c r="O57" s="20"/>
      <c r="P57" s="20"/>
      <c r="Q57" s="20"/>
      <c r="R57" s="20"/>
      <c r="S57" s="20"/>
      <c r="T57" s="50"/>
    </row>
    <row r="58" spans="2:20">
      <c r="B58" s="52">
        <v>4</v>
      </c>
      <c r="C58" s="9"/>
      <c r="D58" s="29"/>
      <c r="E58" s="54" t="s">
        <v>69</v>
      </c>
      <c r="F58" s="37">
        <v>1</v>
      </c>
      <c r="G58" s="35">
        <v>1.1000000000000001</v>
      </c>
      <c r="H58" s="35">
        <v>1.1000000000000001</v>
      </c>
      <c r="I58" s="38">
        <v>0.9</v>
      </c>
      <c r="J58" s="20"/>
      <c r="K58" s="20"/>
      <c r="L58" s="20"/>
      <c r="M58" s="20"/>
      <c r="N58" s="20"/>
      <c r="O58" s="20"/>
      <c r="P58" s="20"/>
      <c r="Q58" s="20"/>
      <c r="R58" s="20"/>
      <c r="S58" s="20"/>
      <c r="T58" s="50"/>
    </row>
    <row r="59" spans="2:20">
      <c r="B59" s="52">
        <v>5</v>
      </c>
      <c r="C59" s="9"/>
      <c r="D59" s="29"/>
      <c r="E59" s="54" t="s">
        <v>70</v>
      </c>
      <c r="F59" s="35">
        <v>1.1000000000000001</v>
      </c>
      <c r="G59" s="35">
        <v>1.1000000000000001</v>
      </c>
      <c r="H59" s="38">
        <v>0.9</v>
      </c>
      <c r="I59" s="37">
        <v>1</v>
      </c>
      <c r="J59" s="20"/>
      <c r="K59" s="20"/>
      <c r="L59" s="20"/>
      <c r="M59" s="20"/>
      <c r="N59" s="20"/>
      <c r="O59" s="20"/>
      <c r="P59" s="20"/>
      <c r="Q59" s="20"/>
      <c r="R59" s="20"/>
      <c r="S59" s="20"/>
      <c r="T59" s="50"/>
    </row>
    <row r="60" spans="2:20">
      <c r="B60" s="55"/>
      <c r="C60" s="56"/>
      <c r="D60" s="56"/>
      <c r="E60" s="56"/>
      <c r="F60" s="56"/>
      <c r="G60" s="56"/>
      <c r="H60" s="56"/>
      <c r="I60" s="56"/>
      <c r="J60" s="56"/>
      <c r="K60" s="56"/>
      <c r="L60" s="56"/>
      <c r="M60" s="56"/>
      <c r="N60" s="56"/>
      <c r="O60" s="56"/>
      <c r="P60" s="56"/>
      <c r="Q60" s="56"/>
      <c r="R60" s="56"/>
      <c r="S60" s="56"/>
      <c r="T60" s="57"/>
    </row>
  </sheetData>
  <mergeCells count="3">
    <mergeCell ref="E18:J18"/>
    <mergeCell ref="K18:P18"/>
    <mergeCell ref="N20:P24"/>
  </mergeCells>
  <conditionalFormatting sqref="F59:I59 H55:I55 I56:I58 I54">
    <cfRule type="containsText" dxfId="158" priority="8" operator="containsText" text="Strong">
      <formula>NOT(ISERROR(SEARCH("Strong",F54)))</formula>
    </cfRule>
  </conditionalFormatting>
  <conditionalFormatting sqref="G57 F56 F58:H58 F54:H54">
    <cfRule type="containsText" dxfId="157" priority="7" operator="containsText" text="Strong">
      <formula>NOT(ISERROR(SEARCH("Strong",F54)))</formula>
    </cfRule>
  </conditionalFormatting>
  <conditionalFormatting sqref="G56">
    <cfRule type="containsText" dxfId="156" priority="6" operator="containsText" text="Strong">
      <formula>NOT(ISERROR(SEARCH("Strong",G56)))</formula>
    </cfRule>
  </conditionalFormatting>
  <conditionalFormatting sqref="H56">
    <cfRule type="containsText" dxfId="155" priority="5" operator="containsText" text="Strong">
      <formula>NOT(ISERROR(SEARCH("Strong",H56)))</formula>
    </cfRule>
  </conditionalFormatting>
  <conditionalFormatting sqref="H57">
    <cfRule type="containsText" dxfId="154" priority="4" operator="containsText" text="Strong">
      <formula>NOT(ISERROR(SEARCH("Strong",H57)))</formula>
    </cfRule>
  </conditionalFormatting>
  <conditionalFormatting sqref="F57">
    <cfRule type="containsText" dxfId="153" priority="3" operator="containsText" text="Strong">
      <formula>NOT(ISERROR(SEARCH("Strong",F57)))</formula>
    </cfRule>
  </conditionalFormatting>
  <conditionalFormatting sqref="G55">
    <cfRule type="containsText" dxfId="152" priority="2" operator="containsText" text="Strong">
      <formula>NOT(ISERROR(SEARCH("Strong",G55)))</formula>
    </cfRule>
  </conditionalFormatting>
  <conditionalFormatting sqref="F55">
    <cfRule type="containsText" dxfId="151" priority="1" operator="containsText" text="Strong">
      <formula>NOT(ISERROR(SEARCH("Strong",F55)))</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F1413"/>
  <sheetViews>
    <sheetView workbookViewId="0"/>
  </sheetViews>
  <sheetFormatPr baseColWidth="10" defaultColWidth="10.33203125" defaultRowHeight="11" x14ac:dyDescent="0"/>
  <cols>
    <col min="1" max="1" width="5.33203125" style="59" customWidth="1"/>
    <col min="2" max="6" width="9.83203125" style="59" customWidth="1"/>
    <col min="7" max="8" width="23.5" style="59" customWidth="1"/>
    <col min="9" max="9" width="9.83203125" style="59" customWidth="1"/>
    <col min="10" max="10" width="9.83203125" style="60" customWidth="1"/>
    <col min="11" max="11" width="9.83203125" style="59" customWidth="1"/>
    <col min="12" max="15" width="9.83203125" style="61" customWidth="1"/>
    <col min="16" max="27" width="9.83203125" style="59" customWidth="1"/>
    <col min="28" max="28" width="9.83203125" style="59" hidden="1" customWidth="1"/>
    <col min="29" max="29" width="9.83203125" style="59" customWidth="1"/>
    <col min="30" max="32" width="9.83203125" style="59" hidden="1" customWidth="1"/>
    <col min="33" max="34" width="9.83203125" style="59" customWidth="1"/>
    <col min="35" max="35" width="9.83203125" style="59" hidden="1" customWidth="1"/>
    <col min="36" max="36" width="9.83203125" style="59" customWidth="1"/>
    <col min="37" max="38" width="10.33203125" style="59"/>
    <col min="39" max="39" width="0" style="59" hidden="1" customWidth="1"/>
    <col min="40" max="42" width="10.33203125" style="59"/>
    <col min="43" max="43" width="0" style="59" hidden="1" customWidth="1"/>
    <col min="44" max="53" width="10.33203125" style="59"/>
    <col min="54" max="58" width="10.33203125" style="59" customWidth="1"/>
    <col min="59" max="59" width="10.33203125" style="60"/>
    <col min="60" max="84" width="10.33203125" style="62"/>
    <col min="85" max="16384" width="10.33203125" style="59"/>
  </cols>
  <sheetData>
    <row r="1" spans="1:61">
      <c r="G1" s="59" t="s">
        <v>73</v>
      </c>
      <c r="BF1" s="60"/>
      <c r="BG1" s="62"/>
    </row>
    <row r="2" spans="1:61">
      <c r="BF2" s="60"/>
      <c r="BG2" s="62"/>
    </row>
    <row r="3" spans="1:61">
      <c r="BF3" s="60"/>
      <c r="BG3" s="62"/>
    </row>
    <row r="4" spans="1:61">
      <c r="B4" s="63" t="s">
        <v>74</v>
      </c>
      <c r="Z4" s="60"/>
      <c r="AA4" s="60"/>
      <c r="AB4" s="60"/>
      <c r="AC4" s="60"/>
      <c r="AD4" s="60"/>
      <c r="AE4" s="60"/>
      <c r="AF4" s="60"/>
      <c r="AG4" s="60"/>
      <c r="AH4" s="60"/>
      <c r="AI4" s="60"/>
      <c r="AJ4" s="60"/>
      <c r="AK4" s="60"/>
      <c r="AL4" s="60"/>
      <c r="AM4" s="60"/>
      <c r="BF4" s="60"/>
      <c r="BG4" s="62"/>
    </row>
    <row r="5" spans="1:61" ht="15" customHeight="1">
      <c r="J5" s="64" t="s">
        <v>75</v>
      </c>
      <c r="K5" s="65"/>
      <c r="L5" s="66" t="s">
        <v>76</v>
      </c>
      <c r="M5" s="67" t="s">
        <v>77</v>
      </c>
      <c r="O5" s="513" t="s">
        <v>78</v>
      </c>
      <c r="P5" s="514"/>
      <c r="Q5" s="514"/>
      <c r="R5" s="515"/>
      <c r="S5" s="68" t="s">
        <v>79</v>
      </c>
      <c r="T5" s="68" t="s">
        <v>80</v>
      </c>
      <c r="U5" s="69" t="s">
        <v>81</v>
      </c>
      <c r="V5" s="68" t="s">
        <v>82</v>
      </c>
      <c r="W5" s="68" t="s">
        <v>83</v>
      </c>
      <c r="X5" s="69" t="s">
        <v>81</v>
      </c>
      <c r="Y5" s="68" t="s">
        <v>84</v>
      </c>
      <c r="Z5" s="68" t="s">
        <v>85</v>
      </c>
      <c r="AA5" s="70"/>
      <c r="AB5" s="69" t="s">
        <v>81</v>
      </c>
      <c r="AC5" s="511"/>
      <c r="AD5" s="511"/>
      <c r="AE5" s="511"/>
      <c r="AF5" s="68" t="s">
        <v>86</v>
      </c>
      <c r="AG5" s="68" t="s">
        <v>87</v>
      </c>
      <c r="AH5" s="70"/>
      <c r="AI5" s="69" t="s">
        <v>81</v>
      </c>
      <c r="AR5" s="63" t="s">
        <v>88</v>
      </c>
      <c r="AV5" s="60"/>
      <c r="AW5" s="60"/>
      <c r="BE5" s="60"/>
      <c r="BF5" s="62"/>
      <c r="BG5" s="62"/>
    </row>
    <row r="6" spans="1:61" ht="15" customHeight="1">
      <c r="B6" s="71" t="s">
        <v>89</v>
      </c>
      <c r="C6" s="63"/>
      <c r="D6" s="63"/>
      <c r="E6" s="63"/>
      <c r="F6" s="63"/>
      <c r="J6" s="66">
        <v>10</v>
      </c>
      <c r="K6" s="72">
        <v>1</v>
      </c>
      <c r="L6" s="66">
        <v>0</v>
      </c>
      <c r="M6" s="66">
        <v>1</v>
      </c>
      <c r="O6" s="516"/>
      <c r="P6" s="517"/>
      <c r="Q6" s="517"/>
      <c r="R6" s="518"/>
      <c r="S6" s="73">
        <v>500</v>
      </c>
      <c r="T6" s="74">
        <v>10</v>
      </c>
      <c r="U6" s="75">
        <v>0</v>
      </c>
      <c r="V6" s="73">
        <v>200</v>
      </c>
      <c r="W6" s="74">
        <v>2</v>
      </c>
      <c r="X6" s="75">
        <v>0</v>
      </c>
      <c r="Y6" s="73">
        <v>200</v>
      </c>
      <c r="Z6" s="74">
        <v>2</v>
      </c>
      <c r="AA6" s="76"/>
      <c r="AB6" s="75">
        <v>0</v>
      </c>
      <c r="AC6" s="77"/>
      <c r="AD6" s="77"/>
      <c r="AE6" s="77"/>
      <c r="AF6" s="73">
        <v>200</v>
      </c>
      <c r="AG6" s="74">
        <v>2</v>
      </c>
      <c r="AH6" s="76"/>
      <c r="AI6" s="75">
        <v>0</v>
      </c>
      <c r="AT6" s="78" t="s">
        <v>45</v>
      </c>
      <c r="AU6" s="78" t="s">
        <v>46</v>
      </c>
      <c r="AV6" s="78" t="s">
        <v>47</v>
      </c>
      <c r="AW6" s="78" t="s">
        <v>48</v>
      </c>
      <c r="BB6" s="78" t="s">
        <v>45</v>
      </c>
      <c r="BC6" s="78" t="s">
        <v>46</v>
      </c>
      <c r="BD6" s="78" t="s">
        <v>47</v>
      </c>
      <c r="BE6" s="78" t="s">
        <v>48</v>
      </c>
      <c r="BF6" s="62"/>
      <c r="BG6" s="62"/>
    </row>
    <row r="7" spans="1:61" ht="15" customHeight="1">
      <c r="A7" s="60">
        <v>1</v>
      </c>
      <c r="B7" s="59" t="s">
        <v>90</v>
      </c>
      <c r="C7" s="63"/>
      <c r="D7" s="63"/>
      <c r="E7" s="63"/>
      <c r="F7" s="63"/>
      <c r="J7" s="66">
        <v>15</v>
      </c>
      <c r="K7" s="72">
        <v>1.1000000000000001</v>
      </c>
      <c r="L7" s="66">
        <v>1</v>
      </c>
      <c r="M7" s="66">
        <v>2</v>
      </c>
      <c r="O7" s="79" t="s">
        <v>91</v>
      </c>
      <c r="P7" s="80" t="s">
        <v>77</v>
      </c>
      <c r="Q7" s="81" t="s">
        <v>92</v>
      </c>
      <c r="R7" s="82" t="s">
        <v>93</v>
      </c>
      <c r="S7" s="83" t="s">
        <v>94</v>
      </c>
      <c r="T7" s="84" t="s">
        <v>95</v>
      </c>
      <c r="U7" s="85" t="s">
        <v>96</v>
      </c>
      <c r="V7" s="83" t="s">
        <v>97</v>
      </c>
      <c r="W7" s="84" t="s">
        <v>95</v>
      </c>
      <c r="X7" s="85" t="s">
        <v>98</v>
      </c>
      <c r="Y7" s="83" t="s">
        <v>99</v>
      </c>
      <c r="Z7" s="84" t="s">
        <v>95</v>
      </c>
      <c r="AA7" s="84"/>
      <c r="AB7" s="85" t="s">
        <v>100</v>
      </c>
      <c r="AC7" s="86"/>
      <c r="AD7" s="86"/>
      <c r="AE7" s="86"/>
      <c r="AF7" s="83" t="s">
        <v>101</v>
      </c>
      <c r="AG7" s="84" t="s">
        <v>95</v>
      </c>
      <c r="AH7" s="84"/>
      <c r="AI7" s="85" t="s">
        <v>102</v>
      </c>
      <c r="AR7" s="80" t="s">
        <v>103</v>
      </c>
      <c r="AS7" s="506" t="s">
        <v>104</v>
      </c>
      <c r="AT7" s="72">
        <f t="shared" ref="AT7:AT11" si="0">V21+P$26-1</f>
        <v>1.1000000000000001</v>
      </c>
      <c r="AU7" s="72">
        <f t="shared" ref="AU7:AW11" si="1">W21+Q$26-1</f>
        <v>1.2999999999999998</v>
      </c>
      <c r="AV7" s="72">
        <f t="shared" si="1"/>
        <v>0.70000000000000018</v>
      </c>
      <c r="AW7" s="72">
        <f t="shared" si="1"/>
        <v>1</v>
      </c>
      <c r="AZ7" s="88" t="s">
        <v>105</v>
      </c>
      <c r="BA7" s="506" t="s">
        <v>104</v>
      </c>
      <c r="BB7" s="506">
        <f t="shared" ref="BB7:BD11" si="2">V21+P$21-1</f>
        <v>1.1000000000000001</v>
      </c>
      <c r="BC7" s="506">
        <f t="shared" si="2"/>
        <v>1.2000000000000002</v>
      </c>
      <c r="BD7" s="506">
        <f t="shared" si="2"/>
        <v>0.90000000000000013</v>
      </c>
      <c r="BE7" s="506">
        <f>Y21+R$21-1</f>
        <v>1.1000000000000001</v>
      </c>
      <c r="BF7" s="89"/>
      <c r="BG7" s="62"/>
      <c r="BH7" s="90"/>
      <c r="BI7" s="90"/>
    </row>
    <row r="8" spans="1:61" ht="15" customHeight="1">
      <c r="A8" s="60"/>
      <c r="B8" s="71"/>
      <c r="C8" s="63"/>
      <c r="D8" s="63"/>
      <c r="E8" s="63"/>
      <c r="F8" s="63"/>
      <c r="J8" s="66">
        <v>20</v>
      </c>
      <c r="K8" s="72">
        <v>1.2</v>
      </c>
      <c r="L8" s="66">
        <v>2</v>
      </c>
      <c r="M8" s="66">
        <v>3</v>
      </c>
      <c r="O8" s="72">
        <v>1</v>
      </c>
      <c r="P8" s="72">
        <v>0</v>
      </c>
      <c r="Q8" s="507">
        <v>10</v>
      </c>
      <c r="R8" s="91">
        <v>1</v>
      </c>
      <c r="S8" s="505">
        <f>(S$6+($O8*U$6))+(($Q8)*10)</f>
        <v>600</v>
      </c>
      <c r="T8" s="506">
        <f t="shared" ref="T8:T17" si="3">ROUNDDOWN(T$6*$R8,0)</f>
        <v>10</v>
      </c>
      <c r="U8" s="92">
        <f t="shared" ref="U8:U17" si="4">S8+(T8*($Q8-1))</f>
        <v>690</v>
      </c>
      <c r="V8" s="505">
        <f t="shared" ref="V8:V17" si="5">(V$6+($O8*X$6))+($Q8*10)</f>
        <v>300</v>
      </c>
      <c r="W8" s="506">
        <f t="shared" ref="W8:W17" si="6">ROUNDDOWN(W$6*$R8,0)</f>
        <v>2</v>
      </c>
      <c r="X8" s="92">
        <f t="shared" ref="X8:X17" si="7">V8+(W8*($Q8-1))</f>
        <v>318</v>
      </c>
      <c r="Y8" s="505">
        <f t="shared" ref="Y8:Y17" si="8">(Y$6+($O8*AB$6))+($Q8*10)</f>
        <v>300</v>
      </c>
      <c r="Z8" s="506">
        <f t="shared" ref="Z8:Z17" si="9">ROUNDDOWN(Z$6*$R8,0)</f>
        <v>2</v>
      </c>
      <c r="AA8" s="504"/>
      <c r="AB8" s="92">
        <f t="shared" ref="AB8:AB17" si="10">Y8+(Z8*($Q8-1))</f>
        <v>318</v>
      </c>
      <c r="AC8" s="70"/>
      <c r="AD8" s="70"/>
      <c r="AE8" s="70"/>
      <c r="AF8" s="505">
        <f t="shared" ref="AF8:AF17" si="11">(AF$6+($O8*AI$6))+($Q8*10)</f>
        <v>300</v>
      </c>
      <c r="AG8" s="506">
        <f t="shared" ref="AG8:AG17" si="12">ROUNDDOWN(AG$6*$R8,0)</f>
        <v>2</v>
      </c>
      <c r="AH8" s="504"/>
      <c r="AI8" s="92">
        <f t="shared" ref="AI8:AI17" si="13">AF8+(AG8*($Q8-1))</f>
        <v>318</v>
      </c>
      <c r="AS8" s="506" t="s">
        <v>106</v>
      </c>
      <c r="AT8" s="72">
        <f t="shared" si="0"/>
        <v>1.1000000000000001</v>
      </c>
      <c r="AU8" s="72">
        <f t="shared" si="1"/>
        <v>0.90000000000000013</v>
      </c>
      <c r="AV8" s="72">
        <f t="shared" si="1"/>
        <v>1.1000000000000001</v>
      </c>
      <c r="AW8" s="72">
        <f t="shared" si="1"/>
        <v>1</v>
      </c>
      <c r="BA8" s="506" t="s">
        <v>106</v>
      </c>
      <c r="BB8" s="506">
        <f t="shared" si="2"/>
        <v>1.1000000000000001</v>
      </c>
      <c r="BC8" s="506">
        <f t="shared" si="2"/>
        <v>0.8</v>
      </c>
      <c r="BD8" s="506">
        <f t="shared" si="2"/>
        <v>1.2999999999999998</v>
      </c>
      <c r="BE8" s="506">
        <f>Y22+R$21-1</f>
        <v>1.1000000000000001</v>
      </c>
      <c r="BF8" s="62"/>
      <c r="BG8" s="62"/>
      <c r="BH8" s="90"/>
      <c r="BI8" s="90"/>
    </row>
    <row r="9" spans="1:61" ht="15" customHeight="1">
      <c r="A9" s="60">
        <v>2</v>
      </c>
      <c r="B9" s="59" t="s">
        <v>107</v>
      </c>
      <c r="C9" s="63"/>
      <c r="D9" s="63"/>
      <c r="E9" s="63"/>
      <c r="F9" s="63"/>
      <c r="K9" s="93"/>
      <c r="L9" s="93"/>
      <c r="M9" s="93"/>
      <c r="O9" s="72">
        <v>2</v>
      </c>
      <c r="P9" s="72">
        <v>1</v>
      </c>
      <c r="Q9" s="507">
        <v>25</v>
      </c>
      <c r="R9" s="91">
        <v>1</v>
      </c>
      <c r="S9" s="505">
        <f t="shared" ref="S9:S17" si="14">(S$6+(O9*U$6))+(Q9*10)</f>
        <v>750</v>
      </c>
      <c r="T9" s="506">
        <f t="shared" si="3"/>
        <v>10</v>
      </c>
      <c r="U9" s="92">
        <f t="shared" si="4"/>
        <v>990</v>
      </c>
      <c r="V9" s="505">
        <f t="shared" si="5"/>
        <v>450</v>
      </c>
      <c r="W9" s="506">
        <f t="shared" si="6"/>
        <v>2</v>
      </c>
      <c r="X9" s="92">
        <f t="shared" si="7"/>
        <v>498</v>
      </c>
      <c r="Y9" s="505">
        <f t="shared" si="8"/>
        <v>450</v>
      </c>
      <c r="Z9" s="506">
        <f t="shared" si="9"/>
        <v>2</v>
      </c>
      <c r="AA9" s="504"/>
      <c r="AB9" s="92">
        <f t="shared" si="10"/>
        <v>498</v>
      </c>
      <c r="AC9" s="70"/>
      <c r="AD9" s="70"/>
      <c r="AE9" s="70"/>
      <c r="AF9" s="505">
        <f t="shared" si="11"/>
        <v>450</v>
      </c>
      <c r="AG9" s="506">
        <f t="shared" si="12"/>
        <v>2</v>
      </c>
      <c r="AH9" s="504"/>
      <c r="AI9" s="92">
        <f t="shared" si="13"/>
        <v>498</v>
      </c>
      <c r="AS9" s="506" t="s">
        <v>108</v>
      </c>
      <c r="AT9" s="72">
        <f t="shared" si="0"/>
        <v>1.2999999999999998</v>
      </c>
      <c r="AU9" s="72">
        <f t="shared" si="1"/>
        <v>1.1000000000000001</v>
      </c>
      <c r="AV9" s="72">
        <f t="shared" si="1"/>
        <v>0.89999999999999991</v>
      </c>
      <c r="AW9" s="72">
        <f t="shared" si="1"/>
        <v>0.8</v>
      </c>
      <c r="BA9" s="506" t="s">
        <v>108</v>
      </c>
      <c r="BB9" s="506">
        <f t="shared" si="2"/>
        <v>1.2999999999999998</v>
      </c>
      <c r="BC9" s="506">
        <f t="shared" si="2"/>
        <v>1</v>
      </c>
      <c r="BD9" s="506">
        <f t="shared" si="2"/>
        <v>1.1000000000000001</v>
      </c>
      <c r="BE9" s="506">
        <f>Y23+R$21-1</f>
        <v>0.90000000000000013</v>
      </c>
      <c r="BF9" s="62"/>
      <c r="BG9" s="62"/>
    </row>
    <row r="10" spans="1:61" ht="15" customHeight="1">
      <c r="B10" s="59" t="s">
        <v>109</v>
      </c>
      <c r="C10" s="63"/>
      <c r="D10" s="63"/>
      <c r="E10" s="63"/>
      <c r="F10" s="63"/>
      <c r="I10" s="79" t="s">
        <v>91</v>
      </c>
      <c r="J10" s="80" t="s">
        <v>77</v>
      </c>
      <c r="L10" s="94" t="s">
        <v>92</v>
      </c>
      <c r="M10" s="67" t="s">
        <v>77</v>
      </c>
      <c r="O10" s="72">
        <v>3</v>
      </c>
      <c r="P10" s="72">
        <v>2</v>
      </c>
      <c r="Q10" s="507">
        <v>50</v>
      </c>
      <c r="R10" s="91">
        <v>1</v>
      </c>
      <c r="S10" s="505">
        <f t="shared" si="14"/>
        <v>1000</v>
      </c>
      <c r="T10" s="506">
        <f t="shared" si="3"/>
        <v>10</v>
      </c>
      <c r="U10" s="92">
        <f t="shared" si="4"/>
        <v>1490</v>
      </c>
      <c r="V10" s="505">
        <f t="shared" si="5"/>
        <v>700</v>
      </c>
      <c r="W10" s="506">
        <f t="shared" si="6"/>
        <v>2</v>
      </c>
      <c r="X10" s="92">
        <f t="shared" si="7"/>
        <v>798</v>
      </c>
      <c r="Y10" s="505">
        <f t="shared" si="8"/>
        <v>700</v>
      </c>
      <c r="Z10" s="506">
        <f t="shared" si="9"/>
        <v>2</v>
      </c>
      <c r="AA10" s="504"/>
      <c r="AB10" s="92">
        <f t="shared" si="10"/>
        <v>798</v>
      </c>
      <c r="AC10" s="70"/>
      <c r="AD10" s="70"/>
      <c r="AE10" s="70"/>
      <c r="AF10" s="505">
        <f t="shared" si="11"/>
        <v>700</v>
      </c>
      <c r="AG10" s="506">
        <f t="shared" si="12"/>
        <v>2</v>
      </c>
      <c r="AH10" s="504"/>
      <c r="AI10" s="92">
        <f t="shared" si="13"/>
        <v>798</v>
      </c>
      <c r="AS10" s="506" t="s">
        <v>110</v>
      </c>
      <c r="AT10" s="72">
        <f t="shared" si="0"/>
        <v>0.90000000000000013</v>
      </c>
      <c r="AU10" s="72">
        <f t="shared" si="1"/>
        <v>1.1000000000000001</v>
      </c>
      <c r="AV10" s="72">
        <f t="shared" si="1"/>
        <v>0.89999999999999991</v>
      </c>
      <c r="AW10" s="72">
        <f t="shared" si="1"/>
        <v>1.2000000000000002</v>
      </c>
      <c r="BA10" s="506" t="s">
        <v>110</v>
      </c>
      <c r="BB10" s="506">
        <f t="shared" si="2"/>
        <v>0.90000000000000013</v>
      </c>
      <c r="BC10" s="506">
        <f t="shared" si="2"/>
        <v>1</v>
      </c>
      <c r="BD10" s="506">
        <f t="shared" si="2"/>
        <v>1.1000000000000001</v>
      </c>
      <c r="BE10" s="506">
        <f>Y24+R$21-1</f>
        <v>1.2999999999999998</v>
      </c>
      <c r="BF10" s="62"/>
      <c r="BG10" s="62"/>
    </row>
    <row r="11" spans="1:61" ht="15" customHeight="1" thickBot="1">
      <c r="C11" s="63"/>
      <c r="D11" s="63"/>
      <c r="E11" s="63"/>
      <c r="F11" s="63"/>
      <c r="I11" s="72">
        <v>1</v>
      </c>
      <c r="J11" s="72">
        <v>0</v>
      </c>
      <c r="L11" s="66">
        <v>10</v>
      </c>
      <c r="M11" s="66">
        <v>0</v>
      </c>
      <c r="O11" s="72">
        <v>4</v>
      </c>
      <c r="P11" s="72">
        <v>3</v>
      </c>
      <c r="Q11" s="507">
        <v>70</v>
      </c>
      <c r="R11" s="91">
        <v>1</v>
      </c>
      <c r="S11" s="505">
        <f t="shared" si="14"/>
        <v>1200</v>
      </c>
      <c r="T11" s="506">
        <f t="shared" si="3"/>
        <v>10</v>
      </c>
      <c r="U11" s="92">
        <f t="shared" si="4"/>
        <v>1890</v>
      </c>
      <c r="V11" s="505">
        <f t="shared" si="5"/>
        <v>900</v>
      </c>
      <c r="W11" s="506">
        <f t="shared" si="6"/>
        <v>2</v>
      </c>
      <c r="X11" s="92">
        <f t="shared" si="7"/>
        <v>1038</v>
      </c>
      <c r="Y11" s="505">
        <f t="shared" si="8"/>
        <v>900</v>
      </c>
      <c r="Z11" s="506">
        <f t="shared" si="9"/>
        <v>2</v>
      </c>
      <c r="AA11" s="504"/>
      <c r="AB11" s="92">
        <f t="shared" si="10"/>
        <v>1038</v>
      </c>
      <c r="AC11" s="70"/>
      <c r="AD11" s="70"/>
      <c r="AE11" s="70"/>
      <c r="AF11" s="505">
        <f t="shared" si="11"/>
        <v>900</v>
      </c>
      <c r="AG11" s="506">
        <f t="shared" si="12"/>
        <v>2</v>
      </c>
      <c r="AH11" s="504"/>
      <c r="AI11" s="92">
        <f t="shared" si="13"/>
        <v>1038</v>
      </c>
      <c r="AS11" s="95" t="s">
        <v>111</v>
      </c>
      <c r="AT11" s="96">
        <f t="shared" si="0"/>
        <v>1.1000000000000001</v>
      </c>
      <c r="AU11" s="96">
        <f t="shared" si="1"/>
        <v>1.1000000000000001</v>
      </c>
      <c r="AV11" s="96">
        <f t="shared" si="1"/>
        <v>0.89999999999999991</v>
      </c>
      <c r="AW11" s="96">
        <f t="shared" si="1"/>
        <v>1</v>
      </c>
      <c r="BA11" s="95" t="s">
        <v>111</v>
      </c>
      <c r="BB11" s="95">
        <f t="shared" si="2"/>
        <v>1.1000000000000001</v>
      </c>
      <c r="BC11" s="95">
        <f t="shared" si="2"/>
        <v>1</v>
      </c>
      <c r="BD11" s="95">
        <f t="shared" si="2"/>
        <v>1.1000000000000001</v>
      </c>
      <c r="BE11" s="95">
        <f>Y25+R$21-1</f>
        <v>1.1000000000000001</v>
      </c>
      <c r="BF11" s="62"/>
      <c r="BG11" s="62"/>
    </row>
    <row r="12" spans="1:61" ht="15" customHeight="1" thickTop="1">
      <c r="A12" s="60">
        <v>3</v>
      </c>
      <c r="B12" s="97" t="s">
        <v>112</v>
      </c>
      <c r="C12" s="98"/>
      <c r="D12" s="98"/>
      <c r="E12" s="98"/>
      <c r="F12" s="98"/>
      <c r="G12" s="97"/>
      <c r="I12" s="72">
        <v>2</v>
      </c>
      <c r="J12" s="72">
        <v>1</v>
      </c>
      <c r="L12" s="66">
        <v>25</v>
      </c>
      <c r="M12" s="66">
        <v>1</v>
      </c>
      <c r="O12" s="72">
        <v>5</v>
      </c>
      <c r="P12" s="72">
        <v>5</v>
      </c>
      <c r="Q12" s="507">
        <v>99</v>
      </c>
      <c r="R12" s="91">
        <v>1</v>
      </c>
      <c r="S12" s="505">
        <f t="shared" si="14"/>
        <v>1490</v>
      </c>
      <c r="T12" s="506">
        <f t="shared" si="3"/>
        <v>10</v>
      </c>
      <c r="U12" s="92">
        <f t="shared" si="4"/>
        <v>2470</v>
      </c>
      <c r="V12" s="505">
        <f t="shared" si="5"/>
        <v>1190</v>
      </c>
      <c r="W12" s="506">
        <f t="shared" si="6"/>
        <v>2</v>
      </c>
      <c r="X12" s="92">
        <f t="shared" si="7"/>
        <v>1386</v>
      </c>
      <c r="Y12" s="505">
        <f t="shared" si="8"/>
        <v>1190</v>
      </c>
      <c r="Z12" s="506">
        <f t="shared" si="9"/>
        <v>2</v>
      </c>
      <c r="AA12" s="504"/>
      <c r="AB12" s="92">
        <f t="shared" si="10"/>
        <v>1386</v>
      </c>
      <c r="AC12" s="70"/>
      <c r="AD12" s="70"/>
      <c r="AE12" s="70"/>
      <c r="AF12" s="505">
        <f t="shared" si="11"/>
        <v>1190</v>
      </c>
      <c r="AG12" s="506">
        <f t="shared" si="12"/>
        <v>2</v>
      </c>
      <c r="AH12" s="504"/>
      <c r="AI12" s="92">
        <f t="shared" si="13"/>
        <v>1386</v>
      </c>
      <c r="AR12" s="99" t="s">
        <v>113</v>
      </c>
      <c r="AS12" s="100" t="s">
        <v>104</v>
      </c>
      <c r="AT12" s="101">
        <f t="shared" ref="AT12:AT16" si="15">V21+P$23-1</f>
        <v>1.1000000000000001</v>
      </c>
      <c r="AU12" s="101">
        <f t="shared" ref="AU12:AW16" si="16">W21+Q$23-1</f>
        <v>1.1000000000000001</v>
      </c>
      <c r="AV12" s="101">
        <f t="shared" si="16"/>
        <v>0.8</v>
      </c>
      <c r="AW12" s="101">
        <f t="shared" si="16"/>
        <v>1.1000000000000001</v>
      </c>
      <c r="AZ12" s="102" t="s">
        <v>114</v>
      </c>
      <c r="BA12" s="103" t="s">
        <v>104</v>
      </c>
      <c r="BB12" s="103">
        <f t="shared" ref="BB12:BE16" si="17">V21+P$24-1</f>
        <v>0.89999999999999991</v>
      </c>
      <c r="BC12" s="103">
        <f t="shared" si="17"/>
        <v>1.2999999999999998</v>
      </c>
      <c r="BD12" s="103">
        <f t="shared" si="17"/>
        <v>0.8</v>
      </c>
      <c r="BE12" s="103">
        <f t="shared" si="17"/>
        <v>1.1000000000000001</v>
      </c>
      <c r="BF12" s="62"/>
      <c r="BG12" s="62"/>
    </row>
    <row r="13" spans="1:61" ht="15" customHeight="1">
      <c r="B13" s="97" t="s">
        <v>115</v>
      </c>
      <c r="C13" s="104"/>
      <c r="D13" s="104"/>
      <c r="E13" s="104"/>
      <c r="F13" s="104"/>
      <c r="G13" s="97"/>
      <c r="I13" s="72">
        <v>3</v>
      </c>
      <c r="J13" s="72">
        <v>2</v>
      </c>
      <c r="L13" s="66">
        <v>50</v>
      </c>
      <c r="M13" s="66">
        <v>2</v>
      </c>
      <c r="O13" s="105">
        <v>6</v>
      </c>
      <c r="P13" s="105">
        <v>7</v>
      </c>
      <c r="Q13" s="106">
        <v>99</v>
      </c>
      <c r="R13" s="107">
        <v>1</v>
      </c>
      <c r="S13" s="108">
        <f t="shared" si="14"/>
        <v>1490</v>
      </c>
      <c r="T13" s="109">
        <f t="shared" si="3"/>
        <v>10</v>
      </c>
      <c r="U13" s="110">
        <f t="shared" si="4"/>
        <v>2470</v>
      </c>
      <c r="V13" s="108">
        <f t="shared" si="5"/>
        <v>1190</v>
      </c>
      <c r="W13" s="109">
        <f t="shared" si="6"/>
        <v>2</v>
      </c>
      <c r="X13" s="110">
        <f t="shared" si="7"/>
        <v>1386</v>
      </c>
      <c r="Y13" s="108">
        <f t="shared" si="8"/>
        <v>1190</v>
      </c>
      <c r="Z13" s="109">
        <f t="shared" si="9"/>
        <v>2</v>
      </c>
      <c r="AA13" s="111"/>
      <c r="AB13" s="110">
        <f t="shared" si="10"/>
        <v>1386</v>
      </c>
      <c r="AC13" s="112"/>
      <c r="AD13" s="112"/>
      <c r="AE13" s="112"/>
      <c r="AF13" s="108">
        <f t="shared" si="11"/>
        <v>1190</v>
      </c>
      <c r="AG13" s="109">
        <f t="shared" si="12"/>
        <v>2</v>
      </c>
      <c r="AH13" s="111"/>
      <c r="AI13" s="110">
        <f t="shared" si="13"/>
        <v>1386</v>
      </c>
      <c r="AS13" s="506" t="s">
        <v>106</v>
      </c>
      <c r="AT13" s="72">
        <f t="shared" si="15"/>
        <v>1.1000000000000001</v>
      </c>
      <c r="AU13" s="72">
        <f t="shared" si="16"/>
        <v>0.70000000000000018</v>
      </c>
      <c r="AV13" s="72">
        <f t="shared" si="16"/>
        <v>1.2000000000000002</v>
      </c>
      <c r="AW13" s="72">
        <f t="shared" si="16"/>
        <v>1.1000000000000001</v>
      </c>
      <c r="BA13" s="506" t="s">
        <v>106</v>
      </c>
      <c r="BB13" s="506">
        <f t="shared" si="17"/>
        <v>0.89999999999999991</v>
      </c>
      <c r="BC13" s="506">
        <f t="shared" si="17"/>
        <v>0.90000000000000013</v>
      </c>
      <c r="BD13" s="506">
        <f t="shared" si="17"/>
        <v>1.2000000000000002</v>
      </c>
      <c r="BE13" s="506">
        <f t="shared" si="17"/>
        <v>1.1000000000000001</v>
      </c>
      <c r="BF13" s="62"/>
      <c r="BG13" s="62"/>
    </row>
    <row r="14" spans="1:61" ht="15" customHeight="1">
      <c r="B14" s="113"/>
      <c r="C14" s="113"/>
      <c r="D14" s="113"/>
      <c r="E14" s="113"/>
      <c r="F14" s="113"/>
      <c r="I14" s="72">
        <v>4</v>
      </c>
      <c r="J14" s="72">
        <v>3</v>
      </c>
      <c r="L14" s="66">
        <v>75</v>
      </c>
      <c r="M14" s="66">
        <v>3</v>
      </c>
      <c r="O14" s="105">
        <v>7</v>
      </c>
      <c r="P14" s="105">
        <v>9</v>
      </c>
      <c r="Q14" s="106">
        <v>99</v>
      </c>
      <c r="R14" s="107">
        <v>1</v>
      </c>
      <c r="S14" s="108">
        <f t="shared" si="14"/>
        <v>1490</v>
      </c>
      <c r="T14" s="109">
        <f t="shared" si="3"/>
        <v>10</v>
      </c>
      <c r="U14" s="110">
        <f t="shared" si="4"/>
        <v>2470</v>
      </c>
      <c r="V14" s="108">
        <f t="shared" si="5"/>
        <v>1190</v>
      </c>
      <c r="W14" s="109">
        <f t="shared" si="6"/>
        <v>2</v>
      </c>
      <c r="X14" s="110">
        <f t="shared" si="7"/>
        <v>1386</v>
      </c>
      <c r="Y14" s="108">
        <f t="shared" si="8"/>
        <v>1190</v>
      </c>
      <c r="Z14" s="109">
        <f t="shared" si="9"/>
        <v>2</v>
      </c>
      <c r="AA14" s="111"/>
      <c r="AB14" s="110">
        <f t="shared" si="10"/>
        <v>1386</v>
      </c>
      <c r="AC14" s="112"/>
      <c r="AD14" s="112"/>
      <c r="AE14" s="112"/>
      <c r="AF14" s="108">
        <f t="shared" si="11"/>
        <v>1190</v>
      </c>
      <c r="AG14" s="109">
        <f t="shared" si="12"/>
        <v>2</v>
      </c>
      <c r="AH14" s="111"/>
      <c r="AI14" s="110">
        <f t="shared" si="13"/>
        <v>1386</v>
      </c>
      <c r="AS14" s="506" t="s">
        <v>108</v>
      </c>
      <c r="AT14" s="72">
        <f t="shared" si="15"/>
        <v>1.2999999999999998</v>
      </c>
      <c r="AU14" s="72">
        <f t="shared" si="16"/>
        <v>0.89999999999999991</v>
      </c>
      <c r="AV14" s="72">
        <f t="shared" si="16"/>
        <v>1</v>
      </c>
      <c r="AW14" s="72">
        <f t="shared" si="16"/>
        <v>0.90000000000000013</v>
      </c>
      <c r="BA14" s="506" t="s">
        <v>108</v>
      </c>
      <c r="BB14" s="506">
        <f t="shared" si="17"/>
        <v>1.1000000000000001</v>
      </c>
      <c r="BC14" s="506">
        <f t="shared" si="17"/>
        <v>1.1000000000000001</v>
      </c>
      <c r="BD14" s="506">
        <f t="shared" si="17"/>
        <v>1</v>
      </c>
      <c r="BE14" s="506">
        <f t="shared" si="17"/>
        <v>0.90000000000000013</v>
      </c>
      <c r="BF14" s="62"/>
      <c r="BG14" s="62"/>
    </row>
    <row r="15" spans="1:61" ht="15" customHeight="1">
      <c r="B15" s="114" t="s">
        <v>116</v>
      </c>
      <c r="C15" s="115"/>
      <c r="D15" s="115"/>
      <c r="E15" s="115"/>
      <c r="F15" s="115"/>
      <c r="G15" s="116"/>
      <c r="I15" s="72">
        <v>5</v>
      </c>
      <c r="J15" s="72">
        <v>5</v>
      </c>
      <c r="L15" s="66">
        <v>99</v>
      </c>
      <c r="M15" s="66">
        <v>5</v>
      </c>
      <c r="O15" s="105">
        <v>8</v>
      </c>
      <c r="P15" s="105">
        <v>11</v>
      </c>
      <c r="Q15" s="106">
        <v>99</v>
      </c>
      <c r="R15" s="107">
        <v>1</v>
      </c>
      <c r="S15" s="108">
        <f t="shared" si="14"/>
        <v>1490</v>
      </c>
      <c r="T15" s="109">
        <f t="shared" si="3"/>
        <v>10</v>
      </c>
      <c r="U15" s="110">
        <f t="shared" si="4"/>
        <v>2470</v>
      </c>
      <c r="V15" s="108">
        <f t="shared" si="5"/>
        <v>1190</v>
      </c>
      <c r="W15" s="109">
        <f t="shared" si="6"/>
        <v>2</v>
      </c>
      <c r="X15" s="110">
        <f t="shared" si="7"/>
        <v>1386</v>
      </c>
      <c r="Y15" s="108">
        <f t="shared" si="8"/>
        <v>1190</v>
      </c>
      <c r="Z15" s="109">
        <f t="shared" si="9"/>
        <v>2</v>
      </c>
      <c r="AA15" s="111"/>
      <c r="AB15" s="110">
        <f t="shared" si="10"/>
        <v>1386</v>
      </c>
      <c r="AC15" s="112"/>
      <c r="AD15" s="112"/>
      <c r="AE15" s="112"/>
      <c r="AF15" s="108">
        <f t="shared" si="11"/>
        <v>1190</v>
      </c>
      <c r="AG15" s="109">
        <f t="shared" si="12"/>
        <v>2</v>
      </c>
      <c r="AH15" s="111"/>
      <c r="AI15" s="110">
        <f t="shared" si="13"/>
        <v>1386</v>
      </c>
      <c r="AS15" s="506" t="s">
        <v>110</v>
      </c>
      <c r="AT15" s="72">
        <f t="shared" si="15"/>
        <v>0.90000000000000013</v>
      </c>
      <c r="AU15" s="72">
        <f t="shared" si="16"/>
        <v>0.89999999999999991</v>
      </c>
      <c r="AV15" s="72">
        <f t="shared" si="16"/>
        <v>1</v>
      </c>
      <c r="AW15" s="72">
        <f t="shared" si="16"/>
        <v>1.2999999999999998</v>
      </c>
      <c r="BA15" s="506" t="s">
        <v>110</v>
      </c>
      <c r="BB15" s="506">
        <f t="shared" si="17"/>
        <v>0.70000000000000018</v>
      </c>
      <c r="BC15" s="506">
        <f t="shared" si="17"/>
        <v>1.1000000000000001</v>
      </c>
      <c r="BD15" s="506">
        <f t="shared" si="17"/>
        <v>1</v>
      </c>
      <c r="BE15" s="506">
        <f t="shared" si="17"/>
        <v>1.2999999999999998</v>
      </c>
      <c r="BF15" s="62"/>
      <c r="BG15" s="62"/>
    </row>
    <row r="16" spans="1:61" ht="15" customHeight="1" thickBot="1">
      <c r="B16" s="113" t="s">
        <v>117</v>
      </c>
      <c r="I16" s="105">
        <v>6</v>
      </c>
      <c r="J16" s="105">
        <v>7</v>
      </c>
      <c r="L16" s="117">
        <v>99</v>
      </c>
      <c r="M16" s="117">
        <v>5</v>
      </c>
      <c r="O16" s="105">
        <v>9</v>
      </c>
      <c r="P16" s="105">
        <v>13</v>
      </c>
      <c r="Q16" s="106">
        <v>99</v>
      </c>
      <c r="R16" s="107">
        <v>1</v>
      </c>
      <c r="S16" s="108">
        <f t="shared" si="14"/>
        <v>1490</v>
      </c>
      <c r="T16" s="109">
        <f t="shared" si="3"/>
        <v>10</v>
      </c>
      <c r="U16" s="110">
        <f t="shared" si="4"/>
        <v>2470</v>
      </c>
      <c r="V16" s="108">
        <f t="shared" si="5"/>
        <v>1190</v>
      </c>
      <c r="W16" s="109">
        <f t="shared" si="6"/>
        <v>2</v>
      </c>
      <c r="X16" s="110">
        <f t="shared" si="7"/>
        <v>1386</v>
      </c>
      <c r="Y16" s="108">
        <f t="shared" si="8"/>
        <v>1190</v>
      </c>
      <c r="Z16" s="109">
        <f t="shared" si="9"/>
        <v>2</v>
      </c>
      <c r="AA16" s="111"/>
      <c r="AB16" s="110">
        <f t="shared" si="10"/>
        <v>1386</v>
      </c>
      <c r="AC16" s="112"/>
      <c r="AD16" s="112"/>
      <c r="AE16" s="112"/>
      <c r="AF16" s="108">
        <f t="shared" si="11"/>
        <v>1190</v>
      </c>
      <c r="AG16" s="109">
        <f t="shared" si="12"/>
        <v>2</v>
      </c>
      <c r="AH16" s="111"/>
      <c r="AI16" s="110">
        <f t="shared" si="13"/>
        <v>1386</v>
      </c>
      <c r="AS16" s="95" t="s">
        <v>111</v>
      </c>
      <c r="AT16" s="96">
        <f t="shared" si="15"/>
        <v>1.1000000000000001</v>
      </c>
      <c r="AU16" s="96">
        <f t="shared" si="16"/>
        <v>0.89999999999999991</v>
      </c>
      <c r="AV16" s="96">
        <f t="shared" si="16"/>
        <v>1</v>
      </c>
      <c r="AW16" s="96">
        <f t="shared" si="16"/>
        <v>1.1000000000000001</v>
      </c>
      <c r="BA16" s="506" t="s">
        <v>111</v>
      </c>
      <c r="BB16" s="506">
        <f t="shared" si="17"/>
        <v>0.89999999999999991</v>
      </c>
      <c r="BC16" s="506">
        <f t="shared" si="17"/>
        <v>1.1000000000000001</v>
      </c>
      <c r="BD16" s="506">
        <f t="shared" si="17"/>
        <v>1</v>
      </c>
      <c r="BE16" s="506">
        <f t="shared" si="17"/>
        <v>1.1000000000000001</v>
      </c>
      <c r="BF16" s="62"/>
      <c r="BG16" s="62"/>
    </row>
    <row r="17" spans="2:59" ht="15" customHeight="1" thickTop="1">
      <c r="B17" s="59" t="s">
        <v>118</v>
      </c>
      <c r="I17" s="105">
        <v>7</v>
      </c>
      <c r="J17" s="105">
        <v>9</v>
      </c>
      <c r="L17" s="117">
        <v>99</v>
      </c>
      <c r="M17" s="117">
        <v>5</v>
      </c>
      <c r="O17" s="105">
        <v>10</v>
      </c>
      <c r="P17" s="105">
        <v>15</v>
      </c>
      <c r="Q17" s="106">
        <v>99</v>
      </c>
      <c r="R17" s="107">
        <v>1</v>
      </c>
      <c r="S17" s="108">
        <f t="shared" si="14"/>
        <v>1490</v>
      </c>
      <c r="T17" s="109">
        <f t="shared" si="3"/>
        <v>10</v>
      </c>
      <c r="U17" s="110">
        <f t="shared" si="4"/>
        <v>2470</v>
      </c>
      <c r="V17" s="108">
        <f t="shared" si="5"/>
        <v>1190</v>
      </c>
      <c r="W17" s="109">
        <f t="shared" si="6"/>
        <v>2</v>
      </c>
      <c r="X17" s="110">
        <f t="shared" si="7"/>
        <v>1386</v>
      </c>
      <c r="Y17" s="108">
        <f t="shared" si="8"/>
        <v>1190</v>
      </c>
      <c r="Z17" s="109">
        <f t="shared" si="9"/>
        <v>2</v>
      </c>
      <c r="AA17" s="111"/>
      <c r="AB17" s="110">
        <f t="shared" si="10"/>
        <v>1386</v>
      </c>
      <c r="AC17" s="112"/>
      <c r="AD17" s="112"/>
      <c r="AE17" s="112"/>
      <c r="AF17" s="108">
        <f t="shared" si="11"/>
        <v>1190</v>
      </c>
      <c r="AG17" s="109">
        <f t="shared" si="12"/>
        <v>2</v>
      </c>
      <c r="AH17" s="111"/>
      <c r="AI17" s="110">
        <f t="shared" si="13"/>
        <v>1386</v>
      </c>
      <c r="AR17" s="118" t="s">
        <v>119</v>
      </c>
      <c r="AS17" s="100" t="s">
        <v>104</v>
      </c>
      <c r="AT17" s="101">
        <f t="shared" ref="AT17:AT21" si="18">V21+P$22-1</f>
        <v>1</v>
      </c>
      <c r="AU17" s="101">
        <f t="shared" ref="AU17:AW21" si="19">W21+Q$22-1</f>
        <v>1.1000000000000001</v>
      </c>
      <c r="AV17" s="101">
        <f t="shared" si="19"/>
        <v>0.90000000000000013</v>
      </c>
      <c r="AW17" s="101">
        <f t="shared" si="19"/>
        <v>1.1000000000000001</v>
      </c>
      <c r="BA17" s="119"/>
      <c r="BB17" s="119"/>
      <c r="BC17" s="119"/>
      <c r="BD17" s="119"/>
      <c r="BE17" s="509"/>
      <c r="BF17" s="62"/>
      <c r="BG17" s="62"/>
    </row>
    <row r="18" spans="2:59" ht="15" customHeight="1">
      <c r="I18" s="105">
        <v>8</v>
      </c>
      <c r="J18" s="105">
        <v>11</v>
      </c>
      <c r="L18" s="117">
        <v>99</v>
      </c>
      <c r="M18" s="117">
        <v>5</v>
      </c>
      <c r="O18" s="59"/>
      <c r="AS18" s="506" t="s">
        <v>106</v>
      </c>
      <c r="AT18" s="72">
        <f t="shared" si="18"/>
        <v>1</v>
      </c>
      <c r="AU18" s="72">
        <f t="shared" si="19"/>
        <v>0.70000000000000018</v>
      </c>
      <c r="AV18" s="72">
        <f t="shared" si="19"/>
        <v>1.2999999999999998</v>
      </c>
      <c r="AW18" s="72">
        <f t="shared" si="19"/>
        <v>1.1000000000000001</v>
      </c>
      <c r="AZ18" s="63" t="s">
        <v>120</v>
      </c>
      <c r="BE18" s="60"/>
      <c r="BF18" s="62"/>
      <c r="BG18" s="62"/>
    </row>
    <row r="19" spans="2:59" ht="15" customHeight="1">
      <c r="B19" s="120" t="s">
        <v>121</v>
      </c>
      <c r="C19" s="121"/>
      <c r="D19" s="122" t="s">
        <v>122</v>
      </c>
      <c r="E19" s="123" t="s">
        <v>123</v>
      </c>
      <c r="F19" s="121"/>
      <c r="G19" s="121"/>
      <c r="H19" s="121"/>
      <c r="I19" s="105">
        <v>9</v>
      </c>
      <c r="J19" s="105">
        <v>13</v>
      </c>
      <c r="L19" s="117">
        <v>99</v>
      </c>
      <c r="M19" s="117">
        <v>5</v>
      </c>
      <c r="O19" s="59"/>
      <c r="AS19" s="506" t="s">
        <v>108</v>
      </c>
      <c r="AT19" s="72">
        <f t="shared" si="18"/>
        <v>1.2000000000000002</v>
      </c>
      <c r="AU19" s="72">
        <f t="shared" si="19"/>
        <v>0.89999999999999991</v>
      </c>
      <c r="AV19" s="72">
        <f t="shared" si="19"/>
        <v>1.1000000000000001</v>
      </c>
      <c r="AW19" s="72">
        <f t="shared" si="19"/>
        <v>0.90000000000000013</v>
      </c>
      <c r="BE19" s="60"/>
      <c r="BF19" s="62"/>
      <c r="BG19" s="62"/>
    </row>
    <row r="20" spans="2:59" ht="15" customHeight="1">
      <c r="B20" s="120"/>
      <c r="C20" s="121"/>
      <c r="D20" s="122" t="s">
        <v>124</v>
      </c>
      <c r="E20" s="123" t="s">
        <v>125</v>
      </c>
      <c r="F20" s="121"/>
      <c r="G20" s="121"/>
      <c r="H20" s="121"/>
      <c r="I20" s="105">
        <v>10</v>
      </c>
      <c r="J20" s="105">
        <v>15</v>
      </c>
      <c r="L20" s="117">
        <v>99</v>
      </c>
      <c r="M20" s="117">
        <v>5</v>
      </c>
      <c r="O20" s="124" t="s">
        <v>126</v>
      </c>
      <c r="P20" s="125" t="s">
        <v>45</v>
      </c>
      <c r="Q20" s="125" t="s">
        <v>46</v>
      </c>
      <c r="R20" s="125" t="s">
        <v>47</v>
      </c>
      <c r="S20" s="125" t="s">
        <v>48</v>
      </c>
      <c r="U20" s="124" t="s">
        <v>127</v>
      </c>
      <c r="V20" s="78" t="s">
        <v>45</v>
      </c>
      <c r="W20" s="78" t="s">
        <v>46</v>
      </c>
      <c r="X20" s="78" t="s">
        <v>47</v>
      </c>
      <c r="Y20" s="78" t="s">
        <v>48</v>
      </c>
      <c r="AB20" s="113" t="s">
        <v>128</v>
      </c>
      <c r="AC20" s="113"/>
      <c r="AD20" s="113"/>
      <c r="AE20" s="113"/>
      <c r="AJ20" s="104" t="s">
        <v>129</v>
      </c>
      <c r="AM20" s="63" t="s">
        <v>130</v>
      </c>
      <c r="AS20" s="506" t="s">
        <v>110</v>
      </c>
      <c r="AT20" s="72">
        <f t="shared" si="18"/>
        <v>0.8</v>
      </c>
      <c r="AU20" s="72">
        <f t="shared" si="19"/>
        <v>0.89999999999999991</v>
      </c>
      <c r="AV20" s="72">
        <f t="shared" si="19"/>
        <v>1.1000000000000001</v>
      </c>
      <c r="AW20" s="72">
        <f t="shared" si="19"/>
        <v>1.2999999999999998</v>
      </c>
      <c r="AZ20" s="126">
        <v>0.7</v>
      </c>
      <c r="BA20" s="59" t="s">
        <v>131</v>
      </c>
      <c r="BE20" s="60"/>
      <c r="BF20" s="62"/>
      <c r="BG20" s="62"/>
    </row>
    <row r="21" spans="2:59" ht="15" customHeight="1" thickBot="1">
      <c r="B21" s="120"/>
      <c r="C21" s="121"/>
      <c r="D21" s="122" t="s">
        <v>132</v>
      </c>
      <c r="E21" s="121"/>
      <c r="F21" s="121"/>
      <c r="G21" s="121" t="s">
        <v>133</v>
      </c>
      <c r="H21" s="121"/>
      <c r="I21" s="90"/>
      <c r="J21" s="90"/>
      <c r="K21" s="90"/>
      <c r="L21" s="93"/>
      <c r="M21" s="93"/>
      <c r="O21" s="88" t="s">
        <v>105</v>
      </c>
      <c r="P21" s="127">
        <v>1.1000000000000001</v>
      </c>
      <c r="Q21" s="128">
        <v>1</v>
      </c>
      <c r="R21" s="127">
        <v>1.1000000000000001</v>
      </c>
      <c r="S21" s="506">
        <v>0.9</v>
      </c>
      <c r="T21" s="129">
        <v>1</v>
      </c>
      <c r="U21" s="506" t="s">
        <v>104</v>
      </c>
      <c r="V21" s="130">
        <v>1</v>
      </c>
      <c r="W21" s="127">
        <v>1.2</v>
      </c>
      <c r="X21" s="131">
        <v>0.8</v>
      </c>
      <c r="Y21" s="130">
        <v>1</v>
      </c>
      <c r="Z21" s="59">
        <v>1</v>
      </c>
      <c r="AB21" s="508" t="s">
        <v>134</v>
      </c>
      <c r="AC21" s="510"/>
      <c r="AD21" s="510"/>
      <c r="AE21" s="510"/>
      <c r="AF21" s="132" t="s">
        <v>135</v>
      </c>
      <c r="AG21" s="133"/>
      <c r="AH21" s="134"/>
      <c r="AJ21" s="135"/>
      <c r="AM21" s="60" t="s">
        <v>136</v>
      </c>
      <c r="AN21" s="60" t="s">
        <v>137</v>
      </c>
      <c r="AO21" s="60" t="s">
        <v>138</v>
      </c>
      <c r="AP21" s="60"/>
      <c r="AS21" s="95" t="s">
        <v>111</v>
      </c>
      <c r="AT21" s="96">
        <f t="shared" si="18"/>
        <v>1</v>
      </c>
      <c r="AU21" s="96">
        <f t="shared" si="19"/>
        <v>0.89999999999999991</v>
      </c>
      <c r="AV21" s="96">
        <f t="shared" si="19"/>
        <v>1.1000000000000001</v>
      </c>
      <c r="AW21" s="96">
        <f t="shared" si="19"/>
        <v>1.1000000000000001</v>
      </c>
      <c r="AZ21" s="136">
        <v>0.8</v>
      </c>
      <c r="BA21" s="59" t="s">
        <v>139</v>
      </c>
      <c r="BE21" s="60"/>
      <c r="BF21" s="62"/>
      <c r="BG21" s="62"/>
    </row>
    <row r="22" spans="2:59" ht="15" customHeight="1" thickTop="1">
      <c r="B22" s="121"/>
      <c r="C22" s="121"/>
      <c r="D22" s="122" t="s">
        <v>140</v>
      </c>
      <c r="E22" s="123" t="s">
        <v>141</v>
      </c>
      <c r="F22" s="121"/>
      <c r="G22" s="121"/>
      <c r="H22" s="121"/>
      <c r="I22" s="630" t="s">
        <v>142</v>
      </c>
      <c r="J22" s="630" t="s">
        <v>143</v>
      </c>
      <c r="K22" s="632" t="s">
        <v>144</v>
      </c>
      <c r="L22" s="634" t="s">
        <v>76</v>
      </c>
      <c r="M22" s="636" t="s">
        <v>77</v>
      </c>
      <c r="O22" s="118" t="s">
        <v>119</v>
      </c>
      <c r="P22" s="128">
        <v>1</v>
      </c>
      <c r="Q22" s="506">
        <v>0.9</v>
      </c>
      <c r="R22" s="127">
        <v>1.1000000000000001</v>
      </c>
      <c r="S22" s="127">
        <v>1.1000000000000001</v>
      </c>
      <c r="T22" s="129">
        <v>2</v>
      </c>
      <c r="U22" s="506" t="s">
        <v>106</v>
      </c>
      <c r="V22" s="128">
        <v>1</v>
      </c>
      <c r="W22" s="506">
        <v>0.8</v>
      </c>
      <c r="X22" s="137">
        <v>1.2</v>
      </c>
      <c r="Y22" s="128">
        <v>1</v>
      </c>
      <c r="Z22" s="59">
        <v>2</v>
      </c>
      <c r="AB22" s="508" t="s">
        <v>145</v>
      </c>
      <c r="AC22" s="510"/>
      <c r="AD22" s="510"/>
      <c r="AE22" s="510"/>
      <c r="AF22" s="132" t="s">
        <v>146</v>
      </c>
      <c r="AG22" s="133"/>
      <c r="AH22" s="134"/>
      <c r="AJ22" s="135"/>
      <c r="AM22" s="138">
        <v>30</v>
      </c>
      <c r="AN22" s="72">
        <f>AM22-1</f>
        <v>29</v>
      </c>
      <c r="AO22" s="72">
        <v>1</v>
      </c>
      <c r="AP22" s="509"/>
      <c r="AR22" s="139" t="s">
        <v>147</v>
      </c>
      <c r="AS22" s="100" t="s">
        <v>104</v>
      </c>
      <c r="AT22" s="101">
        <f t="shared" ref="AT22:AT26" si="20">V21+P$25-1</f>
        <v>1</v>
      </c>
      <c r="AU22" s="101">
        <f t="shared" ref="AU22:AW26" si="21">W21+Q$25-1</f>
        <v>1.2999999999999998</v>
      </c>
      <c r="AV22" s="101">
        <f t="shared" si="21"/>
        <v>0.90000000000000013</v>
      </c>
      <c r="AW22" s="101">
        <f t="shared" si="21"/>
        <v>0.89999999999999991</v>
      </c>
      <c r="AZ22" s="59">
        <v>0.9</v>
      </c>
      <c r="BA22" s="59" t="s">
        <v>148</v>
      </c>
      <c r="BE22" s="60"/>
      <c r="BF22" s="62"/>
      <c r="BG22" s="62"/>
    </row>
    <row r="23" spans="2:59" ht="15" customHeight="1">
      <c r="B23" s="121"/>
      <c r="C23" s="121"/>
      <c r="D23" s="122" t="s">
        <v>149</v>
      </c>
      <c r="E23" s="123" t="s">
        <v>141</v>
      </c>
      <c r="F23" s="121"/>
      <c r="G23" s="121"/>
      <c r="H23" s="121"/>
      <c r="I23" s="631"/>
      <c r="J23" s="631"/>
      <c r="K23" s="633"/>
      <c r="L23" s="635"/>
      <c r="M23" s="636"/>
      <c r="O23" s="99" t="s">
        <v>113</v>
      </c>
      <c r="P23" s="127">
        <v>1.1000000000000001</v>
      </c>
      <c r="Q23" s="506">
        <v>0.9</v>
      </c>
      <c r="R23" s="128">
        <v>1</v>
      </c>
      <c r="S23" s="127">
        <v>1.1000000000000001</v>
      </c>
      <c r="T23" s="129">
        <v>3</v>
      </c>
      <c r="U23" s="506" t="s">
        <v>108</v>
      </c>
      <c r="V23" s="137">
        <v>1.2</v>
      </c>
      <c r="W23" s="128">
        <v>1</v>
      </c>
      <c r="X23" s="128">
        <v>1</v>
      </c>
      <c r="Y23" s="506">
        <v>0.8</v>
      </c>
      <c r="Z23" s="59">
        <v>3</v>
      </c>
      <c r="AB23" s="508" t="s">
        <v>150</v>
      </c>
      <c r="AC23" s="510"/>
      <c r="AD23" s="510"/>
      <c r="AE23" s="510"/>
      <c r="AF23" s="132" t="s">
        <v>151</v>
      </c>
      <c r="AG23" s="133"/>
      <c r="AH23" s="134"/>
      <c r="AJ23" s="135"/>
      <c r="AM23" s="138">
        <v>60</v>
      </c>
      <c r="AN23" s="72">
        <f>AM23-1</f>
        <v>59</v>
      </c>
      <c r="AO23" s="72">
        <v>1</v>
      </c>
      <c r="AP23" s="509"/>
      <c r="AS23" s="506" t="s">
        <v>106</v>
      </c>
      <c r="AT23" s="72">
        <f t="shared" si="20"/>
        <v>1</v>
      </c>
      <c r="AU23" s="72">
        <f t="shared" si="21"/>
        <v>0.90000000000000013</v>
      </c>
      <c r="AV23" s="72">
        <f t="shared" si="21"/>
        <v>1.2999999999999998</v>
      </c>
      <c r="AW23" s="72">
        <f t="shared" si="21"/>
        <v>0.89999999999999991</v>
      </c>
      <c r="AZ23" s="59">
        <v>1</v>
      </c>
      <c r="BA23" s="59" t="s">
        <v>152</v>
      </c>
      <c r="BE23" s="60"/>
      <c r="BF23" s="62"/>
      <c r="BG23" s="62"/>
    </row>
    <row r="24" spans="2:59" ht="15" customHeight="1">
      <c r="B24" s="121"/>
      <c r="C24" s="121"/>
      <c r="D24" s="121"/>
      <c r="E24" s="121"/>
      <c r="F24" s="121"/>
      <c r="G24" s="121"/>
      <c r="H24" s="121"/>
      <c r="I24" s="66" t="s">
        <v>153</v>
      </c>
      <c r="J24" s="72">
        <v>1</v>
      </c>
      <c r="K24" s="72">
        <v>1</v>
      </c>
      <c r="L24" s="66">
        <v>0</v>
      </c>
      <c r="M24" s="66">
        <v>1</v>
      </c>
      <c r="O24" s="102" t="s">
        <v>114</v>
      </c>
      <c r="P24" s="506">
        <v>0.9</v>
      </c>
      <c r="Q24" s="127">
        <v>1.1000000000000001</v>
      </c>
      <c r="R24" s="128">
        <v>1</v>
      </c>
      <c r="S24" s="127">
        <v>1.1000000000000001</v>
      </c>
      <c r="T24" s="129">
        <v>4</v>
      </c>
      <c r="U24" s="506" t="s">
        <v>110</v>
      </c>
      <c r="V24" s="506">
        <v>0.8</v>
      </c>
      <c r="W24" s="128">
        <v>1</v>
      </c>
      <c r="X24" s="128">
        <v>1</v>
      </c>
      <c r="Y24" s="137">
        <v>1.2</v>
      </c>
      <c r="Z24" s="59">
        <v>4</v>
      </c>
      <c r="AB24" s="508" t="s">
        <v>154</v>
      </c>
      <c r="AC24" s="508"/>
      <c r="AD24" s="508"/>
      <c r="AE24" s="508"/>
      <c r="AF24" s="140" t="s">
        <v>155</v>
      </c>
      <c r="AG24" s="140"/>
      <c r="AH24" s="141"/>
      <c r="AJ24" s="135"/>
      <c r="AM24" s="138">
        <v>90</v>
      </c>
      <c r="AN24" s="72">
        <f>AM24-1</f>
        <v>89</v>
      </c>
      <c r="AO24" s="72">
        <v>1</v>
      </c>
      <c r="AP24" s="509"/>
      <c r="AS24" s="506" t="s">
        <v>108</v>
      </c>
      <c r="AT24" s="72">
        <f t="shared" si="20"/>
        <v>1.2000000000000002</v>
      </c>
      <c r="AU24" s="72">
        <f t="shared" si="21"/>
        <v>1.1000000000000001</v>
      </c>
      <c r="AV24" s="72">
        <f t="shared" si="21"/>
        <v>1.1000000000000001</v>
      </c>
      <c r="AW24" s="72">
        <f t="shared" si="21"/>
        <v>0.70000000000000018</v>
      </c>
      <c r="AZ24" s="59">
        <v>1.1000000000000001</v>
      </c>
      <c r="BA24" s="59" t="s">
        <v>156</v>
      </c>
      <c r="BE24" s="62"/>
      <c r="BF24" s="62"/>
      <c r="BG24" s="62"/>
    </row>
    <row r="25" spans="2:59" ht="15" customHeight="1">
      <c r="B25" s="120" t="s">
        <v>157</v>
      </c>
      <c r="C25" s="121"/>
      <c r="D25" s="122" t="s">
        <v>132</v>
      </c>
      <c r="E25" s="123" t="s">
        <v>123</v>
      </c>
      <c r="F25" s="121"/>
      <c r="G25" s="121" t="s">
        <v>158</v>
      </c>
      <c r="H25" s="121"/>
      <c r="I25" s="66" t="s">
        <v>159</v>
      </c>
      <c r="J25" s="72">
        <v>1.1000000000000001</v>
      </c>
      <c r="K25" s="72">
        <v>1.1000000000000001</v>
      </c>
      <c r="L25" s="66">
        <v>1</v>
      </c>
      <c r="M25" s="66">
        <v>2</v>
      </c>
      <c r="O25" s="139" t="s">
        <v>147</v>
      </c>
      <c r="P25" s="128">
        <v>1</v>
      </c>
      <c r="Q25" s="127">
        <v>1.1000000000000001</v>
      </c>
      <c r="R25" s="127">
        <v>1.1000000000000001</v>
      </c>
      <c r="S25" s="506">
        <v>0.9</v>
      </c>
      <c r="T25" s="129">
        <v>5</v>
      </c>
      <c r="U25" s="506" t="s">
        <v>111</v>
      </c>
      <c r="V25" s="128">
        <v>1</v>
      </c>
      <c r="W25" s="128">
        <v>1</v>
      </c>
      <c r="X25" s="128">
        <v>1</v>
      </c>
      <c r="Y25" s="128">
        <v>1</v>
      </c>
      <c r="AJ25" s="135"/>
      <c r="AS25" s="506" t="s">
        <v>110</v>
      </c>
      <c r="AT25" s="72">
        <f t="shared" si="20"/>
        <v>0.8</v>
      </c>
      <c r="AU25" s="72">
        <f t="shared" si="21"/>
        <v>1.1000000000000001</v>
      </c>
      <c r="AV25" s="72">
        <f t="shared" si="21"/>
        <v>1.1000000000000001</v>
      </c>
      <c r="AW25" s="72">
        <f t="shared" si="21"/>
        <v>1.1000000000000001</v>
      </c>
      <c r="AZ25" s="59">
        <v>1.2</v>
      </c>
      <c r="BA25" s="59" t="s">
        <v>160</v>
      </c>
      <c r="BE25" s="60"/>
      <c r="BF25" s="62"/>
      <c r="BG25" s="62"/>
    </row>
    <row r="26" spans="2:59" ht="15" customHeight="1" thickBot="1">
      <c r="B26" s="142"/>
      <c r="C26" s="142"/>
      <c r="D26" s="121"/>
      <c r="E26" s="121"/>
      <c r="F26" s="121"/>
      <c r="G26" s="121" t="s">
        <v>161</v>
      </c>
      <c r="H26" s="121"/>
      <c r="I26" s="66" t="s">
        <v>162</v>
      </c>
      <c r="J26" s="72">
        <v>1.2</v>
      </c>
      <c r="K26" s="72">
        <v>1.2</v>
      </c>
      <c r="L26" s="66">
        <v>2</v>
      </c>
      <c r="M26" s="66">
        <v>3</v>
      </c>
      <c r="O26" s="80" t="s">
        <v>103</v>
      </c>
      <c r="P26" s="127">
        <v>1.1000000000000001</v>
      </c>
      <c r="Q26" s="127">
        <v>1.1000000000000001</v>
      </c>
      <c r="R26" s="506">
        <v>0.9</v>
      </c>
      <c r="S26" s="128">
        <v>1</v>
      </c>
      <c r="T26" s="129">
        <v>6</v>
      </c>
      <c r="U26" s="506" t="s">
        <v>163</v>
      </c>
      <c r="V26" s="143">
        <v>1.3</v>
      </c>
      <c r="W26" s="144">
        <v>1.1000000000000001</v>
      </c>
      <c r="X26" s="144">
        <v>1.1000000000000001</v>
      </c>
      <c r="Y26" s="144">
        <v>1.1000000000000001</v>
      </c>
      <c r="AJ26" s="135"/>
      <c r="AS26" s="95" t="s">
        <v>111</v>
      </c>
      <c r="AT26" s="96">
        <f t="shared" si="20"/>
        <v>1</v>
      </c>
      <c r="AU26" s="96">
        <f t="shared" si="21"/>
        <v>1.1000000000000001</v>
      </c>
      <c r="AV26" s="96">
        <f t="shared" si="21"/>
        <v>1.1000000000000001</v>
      </c>
      <c r="AW26" s="96">
        <f t="shared" si="21"/>
        <v>0.89999999999999991</v>
      </c>
      <c r="AZ26" s="59">
        <v>1.3</v>
      </c>
      <c r="BA26" s="59" t="s">
        <v>164</v>
      </c>
      <c r="BE26" s="60"/>
      <c r="BF26" s="62"/>
      <c r="BG26" s="62"/>
    </row>
    <row r="27" spans="2:59" ht="15" customHeight="1" thickTop="1">
      <c r="B27" s="142"/>
      <c r="C27" s="142"/>
      <c r="D27" s="122" t="s">
        <v>140</v>
      </c>
      <c r="E27" s="123" t="s">
        <v>125</v>
      </c>
      <c r="F27" s="142"/>
      <c r="G27" s="121" t="s">
        <v>165</v>
      </c>
      <c r="H27" s="121"/>
      <c r="I27" s="93"/>
      <c r="J27" s="90"/>
      <c r="K27" s="90"/>
      <c r="L27" s="93"/>
      <c r="M27" s="93"/>
      <c r="O27" s="72" t="s">
        <v>166</v>
      </c>
      <c r="P27" s="128">
        <v>1</v>
      </c>
      <c r="Q27" s="128">
        <v>1</v>
      </c>
      <c r="R27" s="128">
        <v>1</v>
      </c>
      <c r="S27" s="128">
        <v>1</v>
      </c>
      <c r="T27" s="129"/>
      <c r="U27" s="119"/>
      <c r="V27" s="119"/>
      <c r="W27" s="119"/>
      <c r="X27" s="119"/>
      <c r="Y27" s="119"/>
      <c r="AA27" s="59" t="s">
        <v>167</v>
      </c>
      <c r="AJ27" s="62"/>
      <c r="AS27" s="119"/>
      <c r="AT27" s="509"/>
      <c r="AU27" s="62"/>
      <c r="AV27" s="62"/>
      <c r="AW27" s="62"/>
      <c r="BE27" s="60"/>
      <c r="BF27" s="62"/>
      <c r="BG27" s="62"/>
    </row>
    <row r="28" spans="2:59" ht="15" customHeight="1">
      <c r="B28" s="142"/>
      <c r="C28" s="142"/>
      <c r="D28" s="122" t="s">
        <v>149</v>
      </c>
      <c r="E28" s="121" t="s">
        <v>168</v>
      </c>
      <c r="F28" s="142"/>
      <c r="G28" s="121" t="s">
        <v>169</v>
      </c>
      <c r="H28" s="121"/>
      <c r="I28" s="93"/>
      <c r="J28" s="90"/>
      <c r="K28" s="90"/>
      <c r="L28" s="93"/>
      <c r="M28" s="93"/>
      <c r="O28" s="145" t="s">
        <v>170</v>
      </c>
      <c r="P28" s="146"/>
      <c r="Q28" s="146"/>
      <c r="R28" s="119"/>
      <c r="S28" s="119"/>
      <c r="T28" s="129"/>
      <c r="U28" s="145" t="s">
        <v>170</v>
      </c>
      <c r="V28" s="119"/>
      <c r="W28" s="119"/>
      <c r="X28" s="119"/>
      <c r="Y28" s="119"/>
      <c r="AA28" s="59" t="s">
        <v>171</v>
      </c>
      <c r="AJ28" s="62"/>
      <c r="BE28" s="60"/>
      <c r="BF28" s="62"/>
      <c r="BG28" s="62"/>
    </row>
    <row r="29" spans="2:59" ht="15" customHeight="1">
      <c r="B29" s="63"/>
      <c r="C29" s="63"/>
      <c r="D29" s="93"/>
      <c r="F29" s="63"/>
      <c r="I29" s="93"/>
      <c r="J29" s="90"/>
      <c r="K29" s="90"/>
      <c r="L29" s="93"/>
      <c r="M29" s="93"/>
      <c r="O29" s="509"/>
      <c r="P29" s="146"/>
      <c r="Q29" s="146"/>
      <c r="R29" s="119"/>
      <c r="S29" s="119"/>
      <c r="T29" s="129"/>
      <c r="U29" s="119"/>
      <c r="V29" s="119"/>
      <c r="W29" s="119"/>
      <c r="X29" s="119"/>
      <c r="Y29" s="119"/>
      <c r="AJ29" s="62"/>
      <c r="BE29" s="60"/>
      <c r="BF29" s="62"/>
      <c r="BG29" s="62"/>
    </row>
    <row r="30" spans="2:59" ht="15" customHeight="1">
      <c r="B30" s="63"/>
      <c r="C30" s="63"/>
      <c r="D30" s="93"/>
      <c r="F30" s="63"/>
      <c r="I30" s="93"/>
      <c r="J30" s="90"/>
      <c r="K30" s="90"/>
      <c r="L30" s="93"/>
      <c r="M30" s="93"/>
      <c r="O30" s="509"/>
      <c r="P30" s="146"/>
      <c r="Q30" s="146"/>
      <c r="R30" s="119"/>
      <c r="S30" s="119"/>
      <c r="T30" s="129"/>
      <c r="U30" s="119"/>
      <c r="V30" s="119"/>
      <c r="W30" s="119"/>
      <c r="X30" s="119"/>
      <c r="Y30" s="119"/>
      <c r="AJ30" s="62"/>
      <c r="BE30" s="60"/>
      <c r="BF30" s="62"/>
      <c r="BG30" s="62"/>
    </row>
    <row r="31" spans="2:59" ht="15" customHeight="1">
      <c r="B31" s="63"/>
      <c r="C31" s="63"/>
      <c r="D31" s="93"/>
      <c r="F31" s="63"/>
      <c r="I31" s="93"/>
      <c r="J31" s="90"/>
      <c r="K31" s="90"/>
      <c r="L31" s="93"/>
      <c r="M31" s="93"/>
      <c r="O31" s="509"/>
      <c r="P31" s="146"/>
      <c r="Q31" s="146"/>
      <c r="R31" s="119"/>
      <c r="S31" s="119"/>
      <c r="T31" s="129"/>
      <c r="U31" s="119"/>
      <c r="V31" s="119"/>
      <c r="W31" s="119"/>
      <c r="X31" s="119"/>
      <c r="Y31" s="119"/>
      <c r="AJ31" s="62"/>
      <c r="BE31" s="60"/>
      <c r="BF31" s="62"/>
      <c r="BG31" s="62"/>
    </row>
    <row r="32" spans="2:59" ht="15" customHeight="1">
      <c r="B32" s="63"/>
      <c r="C32" s="63"/>
      <c r="D32" s="93"/>
      <c r="F32" s="63"/>
      <c r="I32" s="93"/>
      <c r="J32" s="90"/>
      <c r="K32" s="90"/>
      <c r="L32" s="93"/>
      <c r="M32" s="93"/>
      <c r="O32" s="509"/>
      <c r="P32" s="146"/>
      <c r="Q32" s="146"/>
      <c r="R32" s="119"/>
      <c r="S32" s="119"/>
      <c r="T32" s="129"/>
      <c r="U32" s="119"/>
      <c r="V32" s="119"/>
      <c r="W32" s="119"/>
      <c r="X32" s="119"/>
      <c r="Y32" s="119"/>
      <c r="AJ32" s="62"/>
      <c r="BE32" s="60"/>
      <c r="BF32" s="62"/>
      <c r="BG32" s="62"/>
    </row>
    <row r="33" spans="2:63" ht="15" customHeight="1">
      <c r="B33" s="63"/>
      <c r="C33" s="63"/>
      <c r="D33" s="93"/>
      <c r="F33" s="63"/>
      <c r="I33" s="93"/>
      <c r="J33" s="90"/>
      <c r="K33" s="90"/>
      <c r="L33" s="93"/>
      <c r="M33" s="93"/>
      <c r="O33" s="509"/>
      <c r="P33" s="146"/>
      <c r="Q33" s="146"/>
      <c r="R33" s="119"/>
      <c r="S33" s="119"/>
      <c r="T33" s="129"/>
      <c r="U33" s="119"/>
      <c r="V33" s="119"/>
      <c r="W33" s="119"/>
      <c r="X33" s="119"/>
      <c r="Y33" s="119"/>
      <c r="AJ33" s="62"/>
      <c r="BE33" s="60"/>
      <c r="BF33" s="62"/>
      <c r="BG33" s="62"/>
    </row>
    <row r="34" spans="2:63" ht="15" customHeight="1">
      <c r="B34" s="63"/>
      <c r="C34" s="63"/>
      <c r="D34" s="93"/>
      <c r="F34" s="63"/>
      <c r="I34" s="93"/>
      <c r="J34" s="90"/>
      <c r="K34" s="90"/>
      <c r="L34" s="93"/>
      <c r="M34" s="93"/>
      <c r="O34" s="509"/>
      <c r="P34" s="146"/>
      <c r="Q34" s="146"/>
      <c r="R34" s="119"/>
      <c r="S34" s="119"/>
      <c r="T34" s="129"/>
      <c r="U34" s="119"/>
      <c r="V34" s="119"/>
      <c r="W34" s="119"/>
      <c r="X34" s="119"/>
      <c r="Y34" s="119"/>
      <c r="AJ34" s="62"/>
      <c r="BE34" s="60"/>
      <c r="BF34" s="62"/>
      <c r="BG34" s="62"/>
    </row>
    <row r="35" spans="2:63" ht="15" customHeight="1">
      <c r="B35" s="63"/>
      <c r="C35" s="63"/>
      <c r="D35" s="63"/>
      <c r="E35" s="63"/>
      <c r="F35" s="63"/>
      <c r="O35" s="59"/>
      <c r="P35" s="509"/>
      <c r="Q35" s="509"/>
      <c r="R35" s="509"/>
      <c r="V35" s="93"/>
      <c r="W35" s="93"/>
      <c r="X35" s="509"/>
      <c r="Y35" s="509"/>
      <c r="Z35" s="147"/>
      <c r="AA35" s="147"/>
      <c r="AB35" s="509"/>
      <c r="AC35" s="147"/>
      <c r="AD35" s="147"/>
      <c r="AE35" s="147"/>
      <c r="AN35" s="113"/>
      <c r="BE35" s="60"/>
      <c r="BF35" s="62"/>
      <c r="BG35" s="62"/>
    </row>
    <row r="36" spans="2:63" ht="15" customHeight="1">
      <c r="P36" s="148"/>
      <c r="X36" s="149" t="b">
        <v>0</v>
      </c>
      <c r="Y36" s="149" t="s">
        <v>172</v>
      </c>
      <c r="AA36" s="60"/>
      <c r="AB36" s="60"/>
      <c r="AH36" s="61"/>
      <c r="AI36" s="61"/>
      <c r="AJ36" s="60"/>
    </row>
    <row r="37" spans="2:63" ht="14.25" customHeight="1">
      <c r="B37" s="659" t="s">
        <v>173</v>
      </c>
      <c r="C37" s="637" t="s">
        <v>174</v>
      </c>
      <c r="D37" s="637" t="s">
        <v>175</v>
      </c>
      <c r="E37" s="637" t="s">
        <v>176</v>
      </c>
      <c r="F37" s="637" t="s">
        <v>177</v>
      </c>
      <c r="G37" s="659" t="s">
        <v>178</v>
      </c>
      <c r="H37" s="649" t="s">
        <v>1101</v>
      </c>
      <c r="I37" s="651" t="s">
        <v>179</v>
      </c>
      <c r="J37" s="653" t="s">
        <v>92</v>
      </c>
      <c r="K37" s="654" t="s">
        <v>75</v>
      </c>
      <c r="L37" s="656" t="s">
        <v>142</v>
      </c>
      <c r="M37" s="657" t="s">
        <v>180</v>
      </c>
      <c r="N37" s="637" t="s">
        <v>1098</v>
      </c>
      <c r="O37" s="637" t="s">
        <v>181</v>
      </c>
      <c r="P37" s="639" t="s">
        <v>182</v>
      </c>
      <c r="Q37" s="641" t="s">
        <v>183</v>
      </c>
      <c r="R37" s="643" t="s">
        <v>77</v>
      </c>
      <c r="S37" s="645" t="s">
        <v>184</v>
      </c>
      <c r="T37" s="647" t="s">
        <v>129</v>
      </c>
      <c r="U37" s="670" t="s">
        <v>128</v>
      </c>
      <c r="V37" s="150" t="s">
        <v>185</v>
      </c>
      <c r="W37" s="672" t="s">
        <v>186</v>
      </c>
      <c r="X37" s="674" t="s">
        <v>76</v>
      </c>
      <c r="Y37" s="675" t="s">
        <v>187</v>
      </c>
      <c r="Z37" s="677" t="s">
        <v>45</v>
      </c>
      <c r="AA37" s="663"/>
      <c r="AB37" s="663"/>
      <c r="AC37" s="663"/>
      <c r="AD37" s="151"/>
      <c r="AE37" s="151"/>
      <c r="AF37" s="151"/>
      <c r="AG37" s="663" t="s">
        <v>46</v>
      </c>
      <c r="AH37" s="663"/>
      <c r="AI37" s="663"/>
      <c r="AJ37" s="663"/>
      <c r="AK37" s="663" t="s">
        <v>47</v>
      </c>
      <c r="AL37" s="663"/>
      <c r="AM37" s="663"/>
      <c r="AN37" s="663"/>
      <c r="AO37" s="663" t="s">
        <v>48</v>
      </c>
      <c r="AP37" s="663"/>
      <c r="AQ37" s="663"/>
      <c r="AR37" s="663"/>
      <c r="AS37" s="664" t="s">
        <v>188</v>
      </c>
      <c r="AT37" s="665"/>
      <c r="AU37" s="678" t="s">
        <v>189</v>
      </c>
      <c r="AV37" s="679"/>
      <c r="AW37" s="679"/>
      <c r="AX37" s="679"/>
      <c r="AY37" s="679"/>
      <c r="AZ37" s="679"/>
      <c r="BA37" s="679"/>
      <c r="BB37" s="679"/>
      <c r="BC37" s="679"/>
      <c r="BD37" s="152"/>
      <c r="BE37" s="152"/>
      <c r="BF37" s="152"/>
      <c r="BH37" s="666"/>
      <c r="BI37" s="666"/>
      <c r="BJ37" s="666"/>
      <c r="BK37" s="153"/>
    </row>
    <row r="38" spans="2:63" ht="22" customHeight="1">
      <c r="B38" s="659"/>
      <c r="C38" s="638"/>
      <c r="D38" s="638"/>
      <c r="E38" s="638"/>
      <c r="F38" s="638"/>
      <c r="G38" s="659"/>
      <c r="H38" s="650"/>
      <c r="I38" s="652"/>
      <c r="J38" s="653"/>
      <c r="K38" s="655"/>
      <c r="L38" s="656"/>
      <c r="M38" s="658"/>
      <c r="N38" s="638"/>
      <c r="O38" s="638"/>
      <c r="P38" s="640"/>
      <c r="Q38" s="642"/>
      <c r="R38" s="644"/>
      <c r="S38" s="646"/>
      <c r="T38" s="648"/>
      <c r="U38" s="671"/>
      <c r="V38" s="154" t="s">
        <v>190</v>
      </c>
      <c r="W38" s="673"/>
      <c r="X38" s="674"/>
      <c r="Y38" s="676"/>
      <c r="Z38" s="155" t="s">
        <v>191</v>
      </c>
      <c r="AA38" s="66" t="s">
        <v>192</v>
      </c>
      <c r="AB38" s="156" t="s">
        <v>193</v>
      </c>
      <c r="AC38" s="157" t="s">
        <v>194</v>
      </c>
      <c r="AD38" s="66">
        <v>30</v>
      </c>
      <c r="AE38" s="66">
        <v>60</v>
      </c>
      <c r="AF38" s="66">
        <v>90</v>
      </c>
      <c r="AG38" s="66" t="s">
        <v>191</v>
      </c>
      <c r="AH38" s="66" t="s">
        <v>192</v>
      </c>
      <c r="AI38" s="66" t="s">
        <v>193</v>
      </c>
      <c r="AJ38" s="157" t="s">
        <v>194</v>
      </c>
      <c r="AK38" s="66" t="s">
        <v>191</v>
      </c>
      <c r="AL38" s="66" t="s">
        <v>192</v>
      </c>
      <c r="AM38" s="66" t="s">
        <v>193</v>
      </c>
      <c r="AN38" s="66" t="s">
        <v>194</v>
      </c>
      <c r="AO38" s="66" t="s">
        <v>191</v>
      </c>
      <c r="AP38" s="66" t="s">
        <v>192</v>
      </c>
      <c r="AQ38" s="66" t="s">
        <v>193</v>
      </c>
      <c r="AR38" s="66" t="s">
        <v>194</v>
      </c>
      <c r="AS38" s="66" t="s">
        <v>191</v>
      </c>
      <c r="AT38" s="66" t="s">
        <v>192</v>
      </c>
      <c r="AU38" s="158" t="s">
        <v>1100</v>
      </c>
      <c r="AV38" s="66" t="s">
        <v>195</v>
      </c>
      <c r="AW38" s="158" t="s">
        <v>196</v>
      </c>
      <c r="AX38" s="158" t="s">
        <v>197</v>
      </c>
      <c r="AY38" s="158" t="s">
        <v>1109</v>
      </c>
      <c r="AZ38" s="66" t="s">
        <v>198</v>
      </c>
      <c r="BA38" s="66" t="s">
        <v>199</v>
      </c>
      <c r="BB38" s="158" t="s">
        <v>200</v>
      </c>
      <c r="BC38" s="667" t="s">
        <v>201</v>
      </c>
      <c r="BD38" s="668"/>
      <c r="BE38" s="668"/>
      <c r="BF38" s="669"/>
      <c r="BG38" s="66" t="s">
        <v>91</v>
      </c>
      <c r="BH38" s="90"/>
      <c r="BI38" s="90"/>
      <c r="BJ38" s="90"/>
    </row>
    <row r="39" spans="2:63">
      <c r="B39" s="66">
        <v>1</v>
      </c>
      <c r="C39" s="140"/>
      <c r="D39" s="66" t="s">
        <v>202</v>
      </c>
      <c r="E39" s="66"/>
      <c r="F39" s="66" t="s">
        <v>203</v>
      </c>
      <c r="G39" s="159" t="s">
        <v>204</v>
      </c>
      <c r="H39" s="160"/>
      <c r="I39" s="155" t="s">
        <v>105</v>
      </c>
      <c r="J39" s="66">
        <v>10</v>
      </c>
      <c r="K39" s="66">
        <v>10</v>
      </c>
      <c r="L39" s="66" t="s">
        <v>153</v>
      </c>
      <c r="M39" s="66">
        <v>1</v>
      </c>
      <c r="N39" s="155" t="s">
        <v>1099</v>
      </c>
      <c r="O39" s="512">
        <v>0</v>
      </c>
      <c r="P39" s="155" t="e">
        <f>1+(N39*0.1)+Q39</f>
        <v>#VALUE!</v>
      </c>
      <c r="Q39" s="161">
        <v>0</v>
      </c>
      <c r="R39" s="66">
        <f>IF(K39=10,M$6,IF(K39=15,M$7,IF(K39=20,M$8,0)))+IF(M39=2,J$12,IF(M39=3,J$13,IF(M39=4,J$14,IF(M39=5,J$15,IF(M39=6,J$16,IF(M39=7,J$17,IF(M39=8,J$18,IF(M39=9,J$19,IF(M39=10,J$20,0)))))))))+IF(L39="NORMAL",M$24,IF(L39="FAST",M$25,IF(L39="SUPERB",M$26,0)))+VLOOKUP(J39,$L$11:$M$20,2)+S39</f>
        <v>2</v>
      </c>
      <c r="S39" s="162">
        <v>0</v>
      </c>
      <c r="T39" s="155">
        <v>1</v>
      </c>
      <c r="U39" s="155"/>
      <c r="V39" s="155"/>
      <c r="W39" s="163" t="str">
        <f t="shared" ref="W39:W102" ca="1" si="22">CHOOSE(RANDBETWEEN(1,6),"Fighter","Guardian","Knight","Defender","Hero","Lord")</f>
        <v>Fighter</v>
      </c>
      <c r="X39" s="164">
        <f t="shared" ref="X39:X102" si="23">(IF(L39="Fast",1,IF(L39="SUPERB",2,0))+IF(K39=15,1,IF(K39=20,2,0)))+Y39</f>
        <v>0</v>
      </c>
      <c r="Y39" s="165">
        <v>0</v>
      </c>
      <c r="Z39" s="155" t="str">
        <f t="shared" ref="Z39:Z102" si="24">IFERROR(ROUNDDOWN(IF($X$36=TRUE,(((($J39*10)+S$6+($M39*U$6))*$P39)*INDEX(P$21:P$26,MATCH($I39,$O$21:$O$26,0)))*INDEX(V$21:V$26,MATCH($W39,$U$21:$U$26,0)),((($J39*10)+S$6+($M39*U$6))*$P39)*INDEX(P$21:P$26,MATCH($I39,$O$21:$O$26,0))),0),"")</f>
        <v/>
      </c>
      <c r="AA39" s="66" t="str">
        <f t="shared" ref="AA39:AA102" si="25">IFERROR(ROUNDDOWN(Z39+(AB39*($J39-1))+IF(J39&gt;=AM$22,(J39-AN$22)*AO$22,0)+IF(J39&gt;=AM$23,(J39-AN$23)*AO$23,0)+IF(J39&gt;=AM$24,(J39-AN$24)*AO$24,0),0),"")</f>
        <v/>
      </c>
      <c r="AB39" s="72">
        <f t="shared" ref="AB39:AB102" si="26">IFERROR(ROUNDDOWN((VLOOKUP(M39,O$8:T$17,4)*T$6)+X39,0),"")</f>
        <v>10</v>
      </c>
      <c r="AC39" s="135" t="str">
        <f>IFERROR(AB39&amp;IF($J39&gt;=$AM$22,";"&amp;AB39+$AO$22,"")&amp;IF($J39&gt;=$AM$23,";"&amp;AB39+$AO$23+$AO$22,"")&amp;IF($J39&gt;=$AM$24,";"&amp;AB39+$AO$23+$AO$22+$AO$24,""),"")</f>
        <v>10</v>
      </c>
      <c r="AD39" s="72">
        <f>J39-AD$38+1</f>
        <v>-19</v>
      </c>
      <c r="AE39" s="72">
        <f>J39-AE$38+1</f>
        <v>-49</v>
      </c>
      <c r="AF39" s="72">
        <f>J39-AF$38+1</f>
        <v>-79</v>
      </c>
      <c r="AG39" s="66" t="str">
        <f t="shared" ref="AG39:AG102" si="27">IFERROR(ROUNDDOWN(IF($X$36=TRUE,(((($J39*10)+V$6+($M39*X$6))*$P39)*INDEX(Q$21:Q$26,MATCH($I39,$O$21:$O$26,0)))*INDEX(W$21:W$26,MATCH($W39,$U$21:$U$26,0)),((($J39*10)+V$6+($M39*X$6))*$P39)*INDEX(W$21:W$26,MATCH($I39,$O$21:$O$26,0))),0),"")</f>
        <v/>
      </c>
      <c r="AH39" s="66" t="str">
        <f t="shared" ref="AH39:AH102" si="28">IFERROR(ROUNDDOWN(AG39+(AI39*($J39-1))+IF($J39&gt;=AM$22,(J39-AN$22)*AO$22,0)+IF(J39&gt;=AM$23,(J39-AN$23)*AO$23,0)+IF(J39&gt;=AM$24,(J39-AN$24)*AO$24,0),0),"")</f>
        <v/>
      </c>
      <c r="AI39" s="66">
        <f t="shared" ref="AI39:AI102" si="29">IFERROR(ROUNDDOWN((VLOOKUP($M39,$O$8:$T$17,4)*W$6)+$X39,0),"")</f>
        <v>2</v>
      </c>
      <c r="AJ39" s="135" t="str">
        <f t="shared" ref="AJ39:AJ102" si="30">IFERROR(AI39&amp;IF($J39&gt;=$AM$22,";"&amp;AI39+$AO$22,"")&amp;IF($J39&gt;=$AM$23,";"&amp;AI39+$AO$23+$AO$22,"")&amp;IF($J39&gt;=$AM$24,";"&amp;AI39+$AO$23+$AO$22+$AO$24,""),"")</f>
        <v>2</v>
      </c>
      <c r="AK39" s="66" t="str">
        <f t="shared" ref="AK39:AK102" si="31">IFERROR(ROUNDDOWN(IF($X$36=TRUE,(((($J39*10)+Y$6+($M39*AB$6))*$P39)*INDEX(X$21:X$26,MATCH($I39,$O$21:$O$26,0)))*INDEX(R$21:R$26,MATCH($W39,$U$21:$U$26,0)),((($J39*10)+Y$6+($M39*AB$6))*$P39)*INDEX(R$21:R$26,MATCH($I39,$O$21:$O$26,0))),0),"")</f>
        <v/>
      </c>
      <c r="AL39" s="66" t="str">
        <f t="shared" ref="AL39:AL70" si="32">IFERROR(ROUNDDOWN(AK39+(AM39*($J39-1))+IF($J39&gt;=AM$22,(J39-AN$22)*AO$22,0)+IF(J39&gt;=AM$23,(J39-AN$23)*AO$23,0)+IF(J39&gt;=AM$24,(J39-AN$24)*AO$24,0),0),"")</f>
        <v/>
      </c>
      <c r="AM39" s="66">
        <f t="shared" ref="AM39:AM102" si="33">IFERROR(ROUNDDOWN((VLOOKUP($M39,$O$8:$T$17,4)*Z$6)+$X39,0),"")</f>
        <v>2</v>
      </c>
      <c r="AN39" s="135" t="str">
        <f t="shared" ref="AN39:AN102" si="34">IFERROR(AM39&amp;IF($J39&gt;=$AM$22,";"&amp;AM39+$AO$22,"")&amp;IF($J39&gt;=$AM$23,";"&amp;AM39+$AO$23+$AO$22,"")&amp;IF($J39&gt;=$AM$24,";"&amp;AM39+$AO$23+$AO$22+$AO$24,""),"")</f>
        <v>2</v>
      </c>
      <c r="AO39" s="66" t="str">
        <f t="shared" ref="AO39:AO102" si="35">IFERROR(ROUNDDOWN(IF($X$36=TRUE,(((($J39*10)+AF$6+($M39*AI$6))*$P39)*INDEX(Y$21:Y$26,MATCH($I39,$O$21:$O$26,0)))*INDEX(S$21:S$26,MATCH($W39,$U$21:$U$26,0)),((($J39*10)+AF$6+($M39*AI$6))*$P39)*INDEX(S$21:S$26,MATCH($I39,$O$21:$O$26,0))),0),"")</f>
        <v/>
      </c>
      <c r="AP39" s="66" t="str">
        <f t="shared" ref="AP39:AP70" si="36">IFERROR(ROUNDDOWN(AO39+(AQ39*($J39-1))+IF($J39&gt;=AM$22,(J39-AN$22)*AO$22,0)+IF(J39&gt;=AM$23,(J39-AN$23)*AO$23,0)+IF(J39&gt;=AM$24,(J39-AN$24)*AO$24,0),0),"")</f>
        <v/>
      </c>
      <c r="AQ39" s="66">
        <f t="shared" ref="AQ39:AQ102" si="37">IFERROR(ROUNDDOWN((VLOOKUP($M39,$O$8:$T$17,4)*AG$6)+$X39,0),"")</f>
        <v>2</v>
      </c>
      <c r="AR39" s="135" t="str">
        <f t="shared" ref="AR39:AR102" si="38">IFERROR(AQ39&amp;IF($J39&gt;=$AM$22,";"&amp;AQ39+$AO$22,"")&amp;IF($J39&gt;=$AM$23,";"&amp;AQ39+$AO$23+$AO$22,"")&amp;IF($J39&gt;=$AM$24,";"&amp;AQ39+$AO$23+$AO$22+$AO$24,""),"")</f>
        <v>2</v>
      </c>
      <c r="AS39" s="72" t="str">
        <f t="shared" ref="AS39:AT96" si="39">IFERROR(Z39+AG39+AK39+AO39,"")</f>
        <v/>
      </c>
      <c r="AT39" s="72"/>
      <c r="AU39" s="72"/>
      <c r="AV39" s="135" t="str">
        <f ca="1">W39</f>
        <v>Fighter</v>
      </c>
      <c r="AW39" s="135">
        <v>30001</v>
      </c>
      <c r="AX39" s="135"/>
      <c r="AY39" s="135"/>
      <c r="AZ39" s="135"/>
      <c r="BA39" s="135">
        <v>20010</v>
      </c>
      <c r="BB39" s="135"/>
      <c r="BC39" s="660" t="str">
        <f>INDEX('[2]Master Skill List'!$D$81:$D$301,MATCH('UNIT DATA'!BA39,'[2]Master Skill List'!$B$81:$B$301,0))</f>
        <v>3 hit combo single target earth attack</v>
      </c>
      <c r="BD39" s="661"/>
      <c r="BE39" s="661"/>
      <c r="BF39" s="662"/>
      <c r="BG39" s="72">
        <f>M39</f>
        <v>1</v>
      </c>
    </row>
    <row r="40" spans="2:63">
      <c r="B40" s="66">
        <v>2</v>
      </c>
      <c r="C40" s="140"/>
      <c r="D40" s="66" t="s">
        <v>202</v>
      </c>
      <c r="E40" s="66"/>
      <c r="F40" s="66" t="s">
        <v>205</v>
      </c>
      <c r="G40" s="159" t="s">
        <v>206</v>
      </c>
      <c r="H40" s="160" t="s">
        <v>204</v>
      </c>
      <c r="I40" s="155" t="s">
        <v>113</v>
      </c>
      <c r="J40" s="66">
        <v>25</v>
      </c>
      <c r="K40" s="66">
        <v>10</v>
      </c>
      <c r="L40" s="66" t="s">
        <v>153</v>
      </c>
      <c r="M40" s="66">
        <v>2</v>
      </c>
      <c r="N40" s="155"/>
      <c r="O40" s="512">
        <v>1</v>
      </c>
      <c r="P40" s="155">
        <f t="shared" ref="P40:P103" si="40">1+(N40*0.1)+Q40</f>
        <v>1</v>
      </c>
      <c r="Q40" s="161"/>
      <c r="R40" s="66">
        <f>IF(K40=10,M$6,IF(K40=15,M$7,IF(K40=20,M$8,0)))+IF(M40=2,J$12,IF(M40=3,J$13,IF(M40=4,J$14,IF(M40=5,J$15,IF(M40=6,J$16,IF(M40=7,J$17,IF(M40=8,J$18,IF(M40=9,J$19,IF(M40=10,J$20,0)))))))))+IF(L40="NORMAL",M$24,IF(L40="FAST",M$25,IF(L40="SUPERB",M$26,0)))+VLOOKUP(J40,$L$11:$M$20,2)+S40</f>
        <v>4</v>
      </c>
      <c r="S40" s="166"/>
      <c r="T40" s="155">
        <v>2</v>
      </c>
      <c r="U40" s="155"/>
      <c r="V40" s="155"/>
      <c r="W40" s="163" t="str">
        <f t="shared" ca="1" si="22"/>
        <v>Fighter</v>
      </c>
      <c r="X40" s="164">
        <f t="shared" si="23"/>
        <v>0</v>
      </c>
      <c r="Y40" s="165">
        <v>0</v>
      </c>
      <c r="Z40" s="155">
        <f t="shared" si="24"/>
        <v>825</v>
      </c>
      <c r="AA40" s="66">
        <f t="shared" si="25"/>
        <v>1065</v>
      </c>
      <c r="AB40" s="72">
        <f t="shared" si="26"/>
        <v>10</v>
      </c>
      <c r="AC40" s="135" t="str">
        <f t="shared" ref="AC40:AC103" si="41">IFERROR(AB40&amp;IF($J40&gt;=$AM$22,";"&amp;AB40+$AO$22,"")&amp;IF(J40&gt;=$AM$23,";"&amp;AB40+$AO$23+$AO$22,"")&amp;IF(J40&gt;=$AM$24,";"&amp;AB40+$AO$23+$AO$22+$AO$24,""),"")</f>
        <v>10</v>
      </c>
      <c r="AD40" s="72">
        <f t="shared" ref="AD40:AD103" si="42">J40-AD$38+1</f>
        <v>-4</v>
      </c>
      <c r="AE40" s="72">
        <f t="shared" ref="AE40:AE103" si="43">J40-AE$38+1</f>
        <v>-34</v>
      </c>
      <c r="AF40" s="72">
        <f t="shared" ref="AF40:AF103" si="44">J40-AF$38+1</f>
        <v>-64</v>
      </c>
      <c r="AG40" s="66">
        <f t="shared" si="27"/>
        <v>450</v>
      </c>
      <c r="AH40" s="66">
        <f t="shared" si="28"/>
        <v>498</v>
      </c>
      <c r="AI40" s="66">
        <f t="shared" si="29"/>
        <v>2</v>
      </c>
      <c r="AJ40" s="135" t="str">
        <f t="shared" si="30"/>
        <v>2</v>
      </c>
      <c r="AK40" s="66">
        <f t="shared" si="31"/>
        <v>450</v>
      </c>
      <c r="AL40" s="66">
        <f t="shared" si="32"/>
        <v>498</v>
      </c>
      <c r="AM40" s="66">
        <f t="shared" si="33"/>
        <v>2</v>
      </c>
      <c r="AN40" s="135" t="str">
        <f t="shared" si="34"/>
        <v>2</v>
      </c>
      <c r="AO40" s="66">
        <f t="shared" si="35"/>
        <v>495</v>
      </c>
      <c r="AP40" s="66">
        <f t="shared" si="36"/>
        <v>543</v>
      </c>
      <c r="AQ40" s="66">
        <f t="shared" si="37"/>
        <v>2</v>
      </c>
      <c r="AR40" s="135" t="str">
        <f t="shared" si="38"/>
        <v>2</v>
      </c>
      <c r="AS40" s="72">
        <f t="shared" si="39"/>
        <v>2220</v>
      </c>
      <c r="AT40" s="72"/>
      <c r="AU40" s="72"/>
      <c r="AV40" s="135" t="str">
        <f t="shared" ref="AV40:AV103" ca="1" si="45">W40</f>
        <v>Fighter</v>
      </c>
      <c r="AW40" s="135">
        <v>30001</v>
      </c>
      <c r="AX40" s="135"/>
      <c r="AY40" s="135"/>
      <c r="AZ40" s="135"/>
      <c r="BA40" s="135">
        <v>20010</v>
      </c>
      <c r="BB40" s="135"/>
      <c r="BC40" s="660" t="str">
        <f>INDEX('[2]Master Skill List'!$D$81:$D$301,MATCH('UNIT DATA'!BA40,'[2]Master Skill List'!$B$81:$B$301,0))</f>
        <v>3 hit combo single target earth attack</v>
      </c>
      <c r="BD40" s="661"/>
      <c r="BE40" s="661"/>
      <c r="BF40" s="662"/>
      <c r="BG40" s="72">
        <f t="shared" ref="BG40:BG103" si="46">M40</f>
        <v>2</v>
      </c>
      <c r="BH40" s="90"/>
      <c r="BI40" s="90"/>
      <c r="BJ40" s="90"/>
      <c r="BK40" s="90"/>
    </row>
    <row r="41" spans="2:63">
      <c r="B41" s="66">
        <v>3</v>
      </c>
      <c r="C41" s="140"/>
      <c r="D41" s="66" t="s">
        <v>202</v>
      </c>
      <c r="E41" s="66"/>
      <c r="F41" s="66" t="s">
        <v>203</v>
      </c>
      <c r="G41" s="159" t="s">
        <v>207</v>
      </c>
      <c r="H41" s="160" t="s">
        <v>206</v>
      </c>
      <c r="I41" s="155" t="s">
        <v>113</v>
      </c>
      <c r="J41" s="66">
        <v>50</v>
      </c>
      <c r="K41" s="66">
        <v>10</v>
      </c>
      <c r="L41" s="66" t="s">
        <v>153</v>
      </c>
      <c r="M41" s="66">
        <v>3</v>
      </c>
      <c r="N41" s="155"/>
      <c r="O41" s="512">
        <v>2</v>
      </c>
      <c r="P41" s="155">
        <f t="shared" si="40"/>
        <v>1</v>
      </c>
      <c r="Q41" s="161"/>
      <c r="R41" s="66">
        <f>IF(K41=10,M$6,IF(K41=15,M$7,IF(K41=20,M$8,0)))+IF(M41=2,J$12,IF(M41=3,J$13,IF(M41=4,J$14,IF(M41=5,J$15,IF(M41=6,J$16,IF(M41=7,J$17,IF(M41=8,J$18,IF(M41=9,J$19,IF(M41=10,J$20,0)))))))))+IF(L41="NORMAL",M$24,IF(L41="FAST",M$25,IF(L41="SUPERB",M$26,0)))+VLOOKUP(J41,$L$11:$M$20,2)+S41</f>
        <v>6</v>
      </c>
      <c r="S41" s="166"/>
      <c r="T41" s="155">
        <v>3</v>
      </c>
      <c r="U41" s="155"/>
      <c r="V41" s="155"/>
      <c r="W41" s="163" t="str">
        <f t="shared" ca="1" si="22"/>
        <v>Hero</v>
      </c>
      <c r="X41" s="164">
        <f t="shared" si="23"/>
        <v>0</v>
      </c>
      <c r="Y41" s="165">
        <v>0</v>
      </c>
      <c r="Z41" s="155">
        <f t="shared" si="24"/>
        <v>1100</v>
      </c>
      <c r="AA41" s="66">
        <f t="shared" si="25"/>
        <v>1611</v>
      </c>
      <c r="AB41" s="72">
        <f t="shared" si="26"/>
        <v>10</v>
      </c>
      <c r="AC41" s="135" t="str">
        <f t="shared" si="41"/>
        <v>10;11</v>
      </c>
      <c r="AD41" s="72">
        <f t="shared" si="42"/>
        <v>21</v>
      </c>
      <c r="AE41" s="72">
        <f t="shared" si="43"/>
        <v>-9</v>
      </c>
      <c r="AF41" s="72">
        <f t="shared" si="44"/>
        <v>-39</v>
      </c>
      <c r="AG41" s="66">
        <f t="shared" si="27"/>
        <v>700</v>
      </c>
      <c r="AH41" s="66">
        <f t="shared" si="28"/>
        <v>819</v>
      </c>
      <c r="AI41" s="66">
        <f t="shared" si="29"/>
        <v>2</v>
      </c>
      <c r="AJ41" s="135" t="str">
        <f t="shared" si="30"/>
        <v>2;3</v>
      </c>
      <c r="AK41" s="66">
        <f t="shared" si="31"/>
        <v>700</v>
      </c>
      <c r="AL41" s="66">
        <f t="shared" si="32"/>
        <v>819</v>
      </c>
      <c r="AM41" s="66">
        <f t="shared" si="33"/>
        <v>2</v>
      </c>
      <c r="AN41" s="135" t="str">
        <f t="shared" si="34"/>
        <v>2;3</v>
      </c>
      <c r="AO41" s="66">
        <f t="shared" si="35"/>
        <v>770</v>
      </c>
      <c r="AP41" s="66">
        <f t="shared" si="36"/>
        <v>889</v>
      </c>
      <c r="AQ41" s="66">
        <f t="shared" si="37"/>
        <v>2</v>
      </c>
      <c r="AR41" s="135" t="str">
        <f t="shared" si="38"/>
        <v>2;3</v>
      </c>
      <c r="AS41" s="72">
        <f t="shared" si="39"/>
        <v>3270</v>
      </c>
      <c r="AT41" s="72"/>
      <c r="AU41" s="72"/>
      <c r="AV41" s="135" t="str">
        <f t="shared" ca="1" si="45"/>
        <v>Hero</v>
      </c>
      <c r="AW41" s="135">
        <v>30001</v>
      </c>
      <c r="AX41" s="135"/>
      <c r="AY41" s="135"/>
      <c r="AZ41" s="135"/>
      <c r="BA41" s="135">
        <v>20010</v>
      </c>
      <c r="BB41" s="135"/>
      <c r="BC41" s="660" t="str">
        <f>INDEX('[2]Master Skill List'!$D$81:$D$301,MATCH('UNIT DATA'!BA41,'[2]Master Skill List'!$B$81:$B$301,0))</f>
        <v>3 hit combo single target earth attack</v>
      </c>
      <c r="BD41" s="661"/>
      <c r="BE41" s="661"/>
      <c r="BF41" s="662"/>
      <c r="BG41" s="72">
        <f t="shared" si="46"/>
        <v>3</v>
      </c>
    </row>
    <row r="42" spans="2:63">
      <c r="B42" s="66">
        <v>4</v>
      </c>
      <c r="C42" s="140"/>
      <c r="D42" s="66" t="s">
        <v>202</v>
      </c>
      <c r="E42" s="66"/>
      <c r="F42" s="66" t="s">
        <v>205</v>
      </c>
      <c r="G42" s="159" t="s">
        <v>208</v>
      </c>
      <c r="H42" s="167"/>
      <c r="I42" s="168" t="s">
        <v>119</v>
      </c>
      <c r="J42" s="66">
        <v>10</v>
      </c>
      <c r="K42" s="66">
        <v>10</v>
      </c>
      <c r="L42" s="66" t="s">
        <v>153</v>
      </c>
      <c r="M42" s="66">
        <v>1</v>
      </c>
      <c r="N42" s="155"/>
      <c r="O42" s="512">
        <v>0</v>
      </c>
      <c r="P42" s="155">
        <f t="shared" si="40"/>
        <v>1</v>
      </c>
      <c r="Q42" s="161"/>
      <c r="R42" s="66">
        <f>IF(K42=10,M$6,IF(K42=15,M$7,IF(K42=20,M$8,0)))+IF(M42=2,J$12,IF(M42=3,J$13,IF(M42=4,J$14,IF(M42=5,J$15,IF(M42=6,J$16,IF(M42=7,J$17,IF(M42=8,J$18,IF(M42=9,J$19,IF(M42=10,J$20,0)))))))))+IF(L42="NORMAL",M$24,IF(L42="FAST",M$25,IF(L42="SUPERB",M$26,0)))+VLOOKUP(J42,$L$11:$M$20,2)+S42</f>
        <v>2</v>
      </c>
      <c r="S42" s="166"/>
      <c r="T42" s="155">
        <v>4</v>
      </c>
      <c r="U42" s="155"/>
      <c r="V42" s="155"/>
      <c r="W42" s="163" t="str">
        <f t="shared" ca="1" si="22"/>
        <v>Defender</v>
      </c>
      <c r="X42" s="164">
        <f t="shared" si="23"/>
        <v>0</v>
      </c>
      <c r="Y42" s="165">
        <v>0</v>
      </c>
      <c r="Z42" s="155">
        <f t="shared" si="24"/>
        <v>600</v>
      </c>
      <c r="AA42" s="66">
        <f t="shared" si="25"/>
        <v>690</v>
      </c>
      <c r="AB42" s="72">
        <f t="shared" si="26"/>
        <v>10</v>
      </c>
      <c r="AC42" s="135" t="str">
        <f t="shared" si="41"/>
        <v>10</v>
      </c>
      <c r="AD42" s="72">
        <f t="shared" si="42"/>
        <v>-19</v>
      </c>
      <c r="AE42" s="72">
        <f t="shared" si="43"/>
        <v>-49</v>
      </c>
      <c r="AF42" s="72">
        <f t="shared" si="44"/>
        <v>-79</v>
      </c>
      <c r="AG42" s="66">
        <f t="shared" si="27"/>
        <v>240</v>
      </c>
      <c r="AH42" s="66">
        <f t="shared" si="28"/>
        <v>258</v>
      </c>
      <c r="AI42" s="66">
        <f t="shared" si="29"/>
        <v>2</v>
      </c>
      <c r="AJ42" s="135" t="str">
        <f t="shared" si="30"/>
        <v>2</v>
      </c>
      <c r="AK42" s="66">
        <f t="shared" si="31"/>
        <v>330</v>
      </c>
      <c r="AL42" s="66">
        <f t="shared" si="32"/>
        <v>348</v>
      </c>
      <c r="AM42" s="66">
        <f t="shared" si="33"/>
        <v>2</v>
      </c>
      <c r="AN42" s="135" t="str">
        <f t="shared" si="34"/>
        <v>2</v>
      </c>
      <c r="AO42" s="66">
        <f t="shared" si="35"/>
        <v>330</v>
      </c>
      <c r="AP42" s="66">
        <f t="shared" si="36"/>
        <v>348</v>
      </c>
      <c r="AQ42" s="66">
        <f t="shared" si="37"/>
        <v>2</v>
      </c>
      <c r="AR42" s="135" t="str">
        <f t="shared" si="38"/>
        <v>2</v>
      </c>
      <c r="AS42" s="72">
        <f t="shared" si="39"/>
        <v>1500</v>
      </c>
      <c r="AT42" s="72"/>
      <c r="AU42" s="72"/>
      <c r="AV42" s="135" t="str">
        <f t="shared" ca="1" si="45"/>
        <v>Defender</v>
      </c>
      <c r="AW42" s="135">
        <v>30001</v>
      </c>
      <c r="AX42" s="135"/>
      <c r="AY42" s="135"/>
      <c r="AZ42" s="135"/>
      <c r="BA42" s="135">
        <v>20011</v>
      </c>
      <c r="BB42" s="135"/>
      <c r="BC42" s="660" t="str">
        <f>INDEX('[2]Master Skill List'!$D$81:$D$301,MATCH('UNIT DATA'!BA42,'[2]Master Skill List'!$B$81:$B$301,0))</f>
        <v>3 hit combo single target water attack</v>
      </c>
      <c r="BD42" s="661"/>
      <c r="BE42" s="661"/>
      <c r="BF42" s="662"/>
      <c r="BG42" s="72">
        <f t="shared" si="46"/>
        <v>1</v>
      </c>
    </row>
    <row r="43" spans="2:63">
      <c r="B43" s="66">
        <v>5</v>
      </c>
      <c r="C43" s="140"/>
      <c r="D43" s="66"/>
      <c r="E43" s="66"/>
      <c r="F43" s="66"/>
      <c r="G43" s="159" t="s">
        <v>209</v>
      </c>
      <c r="H43" s="159"/>
      <c r="I43" s="155" t="s">
        <v>119</v>
      </c>
      <c r="J43" s="66">
        <v>25</v>
      </c>
      <c r="K43" s="66">
        <v>10</v>
      </c>
      <c r="L43" s="66" t="s">
        <v>153</v>
      </c>
      <c r="M43" s="66">
        <v>2</v>
      </c>
      <c r="N43" s="155"/>
      <c r="O43" s="512">
        <v>1</v>
      </c>
      <c r="P43" s="155">
        <f t="shared" si="40"/>
        <v>1</v>
      </c>
      <c r="Q43" s="161"/>
      <c r="R43" s="66">
        <f t="shared" ref="R43:R106" si="47">IF(K43=10,M$6,IF(K43=15,M$7,IF(K43=20,M$8,0)))+IF(M43=2,J$12,IF(M43=3,J$13,IF(M43=4,J$14,IF(M43=5,J$15,IF(M43=6,J$16,IF(M43=7,J$17,IF(M43=8,J$18,IF(M43=9,J$19,IF(M43=10,J$20,0)))))))))+IF(L43="NORMAL",M$24,IF(L43="FAST",M$25,IF(L43="SUPERB",M$26,0)))+VLOOKUP(J43,$L$11:$M$20,2)+S43</f>
        <v>4</v>
      </c>
      <c r="S43" s="166"/>
      <c r="T43" s="155"/>
      <c r="U43" s="155"/>
      <c r="V43" s="155"/>
      <c r="W43" s="163" t="str">
        <f t="shared" ca="1" si="22"/>
        <v>Knight</v>
      </c>
      <c r="X43" s="164">
        <f t="shared" si="23"/>
        <v>0</v>
      </c>
      <c r="Y43" s="165">
        <v>0</v>
      </c>
      <c r="Z43" s="155">
        <f t="shared" si="24"/>
        <v>750</v>
      </c>
      <c r="AA43" s="66">
        <f t="shared" si="25"/>
        <v>990</v>
      </c>
      <c r="AB43" s="72">
        <f t="shared" si="26"/>
        <v>10</v>
      </c>
      <c r="AC43" s="135" t="str">
        <f t="shared" si="41"/>
        <v>10</v>
      </c>
      <c r="AD43" s="72">
        <f t="shared" si="42"/>
        <v>-4</v>
      </c>
      <c r="AE43" s="72">
        <f t="shared" si="43"/>
        <v>-34</v>
      </c>
      <c r="AF43" s="72">
        <f t="shared" si="44"/>
        <v>-64</v>
      </c>
      <c r="AG43" s="66">
        <f t="shared" si="27"/>
        <v>360</v>
      </c>
      <c r="AH43" s="66">
        <f t="shared" si="28"/>
        <v>408</v>
      </c>
      <c r="AI43" s="66">
        <f t="shared" si="29"/>
        <v>2</v>
      </c>
      <c r="AJ43" s="135" t="str">
        <f t="shared" si="30"/>
        <v>2</v>
      </c>
      <c r="AK43" s="66">
        <f t="shared" si="31"/>
        <v>495</v>
      </c>
      <c r="AL43" s="66">
        <f t="shared" si="32"/>
        <v>543</v>
      </c>
      <c r="AM43" s="66">
        <f t="shared" si="33"/>
        <v>2</v>
      </c>
      <c r="AN43" s="135" t="str">
        <f t="shared" si="34"/>
        <v>2</v>
      </c>
      <c r="AO43" s="66">
        <f t="shared" si="35"/>
        <v>495</v>
      </c>
      <c r="AP43" s="66">
        <f t="shared" si="36"/>
        <v>543</v>
      </c>
      <c r="AQ43" s="66">
        <f t="shared" si="37"/>
        <v>2</v>
      </c>
      <c r="AR43" s="135" t="str">
        <f t="shared" si="38"/>
        <v>2</v>
      </c>
      <c r="AS43" s="72">
        <f t="shared" si="39"/>
        <v>2100</v>
      </c>
      <c r="AT43" s="72"/>
      <c r="AU43" s="72"/>
      <c r="AV43" s="135" t="str">
        <f t="shared" ca="1" si="45"/>
        <v>Knight</v>
      </c>
      <c r="AW43" s="135">
        <v>30001</v>
      </c>
      <c r="AX43" s="135"/>
      <c r="AY43" s="135"/>
      <c r="AZ43" s="135"/>
      <c r="BA43" s="135">
        <v>20011</v>
      </c>
      <c r="BB43" s="135"/>
      <c r="BC43" s="660" t="str">
        <f>INDEX('[2]Master Skill List'!$D$81:$D$301,MATCH('UNIT DATA'!BA43,'[2]Master Skill List'!$B$81:$B$301,0))</f>
        <v>3 hit combo single target water attack</v>
      </c>
      <c r="BD43" s="661"/>
      <c r="BE43" s="661"/>
      <c r="BF43" s="662"/>
      <c r="BG43" s="72">
        <f t="shared" si="46"/>
        <v>2</v>
      </c>
    </row>
    <row r="44" spans="2:63">
      <c r="B44" s="66">
        <v>6</v>
      </c>
      <c r="C44" s="140"/>
      <c r="D44" s="66"/>
      <c r="E44" s="66"/>
      <c r="F44" s="66"/>
      <c r="G44" s="159" t="s">
        <v>210</v>
      </c>
      <c r="H44" s="159"/>
      <c r="I44" s="168" t="s">
        <v>119</v>
      </c>
      <c r="J44" s="66">
        <v>50</v>
      </c>
      <c r="K44" s="66">
        <v>10</v>
      </c>
      <c r="L44" s="66" t="s">
        <v>153</v>
      </c>
      <c r="M44" s="66">
        <v>3</v>
      </c>
      <c r="N44" s="155"/>
      <c r="O44" s="512">
        <v>2</v>
      </c>
      <c r="P44" s="155">
        <f t="shared" si="40"/>
        <v>1</v>
      </c>
      <c r="Q44" s="161"/>
      <c r="R44" s="66">
        <f t="shared" si="47"/>
        <v>6</v>
      </c>
      <c r="S44" s="166"/>
      <c r="T44" s="155"/>
      <c r="U44" s="155"/>
      <c r="V44" s="155"/>
      <c r="W44" s="163" t="str">
        <f t="shared" ca="1" si="22"/>
        <v>Fighter</v>
      </c>
      <c r="X44" s="164">
        <f t="shared" si="23"/>
        <v>0</v>
      </c>
      <c r="Y44" s="165">
        <v>0</v>
      </c>
      <c r="Z44" s="155">
        <f t="shared" si="24"/>
        <v>1000</v>
      </c>
      <c r="AA44" s="66">
        <f t="shared" si="25"/>
        <v>1511</v>
      </c>
      <c r="AB44" s="72">
        <f t="shared" si="26"/>
        <v>10</v>
      </c>
      <c r="AC44" s="135" t="str">
        <f t="shared" si="41"/>
        <v>10;11</v>
      </c>
      <c r="AD44" s="72">
        <f t="shared" si="42"/>
        <v>21</v>
      </c>
      <c r="AE44" s="72">
        <f t="shared" si="43"/>
        <v>-9</v>
      </c>
      <c r="AF44" s="72">
        <f t="shared" si="44"/>
        <v>-39</v>
      </c>
      <c r="AG44" s="66">
        <f t="shared" si="27"/>
        <v>560</v>
      </c>
      <c r="AH44" s="66">
        <f t="shared" si="28"/>
        <v>679</v>
      </c>
      <c r="AI44" s="66">
        <f t="shared" si="29"/>
        <v>2</v>
      </c>
      <c r="AJ44" s="135" t="str">
        <f t="shared" si="30"/>
        <v>2;3</v>
      </c>
      <c r="AK44" s="66">
        <f t="shared" si="31"/>
        <v>770</v>
      </c>
      <c r="AL44" s="66">
        <f t="shared" si="32"/>
        <v>889</v>
      </c>
      <c r="AM44" s="66">
        <f t="shared" si="33"/>
        <v>2</v>
      </c>
      <c r="AN44" s="135" t="str">
        <f t="shared" si="34"/>
        <v>2;3</v>
      </c>
      <c r="AO44" s="66">
        <f t="shared" si="35"/>
        <v>770</v>
      </c>
      <c r="AP44" s="66">
        <f t="shared" si="36"/>
        <v>889</v>
      </c>
      <c r="AQ44" s="66">
        <f t="shared" si="37"/>
        <v>2</v>
      </c>
      <c r="AR44" s="135" t="str">
        <f t="shared" si="38"/>
        <v>2;3</v>
      </c>
      <c r="AS44" s="72">
        <f t="shared" si="39"/>
        <v>3100</v>
      </c>
      <c r="AT44" s="72"/>
      <c r="AU44" s="72"/>
      <c r="AV44" s="135" t="str">
        <f t="shared" ca="1" si="45"/>
        <v>Fighter</v>
      </c>
      <c r="AW44" s="135">
        <v>30001</v>
      </c>
      <c r="AX44" s="135"/>
      <c r="AY44" s="135"/>
      <c r="AZ44" s="135"/>
      <c r="BA44" s="135">
        <v>20011</v>
      </c>
      <c r="BB44" s="135"/>
      <c r="BC44" s="660" t="str">
        <f>INDEX('[2]Master Skill List'!$D$81:$D$301,MATCH('UNIT DATA'!BA44,'[2]Master Skill List'!$B$81:$B$301,0))</f>
        <v>3 hit combo single target water attack</v>
      </c>
      <c r="BD44" s="661"/>
      <c r="BE44" s="661"/>
      <c r="BF44" s="662"/>
      <c r="BG44" s="72">
        <f t="shared" si="46"/>
        <v>3</v>
      </c>
    </row>
    <row r="45" spans="2:63">
      <c r="B45" s="66">
        <v>7</v>
      </c>
      <c r="C45" s="140"/>
      <c r="D45" s="66"/>
      <c r="E45" s="66"/>
      <c r="F45" s="66"/>
      <c r="G45" s="169" t="s">
        <v>211</v>
      </c>
      <c r="H45" s="170"/>
      <c r="I45" s="168" t="s">
        <v>114</v>
      </c>
      <c r="J45" s="66">
        <v>10</v>
      </c>
      <c r="K45" s="66">
        <v>10</v>
      </c>
      <c r="L45" s="66" t="s">
        <v>153</v>
      </c>
      <c r="M45" s="66">
        <v>1</v>
      </c>
      <c r="N45" s="155"/>
      <c r="O45" s="512">
        <v>0</v>
      </c>
      <c r="P45" s="155">
        <f t="shared" si="40"/>
        <v>1</v>
      </c>
      <c r="Q45" s="161"/>
      <c r="R45" s="66">
        <f t="shared" si="47"/>
        <v>2</v>
      </c>
      <c r="S45" s="166"/>
      <c r="T45" s="155"/>
      <c r="U45" s="155"/>
      <c r="V45" s="155"/>
      <c r="W45" s="163" t="str">
        <f t="shared" ca="1" si="22"/>
        <v>Knight</v>
      </c>
      <c r="X45" s="164">
        <f t="shared" si="23"/>
        <v>0</v>
      </c>
      <c r="Y45" s="165">
        <v>0</v>
      </c>
      <c r="Z45" s="155">
        <f t="shared" si="24"/>
        <v>540</v>
      </c>
      <c r="AA45" s="66">
        <f t="shared" si="25"/>
        <v>630</v>
      </c>
      <c r="AB45" s="72">
        <f t="shared" si="26"/>
        <v>10</v>
      </c>
      <c r="AC45" s="135" t="str">
        <f t="shared" si="41"/>
        <v>10</v>
      </c>
      <c r="AD45" s="72">
        <f t="shared" si="42"/>
        <v>-19</v>
      </c>
      <c r="AE45" s="72">
        <f t="shared" si="43"/>
        <v>-49</v>
      </c>
      <c r="AF45" s="72">
        <f t="shared" si="44"/>
        <v>-79</v>
      </c>
      <c r="AG45" s="66">
        <f t="shared" si="27"/>
        <v>300</v>
      </c>
      <c r="AH45" s="66">
        <f t="shared" si="28"/>
        <v>318</v>
      </c>
      <c r="AI45" s="66">
        <f t="shared" si="29"/>
        <v>2</v>
      </c>
      <c r="AJ45" s="135" t="str">
        <f t="shared" si="30"/>
        <v>2</v>
      </c>
      <c r="AK45" s="66">
        <f t="shared" si="31"/>
        <v>300</v>
      </c>
      <c r="AL45" s="66">
        <f t="shared" si="32"/>
        <v>318</v>
      </c>
      <c r="AM45" s="66">
        <f t="shared" si="33"/>
        <v>2</v>
      </c>
      <c r="AN45" s="135" t="str">
        <f t="shared" si="34"/>
        <v>2</v>
      </c>
      <c r="AO45" s="66">
        <f t="shared" si="35"/>
        <v>330</v>
      </c>
      <c r="AP45" s="66">
        <f t="shared" si="36"/>
        <v>348</v>
      </c>
      <c r="AQ45" s="66">
        <f t="shared" si="37"/>
        <v>2</v>
      </c>
      <c r="AR45" s="135" t="str">
        <f t="shared" si="38"/>
        <v>2</v>
      </c>
      <c r="AS45" s="72">
        <f t="shared" si="39"/>
        <v>1470</v>
      </c>
      <c r="AT45" s="72"/>
      <c r="AU45" s="72"/>
      <c r="AV45" s="135" t="str">
        <f t="shared" ca="1" si="45"/>
        <v>Knight</v>
      </c>
      <c r="AW45" s="135">
        <v>30001</v>
      </c>
      <c r="AX45" s="135"/>
      <c r="AY45" s="135"/>
      <c r="AZ45" s="135"/>
      <c r="BA45" s="135">
        <v>20012</v>
      </c>
      <c r="BB45" s="135"/>
      <c r="BC45" s="660" t="str">
        <f>INDEX('[2]Master Skill List'!$D$81:$D$301,MATCH('UNIT DATA'!BA45,'[2]Master Skill List'!$B$81:$B$301,0))</f>
        <v>3 hit combo multiple target dark attack</v>
      </c>
      <c r="BD45" s="661"/>
      <c r="BE45" s="661"/>
      <c r="BF45" s="662"/>
      <c r="BG45" s="72">
        <f t="shared" si="46"/>
        <v>1</v>
      </c>
    </row>
    <row r="46" spans="2:63">
      <c r="B46" s="66">
        <v>8</v>
      </c>
      <c r="C46" s="140"/>
      <c r="D46" s="66"/>
      <c r="E46" s="66"/>
      <c r="F46" s="66"/>
      <c r="G46" s="169" t="s">
        <v>212</v>
      </c>
      <c r="H46" s="170"/>
      <c r="I46" s="168" t="s">
        <v>114</v>
      </c>
      <c r="J46" s="66">
        <v>25</v>
      </c>
      <c r="K46" s="66">
        <v>10</v>
      </c>
      <c r="L46" s="66" t="s">
        <v>153</v>
      </c>
      <c r="M46" s="66">
        <v>2</v>
      </c>
      <c r="N46" s="155"/>
      <c r="O46" s="512">
        <v>1</v>
      </c>
      <c r="P46" s="155">
        <f t="shared" si="40"/>
        <v>1</v>
      </c>
      <c r="Q46" s="161"/>
      <c r="R46" s="66">
        <f t="shared" si="47"/>
        <v>4</v>
      </c>
      <c r="S46" s="166"/>
      <c r="T46" s="155"/>
      <c r="U46" s="155"/>
      <c r="V46" s="155"/>
      <c r="W46" s="163" t="str">
        <f t="shared" ca="1" si="22"/>
        <v>Lord</v>
      </c>
      <c r="X46" s="164">
        <f t="shared" si="23"/>
        <v>0</v>
      </c>
      <c r="Y46" s="165">
        <v>0</v>
      </c>
      <c r="Z46" s="155">
        <f t="shared" si="24"/>
        <v>675</v>
      </c>
      <c r="AA46" s="66">
        <f t="shared" si="25"/>
        <v>915</v>
      </c>
      <c r="AB46" s="72">
        <f t="shared" si="26"/>
        <v>10</v>
      </c>
      <c r="AC46" s="135" t="str">
        <f t="shared" si="41"/>
        <v>10</v>
      </c>
      <c r="AD46" s="72">
        <f t="shared" si="42"/>
        <v>-4</v>
      </c>
      <c r="AE46" s="72">
        <f t="shared" si="43"/>
        <v>-34</v>
      </c>
      <c r="AF46" s="72">
        <f t="shared" si="44"/>
        <v>-64</v>
      </c>
      <c r="AG46" s="66">
        <f t="shared" si="27"/>
        <v>450</v>
      </c>
      <c r="AH46" s="66">
        <f t="shared" si="28"/>
        <v>498</v>
      </c>
      <c r="AI46" s="66">
        <f t="shared" si="29"/>
        <v>2</v>
      </c>
      <c r="AJ46" s="135" t="str">
        <f t="shared" si="30"/>
        <v>2</v>
      </c>
      <c r="AK46" s="66">
        <f t="shared" si="31"/>
        <v>450</v>
      </c>
      <c r="AL46" s="66">
        <f t="shared" si="32"/>
        <v>498</v>
      </c>
      <c r="AM46" s="66">
        <f t="shared" si="33"/>
        <v>2</v>
      </c>
      <c r="AN46" s="135" t="str">
        <f t="shared" si="34"/>
        <v>2</v>
      </c>
      <c r="AO46" s="66">
        <f t="shared" si="35"/>
        <v>495</v>
      </c>
      <c r="AP46" s="66">
        <f t="shared" si="36"/>
        <v>543</v>
      </c>
      <c r="AQ46" s="66">
        <f t="shared" si="37"/>
        <v>2</v>
      </c>
      <c r="AR46" s="135" t="str">
        <f t="shared" si="38"/>
        <v>2</v>
      </c>
      <c r="AS46" s="72">
        <f t="shared" si="39"/>
        <v>2070</v>
      </c>
      <c r="AT46" s="72"/>
      <c r="AU46" s="72"/>
      <c r="AV46" s="135" t="str">
        <f t="shared" ca="1" si="45"/>
        <v>Lord</v>
      </c>
      <c r="AW46" s="135">
        <v>30001</v>
      </c>
      <c r="AX46" s="135"/>
      <c r="AY46" s="135"/>
      <c r="AZ46" s="135"/>
      <c r="BA46" s="135">
        <v>20012</v>
      </c>
      <c r="BB46" s="135"/>
      <c r="BC46" s="660" t="str">
        <f>INDEX('[2]Master Skill List'!$D$81:$D$301,MATCH('UNIT DATA'!BA46,'[2]Master Skill List'!$B$81:$B$301,0))</f>
        <v>3 hit combo multiple target dark attack</v>
      </c>
      <c r="BD46" s="661"/>
      <c r="BE46" s="661"/>
      <c r="BF46" s="662"/>
      <c r="BG46" s="72">
        <f t="shared" si="46"/>
        <v>2</v>
      </c>
    </row>
    <row r="47" spans="2:63">
      <c r="B47" s="66">
        <v>9</v>
      </c>
      <c r="C47" s="140"/>
      <c r="D47" s="66"/>
      <c r="E47" s="66"/>
      <c r="F47" s="66"/>
      <c r="G47" s="169" t="s">
        <v>213</v>
      </c>
      <c r="H47" s="170"/>
      <c r="I47" s="168" t="s">
        <v>114</v>
      </c>
      <c r="J47" s="66">
        <v>50</v>
      </c>
      <c r="K47" s="66">
        <v>10</v>
      </c>
      <c r="L47" s="66" t="s">
        <v>153</v>
      </c>
      <c r="M47" s="66">
        <v>3</v>
      </c>
      <c r="N47" s="155"/>
      <c r="O47" s="512">
        <v>2</v>
      </c>
      <c r="P47" s="155">
        <f t="shared" si="40"/>
        <v>1</v>
      </c>
      <c r="Q47" s="161"/>
      <c r="R47" s="66">
        <f t="shared" si="47"/>
        <v>6</v>
      </c>
      <c r="S47" s="166"/>
      <c r="T47" s="155"/>
      <c r="U47" s="155"/>
      <c r="V47" s="155"/>
      <c r="W47" s="163" t="str">
        <f t="shared" ca="1" si="22"/>
        <v>Defender</v>
      </c>
      <c r="X47" s="164">
        <f t="shared" si="23"/>
        <v>0</v>
      </c>
      <c r="Y47" s="165">
        <v>0</v>
      </c>
      <c r="Z47" s="155">
        <f t="shared" si="24"/>
        <v>900</v>
      </c>
      <c r="AA47" s="66">
        <f t="shared" si="25"/>
        <v>1411</v>
      </c>
      <c r="AB47" s="72">
        <f t="shared" si="26"/>
        <v>10</v>
      </c>
      <c r="AC47" s="135" t="str">
        <f t="shared" si="41"/>
        <v>10;11</v>
      </c>
      <c r="AD47" s="72">
        <f t="shared" si="42"/>
        <v>21</v>
      </c>
      <c r="AE47" s="72">
        <f t="shared" si="43"/>
        <v>-9</v>
      </c>
      <c r="AF47" s="72">
        <f t="shared" si="44"/>
        <v>-39</v>
      </c>
      <c r="AG47" s="66">
        <f t="shared" si="27"/>
        <v>700</v>
      </c>
      <c r="AH47" s="66">
        <f t="shared" si="28"/>
        <v>819</v>
      </c>
      <c r="AI47" s="66">
        <f t="shared" si="29"/>
        <v>2</v>
      </c>
      <c r="AJ47" s="135" t="str">
        <f t="shared" si="30"/>
        <v>2;3</v>
      </c>
      <c r="AK47" s="66">
        <f t="shared" si="31"/>
        <v>700</v>
      </c>
      <c r="AL47" s="66">
        <f t="shared" si="32"/>
        <v>819</v>
      </c>
      <c r="AM47" s="66">
        <f t="shared" si="33"/>
        <v>2</v>
      </c>
      <c r="AN47" s="135" t="str">
        <f t="shared" si="34"/>
        <v>2;3</v>
      </c>
      <c r="AO47" s="66">
        <f t="shared" si="35"/>
        <v>770</v>
      </c>
      <c r="AP47" s="66">
        <f t="shared" si="36"/>
        <v>889</v>
      </c>
      <c r="AQ47" s="66">
        <f t="shared" si="37"/>
        <v>2</v>
      </c>
      <c r="AR47" s="135" t="str">
        <f t="shared" si="38"/>
        <v>2;3</v>
      </c>
      <c r="AS47" s="72">
        <f t="shared" si="39"/>
        <v>3070</v>
      </c>
      <c r="AT47" s="72"/>
      <c r="AU47" s="72"/>
      <c r="AV47" s="135" t="str">
        <f t="shared" ca="1" si="45"/>
        <v>Defender</v>
      </c>
      <c r="AW47" s="135">
        <v>30001</v>
      </c>
      <c r="AX47" s="135"/>
      <c r="AY47" s="135"/>
      <c r="AZ47" s="135"/>
      <c r="BA47" s="135">
        <v>20012</v>
      </c>
      <c r="BB47" s="135"/>
      <c r="BC47" s="660" t="str">
        <f>INDEX('[2]Master Skill List'!$D$81:$D$301,MATCH('UNIT DATA'!BA47,'[2]Master Skill List'!$B$81:$B$301,0))</f>
        <v>3 hit combo multiple target dark attack</v>
      </c>
      <c r="BD47" s="661"/>
      <c r="BE47" s="661"/>
      <c r="BF47" s="662"/>
      <c r="BG47" s="72">
        <f t="shared" si="46"/>
        <v>3</v>
      </c>
    </row>
    <row r="48" spans="2:63">
      <c r="B48" s="66">
        <v>10</v>
      </c>
      <c r="C48" s="140"/>
      <c r="D48" s="66"/>
      <c r="E48" s="66"/>
      <c r="F48" s="66"/>
      <c r="G48" s="169" t="s">
        <v>214</v>
      </c>
      <c r="H48" s="170"/>
      <c r="I48" s="168" t="s">
        <v>113</v>
      </c>
      <c r="J48" s="66">
        <v>40</v>
      </c>
      <c r="K48" s="66">
        <v>10</v>
      </c>
      <c r="L48" s="66" t="s">
        <v>153</v>
      </c>
      <c r="M48" s="66">
        <v>2</v>
      </c>
      <c r="N48" s="155"/>
      <c r="O48" s="512">
        <v>0</v>
      </c>
      <c r="P48" s="155">
        <f t="shared" si="40"/>
        <v>1</v>
      </c>
      <c r="Q48" s="161"/>
      <c r="R48" s="66">
        <f t="shared" si="47"/>
        <v>4</v>
      </c>
      <c r="S48" s="166"/>
      <c r="T48" s="155"/>
      <c r="U48" s="155"/>
      <c r="V48" s="155"/>
      <c r="W48" s="163" t="str">
        <f t="shared" ca="1" si="22"/>
        <v>Hero</v>
      </c>
      <c r="X48" s="164">
        <f t="shared" si="23"/>
        <v>0</v>
      </c>
      <c r="Y48" s="165">
        <v>0</v>
      </c>
      <c r="Z48" s="155">
        <f t="shared" si="24"/>
        <v>990</v>
      </c>
      <c r="AA48" s="66">
        <f t="shared" si="25"/>
        <v>1391</v>
      </c>
      <c r="AB48" s="72">
        <f t="shared" si="26"/>
        <v>10</v>
      </c>
      <c r="AC48" s="135" t="str">
        <f t="shared" si="41"/>
        <v>10;11</v>
      </c>
      <c r="AD48" s="72">
        <f t="shared" si="42"/>
        <v>11</v>
      </c>
      <c r="AE48" s="72">
        <f t="shared" si="43"/>
        <v>-19</v>
      </c>
      <c r="AF48" s="72">
        <f t="shared" si="44"/>
        <v>-49</v>
      </c>
      <c r="AG48" s="66">
        <f t="shared" si="27"/>
        <v>600</v>
      </c>
      <c r="AH48" s="66">
        <f t="shared" si="28"/>
        <v>689</v>
      </c>
      <c r="AI48" s="66">
        <f t="shared" si="29"/>
        <v>2</v>
      </c>
      <c r="AJ48" s="135" t="str">
        <f t="shared" si="30"/>
        <v>2;3</v>
      </c>
      <c r="AK48" s="66">
        <f t="shared" si="31"/>
        <v>600</v>
      </c>
      <c r="AL48" s="66">
        <f t="shared" si="32"/>
        <v>689</v>
      </c>
      <c r="AM48" s="66">
        <f t="shared" si="33"/>
        <v>2</v>
      </c>
      <c r="AN48" s="135" t="str">
        <f t="shared" si="34"/>
        <v>2;3</v>
      </c>
      <c r="AO48" s="66">
        <f t="shared" si="35"/>
        <v>660</v>
      </c>
      <c r="AP48" s="66">
        <f t="shared" si="36"/>
        <v>749</v>
      </c>
      <c r="AQ48" s="66">
        <f t="shared" si="37"/>
        <v>2</v>
      </c>
      <c r="AR48" s="135" t="str">
        <f t="shared" si="38"/>
        <v>2;3</v>
      </c>
      <c r="AS48" s="72">
        <f t="shared" si="39"/>
        <v>2850</v>
      </c>
      <c r="AT48" s="72"/>
      <c r="AU48" s="72"/>
      <c r="AV48" s="135" t="str">
        <f t="shared" ca="1" si="45"/>
        <v>Hero</v>
      </c>
      <c r="AW48" s="135">
        <v>30001</v>
      </c>
      <c r="AX48" s="135"/>
      <c r="AY48" s="135"/>
      <c r="AZ48" s="135">
        <v>10001</v>
      </c>
      <c r="BA48" s="135">
        <v>20001</v>
      </c>
      <c r="BB48" s="135"/>
      <c r="BC48" s="660" t="str">
        <f>INDEX('[2]Master Skill List'!$D$81:$D$301,MATCH('UNIT DATA'!BA48,'[2]Master Skill List'!$B$81:$B$301,0))</f>
        <v>2 hit combo single target earth attack</v>
      </c>
      <c r="BD48" s="661"/>
      <c r="BE48" s="661"/>
      <c r="BF48" s="662"/>
      <c r="BG48" s="72">
        <f t="shared" si="46"/>
        <v>2</v>
      </c>
    </row>
    <row r="49" spans="2:60">
      <c r="B49" s="66">
        <v>11</v>
      </c>
      <c r="C49" s="140"/>
      <c r="D49" s="66"/>
      <c r="E49" s="66"/>
      <c r="F49" s="66"/>
      <c r="G49" s="169" t="s">
        <v>215</v>
      </c>
      <c r="H49" s="170"/>
      <c r="I49" s="168" t="s">
        <v>113</v>
      </c>
      <c r="J49" s="66"/>
      <c r="K49" s="66">
        <v>10</v>
      </c>
      <c r="L49" s="66" t="s">
        <v>153</v>
      </c>
      <c r="M49" s="66">
        <v>1</v>
      </c>
      <c r="N49" s="155"/>
      <c r="O49" s="512">
        <v>1</v>
      </c>
      <c r="P49" s="155">
        <f t="shared" si="40"/>
        <v>1</v>
      </c>
      <c r="Q49" s="161"/>
      <c r="R49" s="66" t="e">
        <f t="shared" si="47"/>
        <v>#N/A</v>
      </c>
      <c r="S49" s="166"/>
      <c r="T49" s="155"/>
      <c r="U49" s="155"/>
      <c r="V49" s="155"/>
      <c r="W49" s="163" t="str">
        <f t="shared" ca="1" si="22"/>
        <v>Guardian</v>
      </c>
      <c r="X49" s="164">
        <f t="shared" si="23"/>
        <v>0</v>
      </c>
      <c r="Y49" s="165">
        <v>0</v>
      </c>
      <c r="Z49" s="155">
        <f t="shared" si="24"/>
        <v>550</v>
      </c>
      <c r="AA49" s="66">
        <f t="shared" si="25"/>
        <v>540</v>
      </c>
      <c r="AB49" s="72">
        <f t="shared" si="26"/>
        <v>10</v>
      </c>
      <c r="AC49" s="135" t="str">
        <f t="shared" si="41"/>
        <v>10</v>
      </c>
      <c r="AD49" s="72">
        <f t="shared" si="42"/>
        <v>-29</v>
      </c>
      <c r="AE49" s="72">
        <f t="shared" si="43"/>
        <v>-59</v>
      </c>
      <c r="AF49" s="72">
        <f t="shared" si="44"/>
        <v>-89</v>
      </c>
      <c r="AG49" s="66">
        <f t="shared" si="27"/>
        <v>200</v>
      </c>
      <c r="AH49" s="66">
        <f t="shared" si="28"/>
        <v>198</v>
      </c>
      <c r="AI49" s="66">
        <f t="shared" si="29"/>
        <v>2</v>
      </c>
      <c r="AJ49" s="135" t="str">
        <f t="shared" si="30"/>
        <v>2</v>
      </c>
      <c r="AK49" s="66">
        <f t="shared" si="31"/>
        <v>200</v>
      </c>
      <c r="AL49" s="66">
        <f t="shared" si="32"/>
        <v>198</v>
      </c>
      <c r="AM49" s="66">
        <f t="shared" si="33"/>
        <v>2</v>
      </c>
      <c r="AN49" s="135" t="str">
        <f t="shared" si="34"/>
        <v>2</v>
      </c>
      <c r="AO49" s="66">
        <f t="shared" si="35"/>
        <v>220</v>
      </c>
      <c r="AP49" s="66">
        <f t="shared" si="36"/>
        <v>218</v>
      </c>
      <c r="AQ49" s="66">
        <f t="shared" si="37"/>
        <v>2</v>
      </c>
      <c r="AR49" s="135" t="str">
        <f t="shared" si="38"/>
        <v>2</v>
      </c>
      <c r="AS49" s="72">
        <f t="shared" si="39"/>
        <v>1170</v>
      </c>
      <c r="AT49" s="72"/>
      <c r="AU49" s="72"/>
      <c r="AV49" s="135" t="str">
        <f t="shared" ca="1" si="45"/>
        <v>Guardian</v>
      </c>
      <c r="AW49" s="135">
        <v>30001</v>
      </c>
      <c r="AX49" s="135"/>
      <c r="AY49" s="135"/>
      <c r="AZ49" s="135">
        <v>10001</v>
      </c>
      <c r="BA49" s="135">
        <v>20001</v>
      </c>
      <c r="BB49" s="135"/>
      <c r="BC49" s="660" t="str">
        <f>INDEX('[2]Master Skill List'!$D$81:$D$301,MATCH('UNIT DATA'!BA49,'[2]Master Skill List'!$B$81:$B$301,0))</f>
        <v>2 hit combo single target earth attack</v>
      </c>
      <c r="BD49" s="661"/>
      <c r="BE49" s="661"/>
      <c r="BF49" s="662"/>
      <c r="BG49" s="72">
        <f t="shared" si="46"/>
        <v>1</v>
      </c>
    </row>
    <row r="50" spans="2:60">
      <c r="B50" s="66">
        <v>12</v>
      </c>
      <c r="C50" s="140"/>
      <c r="D50" s="66"/>
      <c r="E50" s="66"/>
      <c r="F50" s="66"/>
      <c r="G50" s="169" t="s">
        <v>216</v>
      </c>
      <c r="H50" s="170"/>
      <c r="I50" s="168" t="s">
        <v>147</v>
      </c>
      <c r="J50" s="66"/>
      <c r="K50" s="66">
        <v>10</v>
      </c>
      <c r="L50" s="66" t="s">
        <v>153</v>
      </c>
      <c r="M50" s="66">
        <v>2</v>
      </c>
      <c r="N50" s="155"/>
      <c r="O50" s="512">
        <v>0</v>
      </c>
      <c r="P50" s="155">
        <f t="shared" si="40"/>
        <v>1</v>
      </c>
      <c r="Q50" s="161"/>
      <c r="R50" s="66" t="e">
        <f t="shared" si="47"/>
        <v>#N/A</v>
      </c>
      <c r="S50" s="166"/>
      <c r="T50" s="155"/>
      <c r="U50" s="155"/>
      <c r="V50" s="155"/>
      <c r="W50" s="163" t="str">
        <f t="shared" ca="1" si="22"/>
        <v>Knight</v>
      </c>
      <c r="X50" s="164">
        <f t="shared" si="23"/>
        <v>0</v>
      </c>
      <c r="Y50" s="165">
        <v>0</v>
      </c>
      <c r="Z50" s="155">
        <f t="shared" si="24"/>
        <v>500</v>
      </c>
      <c r="AA50" s="66">
        <f t="shared" si="25"/>
        <v>490</v>
      </c>
      <c r="AB50" s="72">
        <f t="shared" si="26"/>
        <v>10</v>
      </c>
      <c r="AC50" s="135" t="str">
        <f t="shared" si="41"/>
        <v>10</v>
      </c>
      <c r="AD50" s="72">
        <f t="shared" si="42"/>
        <v>-29</v>
      </c>
      <c r="AE50" s="72">
        <f t="shared" si="43"/>
        <v>-59</v>
      </c>
      <c r="AF50" s="72">
        <f t="shared" si="44"/>
        <v>-89</v>
      </c>
      <c r="AG50" s="66">
        <f t="shared" si="27"/>
        <v>200</v>
      </c>
      <c r="AH50" s="66">
        <f t="shared" si="28"/>
        <v>198</v>
      </c>
      <c r="AI50" s="66">
        <f t="shared" si="29"/>
        <v>2</v>
      </c>
      <c r="AJ50" s="135" t="str">
        <f t="shared" si="30"/>
        <v>2</v>
      </c>
      <c r="AK50" s="66">
        <f t="shared" si="31"/>
        <v>220</v>
      </c>
      <c r="AL50" s="66">
        <f t="shared" si="32"/>
        <v>218</v>
      </c>
      <c r="AM50" s="66">
        <f t="shared" si="33"/>
        <v>2</v>
      </c>
      <c r="AN50" s="135" t="str">
        <f t="shared" si="34"/>
        <v>2</v>
      </c>
      <c r="AO50" s="66">
        <f t="shared" si="35"/>
        <v>180</v>
      </c>
      <c r="AP50" s="66">
        <f t="shared" si="36"/>
        <v>178</v>
      </c>
      <c r="AQ50" s="66">
        <f t="shared" si="37"/>
        <v>2</v>
      </c>
      <c r="AR50" s="135" t="str">
        <f t="shared" si="38"/>
        <v>2</v>
      </c>
      <c r="AS50" s="72">
        <f t="shared" si="39"/>
        <v>1100</v>
      </c>
      <c r="AT50" s="72"/>
      <c r="AU50" s="72"/>
      <c r="AV50" s="135" t="str">
        <f t="shared" ca="1" si="45"/>
        <v>Knight</v>
      </c>
      <c r="AW50" s="135">
        <v>30002</v>
      </c>
      <c r="AX50" s="135"/>
      <c r="AY50" s="135"/>
      <c r="AZ50" s="171">
        <v>10002</v>
      </c>
      <c r="BA50" s="135">
        <v>20002</v>
      </c>
      <c r="BB50" s="135"/>
      <c r="BC50" s="660" t="str">
        <f>INDEX('[2]Master Skill List'!$D$81:$D$301,MATCH('UNIT DATA'!BA50,'[2]Master Skill List'!$B$81:$B$301,0))</f>
        <v>2 hit combo multiple target air attack</v>
      </c>
      <c r="BD50" s="661"/>
      <c r="BE50" s="661"/>
      <c r="BF50" s="662"/>
      <c r="BG50" s="72">
        <f t="shared" si="46"/>
        <v>2</v>
      </c>
    </row>
    <row r="51" spans="2:60">
      <c r="B51" s="66">
        <v>13</v>
      </c>
      <c r="C51" s="140"/>
      <c r="D51" s="66" t="s">
        <v>217</v>
      </c>
      <c r="E51" s="66" t="s">
        <v>218</v>
      </c>
      <c r="F51" s="66" t="s">
        <v>219</v>
      </c>
      <c r="G51" s="169" t="s">
        <v>220</v>
      </c>
      <c r="H51" s="170"/>
      <c r="I51" s="168" t="s">
        <v>147</v>
      </c>
      <c r="J51" s="66"/>
      <c r="K51" s="66">
        <v>10</v>
      </c>
      <c r="L51" s="66" t="s">
        <v>153</v>
      </c>
      <c r="M51" s="66">
        <v>4</v>
      </c>
      <c r="N51" s="155"/>
      <c r="O51" s="512">
        <v>1</v>
      </c>
      <c r="P51" s="155">
        <f t="shared" si="40"/>
        <v>1</v>
      </c>
      <c r="Q51" s="161"/>
      <c r="R51" s="66" t="e">
        <f t="shared" si="47"/>
        <v>#N/A</v>
      </c>
      <c r="S51" s="166"/>
      <c r="T51" s="155"/>
      <c r="U51" s="155"/>
      <c r="V51" s="155"/>
      <c r="W51" s="163" t="str">
        <f t="shared" ca="1" si="22"/>
        <v>Hero</v>
      </c>
      <c r="X51" s="164">
        <f t="shared" si="23"/>
        <v>0</v>
      </c>
      <c r="Y51" s="165">
        <v>0</v>
      </c>
      <c r="Z51" s="155">
        <f t="shared" si="24"/>
        <v>500</v>
      </c>
      <c r="AA51" s="66">
        <f t="shared" si="25"/>
        <v>490</v>
      </c>
      <c r="AB51" s="72">
        <f t="shared" si="26"/>
        <v>10</v>
      </c>
      <c r="AC51" s="135" t="str">
        <f t="shared" si="41"/>
        <v>10</v>
      </c>
      <c r="AD51" s="72">
        <f t="shared" si="42"/>
        <v>-29</v>
      </c>
      <c r="AE51" s="72">
        <f t="shared" si="43"/>
        <v>-59</v>
      </c>
      <c r="AF51" s="72">
        <f t="shared" si="44"/>
        <v>-89</v>
      </c>
      <c r="AG51" s="66">
        <f t="shared" si="27"/>
        <v>200</v>
      </c>
      <c r="AH51" s="66">
        <f t="shared" si="28"/>
        <v>198</v>
      </c>
      <c r="AI51" s="66">
        <f t="shared" si="29"/>
        <v>2</v>
      </c>
      <c r="AJ51" s="135" t="str">
        <f t="shared" si="30"/>
        <v>2</v>
      </c>
      <c r="AK51" s="66">
        <f t="shared" si="31"/>
        <v>220</v>
      </c>
      <c r="AL51" s="66">
        <f t="shared" si="32"/>
        <v>218</v>
      </c>
      <c r="AM51" s="66">
        <f t="shared" si="33"/>
        <v>2</v>
      </c>
      <c r="AN51" s="135" t="str">
        <f t="shared" si="34"/>
        <v>2</v>
      </c>
      <c r="AO51" s="66">
        <f t="shared" si="35"/>
        <v>180</v>
      </c>
      <c r="AP51" s="66">
        <f t="shared" si="36"/>
        <v>178</v>
      </c>
      <c r="AQ51" s="66">
        <f t="shared" si="37"/>
        <v>2</v>
      </c>
      <c r="AR51" s="135" t="str">
        <f t="shared" si="38"/>
        <v>2</v>
      </c>
      <c r="AS51" s="72">
        <f t="shared" si="39"/>
        <v>1100</v>
      </c>
      <c r="AT51" s="72"/>
      <c r="AU51" s="72"/>
      <c r="AV51" s="135" t="str">
        <f t="shared" ca="1" si="45"/>
        <v>Hero</v>
      </c>
      <c r="AW51" s="135">
        <v>30002</v>
      </c>
      <c r="AX51" s="135"/>
      <c r="AY51" s="135"/>
      <c r="AZ51" s="171">
        <v>10002</v>
      </c>
      <c r="BA51" s="135">
        <v>20002</v>
      </c>
      <c r="BB51" s="135"/>
      <c r="BC51" s="660" t="str">
        <f>INDEX('[2]Master Skill List'!$D$81:$D$301,MATCH('UNIT DATA'!BA51,'[2]Master Skill List'!$B$81:$B$301,0))</f>
        <v>2 hit combo multiple target air attack</v>
      </c>
      <c r="BD51" s="661"/>
      <c r="BE51" s="661"/>
      <c r="BF51" s="662"/>
      <c r="BG51" s="72">
        <f t="shared" si="46"/>
        <v>4</v>
      </c>
    </row>
    <row r="52" spans="2:60">
      <c r="B52" s="66">
        <v>14</v>
      </c>
      <c r="C52" s="140"/>
      <c r="D52" s="66" t="s">
        <v>221</v>
      </c>
      <c r="E52" s="66"/>
      <c r="F52" s="66" t="s">
        <v>222</v>
      </c>
      <c r="G52" s="169" t="s">
        <v>223</v>
      </c>
      <c r="H52" s="170"/>
      <c r="I52" s="168" t="s">
        <v>103</v>
      </c>
      <c r="J52" s="66"/>
      <c r="K52" s="66">
        <v>10</v>
      </c>
      <c r="L52" s="66" t="s">
        <v>153</v>
      </c>
      <c r="M52" s="66">
        <v>5</v>
      </c>
      <c r="N52" s="155"/>
      <c r="O52" s="512">
        <v>0</v>
      </c>
      <c r="P52" s="155">
        <f t="shared" si="40"/>
        <v>1</v>
      </c>
      <c r="Q52" s="161"/>
      <c r="R52" s="66" t="e">
        <f t="shared" si="47"/>
        <v>#N/A</v>
      </c>
      <c r="S52" s="166"/>
      <c r="T52" s="155"/>
      <c r="U52" s="155"/>
      <c r="V52" s="155"/>
      <c r="W52" s="163" t="str">
        <f t="shared" ca="1" si="22"/>
        <v>Defender</v>
      </c>
      <c r="X52" s="164">
        <f t="shared" si="23"/>
        <v>0</v>
      </c>
      <c r="Y52" s="165">
        <v>0</v>
      </c>
      <c r="Z52" s="155">
        <f t="shared" si="24"/>
        <v>550</v>
      </c>
      <c r="AA52" s="66">
        <f t="shared" si="25"/>
        <v>540</v>
      </c>
      <c r="AB52" s="72">
        <f t="shared" si="26"/>
        <v>10</v>
      </c>
      <c r="AC52" s="135" t="str">
        <f t="shared" si="41"/>
        <v>10</v>
      </c>
      <c r="AD52" s="72">
        <f t="shared" si="42"/>
        <v>-29</v>
      </c>
      <c r="AE52" s="72">
        <f t="shared" si="43"/>
        <v>-59</v>
      </c>
      <c r="AF52" s="72">
        <f t="shared" si="44"/>
        <v>-89</v>
      </c>
      <c r="AG52" s="66">
        <f t="shared" si="27"/>
        <v>220</v>
      </c>
      <c r="AH52" s="66">
        <f t="shared" si="28"/>
        <v>218</v>
      </c>
      <c r="AI52" s="66">
        <f t="shared" si="29"/>
        <v>2</v>
      </c>
      <c r="AJ52" s="135" t="str">
        <f t="shared" si="30"/>
        <v>2</v>
      </c>
      <c r="AK52" s="66">
        <f t="shared" si="31"/>
        <v>180</v>
      </c>
      <c r="AL52" s="66">
        <f t="shared" si="32"/>
        <v>178</v>
      </c>
      <c r="AM52" s="66">
        <f t="shared" si="33"/>
        <v>2</v>
      </c>
      <c r="AN52" s="135" t="str">
        <f t="shared" si="34"/>
        <v>2</v>
      </c>
      <c r="AO52" s="66">
        <f t="shared" si="35"/>
        <v>200</v>
      </c>
      <c r="AP52" s="66">
        <f t="shared" si="36"/>
        <v>198</v>
      </c>
      <c r="AQ52" s="66">
        <f t="shared" si="37"/>
        <v>2</v>
      </c>
      <c r="AR52" s="135" t="str">
        <f t="shared" si="38"/>
        <v>2</v>
      </c>
      <c r="AS52" s="72">
        <f t="shared" si="39"/>
        <v>1150</v>
      </c>
      <c r="AT52" s="72"/>
      <c r="AU52" s="72"/>
      <c r="AV52" s="135" t="str">
        <f t="shared" ca="1" si="45"/>
        <v>Defender</v>
      </c>
      <c r="AW52" s="135">
        <v>30003</v>
      </c>
      <c r="AX52" s="135"/>
      <c r="AY52" s="135"/>
      <c r="AZ52" s="171">
        <v>10003</v>
      </c>
      <c r="BA52" s="135">
        <v>20003</v>
      </c>
      <c r="BB52" s="135"/>
      <c r="BC52" s="660" t="str">
        <f>INDEX('[2]Master Skill List'!$D$81:$D$301,MATCH('UNIT DATA'!BA52,'[2]Master Skill List'!$B$81:$B$301,0))</f>
        <v>3 hit combo single target fire attack</v>
      </c>
      <c r="BD52" s="661"/>
      <c r="BE52" s="661"/>
      <c r="BF52" s="662"/>
      <c r="BG52" s="72">
        <f t="shared" si="46"/>
        <v>5</v>
      </c>
    </row>
    <row r="53" spans="2:60">
      <c r="B53" s="66">
        <v>15</v>
      </c>
      <c r="C53" s="140"/>
      <c r="D53" s="66" t="s">
        <v>202</v>
      </c>
      <c r="E53" s="66"/>
      <c r="F53" s="66"/>
      <c r="G53" s="169" t="s">
        <v>224</v>
      </c>
      <c r="H53" s="172"/>
      <c r="I53" s="168" t="s">
        <v>103</v>
      </c>
      <c r="J53" s="66"/>
      <c r="K53" s="66">
        <v>10</v>
      </c>
      <c r="L53" s="66" t="s">
        <v>153</v>
      </c>
      <c r="M53" s="66">
        <v>1</v>
      </c>
      <c r="N53" s="155"/>
      <c r="O53" s="512">
        <v>1</v>
      </c>
      <c r="P53" s="155">
        <f t="shared" si="40"/>
        <v>1</v>
      </c>
      <c r="Q53" s="161"/>
      <c r="R53" s="66" t="e">
        <f t="shared" si="47"/>
        <v>#N/A</v>
      </c>
      <c r="S53" s="166"/>
      <c r="T53" s="155"/>
      <c r="U53" s="155"/>
      <c r="V53" s="155"/>
      <c r="W53" s="163" t="str">
        <f t="shared" ca="1" si="22"/>
        <v>Lord</v>
      </c>
      <c r="X53" s="164">
        <f t="shared" si="23"/>
        <v>0</v>
      </c>
      <c r="Y53" s="165">
        <v>0</v>
      </c>
      <c r="Z53" s="155">
        <f t="shared" si="24"/>
        <v>550</v>
      </c>
      <c r="AA53" s="66">
        <f t="shared" si="25"/>
        <v>540</v>
      </c>
      <c r="AB53" s="72">
        <f t="shared" si="26"/>
        <v>10</v>
      </c>
      <c r="AC53" s="135" t="str">
        <f t="shared" si="41"/>
        <v>10</v>
      </c>
      <c r="AD53" s="72">
        <f t="shared" si="42"/>
        <v>-29</v>
      </c>
      <c r="AE53" s="72">
        <f t="shared" si="43"/>
        <v>-59</v>
      </c>
      <c r="AF53" s="72">
        <f t="shared" si="44"/>
        <v>-89</v>
      </c>
      <c r="AG53" s="66">
        <f t="shared" si="27"/>
        <v>220</v>
      </c>
      <c r="AH53" s="66">
        <f t="shared" si="28"/>
        <v>218</v>
      </c>
      <c r="AI53" s="66">
        <f t="shared" si="29"/>
        <v>2</v>
      </c>
      <c r="AJ53" s="135" t="str">
        <f t="shared" si="30"/>
        <v>2</v>
      </c>
      <c r="AK53" s="66">
        <f t="shared" si="31"/>
        <v>180</v>
      </c>
      <c r="AL53" s="66">
        <f t="shared" si="32"/>
        <v>178</v>
      </c>
      <c r="AM53" s="66">
        <f t="shared" si="33"/>
        <v>2</v>
      </c>
      <c r="AN53" s="135" t="str">
        <f t="shared" si="34"/>
        <v>2</v>
      </c>
      <c r="AO53" s="66">
        <f t="shared" si="35"/>
        <v>200</v>
      </c>
      <c r="AP53" s="66">
        <f t="shared" si="36"/>
        <v>198</v>
      </c>
      <c r="AQ53" s="66">
        <f t="shared" si="37"/>
        <v>2</v>
      </c>
      <c r="AR53" s="135" t="str">
        <f t="shared" si="38"/>
        <v>2</v>
      </c>
      <c r="AS53" s="72">
        <f t="shared" si="39"/>
        <v>1150</v>
      </c>
      <c r="AT53" s="72"/>
      <c r="AU53" s="72"/>
      <c r="AV53" s="135" t="str">
        <f t="shared" ca="1" si="45"/>
        <v>Lord</v>
      </c>
      <c r="AW53" s="135">
        <v>30003</v>
      </c>
      <c r="AX53" s="135"/>
      <c r="AY53" s="135"/>
      <c r="AZ53" s="171">
        <v>10003</v>
      </c>
      <c r="BA53" s="135">
        <v>20003</v>
      </c>
      <c r="BB53" s="135"/>
      <c r="BC53" s="660" t="str">
        <f>INDEX('[2]Master Skill List'!$D$81:$D$301,MATCH('UNIT DATA'!BA53,'[2]Master Skill List'!$B$81:$B$301,0))</f>
        <v>3 hit combo single target fire attack</v>
      </c>
      <c r="BD53" s="661"/>
      <c r="BE53" s="661"/>
      <c r="BF53" s="662"/>
      <c r="BG53" s="72">
        <f t="shared" si="46"/>
        <v>1</v>
      </c>
    </row>
    <row r="54" spans="2:60">
      <c r="B54" s="66">
        <v>16</v>
      </c>
      <c r="C54" s="140"/>
      <c r="D54" s="66" t="s">
        <v>202</v>
      </c>
      <c r="E54" s="66"/>
      <c r="F54" s="66"/>
      <c r="G54" s="169" t="s">
        <v>225</v>
      </c>
      <c r="H54" s="172"/>
      <c r="I54" s="155" t="s">
        <v>119</v>
      </c>
      <c r="J54" s="66"/>
      <c r="K54" s="66">
        <v>10</v>
      </c>
      <c r="L54" s="66" t="s">
        <v>153</v>
      </c>
      <c r="M54" s="66">
        <v>2</v>
      </c>
      <c r="N54" s="155"/>
      <c r="O54" s="512">
        <v>0</v>
      </c>
      <c r="P54" s="155">
        <f t="shared" si="40"/>
        <v>1</v>
      </c>
      <c r="Q54" s="161"/>
      <c r="R54" s="66" t="e">
        <f t="shared" si="47"/>
        <v>#N/A</v>
      </c>
      <c r="S54" s="166"/>
      <c r="T54" s="155"/>
      <c r="U54" s="155"/>
      <c r="V54" s="155"/>
      <c r="W54" s="163" t="str">
        <f t="shared" ca="1" si="22"/>
        <v>Guardian</v>
      </c>
      <c r="X54" s="164">
        <f t="shared" si="23"/>
        <v>0</v>
      </c>
      <c r="Y54" s="165">
        <v>0</v>
      </c>
      <c r="Z54" s="155">
        <f t="shared" si="24"/>
        <v>500</v>
      </c>
      <c r="AA54" s="66">
        <f t="shared" si="25"/>
        <v>490</v>
      </c>
      <c r="AB54" s="72">
        <f t="shared" si="26"/>
        <v>10</v>
      </c>
      <c r="AC54" s="135" t="str">
        <f t="shared" si="41"/>
        <v>10</v>
      </c>
      <c r="AD54" s="72">
        <f t="shared" si="42"/>
        <v>-29</v>
      </c>
      <c r="AE54" s="72">
        <f t="shared" si="43"/>
        <v>-59</v>
      </c>
      <c r="AF54" s="72">
        <f t="shared" si="44"/>
        <v>-89</v>
      </c>
      <c r="AG54" s="66">
        <f t="shared" si="27"/>
        <v>160</v>
      </c>
      <c r="AH54" s="66">
        <f t="shared" si="28"/>
        <v>158</v>
      </c>
      <c r="AI54" s="66">
        <f t="shared" si="29"/>
        <v>2</v>
      </c>
      <c r="AJ54" s="135" t="str">
        <f t="shared" si="30"/>
        <v>2</v>
      </c>
      <c r="AK54" s="66">
        <f t="shared" si="31"/>
        <v>220</v>
      </c>
      <c r="AL54" s="66">
        <f t="shared" si="32"/>
        <v>218</v>
      </c>
      <c r="AM54" s="66">
        <f t="shared" si="33"/>
        <v>2</v>
      </c>
      <c r="AN54" s="135" t="str">
        <f t="shared" si="34"/>
        <v>2</v>
      </c>
      <c r="AO54" s="66">
        <f t="shared" si="35"/>
        <v>220</v>
      </c>
      <c r="AP54" s="66">
        <f t="shared" si="36"/>
        <v>218</v>
      </c>
      <c r="AQ54" s="66">
        <f t="shared" si="37"/>
        <v>2</v>
      </c>
      <c r="AR54" s="135" t="str">
        <f t="shared" si="38"/>
        <v>2</v>
      </c>
      <c r="AS54" s="72">
        <f t="shared" si="39"/>
        <v>1100</v>
      </c>
      <c r="AT54" s="72"/>
      <c r="AU54" s="72"/>
      <c r="AV54" s="135" t="str">
        <f t="shared" ca="1" si="45"/>
        <v>Guardian</v>
      </c>
      <c r="AW54" s="135">
        <v>30004</v>
      </c>
      <c r="AX54" s="135"/>
      <c r="AY54" s="135"/>
      <c r="AZ54" s="171">
        <v>10004</v>
      </c>
      <c r="BA54" s="135">
        <v>20004</v>
      </c>
      <c r="BB54" s="135"/>
      <c r="BC54" s="660" t="str">
        <f>INDEX('[2]Master Skill List'!$D$81:$D$301,MATCH('UNIT DATA'!BA54,'[2]Master Skill List'!$B$81:$B$301,0))</f>
        <v>4 hit combo single target water attack</v>
      </c>
      <c r="BD54" s="661"/>
      <c r="BE54" s="661"/>
      <c r="BF54" s="662"/>
      <c r="BG54" s="72">
        <f t="shared" si="46"/>
        <v>2</v>
      </c>
    </row>
    <row r="55" spans="2:60">
      <c r="B55" s="66">
        <v>17</v>
      </c>
      <c r="C55" s="140"/>
      <c r="D55" s="66" t="s">
        <v>202</v>
      </c>
      <c r="E55" s="66"/>
      <c r="F55" s="66"/>
      <c r="G55" s="169" t="s">
        <v>226</v>
      </c>
      <c r="H55" s="172"/>
      <c r="I55" s="155" t="s">
        <v>119</v>
      </c>
      <c r="J55" s="66"/>
      <c r="K55" s="66">
        <v>10</v>
      </c>
      <c r="L55" s="66" t="s">
        <v>153</v>
      </c>
      <c r="M55" s="66">
        <v>3</v>
      </c>
      <c r="N55" s="155"/>
      <c r="O55" s="512">
        <v>1</v>
      </c>
      <c r="P55" s="155">
        <f t="shared" si="40"/>
        <v>1</v>
      </c>
      <c r="Q55" s="161"/>
      <c r="R55" s="66" t="e">
        <f t="shared" si="47"/>
        <v>#N/A</v>
      </c>
      <c r="S55" s="166"/>
      <c r="T55" s="155"/>
      <c r="U55" s="155"/>
      <c r="V55" s="155"/>
      <c r="W55" s="163" t="str">
        <f t="shared" ca="1" si="22"/>
        <v>Guardian</v>
      </c>
      <c r="X55" s="164">
        <f t="shared" si="23"/>
        <v>0</v>
      </c>
      <c r="Y55" s="165">
        <v>0</v>
      </c>
      <c r="Z55" s="155">
        <f t="shared" si="24"/>
        <v>500</v>
      </c>
      <c r="AA55" s="66">
        <f t="shared" si="25"/>
        <v>490</v>
      </c>
      <c r="AB55" s="72">
        <f t="shared" si="26"/>
        <v>10</v>
      </c>
      <c r="AC55" s="135" t="str">
        <f t="shared" si="41"/>
        <v>10</v>
      </c>
      <c r="AD55" s="72">
        <f t="shared" si="42"/>
        <v>-29</v>
      </c>
      <c r="AE55" s="72">
        <f t="shared" si="43"/>
        <v>-59</v>
      </c>
      <c r="AF55" s="72">
        <f t="shared" si="44"/>
        <v>-89</v>
      </c>
      <c r="AG55" s="66">
        <f t="shared" si="27"/>
        <v>160</v>
      </c>
      <c r="AH55" s="66">
        <f t="shared" si="28"/>
        <v>158</v>
      </c>
      <c r="AI55" s="66">
        <f t="shared" si="29"/>
        <v>2</v>
      </c>
      <c r="AJ55" s="135" t="str">
        <f t="shared" si="30"/>
        <v>2</v>
      </c>
      <c r="AK55" s="66">
        <f t="shared" si="31"/>
        <v>220</v>
      </c>
      <c r="AL55" s="66">
        <f t="shared" si="32"/>
        <v>218</v>
      </c>
      <c r="AM55" s="66">
        <f t="shared" si="33"/>
        <v>2</v>
      </c>
      <c r="AN55" s="135" t="str">
        <f t="shared" si="34"/>
        <v>2</v>
      </c>
      <c r="AO55" s="66">
        <f t="shared" si="35"/>
        <v>220</v>
      </c>
      <c r="AP55" s="66">
        <f t="shared" si="36"/>
        <v>218</v>
      </c>
      <c r="AQ55" s="66">
        <f t="shared" si="37"/>
        <v>2</v>
      </c>
      <c r="AR55" s="135" t="str">
        <f t="shared" si="38"/>
        <v>2</v>
      </c>
      <c r="AS55" s="72">
        <f t="shared" si="39"/>
        <v>1100</v>
      </c>
      <c r="AT55" s="72"/>
      <c r="AU55" s="72"/>
      <c r="AV55" s="135" t="str">
        <f t="shared" ca="1" si="45"/>
        <v>Guardian</v>
      </c>
      <c r="AW55" s="135">
        <v>30004</v>
      </c>
      <c r="AX55" s="135"/>
      <c r="AY55" s="135"/>
      <c r="AZ55" s="171">
        <v>10004</v>
      </c>
      <c r="BA55" s="135">
        <v>20004</v>
      </c>
      <c r="BB55" s="135"/>
      <c r="BC55" s="660" t="str">
        <f>INDEX('[2]Master Skill List'!$D$81:$D$301,MATCH('UNIT DATA'!BA55,'[2]Master Skill List'!$B$81:$B$301,0))</f>
        <v>4 hit combo single target water attack</v>
      </c>
      <c r="BD55" s="661"/>
      <c r="BE55" s="661"/>
      <c r="BF55" s="662"/>
      <c r="BG55" s="72">
        <f t="shared" si="46"/>
        <v>3</v>
      </c>
    </row>
    <row r="56" spans="2:60">
      <c r="B56" s="66">
        <v>18</v>
      </c>
      <c r="C56" s="135"/>
      <c r="D56" s="66" t="s">
        <v>202</v>
      </c>
      <c r="E56" s="66"/>
      <c r="F56" s="72"/>
      <c r="G56" s="159" t="s">
        <v>227</v>
      </c>
      <c r="H56" s="160"/>
      <c r="I56" s="155" t="s">
        <v>114</v>
      </c>
      <c r="J56" s="66"/>
      <c r="K56" s="66">
        <v>10</v>
      </c>
      <c r="L56" s="66" t="s">
        <v>153</v>
      </c>
      <c r="M56" s="66">
        <v>3</v>
      </c>
      <c r="N56" s="155"/>
      <c r="O56" s="512">
        <v>0</v>
      </c>
      <c r="P56" s="155">
        <f t="shared" si="40"/>
        <v>1</v>
      </c>
      <c r="Q56" s="173"/>
      <c r="R56" s="66" t="e">
        <f t="shared" si="47"/>
        <v>#N/A</v>
      </c>
      <c r="S56" s="174"/>
      <c r="T56" s="164"/>
      <c r="U56" s="164"/>
      <c r="V56" s="164"/>
      <c r="W56" s="163" t="str">
        <f t="shared" ca="1" si="22"/>
        <v>Hero</v>
      </c>
      <c r="X56" s="164">
        <f t="shared" si="23"/>
        <v>0</v>
      </c>
      <c r="Y56" s="165">
        <v>0</v>
      </c>
      <c r="Z56" s="155">
        <f t="shared" si="24"/>
        <v>450</v>
      </c>
      <c r="AA56" s="66">
        <f t="shared" si="25"/>
        <v>440</v>
      </c>
      <c r="AB56" s="72">
        <f t="shared" si="26"/>
        <v>10</v>
      </c>
      <c r="AC56" s="135" t="str">
        <f t="shared" si="41"/>
        <v>10</v>
      </c>
      <c r="AD56" s="72">
        <f t="shared" si="42"/>
        <v>-29</v>
      </c>
      <c r="AE56" s="72">
        <f t="shared" si="43"/>
        <v>-59</v>
      </c>
      <c r="AF56" s="72">
        <f t="shared" si="44"/>
        <v>-89</v>
      </c>
      <c r="AG56" s="66">
        <f t="shared" si="27"/>
        <v>200</v>
      </c>
      <c r="AH56" s="66">
        <f t="shared" si="28"/>
        <v>198</v>
      </c>
      <c r="AI56" s="66">
        <f t="shared" si="29"/>
        <v>2</v>
      </c>
      <c r="AJ56" s="135" t="str">
        <f t="shared" si="30"/>
        <v>2</v>
      </c>
      <c r="AK56" s="66">
        <f t="shared" si="31"/>
        <v>200</v>
      </c>
      <c r="AL56" s="66">
        <f t="shared" si="32"/>
        <v>198</v>
      </c>
      <c r="AM56" s="66">
        <f t="shared" si="33"/>
        <v>2</v>
      </c>
      <c r="AN56" s="135" t="str">
        <f t="shared" si="34"/>
        <v>2</v>
      </c>
      <c r="AO56" s="66">
        <f t="shared" si="35"/>
        <v>220</v>
      </c>
      <c r="AP56" s="66">
        <f t="shared" si="36"/>
        <v>218</v>
      </c>
      <c r="AQ56" s="66">
        <f t="shared" si="37"/>
        <v>2</v>
      </c>
      <c r="AR56" s="135" t="str">
        <f t="shared" si="38"/>
        <v>2</v>
      </c>
      <c r="AS56" s="72">
        <f t="shared" si="39"/>
        <v>1070</v>
      </c>
      <c r="AT56" s="72"/>
      <c r="AU56" s="72"/>
      <c r="AV56" s="135" t="str">
        <f t="shared" ca="1" si="45"/>
        <v>Hero</v>
      </c>
      <c r="AW56" s="135">
        <v>30004</v>
      </c>
      <c r="AX56" s="135"/>
      <c r="AY56" s="135"/>
      <c r="AZ56" s="171">
        <v>10013</v>
      </c>
      <c r="BA56" s="135">
        <v>20013</v>
      </c>
      <c r="BB56" s="135"/>
      <c r="BC56" s="660" t="str">
        <f>INDEX('[2]Master Skill List'!$D$81:$D$301,MATCH('UNIT DATA'!BA56,'[2]Master Skill List'!$B$81:$B$301,0))</f>
        <v>4 hit combo single target dark attack</v>
      </c>
      <c r="BD56" s="661"/>
      <c r="BE56" s="661"/>
      <c r="BF56" s="662"/>
      <c r="BG56" s="72">
        <f t="shared" si="46"/>
        <v>3</v>
      </c>
    </row>
    <row r="57" spans="2:60">
      <c r="B57" s="66">
        <v>19</v>
      </c>
      <c r="C57" s="135"/>
      <c r="D57" s="66" t="s">
        <v>202</v>
      </c>
      <c r="E57" s="66"/>
      <c r="F57" s="72"/>
      <c r="G57" s="159" t="s">
        <v>228</v>
      </c>
      <c r="H57" s="160"/>
      <c r="I57" s="155" t="s">
        <v>114</v>
      </c>
      <c r="J57" s="66"/>
      <c r="K57" s="66">
        <v>10</v>
      </c>
      <c r="L57" s="66" t="s">
        <v>153</v>
      </c>
      <c r="M57" s="66">
        <v>4</v>
      </c>
      <c r="N57" s="155"/>
      <c r="O57" s="512">
        <v>1</v>
      </c>
      <c r="P57" s="155">
        <f t="shared" si="40"/>
        <v>1</v>
      </c>
      <c r="Q57" s="173"/>
      <c r="R57" s="66" t="e">
        <f t="shared" si="47"/>
        <v>#N/A</v>
      </c>
      <c r="S57" s="174"/>
      <c r="T57" s="164"/>
      <c r="U57" s="164"/>
      <c r="V57" s="164"/>
      <c r="W57" s="163" t="str">
        <f t="shared" ca="1" si="22"/>
        <v>Guardian</v>
      </c>
      <c r="X57" s="164">
        <f t="shared" si="23"/>
        <v>0</v>
      </c>
      <c r="Y57" s="165">
        <v>0</v>
      </c>
      <c r="Z57" s="155">
        <f t="shared" si="24"/>
        <v>450</v>
      </c>
      <c r="AA57" s="66">
        <f t="shared" si="25"/>
        <v>440</v>
      </c>
      <c r="AB57" s="72">
        <f t="shared" si="26"/>
        <v>10</v>
      </c>
      <c r="AC57" s="135" t="str">
        <f t="shared" si="41"/>
        <v>10</v>
      </c>
      <c r="AD57" s="72">
        <f t="shared" si="42"/>
        <v>-29</v>
      </c>
      <c r="AE57" s="72">
        <f t="shared" si="43"/>
        <v>-59</v>
      </c>
      <c r="AF57" s="72">
        <f t="shared" si="44"/>
        <v>-89</v>
      </c>
      <c r="AG57" s="66">
        <f t="shared" si="27"/>
        <v>200</v>
      </c>
      <c r="AH57" s="66">
        <f t="shared" si="28"/>
        <v>198</v>
      </c>
      <c r="AI57" s="66">
        <f t="shared" si="29"/>
        <v>2</v>
      </c>
      <c r="AJ57" s="135" t="str">
        <f t="shared" si="30"/>
        <v>2</v>
      </c>
      <c r="AK57" s="66">
        <f t="shared" si="31"/>
        <v>200</v>
      </c>
      <c r="AL57" s="66">
        <f t="shared" si="32"/>
        <v>198</v>
      </c>
      <c r="AM57" s="66">
        <f t="shared" si="33"/>
        <v>2</v>
      </c>
      <c r="AN57" s="135" t="str">
        <f t="shared" si="34"/>
        <v>2</v>
      </c>
      <c r="AO57" s="66">
        <f t="shared" si="35"/>
        <v>220</v>
      </c>
      <c r="AP57" s="66">
        <f t="shared" si="36"/>
        <v>218</v>
      </c>
      <c r="AQ57" s="66">
        <f t="shared" si="37"/>
        <v>2</v>
      </c>
      <c r="AR57" s="135" t="str">
        <f t="shared" si="38"/>
        <v>2</v>
      </c>
      <c r="AS57" s="72">
        <f t="shared" si="39"/>
        <v>1070</v>
      </c>
      <c r="AT57" s="72"/>
      <c r="AU57" s="72"/>
      <c r="AV57" s="135" t="str">
        <f t="shared" ca="1" si="45"/>
        <v>Guardian</v>
      </c>
      <c r="AW57" s="135">
        <v>30004</v>
      </c>
      <c r="AX57" s="135">
        <v>30002</v>
      </c>
      <c r="AY57" s="135"/>
      <c r="AZ57" s="171">
        <v>10014</v>
      </c>
      <c r="BA57" s="135">
        <v>20013</v>
      </c>
      <c r="BB57" s="135"/>
      <c r="BC57" s="660" t="str">
        <f>INDEX('[2]Master Skill List'!$D$81:$D$301,MATCH('UNIT DATA'!BA57,'[2]Master Skill List'!$B$81:$B$301,0))</f>
        <v>4 hit combo single target dark attack</v>
      </c>
      <c r="BD57" s="661"/>
      <c r="BE57" s="661"/>
      <c r="BF57" s="662"/>
      <c r="BG57" s="72">
        <f t="shared" si="46"/>
        <v>4</v>
      </c>
    </row>
    <row r="58" spans="2:60">
      <c r="B58" s="66">
        <v>20</v>
      </c>
      <c r="C58" s="135"/>
      <c r="D58" s="66" t="s">
        <v>202</v>
      </c>
      <c r="E58" s="66"/>
      <c r="F58" s="72"/>
      <c r="G58" s="159" t="s">
        <v>229</v>
      </c>
      <c r="H58" s="160"/>
      <c r="I58" s="155" t="s">
        <v>114</v>
      </c>
      <c r="J58" s="66"/>
      <c r="K58" s="66">
        <v>10</v>
      </c>
      <c r="L58" s="66" t="s">
        <v>153</v>
      </c>
      <c r="M58" s="66">
        <v>5</v>
      </c>
      <c r="N58" s="155"/>
      <c r="O58" s="512">
        <v>2</v>
      </c>
      <c r="P58" s="155">
        <f t="shared" si="40"/>
        <v>1</v>
      </c>
      <c r="Q58" s="173"/>
      <c r="R58" s="66" t="e">
        <f t="shared" si="47"/>
        <v>#N/A</v>
      </c>
      <c r="S58" s="174"/>
      <c r="T58" s="164"/>
      <c r="U58" s="164"/>
      <c r="V58" s="164"/>
      <c r="W58" s="163" t="str">
        <f t="shared" ca="1" si="22"/>
        <v>Hero</v>
      </c>
      <c r="X58" s="164">
        <f t="shared" si="23"/>
        <v>0</v>
      </c>
      <c r="Y58" s="165">
        <v>0</v>
      </c>
      <c r="Z58" s="155">
        <f t="shared" si="24"/>
        <v>450</v>
      </c>
      <c r="AA58" s="66">
        <f t="shared" si="25"/>
        <v>440</v>
      </c>
      <c r="AB58" s="72">
        <f t="shared" si="26"/>
        <v>10</v>
      </c>
      <c r="AC58" s="135" t="str">
        <f t="shared" si="41"/>
        <v>10</v>
      </c>
      <c r="AD58" s="72">
        <f t="shared" si="42"/>
        <v>-29</v>
      </c>
      <c r="AE58" s="72">
        <f t="shared" si="43"/>
        <v>-59</v>
      </c>
      <c r="AF58" s="72">
        <f t="shared" si="44"/>
        <v>-89</v>
      </c>
      <c r="AG58" s="66">
        <f t="shared" si="27"/>
        <v>200</v>
      </c>
      <c r="AH58" s="66">
        <f t="shared" si="28"/>
        <v>198</v>
      </c>
      <c r="AI58" s="66">
        <f t="shared" si="29"/>
        <v>2</v>
      </c>
      <c r="AJ58" s="135" t="str">
        <f t="shared" si="30"/>
        <v>2</v>
      </c>
      <c r="AK58" s="66">
        <f t="shared" si="31"/>
        <v>200</v>
      </c>
      <c r="AL58" s="66">
        <f t="shared" si="32"/>
        <v>198</v>
      </c>
      <c r="AM58" s="66">
        <f t="shared" si="33"/>
        <v>2</v>
      </c>
      <c r="AN58" s="135" t="str">
        <f t="shared" si="34"/>
        <v>2</v>
      </c>
      <c r="AO58" s="66">
        <f t="shared" si="35"/>
        <v>220</v>
      </c>
      <c r="AP58" s="66">
        <f t="shared" si="36"/>
        <v>218</v>
      </c>
      <c r="AQ58" s="66">
        <f t="shared" si="37"/>
        <v>2</v>
      </c>
      <c r="AR58" s="135" t="str">
        <f t="shared" si="38"/>
        <v>2</v>
      </c>
      <c r="AS58" s="72">
        <f t="shared" si="39"/>
        <v>1070</v>
      </c>
      <c r="AT58" s="72"/>
      <c r="AU58" s="72"/>
      <c r="AV58" s="135" t="str">
        <f t="shared" ca="1" si="45"/>
        <v>Hero</v>
      </c>
      <c r="AW58" s="135">
        <v>30004</v>
      </c>
      <c r="AX58" s="135">
        <v>30002</v>
      </c>
      <c r="AY58" s="135"/>
      <c r="AZ58" s="171">
        <v>10015</v>
      </c>
      <c r="BA58" s="135">
        <v>20013</v>
      </c>
      <c r="BB58" s="135"/>
      <c r="BC58" s="660" t="str">
        <f>INDEX('[2]Master Skill List'!$D$81:$D$301,MATCH('UNIT DATA'!BA58,'[2]Master Skill List'!$B$81:$B$301,0))</f>
        <v>4 hit combo single target dark attack</v>
      </c>
      <c r="BD58" s="661"/>
      <c r="BE58" s="661"/>
      <c r="BF58" s="662"/>
      <c r="BG58" s="72">
        <f t="shared" si="46"/>
        <v>5</v>
      </c>
    </row>
    <row r="59" spans="2:60">
      <c r="B59" s="66">
        <v>21</v>
      </c>
      <c r="C59" s="135"/>
      <c r="D59" s="66" t="s">
        <v>217</v>
      </c>
      <c r="E59" s="72"/>
      <c r="F59" s="72"/>
      <c r="G59" s="159" t="s">
        <v>230</v>
      </c>
      <c r="H59" s="160"/>
      <c r="I59" s="155" t="s">
        <v>105</v>
      </c>
      <c r="J59" s="66"/>
      <c r="K59" s="66">
        <v>10</v>
      </c>
      <c r="L59" s="66" t="s">
        <v>153</v>
      </c>
      <c r="M59" s="66">
        <v>4</v>
      </c>
      <c r="N59" s="155"/>
      <c r="O59" s="512">
        <v>0</v>
      </c>
      <c r="P59" s="155">
        <f t="shared" si="40"/>
        <v>1</v>
      </c>
      <c r="Q59" s="173"/>
      <c r="R59" s="66" t="e">
        <f t="shared" si="47"/>
        <v>#N/A</v>
      </c>
      <c r="S59" s="174"/>
      <c r="T59" s="164"/>
      <c r="U59" s="164"/>
      <c r="V59" s="164"/>
      <c r="W59" s="163" t="str">
        <f t="shared" ca="1" si="22"/>
        <v>Hero</v>
      </c>
      <c r="X59" s="164">
        <f t="shared" si="23"/>
        <v>0</v>
      </c>
      <c r="Y59" s="165">
        <v>0</v>
      </c>
      <c r="Z59" s="155">
        <f t="shared" si="24"/>
        <v>550</v>
      </c>
      <c r="AA59" s="66">
        <f t="shared" si="25"/>
        <v>540</v>
      </c>
      <c r="AB59" s="72">
        <f t="shared" si="26"/>
        <v>10</v>
      </c>
      <c r="AC59" s="135" t="str">
        <f t="shared" si="41"/>
        <v>10</v>
      </c>
      <c r="AD59" s="72">
        <f t="shared" si="42"/>
        <v>-29</v>
      </c>
      <c r="AE59" s="72">
        <f t="shared" si="43"/>
        <v>-59</v>
      </c>
      <c r="AF59" s="72">
        <f t="shared" si="44"/>
        <v>-89</v>
      </c>
      <c r="AG59" s="66">
        <f t="shared" si="27"/>
        <v>240</v>
      </c>
      <c r="AH59" s="66">
        <f t="shared" si="28"/>
        <v>238</v>
      </c>
      <c r="AI59" s="66">
        <f t="shared" si="29"/>
        <v>2</v>
      </c>
      <c r="AJ59" s="135" t="str">
        <f t="shared" si="30"/>
        <v>2</v>
      </c>
      <c r="AK59" s="66">
        <f t="shared" si="31"/>
        <v>220</v>
      </c>
      <c r="AL59" s="66">
        <f t="shared" si="32"/>
        <v>218</v>
      </c>
      <c r="AM59" s="66">
        <f t="shared" si="33"/>
        <v>2</v>
      </c>
      <c r="AN59" s="135" t="str">
        <f t="shared" si="34"/>
        <v>2</v>
      </c>
      <c r="AO59" s="66">
        <f t="shared" si="35"/>
        <v>180</v>
      </c>
      <c r="AP59" s="66">
        <f t="shared" si="36"/>
        <v>178</v>
      </c>
      <c r="AQ59" s="66">
        <f t="shared" si="37"/>
        <v>2</v>
      </c>
      <c r="AR59" s="135" t="str">
        <f t="shared" si="38"/>
        <v>2</v>
      </c>
      <c r="AS59" s="72">
        <f t="shared" si="39"/>
        <v>1190</v>
      </c>
      <c r="AT59" s="72"/>
      <c r="AU59" s="72"/>
      <c r="AV59" s="135" t="str">
        <f t="shared" ca="1" si="45"/>
        <v>Hero</v>
      </c>
      <c r="AW59" s="135">
        <v>30005</v>
      </c>
      <c r="AX59" s="135"/>
      <c r="AY59" s="135"/>
      <c r="AZ59" s="171">
        <v>10005</v>
      </c>
      <c r="BA59" s="135">
        <v>20005</v>
      </c>
      <c r="BB59" s="135"/>
      <c r="BC59" s="660" t="str">
        <f>INDEX('[2]Master Skill List'!$D$81:$D$301,MATCH('UNIT DATA'!BA59,'[2]Master Skill List'!$B$81:$B$301,0))</f>
        <v>5 hit combo multiple target light attack</v>
      </c>
      <c r="BD59" s="661"/>
      <c r="BE59" s="661"/>
      <c r="BF59" s="662"/>
      <c r="BG59" s="72">
        <f t="shared" si="46"/>
        <v>4</v>
      </c>
    </row>
    <row r="60" spans="2:60">
      <c r="B60" s="66">
        <v>22</v>
      </c>
      <c r="C60" s="135"/>
      <c r="D60" s="66" t="s">
        <v>221</v>
      </c>
      <c r="E60" s="72"/>
      <c r="F60" s="72"/>
      <c r="G60" s="159" t="s">
        <v>231</v>
      </c>
      <c r="H60" s="160"/>
      <c r="I60" s="155" t="s">
        <v>105</v>
      </c>
      <c r="J60" s="66"/>
      <c r="K60" s="66">
        <v>10</v>
      </c>
      <c r="L60" s="66" t="s">
        <v>153</v>
      </c>
      <c r="M60" s="66">
        <v>5</v>
      </c>
      <c r="N60" s="155"/>
      <c r="O60" s="512">
        <v>1</v>
      </c>
      <c r="P60" s="155">
        <f t="shared" si="40"/>
        <v>1</v>
      </c>
      <c r="Q60" s="173"/>
      <c r="R60" s="66" t="e">
        <f t="shared" si="47"/>
        <v>#N/A</v>
      </c>
      <c r="S60" s="174"/>
      <c r="T60" s="164"/>
      <c r="U60" s="164"/>
      <c r="V60" s="164"/>
      <c r="W60" s="163" t="str">
        <f t="shared" ca="1" si="22"/>
        <v>Hero</v>
      </c>
      <c r="X60" s="164">
        <f t="shared" si="23"/>
        <v>0</v>
      </c>
      <c r="Y60" s="165">
        <v>0</v>
      </c>
      <c r="Z60" s="155">
        <f t="shared" si="24"/>
        <v>550</v>
      </c>
      <c r="AA60" s="66">
        <f t="shared" si="25"/>
        <v>540</v>
      </c>
      <c r="AB60" s="72">
        <f t="shared" si="26"/>
        <v>10</v>
      </c>
      <c r="AC60" s="135" t="str">
        <f t="shared" si="41"/>
        <v>10</v>
      </c>
      <c r="AD60" s="72">
        <f t="shared" si="42"/>
        <v>-29</v>
      </c>
      <c r="AE60" s="72">
        <f t="shared" si="43"/>
        <v>-59</v>
      </c>
      <c r="AF60" s="72">
        <f t="shared" si="44"/>
        <v>-89</v>
      </c>
      <c r="AG60" s="66">
        <f t="shared" si="27"/>
        <v>240</v>
      </c>
      <c r="AH60" s="66">
        <f t="shared" si="28"/>
        <v>238</v>
      </c>
      <c r="AI60" s="66">
        <f t="shared" si="29"/>
        <v>2</v>
      </c>
      <c r="AJ60" s="135" t="str">
        <f t="shared" si="30"/>
        <v>2</v>
      </c>
      <c r="AK60" s="66">
        <f t="shared" si="31"/>
        <v>220</v>
      </c>
      <c r="AL60" s="66">
        <f t="shared" si="32"/>
        <v>218</v>
      </c>
      <c r="AM60" s="66">
        <f t="shared" si="33"/>
        <v>2</v>
      </c>
      <c r="AN60" s="135" t="str">
        <f t="shared" si="34"/>
        <v>2</v>
      </c>
      <c r="AO60" s="66">
        <f t="shared" si="35"/>
        <v>180</v>
      </c>
      <c r="AP60" s="66">
        <f t="shared" si="36"/>
        <v>178</v>
      </c>
      <c r="AQ60" s="66">
        <f t="shared" si="37"/>
        <v>2</v>
      </c>
      <c r="AR60" s="135" t="str">
        <f t="shared" si="38"/>
        <v>2</v>
      </c>
      <c r="AS60" s="72">
        <f t="shared" si="39"/>
        <v>1190</v>
      </c>
      <c r="AT60" s="72"/>
      <c r="AU60" s="72"/>
      <c r="AV60" s="135" t="str">
        <f t="shared" ca="1" si="45"/>
        <v>Hero</v>
      </c>
      <c r="AW60" s="135">
        <v>30005</v>
      </c>
      <c r="AX60" s="135">
        <v>30006</v>
      </c>
      <c r="AY60" s="135"/>
      <c r="AZ60" s="171">
        <v>10006</v>
      </c>
      <c r="BA60" s="135">
        <v>20005</v>
      </c>
      <c r="BB60" s="135"/>
      <c r="BC60" s="660" t="str">
        <f>INDEX('[2]Master Skill List'!$D$81:$D$301,MATCH('UNIT DATA'!BA60,'[2]Master Skill List'!$B$81:$B$301,0))</f>
        <v>5 hit combo multiple target light attack</v>
      </c>
      <c r="BD60" s="661"/>
      <c r="BE60" s="661"/>
      <c r="BF60" s="662"/>
      <c r="BG60" s="72">
        <f t="shared" si="46"/>
        <v>5</v>
      </c>
    </row>
    <row r="61" spans="2:60">
      <c r="B61" s="66">
        <v>23</v>
      </c>
      <c r="C61" s="135"/>
      <c r="D61" s="66" t="s">
        <v>221</v>
      </c>
      <c r="E61" s="135"/>
      <c r="F61" s="135"/>
      <c r="G61" s="159" t="s">
        <v>232</v>
      </c>
      <c r="H61" s="160"/>
      <c r="I61" s="155" t="s">
        <v>105</v>
      </c>
      <c r="J61" s="66"/>
      <c r="K61" s="66">
        <v>10</v>
      </c>
      <c r="L61" s="66" t="s">
        <v>153</v>
      </c>
      <c r="M61" s="66">
        <v>6</v>
      </c>
      <c r="N61" s="155"/>
      <c r="O61" s="512">
        <v>2</v>
      </c>
      <c r="P61" s="155">
        <f t="shared" si="40"/>
        <v>1</v>
      </c>
      <c r="Q61" s="173"/>
      <c r="R61" s="66" t="e">
        <f t="shared" si="47"/>
        <v>#N/A</v>
      </c>
      <c r="S61" s="174"/>
      <c r="T61" s="164"/>
      <c r="U61" s="164"/>
      <c r="V61" s="164"/>
      <c r="W61" s="163" t="str">
        <f t="shared" ca="1" si="22"/>
        <v>Knight</v>
      </c>
      <c r="X61" s="164">
        <f t="shared" si="23"/>
        <v>0</v>
      </c>
      <c r="Y61" s="165">
        <v>0</v>
      </c>
      <c r="Z61" s="155">
        <f t="shared" si="24"/>
        <v>550</v>
      </c>
      <c r="AA61" s="66">
        <f t="shared" si="25"/>
        <v>540</v>
      </c>
      <c r="AB61" s="72">
        <f t="shared" si="26"/>
        <v>10</v>
      </c>
      <c r="AC61" s="135" t="str">
        <f t="shared" si="41"/>
        <v>10</v>
      </c>
      <c r="AD61" s="72">
        <f t="shared" si="42"/>
        <v>-29</v>
      </c>
      <c r="AE61" s="72">
        <f t="shared" si="43"/>
        <v>-59</v>
      </c>
      <c r="AF61" s="72">
        <f t="shared" si="44"/>
        <v>-89</v>
      </c>
      <c r="AG61" s="66">
        <f t="shared" si="27"/>
        <v>240</v>
      </c>
      <c r="AH61" s="66">
        <f t="shared" si="28"/>
        <v>238</v>
      </c>
      <c r="AI61" s="66">
        <f t="shared" si="29"/>
        <v>2</v>
      </c>
      <c r="AJ61" s="135" t="str">
        <f t="shared" si="30"/>
        <v>2</v>
      </c>
      <c r="AK61" s="66">
        <f t="shared" si="31"/>
        <v>220</v>
      </c>
      <c r="AL61" s="66">
        <f t="shared" si="32"/>
        <v>218</v>
      </c>
      <c r="AM61" s="66">
        <f t="shared" si="33"/>
        <v>2</v>
      </c>
      <c r="AN61" s="135" t="str">
        <f t="shared" si="34"/>
        <v>2</v>
      </c>
      <c r="AO61" s="66">
        <f t="shared" si="35"/>
        <v>180</v>
      </c>
      <c r="AP61" s="66">
        <f t="shared" si="36"/>
        <v>178</v>
      </c>
      <c r="AQ61" s="66">
        <f t="shared" si="37"/>
        <v>2</v>
      </c>
      <c r="AR61" s="135" t="str">
        <f t="shared" si="38"/>
        <v>2</v>
      </c>
      <c r="AS61" s="72">
        <f t="shared" si="39"/>
        <v>1190</v>
      </c>
      <c r="AT61" s="72"/>
      <c r="AU61" s="72"/>
      <c r="AV61" s="135" t="str">
        <f t="shared" ca="1" si="45"/>
        <v>Knight</v>
      </c>
      <c r="AW61" s="135">
        <v>30005</v>
      </c>
      <c r="AX61" s="135">
        <v>30006</v>
      </c>
      <c r="AY61" s="135"/>
      <c r="AZ61" s="135">
        <v>10019</v>
      </c>
      <c r="BA61" s="135">
        <v>20005</v>
      </c>
      <c r="BB61" s="135"/>
      <c r="BC61" s="660" t="str">
        <f>INDEX('[2]Master Skill List'!$D$81:$D$301,MATCH('UNIT DATA'!BA61,'[2]Master Skill List'!$B$81:$B$301,0))</f>
        <v>5 hit combo multiple target light attack</v>
      </c>
      <c r="BD61" s="661"/>
      <c r="BE61" s="661"/>
      <c r="BF61" s="662"/>
      <c r="BG61" s="72">
        <f t="shared" si="46"/>
        <v>6</v>
      </c>
    </row>
    <row r="62" spans="2:60">
      <c r="B62" s="66">
        <v>24</v>
      </c>
      <c r="C62" s="135"/>
      <c r="D62" s="66"/>
      <c r="E62" s="135"/>
      <c r="F62" s="135"/>
      <c r="G62" s="159" t="s">
        <v>233</v>
      </c>
      <c r="H62" s="160"/>
      <c r="I62" s="155" t="s">
        <v>113</v>
      </c>
      <c r="J62" s="66"/>
      <c r="K62" s="66">
        <v>10</v>
      </c>
      <c r="L62" s="66" t="s">
        <v>153</v>
      </c>
      <c r="M62" s="66">
        <v>1</v>
      </c>
      <c r="N62" s="155"/>
      <c r="O62" s="512">
        <v>0</v>
      </c>
      <c r="P62" s="155">
        <f t="shared" si="40"/>
        <v>1</v>
      </c>
      <c r="Q62" s="173"/>
      <c r="R62" s="66" t="e">
        <f t="shared" si="47"/>
        <v>#N/A</v>
      </c>
      <c r="S62" s="174"/>
      <c r="T62" s="164"/>
      <c r="U62" s="164"/>
      <c r="V62" s="164"/>
      <c r="W62" s="163" t="str">
        <f t="shared" ca="1" si="22"/>
        <v>Defender</v>
      </c>
      <c r="X62" s="164">
        <f t="shared" si="23"/>
        <v>0</v>
      </c>
      <c r="Y62" s="165">
        <v>0</v>
      </c>
      <c r="Z62" s="155">
        <f t="shared" si="24"/>
        <v>550</v>
      </c>
      <c r="AA62" s="66">
        <f t="shared" si="25"/>
        <v>540</v>
      </c>
      <c r="AB62" s="72">
        <f t="shared" si="26"/>
        <v>10</v>
      </c>
      <c r="AC62" s="135" t="str">
        <f t="shared" si="41"/>
        <v>10</v>
      </c>
      <c r="AD62" s="72">
        <f t="shared" si="42"/>
        <v>-29</v>
      </c>
      <c r="AE62" s="72">
        <f t="shared" si="43"/>
        <v>-59</v>
      </c>
      <c r="AF62" s="72">
        <f t="shared" si="44"/>
        <v>-89</v>
      </c>
      <c r="AG62" s="66">
        <f t="shared" si="27"/>
        <v>200</v>
      </c>
      <c r="AH62" s="66">
        <f t="shared" si="28"/>
        <v>198</v>
      </c>
      <c r="AI62" s="66">
        <f t="shared" si="29"/>
        <v>2</v>
      </c>
      <c r="AJ62" s="135" t="str">
        <f t="shared" si="30"/>
        <v>2</v>
      </c>
      <c r="AK62" s="66">
        <f t="shared" si="31"/>
        <v>200</v>
      </c>
      <c r="AL62" s="66">
        <f t="shared" si="32"/>
        <v>198</v>
      </c>
      <c r="AM62" s="66">
        <f t="shared" si="33"/>
        <v>2</v>
      </c>
      <c r="AN62" s="135" t="str">
        <f t="shared" si="34"/>
        <v>2</v>
      </c>
      <c r="AO62" s="66">
        <f t="shared" si="35"/>
        <v>220</v>
      </c>
      <c r="AP62" s="66">
        <f t="shared" si="36"/>
        <v>218</v>
      </c>
      <c r="AQ62" s="66">
        <f t="shared" si="37"/>
        <v>2</v>
      </c>
      <c r="AR62" s="135" t="str">
        <f t="shared" si="38"/>
        <v>2</v>
      </c>
      <c r="AS62" s="72">
        <f t="shared" si="39"/>
        <v>1170</v>
      </c>
      <c r="AT62" s="72"/>
      <c r="AU62" s="72"/>
      <c r="AV62" s="135" t="str">
        <f t="shared" ca="1" si="45"/>
        <v>Defender</v>
      </c>
      <c r="AW62" s="135">
        <v>30007</v>
      </c>
      <c r="AX62" s="135"/>
      <c r="AY62" s="135"/>
      <c r="AZ62" s="171">
        <v>10007</v>
      </c>
      <c r="BA62" s="135">
        <v>20006</v>
      </c>
      <c r="BB62" s="135"/>
      <c r="BC62" s="660" t="str">
        <f>INDEX('[2]Master Skill List'!$D$81:$D$301,MATCH('UNIT DATA'!BA62,'[2]Master Skill List'!$B$81:$B$301,0))</f>
        <v>1 hit combo single target earth attack</v>
      </c>
      <c r="BD62" s="661"/>
      <c r="BE62" s="661"/>
      <c r="BF62" s="662"/>
      <c r="BG62" s="72">
        <f t="shared" si="46"/>
        <v>1</v>
      </c>
    </row>
    <row r="63" spans="2:60">
      <c r="B63" s="66">
        <v>25</v>
      </c>
      <c r="C63" s="135"/>
      <c r="D63" s="66"/>
      <c r="E63" s="135"/>
      <c r="F63" s="135"/>
      <c r="G63" s="159" t="s">
        <v>234</v>
      </c>
      <c r="H63" s="160"/>
      <c r="I63" s="155" t="s">
        <v>113</v>
      </c>
      <c r="J63" s="66"/>
      <c r="K63" s="66">
        <v>10</v>
      </c>
      <c r="L63" s="66" t="s">
        <v>153</v>
      </c>
      <c r="M63" s="66">
        <v>2</v>
      </c>
      <c r="N63" s="155"/>
      <c r="O63" s="512">
        <v>1</v>
      </c>
      <c r="P63" s="155">
        <f t="shared" si="40"/>
        <v>1</v>
      </c>
      <c r="Q63" s="173"/>
      <c r="R63" s="66" t="e">
        <f t="shared" si="47"/>
        <v>#N/A</v>
      </c>
      <c r="S63" s="174"/>
      <c r="T63" s="164"/>
      <c r="U63" s="164"/>
      <c r="V63" s="164"/>
      <c r="W63" s="163" t="str">
        <f t="shared" ca="1" si="22"/>
        <v>Fighter</v>
      </c>
      <c r="X63" s="164">
        <f t="shared" si="23"/>
        <v>0</v>
      </c>
      <c r="Y63" s="165">
        <v>0</v>
      </c>
      <c r="Z63" s="155">
        <f t="shared" si="24"/>
        <v>550</v>
      </c>
      <c r="AA63" s="66">
        <f t="shared" si="25"/>
        <v>540</v>
      </c>
      <c r="AB63" s="72">
        <f t="shared" si="26"/>
        <v>10</v>
      </c>
      <c r="AC63" s="135" t="str">
        <f t="shared" si="41"/>
        <v>10</v>
      </c>
      <c r="AD63" s="72">
        <f t="shared" si="42"/>
        <v>-29</v>
      </c>
      <c r="AE63" s="72">
        <f t="shared" si="43"/>
        <v>-59</v>
      </c>
      <c r="AF63" s="72">
        <f t="shared" si="44"/>
        <v>-89</v>
      </c>
      <c r="AG63" s="66">
        <f t="shared" si="27"/>
        <v>200</v>
      </c>
      <c r="AH63" s="66">
        <f t="shared" si="28"/>
        <v>198</v>
      </c>
      <c r="AI63" s="66">
        <f t="shared" si="29"/>
        <v>2</v>
      </c>
      <c r="AJ63" s="135" t="str">
        <f t="shared" si="30"/>
        <v>2</v>
      </c>
      <c r="AK63" s="66">
        <f t="shared" si="31"/>
        <v>200</v>
      </c>
      <c r="AL63" s="66">
        <f t="shared" si="32"/>
        <v>198</v>
      </c>
      <c r="AM63" s="66">
        <f t="shared" si="33"/>
        <v>2</v>
      </c>
      <c r="AN63" s="135" t="str">
        <f t="shared" si="34"/>
        <v>2</v>
      </c>
      <c r="AO63" s="66">
        <f t="shared" si="35"/>
        <v>220</v>
      </c>
      <c r="AP63" s="66">
        <f t="shared" si="36"/>
        <v>218</v>
      </c>
      <c r="AQ63" s="66">
        <f t="shared" si="37"/>
        <v>2</v>
      </c>
      <c r="AR63" s="135" t="str">
        <f t="shared" si="38"/>
        <v>2</v>
      </c>
      <c r="AS63" s="72">
        <f t="shared" si="39"/>
        <v>1170</v>
      </c>
      <c r="AT63" s="72"/>
      <c r="AU63" s="72"/>
      <c r="AV63" s="135" t="str">
        <f t="shared" ca="1" si="45"/>
        <v>Fighter</v>
      </c>
      <c r="AW63" s="135">
        <v>30007</v>
      </c>
      <c r="AX63" s="171"/>
      <c r="AY63" s="171"/>
      <c r="AZ63" s="171">
        <v>10007</v>
      </c>
      <c r="BA63" s="135">
        <v>20006</v>
      </c>
      <c r="BB63" s="135"/>
      <c r="BC63" s="660" t="str">
        <f>INDEX('[2]Master Skill List'!$D$81:$D$301,MATCH('UNIT DATA'!BA63,'[2]Master Skill List'!$B$81:$B$301,0))</f>
        <v>1 hit combo single target earth attack</v>
      </c>
      <c r="BD63" s="661"/>
      <c r="BE63" s="661"/>
      <c r="BF63" s="662"/>
      <c r="BG63" s="72">
        <f t="shared" si="46"/>
        <v>2</v>
      </c>
      <c r="BH63" s="175" t="s">
        <v>235</v>
      </c>
    </row>
    <row r="64" spans="2:60">
      <c r="B64" s="66">
        <v>26</v>
      </c>
      <c r="C64" s="135"/>
      <c r="D64" s="66"/>
      <c r="E64" s="135"/>
      <c r="F64" s="135"/>
      <c r="G64" s="159" t="s">
        <v>236</v>
      </c>
      <c r="H64" s="160"/>
      <c r="I64" s="155" t="s">
        <v>113</v>
      </c>
      <c r="J64" s="66"/>
      <c r="K64" s="66">
        <v>10</v>
      </c>
      <c r="L64" s="66" t="s">
        <v>153</v>
      </c>
      <c r="M64" s="66">
        <v>3</v>
      </c>
      <c r="N64" s="155"/>
      <c r="O64" s="512">
        <v>2</v>
      </c>
      <c r="P64" s="155">
        <f t="shared" si="40"/>
        <v>1</v>
      </c>
      <c r="Q64" s="173"/>
      <c r="R64" s="66" t="e">
        <f t="shared" si="47"/>
        <v>#N/A</v>
      </c>
      <c r="S64" s="174"/>
      <c r="T64" s="164"/>
      <c r="U64" s="164"/>
      <c r="V64" s="164"/>
      <c r="W64" s="163" t="str">
        <f t="shared" ca="1" si="22"/>
        <v>Lord</v>
      </c>
      <c r="X64" s="164">
        <f t="shared" si="23"/>
        <v>0</v>
      </c>
      <c r="Y64" s="165">
        <v>0</v>
      </c>
      <c r="Z64" s="155">
        <f t="shared" si="24"/>
        <v>550</v>
      </c>
      <c r="AA64" s="66">
        <f t="shared" si="25"/>
        <v>540</v>
      </c>
      <c r="AB64" s="72">
        <f t="shared" si="26"/>
        <v>10</v>
      </c>
      <c r="AC64" s="135" t="str">
        <f t="shared" si="41"/>
        <v>10</v>
      </c>
      <c r="AD64" s="72">
        <f t="shared" si="42"/>
        <v>-29</v>
      </c>
      <c r="AE64" s="72">
        <f t="shared" si="43"/>
        <v>-59</v>
      </c>
      <c r="AF64" s="72">
        <f t="shared" si="44"/>
        <v>-89</v>
      </c>
      <c r="AG64" s="66">
        <f t="shared" si="27"/>
        <v>200</v>
      </c>
      <c r="AH64" s="66">
        <f t="shared" si="28"/>
        <v>198</v>
      </c>
      <c r="AI64" s="66">
        <f t="shared" si="29"/>
        <v>2</v>
      </c>
      <c r="AJ64" s="135" t="str">
        <f t="shared" si="30"/>
        <v>2</v>
      </c>
      <c r="AK64" s="66">
        <f t="shared" si="31"/>
        <v>200</v>
      </c>
      <c r="AL64" s="66">
        <f t="shared" si="32"/>
        <v>198</v>
      </c>
      <c r="AM64" s="66">
        <f t="shared" si="33"/>
        <v>2</v>
      </c>
      <c r="AN64" s="135" t="str">
        <f t="shared" si="34"/>
        <v>2</v>
      </c>
      <c r="AO64" s="66">
        <f t="shared" si="35"/>
        <v>220</v>
      </c>
      <c r="AP64" s="66">
        <f t="shared" si="36"/>
        <v>218</v>
      </c>
      <c r="AQ64" s="66">
        <f t="shared" si="37"/>
        <v>2</v>
      </c>
      <c r="AR64" s="135" t="str">
        <f t="shared" si="38"/>
        <v>2</v>
      </c>
      <c r="AS64" s="72">
        <f t="shared" si="39"/>
        <v>1170</v>
      </c>
      <c r="AT64" s="72"/>
      <c r="AU64" s="72"/>
      <c r="AV64" s="135" t="str">
        <f t="shared" ca="1" si="45"/>
        <v>Lord</v>
      </c>
      <c r="AW64" s="135">
        <v>30007</v>
      </c>
      <c r="AX64" s="171"/>
      <c r="AY64" s="171"/>
      <c r="AZ64" s="171">
        <v>10008</v>
      </c>
      <c r="BA64" s="135">
        <v>20006</v>
      </c>
      <c r="BB64" s="135"/>
      <c r="BC64" s="660" t="str">
        <f>INDEX('[2]Master Skill List'!$D$81:$D$301,MATCH('UNIT DATA'!BA64,'[2]Master Skill List'!$B$81:$B$301,0))</f>
        <v>1 hit combo single target earth attack</v>
      </c>
      <c r="BD64" s="661"/>
      <c r="BE64" s="661"/>
      <c r="BF64" s="662"/>
      <c r="BG64" s="72">
        <f t="shared" si="46"/>
        <v>3</v>
      </c>
      <c r="BH64" s="175" t="s">
        <v>237</v>
      </c>
    </row>
    <row r="65" spans="2:59">
      <c r="B65" s="66">
        <v>27</v>
      </c>
      <c r="C65" s="135"/>
      <c r="D65" s="66"/>
      <c r="E65" s="135"/>
      <c r="F65" s="135"/>
      <c r="G65" s="159" t="s">
        <v>238</v>
      </c>
      <c r="H65" s="160"/>
      <c r="I65" s="155" t="s">
        <v>113</v>
      </c>
      <c r="J65" s="72"/>
      <c r="K65" s="66">
        <v>10</v>
      </c>
      <c r="L65" s="66" t="s">
        <v>153</v>
      </c>
      <c r="M65" s="66">
        <v>4</v>
      </c>
      <c r="N65" s="155"/>
      <c r="O65" s="512">
        <v>0</v>
      </c>
      <c r="P65" s="155">
        <f t="shared" si="40"/>
        <v>1</v>
      </c>
      <c r="Q65" s="173"/>
      <c r="R65" s="66" t="e">
        <f t="shared" si="47"/>
        <v>#N/A</v>
      </c>
      <c r="S65" s="174"/>
      <c r="T65" s="164"/>
      <c r="U65" s="164"/>
      <c r="V65" s="164"/>
      <c r="W65" s="163" t="str">
        <f t="shared" ca="1" si="22"/>
        <v>Knight</v>
      </c>
      <c r="X65" s="164">
        <f t="shared" si="23"/>
        <v>0</v>
      </c>
      <c r="Y65" s="165">
        <v>0</v>
      </c>
      <c r="Z65" s="155">
        <f t="shared" si="24"/>
        <v>550</v>
      </c>
      <c r="AA65" s="66">
        <f t="shared" si="25"/>
        <v>540</v>
      </c>
      <c r="AB65" s="72">
        <f t="shared" si="26"/>
        <v>10</v>
      </c>
      <c r="AC65" s="135" t="str">
        <f t="shared" si="41"/>
        <v>10</v>
      </c>
      <c r="AD65" s="72">
        <f t="shared" si="42"/>
        <v>-29</v>
      </c>
      <c r="AE65" s="72">
        <f t="shared" si="43"/>
        <v>-59</v>
      </c>
      <c r="AF65" s="72">
        <f t="shared" si="44"/>
        <v>-89</v>
      </c>
      <c r="AG65" s="66">
        <f t="shared" si="27"/>
        <v>200</v>
      </c>
      <c r="AH65" s="66">
        <f t="shared" si="28"/>
        <v>198</v>
      </c>
      <c r="AI65" s="66">
        <f t="shared" si="29"/>
        <v>2</v>
      </c>
      <c r="AJ65" s="135" t="str">
        <f t="shared" si="30"/>
        <v>2</v>
      </c>
      <c r="AK65" s="66">
        <f t="shared" si="31"/>
        <v>200</v>
      </c>
      <c r="AL65" s="66">
        <f t="shared" si="32"/>
        <v>198</v>
      </c>
      <c r="AM65" s="66">
        <f t="shared" si="33"/>
        <v>2</v>
      </c>
      <c r="AN65" s="135" t="str">
        <f t="shared" si="34"/>
        <v>2</v>
      </c>
      <c r="AO65" s="66">
        <f t="shared" si="35"/>
        <v>220</v>
      </c>
      <c r="AP65" s="66">
        <f t="shared" si="36"/>
        <v>218</v>
      </c>
      <c r="AQ65" s="66">
        <f t="shared" si="37"/>
        <v>2</v>
      </c>
      <c r="AR65" s="135" t="str">
        <f t="shared" si="38"/>
        <v>2</v>
      </c>
      <c r="AS65" s="72">
        <f t="shared" si="39"/>
        <v>1170</v>
      </c>
      <c r="AT65" s="72"/>
      <c r="AU65" s="72"/>
      <c r="AV65" s="135" t="str">
        <f t="shared" ca="1" si="45"/>
        <v>Knight</v>
      </c>
      <c r="AW65" s="135">
        <v>30007</v>
      </c>
      <c r="AX65" s="135">
        <v>30005</v>
      </c>
      <c r="AY65" s="135"/>
      <c r="AZ65" s="171">
        <v>10009</v>
      </c>
      <c r="BA65" s="135">
        <v>20006</v>
      </c>
      <c r="BB65" s="135"/>
      <c r="BC65" s="660" t="str">
        <f>INDEX('[2]Master Skill List'!$D$81:$D$301,MATCH('UNIT DATA'!BA65,'[2]Master Skill List'!$B$81:$B$301,0))</f>
        <v>1 hit combo single target earth attack</v>
      </c>
      <c r="BD65" s="661"/>
      <c r="BE65" s="661"/>
      <c r="BF65" s="662"/>
      <c r="BG65" s="72">
        <f t="shared" si="46"/>
        <v>4</v>
      </c>
    </row>
    <row r="66" spans="2:59">
      <c r="B66" s="66">
        <v>28</v>
      </c>
      <c r="C66" s="135"/>
      <c r="D66" s="66"/>
      <c r="E66" s="135"/>
      <c r="F66" s="135"/>
      <c r="G66" s="159" t="s">
        <v>239</v>
      </c>
      <c r="H66" s="160"/>
      <c r="I66" s="155" t="s">
        <v>147</v>
      </c>
      <c r="J66" s="72"/>
      <c r="K66" s="66">
        <v>10</v>
      </c>
      <c r="L66" s="66" t="s">
        <v>153</v>
      </c>
      <c r="M66" s="66">
        <v>1</v>
      </c>
      <c r="N66" s="155"/>
      <c r="O66" s="512">
        <v>1</v>
      </c>
      <c r="P66" s="155">
        <f t="shared" si="40"/>
        <v>1</v>
      </c>
      <c r="Q66" s="173"/>
      <c r="R66" s="66" t="e">
        <f t="shared" si="47"/>
        <v>#N/A</v>
      </c>
      <c r="S66" s="174"/>
      <c r="T66" s="164"/>
      <c r="U66" s="164"/>
      <c r="V66" s="164"/>
      <c r="W66" s="163" t="str">
        <f t="shared" ca="1" si="22"/>
        <v>Hero</v>
      </c>
      <c r="X66" s="164">
        <f t="shared" si="23"/>
        <v>0</v>
      </c>
      <c r="Y66" s="165">
        <v>0</v>
      </c>
      <c r="Z66" s="155">
        <f t="shared" si="24"/>
        <v>500</v>
      </c>
      <c r="AA66" s="66">
        <f t="shared" si="25"/>
        <v>490</v>
      </c>
      <c r="AB66" s="72">
        <f t="shared" si="26"/>
        <v>10</v>
      </c>
      <c r="AC66" s="135" t="str">
        <f t="shared" si="41"/>
        <v>10</v>
      </c>
      <c r="AD66" s="72">
        <f t="shared" si="42"/>
        <v>-29</v>
      </c>
      <c r="AE66" s="72">
        <f t="shared" si="43"/>
        <v>-59</v>
      </c>
      <c r="AF66" s="72">
        <f t="shared" si="44"/>
        <v>-89</v>
      </c>
      <c r="AG66" s="66">
        <f t="shared" si="27"/>
        <v>200</v>
      </c>
      <c r="AH66" s="66">
        <f t="shared" si="28"/>
        <v>198</v>
      </c>
      <c r="AI66" s="66">
        <f t="shared" si="29"/>
        <v>2</v>
      </c>
      <c r="AJ66" s="135" t="str">
        <f t="shared" si="30"/>
        <v>2</v>
      </c>
      <c r="AK66" s="66">
        <f t="shared" si="31"/>
        <v>220</v>
      </c>
      <c r="AL66" s="66">
        <f t="shared" si="32"/>
        <v>218</v>
      </c>
      <c r="AM66" s="66">
        <f t="shared" si="33"/>
        <v>2</v>
      </c>
      <c r="AN66" s="135" t="str">
        <f t="shared" si="34"/>
        <v>2</v>
      </c>
      <c r="AO66" s="66">
        <f t="shared" si="35"/>
        <v>180</v>
      </c>
      <c r="AP66" s="66">
        <f t="shared" si="36"/>
        <v>178</v>
      </c>
      <c r="AQ66" s="66">
        <f t="shared" si="37"/>
        <v>2</v>
      </c>
      <c r="AR66" s="135" t="str">
        <f t="shared" si="38"/>
        <v>2</v>
      </c>
      <c r="AS66" s="72">
        <f t="shared" si="39"/>
        <v>1100</v>
      </c>
      <c r="AT66" s="72"/>
      <c r="AU66" s="72"/>
      <c r="AV66" s="135" t="str">
        <f t="shared" ca="1" si="45"/>
        <v>Hero</v>
      </c>
      <c r="AW66" s="135">
        <v>30011</v>
      </c>
      <c r="AX66" s="135"/>
      <c r="AY66" s="135"/>
      <c r="AZ66" s="171">
        <v>10020</v>
      </c>
      <c r="BA66" s="135">
        <v>20014</v>
      </c>
      <c r="BB66" s="135"/>
      <c r="BC66" s="660" t="str">
        <f>INDEX('[2]Master Skill List'!$D$81:$D$301,MATCH('UNIT DATA'!BA66,'[2]Master Skill List'!$B$81:$B$301,0))</f>
        <v>4 hit combo multiple target air attack</v>
      </c>
      <c r="BD66" s="661"/>
      <c r="BE66" s="661"/>
      <c r="BF66" s="662"/>
      <c r="BG66" s="72">
        <f t="shared" si="46"/>
        <v>1</v>
      </c>
    </row>
    <row r="67" spans="2:59">
      <c r="B67" s="66">
        <v>29</v>
      </c>
      <c r="C67" s="135"/>
      <c r="D67" s="66"/>
      <c r="E67" s="135"/>
      <c r="F67" s="135"/>
      <c r="G67" s="159" t="s">
        <v>240</v>
      </c>
      <c r="H67" s="160"/>
      <c r="I67" s="155" t="s">
        <v>147</v>
      </c>
      <c r="J67" s="72"/>
      <c r="K67" s="66">
        <v>10</v>
      </c>
      <c r="L67" s="66" t="s">
        <v>153</v>
      </c>
      <c r="M67" s="66">
        <v>2</v>
      </c>
      <c r="N67" s="155"/>
      <c r="O67" s="512">
        <v>0</v>
      </c>
      <c r="P67" s="155">
        <f t="shared" si="40"/>
        <v>1</v>
      </c>
      <c r="Q67" s="173"/>
      <c r="R67" s="66" t="e">
        <f t="shared" si="47"/>
        <v>#N/A</v>
      </c>
      <c r="S67" s="174"/>
      <c r="T67" s="164"/>
      <c r="U67" s="164"/>
      <c r="V67" s="164"/>
      <c r="W67" s="163" t="str">
        <f t="shared" ca="1" si="22"/>
        <v>Knight</v>
      </c>
      <c r="X67" s="164">
        <f t="shared" si="23"/>
        <v>0</v>
      </c>
      <c r="Y67" s="165">
        <v>0</v>
      </c>
      <c r="Z67" s="155">
        <f t="shared" si="24"/>
        <v>500</v>
      </c>
      <c r="AA67" s="66">
        <f t="shared" si="25"/>
        <v>490</v>
      </c>
      <c r="AB67" s="72">
        <f t="shared" si="26"/>
        <v>10</v>
      </c>
      <c r="AC67" s="135" t="str">
        <f t="shared" si="41"/>
        <v>10</v>
      </c>
      <c r="AD67" s="72">
        <f t="shared" si="42"/>
        <v>-29</v>
      </c>
      <c r="AE67" s="72">
        <f t="shared" si="43"/>
        <v>-59</v>
      </c>
      <c r="AF67" s="72">
        <f t="shared" si="44"/>
        <v>-89</v>
      </c>
      <c r="AG67" s="66">
        <f t="shared" si="27"/>
        <v>200</v>
      </c>
      <c r="AH67" s="66">
        <f t="shared" si="28"/>
        <v>198</v>
      </c>
      <c r="AI67" s="66">
        <f t="shared" si="29"/>
        <v>2</v>
      </c>
      <c r="AJ67" s="135" t="str">
        <f t="shared" si="30"/>
        <v>2</v>
      </c>
      <c r="AK67" s="66">
        <f t="shared" si="31"/>
        <v>220</v>
      </c>
      <c r="AL67" s="66">
        <f t="shared" si="32"/>
        <v>218</v>
      </c>
      <c r="AM67" s="66">
        <f t="shared" si="33"/>
        <v>2</v>
      </c>
      <c r="AN67" s="135" t="str">
        <f t="shared" si="34"/>
        <v>2</v>
      </c>
      <c r="AO67" s="66">
        <f t="shared" si="35"/>
        <v>180</v>
      </c>
      <c r="AP67" s="66">
        <f t="shared" si="36"/>
        <v>178</v>
      </c>
      <c r="AQ67" s="66">
        <f t="shared" si="37"/>
        <v>2</v>
      </c>
      <c r="AR67" s="135" t="str">
        <f t="shared" si="38"/>
        <v>2</v>
      </c>
      <c r="AS67" s="72">
        <f t="shared" si="39"/>
        <v>1100</v>
      </c>
      <c r="AT67" s="72"/>
      <c r="AU67" s="72"/>
      <c r="AV67" s="135" t="str">
        <f t="shared" ca="1" si="45"/>
        <v>Knight</v>
      </c>
      <c r="AW67" s="135">
        <v>30011</v>
      </c>
      <c r="AX67" s="135"/>
      <c r="AY67" s="135"/>
      <c r="AZ67" s="171">
        <v>10021</v>
      </c>
      <c r="BA67" s="135">
        <v>20014</v>
      </c>
      <c r="BB67" s="135"/>
      <c r="BC67" s="660" t="str">
        <f>INDEX('[2]Master Skill List'!$D$81:$D$301,MATCH('UNIT DATA'!BA67,'[2]Master Skill List'!$B$81:$B$301,0))</f>
        <v>4 hit combo multiple target air attack</v>
      </c>
      <c r="BD67" s="661"/>
      <c r="BE67" s="661"/>
      <c r="BF67" s="662"/>
      <c r="BG67" s="72">
        <f t="shared" si="46"/>
        <v>2</v>
      </c>
    </row>
    <row r="68" spans="2:59">
      <c r="B68" s="66">
        <v>30</v>
      </c>
      <c r="C68" s="135"/>
      <c r="D68" s="66"/>
      <c r="E68" s="135"/>
      <c r="F68" s="135"/>
      <c r="G68" s="159" t="s">
        <v>241</v>
      </c>
      <c r="H68" s="160"/>
      <c r="I68" s="155" t="s">
        <v>147</v>
      </c>
      <c r="J68" s="72"/>
      <c r="K68" s="66">
        <v>10</v>
      </c>
      <c r="L68" s="66" t="s">
        <v>153</v>
      </c>
      <c r="M68" s="66">
        <v>3</v>
      </c>
      <c r="N68" s="155"/>
      <c r="O68" s="512">
        <v>1</v>
      </c>
      <c r="P68" s="155">
        <f t="shared" si="40"/>
        <v>1</v>
      </c>
      <c r="Q68" s="173"/>
      <c r="R68" s="66" t="e">
        <f t="shared" si="47"/>
        <v>#N/A</v>
      </c>
      <c r="S68" s="174"/>
      <c r="T68" s="164"/>
      <c r="U68" s="164"/>
      <c r="V68" s="164"/>
      <c r="W68" s="163" t="str">
        <f t="shared" ca="1" si="22"/>
        <v>Defender</v>
      </c>
      <c r="X68" s="164">
        <f t="shared" si="23"/>
        <v>0</v>
      </c>
      <c r="Y68" s="165">
        <v>0</v>
      </c>
      <c r="Z68" s="155">
        <f t="shared" si="24"/>
        <v>500</v>
      </c>
      <c r="AA68" s="66">
        <f t="shared" si="25"/>
        <v>490</v>
      </c>
      <c r="AB68" s="72">
        <f t="shared" si="26"/>
        <v>10</v>
      </c>
      <c r="AC68" s="135" t="str">
        <f t="shared" si="41"/>
        <v>10</v>
      </c>
      <c r="AD68" s="72">
        <f t="shared" si="42"/>
        <v>-29</v>
      </c>
      <c r="AE68" s="72">
        <f t="shared" si="43"/>
        <v>-59</v>
      </c>
      <c r="AF68" s="72">
        <f t="shared" si="44"/>
        <v>-89</v>
      </c>
      <c r="AG68" s="66">
        <f t="shared" si="27"/>
        <v>200</v>
      </c>
      <c r="AH68" s="66">
        <f t="shared" si="28"/>
        <v>198</v>
      </c>
      <c r="AI68" s="66">
        <f t="shared" si="29"/>
        <v>2</v>
      </c>
      <c r="AJ68" s="135" t="str">
        <f t="shared" si="30"/>
        <v>2</v>
      </c>
      <c r="AK68" s="66">
        <f t="shared" si="31"/>
        <v>220</v>
      </c>
      <c r="AL68" s="66">
        <f t="shared" si="32"/>
        <v>218</v>
      </c>
      <c r="AM68" s="66">
        <f t="shared" si="33"/>
        <v>2</v>
      </c>
      <c r="AN68" s="135" t="str">
        <f t="shared" si="34"/>
        <v>2</v>
      </c>
      <c r="AO68" s="66">
        <f t="shared" si="35"/>
        <v>180</v>
      </c>
      <c r="AP68" s="66">
        <f t="shared" si="36"/>
        <v>178</v>
      </c>
      <c r="AQ68" s="66">
        <f t="shared" si="37"/>
        <v>2</v>
      </c>
      <c r="AR68" s="135" t="str">
        <f t="shared" si="38"/>
        <v>2</v>
      </c>
      <c r="AS68" s="72">
        <f t="shared" si="39"/>
        <v>1100</v>
      </c>
      <c r="AT68" s="72"/>
      <c r="AU68" s="72"/>
      <c r="AV68" s="135" t="str">
        <f t="shared" ca="1" si="45"/>
        <v>Defender</v>
      </c>
      <c r="AW68" s="135">
        <v>30011</v>
      </c>
      <c r="AX68" s="135"/>
      <c r="AY68" s="135"/>
      <c r="AZ68" s="171">
        <v>10022</v>
      </c>
      <c r="BA68" s="135">
        <v>20014</v>
      </c>
      <c r="BB68" s="135"/>
      <c r="BC68" s="660" t="str">
        <f>INDEX('[2]Master Skill List'!$D$81:$D$301,MATCH('UNIT DATA'!BA68,'[2]Master Skill List'!$B$81:$B$301,0))</f>
        <v>4 hit combo multiple target air attack</v>
      </c>
      <c r="BD68" s="661"/>
      <c r="BE68" s="661"/>
      <c r="BF68" s="662"/>
      <c r="BG68" s="72">
        <f t="shared" si="46"/>
        <v>3</v>
      </c>
    </row>
    <row r="69" spans="2:59">
      <c r="B69" s="66">
        <v>31</v>
      </c>
      <c r="C69" s="135"/>
      <c r="D69" s="66"/>
      <c r="E69" s="135"/>
      <c r="F69" s="135"/>
      <c r="G69" s="135" t="s">
        <v>242</v>
      </c>
      <c r="H69" s="160"/>
      <c r="I69" s="155" t="s">
        <v>147</v>
      </c>
      <c r="J69" s="72"/>
      <c r="K69" s="66">
        <v>10</v>
      </c>
      <c r="L69" s="66" t="s">
        <v>153</v>
      </c>
      <c r="M69" s="66">
        <v>4</v>
      </c>
      <c r="N69" s="66"/>
      <c r="O69" s="508">
        <v>0</v>
      </c>
      <c r="P69" s="155">
        <f t="shared" si="40"/>
        <v>1</v>
      </c>
      <c r="Q69" s="135"/>
      <c r="R69" s="66" t="e">
        <f t="shared" si="47"/>
        <v>#N/A</v>
      </c>
      <c r="S69" s="176"/>
      <c r="T69" s="177"/>
      <c r="U69" s="135"/>
      <c r="V69" s="135"/>
      <c r="W69" s="163" t="str">
        <f t="shared" ca="1" si="22"/>
        <v>Hero</v>
      </c>
      <c r="X69" s="164">
        <f t="shared" si="23"/>
        <v>0</v>
      </c>
      <c r="Y69" s="165">
        <v>0</v>
      </c>
      <c r="Z69" s="155">
        <f t="shared" si="24"/>
        <v>500</v>
      </c>
      <c r="AA69" s="66">
        <f t="shared" si="25"/>
        <v>490</v>
      </c>
      <c r="AB69" s="72">
        <f t="shared" si="26"/>
        <v>10</v>
      </c>
      <c r="AC69" s="135" t="str">
        <f t="shared" si="41"/>
        <v>10</v>
      </c>
      <c r="AD69" s="72">
        <f t="shared" si="42"/>
        <v>-29</v>
      </c>
      <c r="AE69" s="72">
        <f t="shared" si="43"/>
        <v>-59</v>
      </c>
      <c r="AF69" s="72">
        <f t="shared" si="44"/>
        <v>-89</v>
      </c>
      <c r="AG69" s="66">
        <f t="shared" si="27"/>
        <v>200</v>
      </c>
      <c r="AH69" s="66">
        <f t="shared" si="28"/>
        <v>198</v>
      </c>
      <c r="AI69" s="66">
        <f t="shared" si="29"/>
        <v>2</v>
      </c>
      <c r="AJ69" s="135" t="str">
        <f t="shared" si="30"/>
        <v>2</v>
      </c>
      <c r="AK69" s="66">
        <f t="shared" si="31"/>
        <v>220</v>
      </c>
      <c r="AL69" s="66">
        <f t="shared" si="32"/>
        <v>218</v>
      </c>
      <c r="AM69" s="66">
        <f t="shared" si="33"/>
        <v>2</v>
      </c>
      <c r="AN69" s="135" t="str">
        <f t="shared" si="34"/>
        <v>2</v>
      </c>
      <c r="AO69" s="66">
        <f t="shared" si="35"/>
        <v>180</v>
      </c>
      <c r="AP69" s="66">
        <f t="shared" si="36"/>
        <v>178</v>
      </c>
      <c r="AQ69" s="66">
        <f t="shared" si="37"/>
        <v>2</v>
      </c>
      <c r="AR69" s="135" t="str">
        <f t="shared" si="38"/>
        <v>2</v>
      </c>
      <c r="AS69" s="72">
        <f t="shared" si="39"/>
        <v>1100</v>
      </c>
      <c r="AT69" s="72"/>
      <c r="AU69" s="72"/>
      <c r="AV69" s="135" t="str">
        <f t="shared" ca="1" si="45"/>
        <v>Hero</v>
      </c>
      <c r="AW69" s="135">
        <v>30011</v>
      </c>
      <c r="AX69" s="135">
        <v>30012</v>
      </c>
      <c r="AY69" s="135"/>
      <c r="AZ69" s="171">
        <v>10023</v>
      </c>
      <c r="BA69" s="135">
        <v>20014</v>
      </c>
      <c r="BB69" s="135"/>
      <c r="BC69" s="660" t="str">
        <f>INDEX('[2]Master Skill List'!$D$81:$D$301,MATCH('UNIT DATA'!BA69,'[2]Master Skill List'!$B$81:$B$301,0))</f>
        <v>4 hit combo multiple target air attack</v>
      </c>
      <c r="BD69" s="661"/>
      <c r="BE69" s="661"/>
      <c r="BF69" s="662"/>
      <c r="BG69" s="72">
        <f t="shared" si="46"/>
        <v>4</v>
      </c>
    </row>
    <row r="70" spans="2:59">
      <c r="B70" s="66">
        <v>32</v>
      </c>
      <c r="C70" s="135"/>
      <c r="D70" s="66"/>
      <c r="E70" s="135"/>
      <c r="F70" s="135"/>
      <c r="G70" s="135" t="s">
        <v>243</v>
      </c>
      <c r="H70" s="160"/>
      <c r="I70" s="155" t="s">
        <v>147</v>
      </c>
      <c r="J70" s="72"/>
      <c r="K70" s="66">
        <v>10</v>
      </c>
      <c r="L70" s="66" t="s">
        <v>153</v>
      </c>
      <c r="M70" s="66">
        <v>5</v>
      </c>
      <c r="N70" s="66"/>
      <c r="O70" s="508">
        <v>1</v>
      </c>
      <c r="P70" s="155">
        <f t="shared" si="40"/>
        <v>1</v>
      </c>
      <c r="Q70" s="135"/>
      <c r="R70" s="66" t="e">
        <f t="shared" si="47"/>
        <v>#N/A</v>
      </c>
      <c r="S70" s="176"/>
      <c r="T70" s="177"/>
      <c r="U70" s="135"/>
      <c r="V70" s="135"/>
      <c r="W70" s="163" t="str">
        <f t="shared" ca="1" si="22"/>
        <v>Fighter</v>
      </c>
      <c r="X70" s="164">
        <f t="shared" si="23"/>
        <v>0</v>
      </c>
      <c r="Y70" s="165">
        <v>0</v>
      </c>
      <c r="Z70" s="155">
        <f t="shared" si="24"/>
        <v>500</v>
      </c>
      <c r="AA70" s="66">
        <f t="shared" si="25"/>
        <v>490</v>
      </c>
      <c r="AB70" s="72">
        <f t="shared" si="26"/>
        <v>10</v>
      </c>
      <c r="AC70" s="135" t="str">
        <f t="shared" si="41"/>
        <v>10</v>
      </c>
      <c r="AD70" s="72">
        <f t="shared" si="42"/>
        <v>-29</v>
      </c>
      <c r="AE70" s="72">
        <f t="shared" si="43"/>
        <v>-59</v>
      </c>
      <c r="AF70" s="72">
        <f t="shared" si="44"/>
        <v>-89</v>
      </c>
      <c r="AG70" s="66">
        <f t="shared" si="27"/>
        <v>200</v>
      </c>
      <c r="AH70" s="66">
        <f t="shared" si="28"/>
        <v>198</v>
      </c>
      <c r="AI70" s="66">
        <f t="shared" si="29"/>
        <v>2</v>
      </c>
      <c r="AJ70" s="135" t="str">
        <f t="shared" si="30"/>
        <v>2</v>
      </c>
      <c r="AK70" s="66">
        <f t="shared" si="31"/>
        <v>220</v>
      </c>
      <c r="AL70" s="66">
        <f t="shared" si="32"/>
        <v>218</v>
      </c>
      <c r="AM70" s="66">
        <f t="shared" si="33"/>
        <v>2</v>
      </c>
      <c r="AN70" s="135" t="str">
        <f t="shared" si="34"/>
        <v>2</v>
      </c>
      <c r="AO70" s="66">
        <f t="shared" si="35"/>
        <v>180</v>
      </c>
      <c r="AP70" s="66">
        <f t="shared" si="36"/>
        <v>178</v>
      </c>
      <c r="AQ70" s="66">
        <f t="shared" si="37"/>
        <v>2</v>
      </c>
      <c r="AR70" s="135" t="str">
        <f t="shared" si="38"/>
        <v>2</v>
      </c>
      <c r="AS70" s="72">
        <f t="shared" si="39"/>
        <v>1100</v>
      </c>
      <c r="AT70" s="72"/>
      <c r="AU70" s="72"/>
      <c r="AV70" s="135" t="str">
        <f t="shared" ca="1" si="45"/>
        <v>Fighter</v>
      </c>
      <c r="AW70" s="135">
        <v>30011</v>
      </c>
      <c r="AX70" s="135">
        <v>30012</v>
      </c>
      <c r="AY70" s="135"/>
      <c r="AZ70" s="171">
        <v>10024</v>
      </c>
      <c r="BA70" s="135">
        <v>20014</v>
      </c>
      <c r="BB70" s="135"/>
      <c r="BC70" s="660" t="str">
        <f>INDEX('[2]Master Skill List'!$D$81:$D$301,MATCH('UNIT DATA'!BA70,'[2]Master Skill List'!$B$81:$B$301,0))</f>
        <v>4 hit combo multiple target air attack</v>
      </c>
      <c r="BD70" s="661"/>
      <c r="BE70" s="661"/>
      <c r="BF70" s="662"/>
      <c r="BG70" s="72">
        <f t="shared" si="46"/>
        <v>5</v>
      </c>
    </row>
    <row r="71" spans="2:59">
      <c r="B71" s="66">
        <v>33</v>
      </c>
      <c r="C71" s="135"/>
      <c r="D71" s="66"/>
      <c r="E71" s="135"/>
      <c r="F71" s="135"/>
      <c r="G71" s="135" t="s">
        <v>244</v>
      </c>
      <c r="H71" s="160"/>
      <c r="I71" s="155" t="s">
        <v>114</v>
      </c>
      <c r="J71" s="72"/>
      <c r="K71" s="66">
        <v>10</v>
      </c>
      <c r="L71" s="66" t="s">
        <v>153</v>
      </c>
      <c r="M71" s="66">
        <v>2</v>
      </c>
      <c r="N71" s="66"/>
      <c r="O71" s="508">
        <v>0</v>
      </c>
      <c r="P71" s="155">
        <f t="shared" si="40"/>
        <v>1</v>
      </c>
      <c r="Q71" s="135"/>
      <c r="R71" s="66" t="e">
        <f t="shared" si="47"/>
        <v>#N/A</v>
      </c>
      <c r="S71" s="176"/>
      <c r="T71" s="177"/>
      <c r="U71" s="135"/>
      <c r="V71" s="135"/>
      <c r="W71" s="163" t="str">
        <f t="shared" ca="1" si="22"/>
        <v>Guardian</v>
      </c>
      <c r="X71" s="164">
        <f t="shared" si="23"/>
        <v>0</v>
      </c>
      <c r="Y71" s="165">
        <v>0</v>
      </c>
      <c r="Z71" s="155">
        <f t="shared" si="24"/>
        <v>450</v>
      </c>
      <c r="AA71" s="66">
        <f t="shared" si="25"/>
        <v>440</v>
      </c>
      <c r="AB71" s="72">
        <f t="shared" si="26"/>
        <v>10</v>
      </c>
      <c r="AC71" s="135" t="str">
        <f t="shared" si="41"/>
        <v>10</v>
      </c>
      <c r="AD71" s="72">
        <f t="shared" si="42"/>
        <v>-29</v>
      </c>
      <c r="AE71" s="72">
        <f t="shared" si="43"/>
        <v>-59</v>
      </c>
      <c r="AF71" s="72">
        <f t="shared" si="44"/>
        <v>-89</v>
      </c>
      <c r="AG71" s="66">
        <f t="shared" si="27"/>
        <v>200</v>
      </c>
      <c r="AH71" s="66">
        <f t="shared" si="28"/>
        <v>198</v>
      </c>
      <c r="AI71" s="66">
        <f t="shared" si="29"/>
        <v>2</v>
      </c>
      <c r="AJ71" s="135" t="str">
        <f t="shared" si="30"/>
        <v>2</v>
      </c>
      <c r="AK71" s="66">
        <f t="shared" si="31"/>
        <v>200</v>
      </c>
      <c r="AL71" s="66">
        <f t="shared" ref="AL71:AL94" si="48">IFERROR(ROUNDDOWN(AK71+(AM71*($J71-1))+IF($J71&gt;=AM$22,(J71-AN$22)*AO$22,0)+IF(J71&gt;=AM$23,(J71-AN$23)*AO$23,0)+IF(J71&gt;=AM$24,(J71-AN$24)*AO$24,0),0),"")</f>
        <v>198</v>
      </c>
      <c r="AM71" s="66">
        <f t="shared" si="33"/>
        <v>2</v>
      </c>
      <c r="AN71" s="135" t="str">
        <f t="shared" si="34"/>
        <v>2</v>
      </c>
      <c r="AO71" s="66">
        <f t="shared" si="35"/>
        <v>220</v>
      </c>
      <c r="AP71" s="66">
        <f t="shared" ref="AP71:AP94" si="49">IFERROR(ROUNDDOWN(AO71+(AQ71*($J71-1))+IF($J71&gt;=AM$22,(J71-AN$22)*AO$22,0)+IF(J71&gt;=AM$23,(J71-AN$23)*AO$23,0)+IF(J71&gt;=AM$24,(J71-AN$24)*AO$24,0),0),"")</f>
        <v>218</v>
      </c>
      <c r="AQ71" s="66">
        <f t="shared" si="37"/>
        <v>2</v>
      </c>
      <c r="AR71" s="135" t="str">
        <f t="shared" si="38"/>
        <v>2</v>
      </c>
      <c r="AS71" s="72">
        <f t="shared" si="39"/>
        <v>1070</v>
      </c>
      <c r="AT71" s="72"/>
      <c r="AU71" s="72"/>
      <c r="AV71" s="135" t="str">
        <f t="shared" ca="1" si="45"/>
        <v>Guardian</v>
      </c>
      <c r="AW71" s="178">
        <v>30004</v>
      </c>
      <c r="AX71" s="171"/>
      <c r="AY71" s="171"/>
      <c r="AZ71" s="171">
        <v>10013</v>
      </c>
      <c r="BA71" s="135">
        <v>20008</v>
      </c>
      <c r="BB71" s="135"/>
      <c r="BC71" s="660" t="str">
        <f>INDEX('[2]Master Skill List'!$D$81:$D$301,MATCH('UNIT DATA'!BA71,'[2]Master Skill List'!$B$81:$B$301,0))</f>
        <v>5 hit combo multiple target dark attack</v>
      </c>
      <c r="BD71" s="661"/>
      <c r="BE71" s="661"/>
      <c r="BF71" s="662"/>
      <c r="BG71" s="72">
        <f t="shared" si="46"/>
        <v>2</v>
      </c>
    </row>
    <row r="72" spans="2:59">
      <c r="B72" s="66">
        <v>34</v>
      </c>
      <c r="C72" s="135"/>
      <c r="D72" s="66"/>
      <c r="E72" s="135"/>
      <c r="F72" s="135"/>
      <c r="G72" s="159" t="s">
        <v>245</v>
      </c>
      <c r="H72" s="160"/>
      <c r="I72" s="155" t="s">
        <v>114</v>
      </c>
      <c r="J72" s="72"/>
      <c r="K72" s="66">
        <v>10</v>
      </c>
      <c r="L72" s="66" t="s">
        <v>153</v>
      </c>
      <c r="M72" s="66">
        <v>3</v>
      </c>
      <c r="N72" s="66"/>
      <c r="O72" s="508">
        <v>1</v>
      </c>
      <c r="P72" s="155">
        <f t="shared" si="40"/>
        <v>1</v>
      </c>
      <c r="Q72" s="135"/>
      <c r="R72" s="66" t="e">
        <f t="shared" si="47"/>
        <v>#N/A</v>
      </c>
      <c r="S72" s="176"/>
      <c r="T72" s="177"/>
      <c r="U72" s="135"/>
      <c r="V72" s="135"/>
      <c r="W72" s="163" t="str">
        <f t="shared" ca="1" si="22"/>
        <v>Knight</v>
      </c>
      <c r="X72" s="164">
        <f t="shared" si="23"/>
        <v>0</v>
      </c>
      <c r="Y72" s="165">
        <v>0</v>
      </c>
      <c r="Z72" s="155">
        <f t="shared" si="24"/>
        <v>450</v>
      </c>
      <c r="AA72" s="66">
        <f t="shared" si="25"/>
        <v>440</v>
      </c>
      <c r="AB72" s="72">
        <f t="shared" si="26"/>
        <v>10</v>
      </c>
      <c r="AC72" s="135" t="str">
        <f t="shared" si="41"/>
        <v>10</v>
      </c>
      <c r="AD72" s="72">
        <f t="shared" si="42"/>
        <v>-29</v>
      </c>
      <c r="AE72" s="72">
        <f t="shared" si="43"/>
        <v>-59</v>
      </c>
      <c r="AF72" s="72">
        <f t="shared" si="44"/>
        <v>-89</v>
      </c>
      <c r="AG72" s="66">
        <f t="shared" si="27"/>
        <v>200</v>
      </c>
      <c r="AH72" s="66">
        <f t="shared" si="28"/>
        <v>198</v>
      </c>
      <c r="AI72" s="66">
        <f t="shared" si="29"/>
        <v>2</v>
      </c>
      <c r="AJ72" s="135" t="str">
        <f t="shared" si="30"/>
        <v>2</v>
      </c>
      <c r="AK72" s="66">
        <f t="shared" si="31"/>
        <v>200</v>
      </c>
      <c r="AL72" s="66">
        <f t="shared" si="48"/>
        <v>198</v>
      </c>
      <c r="AM72" s="66">
        <f t="shared" si="33"/>
        <v>2</v>
      </c>
      <c r="AN72" s="135" t="str">
        <f t="shared" si="34"/>
        <v>2</v>
      </c>
      <c r="AO72" s="66">
        <f t="shared" si="35"/>
        <v>220</v>
      </c>
      <c r="AP72" s="66">
        <f t="shared" si="49"/>
        <v>218</v>
      </c>
      <c r="AQ72" s="66">
        <f t="shared" si="37"/>
        <v>2</v>
      </c>
      <c r="AR72" s="135" t="str">
        <f t="shared" si="38"/>
        <v>2</v>
      </c>
      <c r="AS72" s="72">
        <f t="shared" si="39"/>
        <v>1070</v>
      </c>
      <c r="AT72" s="72"/>
      <c r="AU72" s="72"/>
      <c r="AV72" s="135" t="str">
        <f t="shared" ca="1" si="45"/>
        <v>Knight</v>
      </c>
      <c r="AW72" s="178">
        <v>30004</v>
      </c>
      <c r="AX72" s="171"/>
      <c r="AY72" s="171"/>
      <c r="AZ72" s="171">
        <v>10014</v>
      </c>
      <c r="BA72" s="135">
        <v>20008</v>
      </c>
      <c r="BB72" s="135"/>
      <c r="BC72" s="660" t="str">
        <f>INDEX('[2]Master Skill List'!$D$81:$D$301,MATCH('UNIT DATA'!BA72,'[2]Master Skill List'!$B$81:$B$301,0))</f>
        <v>5 hit combo multiple target dark attack</v>
      </c>
      <c r="BD72" s="661"/>
      <c r="BE72" s="661"/>
      <c r="BF72" s="662"/>
      <c r="BG72" s="72">
        <f t="shared" si="46"/>
        <v>3</v>
      </c>
    </row>
    <row r="73" spans="2:59">
      <c r="B73" s="66">
        <v>35</v>
      </c>
      <c r="C73" s="135"/>
      <c r="D73" s="66"/>
      <c r="E73" s="135"/>
      <c r="F73" s="135"/>
      <c r="G73" s="159" t="s">
        <v>246</v>
      </c>
      <c r="H73" s="160"/>
      <c r="I73" s="155" t="s">
        <v>114</v>
      </c>
      <c r="J73" s="72"/>
      <c r="K73" s="66">
        <v>10</v>
      </c>
      <c r="L73" s="66" t="s">
        <v>153</v>
      </c>
      <c r="M73" s="66">
        <v>4</v>
      </c>
      <c r="N73" s="66"/>
      <c r="O73" s="508">
        <v>0</v>
      </c>
      <c r="P73" s="155">
        <f t="shared" si="40"/>
        <v>1</v>
      </c>
      <c r="Q73" s="135"/>
      <c r="R73" s="66" t="e">
        <f t="shared" si="47"/>
        <v>#N/A</v>
      </c>
      <c r="S73" s="176"/>
      <c r="T73" s="177"/>
      <c r="U73" s="135"/>
      <c r="V73" s="135"/>
      <c r="W73" s="163" t="str">
        <f t="shared" ca="1" si="22"/>
        <v>Knight</v>
      </c>
      <c r="X73" s="164">
        <f t="shared" si="23"/>
        <v>0</v>
      </c>
      <c r="Y73" s="165">
        <v>0</v>
      </c>
      <c r="Z73" s="155">
        <f t="shared" si="24"/>
        <v>450</v>
      </c>
      <c r="AA73" s="66">
        <f t="shared" si="25"/>
        <v>440</v>
      </c>
      <c r="AB73" s="72">
        <f t="shared" si="26"/>
        <v>10</v>
      </c>
      <c r="AC73" s="135" t="str">
        <f t="shared" si="41"/>
        <v>10</v>
      </c>
      <c r="AD73" s="72">
        <f t="shared" si="42"/>
        <v>-29</v>
      </c>
      <c r="AE73" s="72">
        <f t="shared" si="43"/>
        <v>-59</v>
      </c>
      <c r="AF73" s="72">
        <f t="shared" si="44"/>
        <v>-89</v>
      </c>
      <c r="AG73" s="66">
        <f t="shared" si="27"/>
        <v>200</v>
      </c>
      <c r="AH73" s="66">
        <f t="shared" si="28"/>
        <v>198</v>
      </c>
      <c r="AI73" s="66">
        <f t="shared" si="29"/>
        <v>2</v>
      </c>
      <c r="AJ73" s="135" t="str">
        <f t="shared" si="30"/>
        <v>2</v>
      </c>
      <c r="AK73" s="66">
        <f t="shared" si="31"/>
        <v>200</v>
      </c>
      <c r="AL73" s="66">
        <f t="shared" si="48"/>
        <v>198</v>
      </c>
      <c r="AM73" s="66">
        <f t="shared" si="33"/>
        <v>2</v>
      </c>
      <c r="AN73" s="135" t="str">
        <f t="shared" si="34"/>
        <v>2</v>
      </c>
      <c r="AO73" s="66">
        <f t="shared" si="35"/>
        <v>220</v>
      </c>
      <c r="AP73" s="66">
        <f t="shared" si="49"/>
        <v>218</v>
      </c>
      <c r="AQ73" s="66">
        <f t="shared" si="37"/>
        <v>2</v>
      </c>
      <c r="AR73" s="135" t="str">
        <f t="shared" si="38"/>
        <v>2</v>
      </c>
      <c r="AS73" s="72">
        <f t="shared" si="39"/>
        <v>1070</v>
      </c>
      <c r="AT73" s="72"/>
      <c r="AU73" s="72"/>
      <c r="AV73" s="135" t="str">
        <f t="shared" ca="1" si="45"/>
        <v>Knight</v>
      </c>
      <c r="AW73" s="178">
        <v>30004</v>
      </c>
      <c r="AX73" s="179">
        <v>30002</v>
      </c>
      <c r="AY73" s="179"/>
      <c r="AZ73" s="171">
        <v>10015</v>
      </c>
      <c r="BA73" s="135">
        <v>20008</v>
      </c>
      <c r="BB73" s="135"/>
      <c r="BC73" s="660" t="str">
        <f>INDEX('[2]Master Skill List'!$D$81:$D$301,MATCH('UNIT DATA'!BA73,'[2]Master Skill List'!$B$81:$B$301,0))</f>
        <v>5 hit combo multiple target dark attack</v>
      </c>
      <c r="BD73" s="661"/>
      <c r="BE73" s="661"/>
      <c r="BF73" s="662"/>
      <c r="BG73" s="72">
        <f t="shared" si="46"/>
        <v>4</v>
      </c>
    </row>
    <row r="74" spans="2:59">
      <c r="B74" s="66">
        <v>36</v>
      </c>
      <c r="C74" s="135"/>
      <c r="D74" s="66"/>
      <c r="E74" s="135"/>
      <c r="F74" s="135"/>
      <c r="G74" s="159" t="s">
        <v>247</v>
      </c>
      <c r="H74" s="160"/>
      <c r="I74" s="155" t="s">
        <v>119</v>
      </c>
      <c r="J74" s="72"/>
      <c r="K74" s="66">
        <v>10</v>
      </c>
      <c r="L74" s="66" t="s">
        <v>153</v>
      </c>
      <c r="M74" s="66">
        <v>1</v>
      </c>
      <c r="N74" s="66"/>
      <c r="O74" s="508">
        <v>1</v>
      </c>
      <c r="P74" s="155">
        <f t="shared" si="40"/>
        <v>1</v>
      </c>
      <c r="Q74" s="135"/>
      <c r="R74" s="66" t="e">
        <f t="shared" si="47"/>
        <v>#N/A</v>
      </c>
      <c r="S74" s="176"/>
      <c r="T74" s="177"/>
      <c r="U74" s="135"/>
      <c r="V74" s="135"/>
      <c r="W74" s="163" t="str">
        <f t="shared" ca="1" si="22"/>
        <v>Lord</v>
      </c>
      <c r="X74" s="164">
        <f t="shared" si="23"/>
        <v>0</v>
      </c>
      <c r="Y74" s="165">
        <v>0</v>
      </c>
      <c r="Z74" s="155">
        <f t="shared" si="24"/>
        <v>500</v>
      </c>
      <c r="AA74" s="66">
        <f t="shared" si="25"/>
        <v>490</v>
      </c>
      <c r="AB74" s="72">
        <f t="shared" si="26"/>
        <v>10</v>
      </c>
      <c r="AC74" s="135" t="str">
        <f t="shared" si="41"/>
        <v>10</v>
      </c>
      <c r="AD74" s="72">
        <f t="shared" si="42"/>
        <v>-29</v>
      </c>
      <c r="AE74" s="72">
        <f t="shared" si="43"/>
        <v>-59</v>
      </c>
      <c r="AF74" s="72">
        <f t="shared" si="44"/>
        <v>-89</v>
      </c>
      <c r="AG74" s="66">
        <f t="shared" si="27"/>
        <v>160</v>
      </c>
      <c r="AH74" s="66">
        <f t="shared" si="28"/>
        <v>158</v>
      </c>
      <c r="AI74" s="66">
        <f t="shared" si="29"/>
        <v>2</v>
      </c>
      <c r="AJ74" s="135" t="str">
        <f t="shared" si="30"/>
        <v>2</v>
      </c>
      <c r="AK74" s="66">
        <f t="shared" si="31"/>
        <v>220</v>
      </c>
      <c r="AL74" s="66">
        <f t="shared" si="48"/>
        <v>218</v>
      </c>
      <c r="AM74" s="66">
        <f t="shared" si="33"/>
        <v>2</v>
      </c>
      <c r="AN74" s="135" t="str">
        <f t="shared" si="34"/>
        <v>2</v>
      </c>
      <c r="AO74" s="66">
        <f t="shared" si="35"/>
        <v>220</v>
      </c>
      <c r="AP74" s="66">
        <f t="shared" si="49"/>
        <v>218</v>
      </c>
      <c r="AQ74" s="66">
        <f t="shared" si="37"/>
        <v>2</v>
      </c>
      <c r="AR74" s="135" t="str">
        <f t="shared" si="38"/>
        <v>2</v>
      </c>
      <c r="AS74" s="72">
        <f t="shared" si="39"/>
        <v>1100</v>
      </c>
      <c r="AT74" s="72"/>
      <c r="AU74" s="72"/>
      <c r="AV74" s="135" t="str">
        <f t="shared" ca="1" si="45"/>
        <v>Lord</v>
      </c>
      <c r="AW74" s="178">
        <v>30004</v>
      </c>
      <c r="AX74" s="171"/>
      <c r="AY74" s="171"/>
      <c r="AZ74" s="171">
        <v>10010</v>
      </c>
      <c r="BA74" s="135">
        <v>20007</v>
      </c>
      <c r="BB74" s="135"/>
      <c r="BC74" s="660" t="str">
        <f>INDEX('[2]Master Skill List'!$D$81:$D$301,MATCH('UNIT DATA'!BA74,'[2]Master Skill List'!$B$81:$B$301,0))</f>
        <v>3 hit combo multiple target water attack</v>
      </c>
      <c r="BD74" s="661"/>
      <c r="BE74" s="661"/>
      <c r="BF74" s="662"/>
      <c r="BG74" s="72">
        <f t="shared" si="46"/>
        <v>1</v>
      </c>
    </row>
    <row r="75" spans="2:59">
      <c r="B75" s="66">
        <v>37</v>
      </c>
      <c r="C75" s="135"/>
      <c r="D75" s="66"/>
      <c r="E75" s="135"/>
      <c r="F75" s="135"/>
      <c r="G75" s="159" t="s">
        <v>248</v>
      </c>
      <c r="H75" s="160"/>
      <c r="I75" s="155" t="s">
        <v>119</v>
      </c>
      <c r="J75" s="72"/>
      <c r="K75" s="66">
        <v>10</v>
      </c>
      <c r="L75" s="66" t="s">
        <v>153</v>
      </c>
      <c r="M75" s="66">
        <v>2</v>
      </c>
      <c r="N75" s="66"/>
      <c r="O75" s="508">
        <v>0</v>
      </c>
      <c r="P75" s="155">
        <f t="shared" si="40"/>
        <v>1</v>
      </c>
      <c r="Q75" s="135"/>
      <c r="R75" s="66" t="e">
        <f t="shared" si="47"/>
        <v>#N/A</v>
      </c>
      <c r="S75" s="176"/>
      <c r="T75" s="177"/>
      <c r="U75" s="135"/>
      <c r="V75" s="135"/>
      <c r="W75" s="163" t="str">
        <f t="shared" ca="1" si="22"/>
        <v>Guardian</v>
      </c>
      <c r="X75" s="164">
        <f t="shared" si="23"/>
        <v>0</v>
      </c>
      <c r="Y75" s="165">
        <v>0</v>
      </c>
      <c r="Z75" s="155">
        <f t="shared" si="24"/>
        <v>500</v>
      </c>
      <c r="AA75" s="66">
        <f t="shared" si="25"/>
        <v>490</v>
      </c>
      <c r="AB75" s="72">
        <f t="shared" si="26"/>
        <v>10</v>
      </c>
      <c r="AC75" s="135" t="str">
        <f t="shared" si="41"/>
        <v>10</v>
      </c>
      <c r="AD75" s="72">
        <f t="shared" si="42"/>
        <v>-29</v>
      </c>
      <c r="AE75" s="72">
        <f t="shared" si="43"/>
        <v>-59</v>
      </c>
      <c r="AF75" s="72">
        <f t="shared" si="44"/>
        <v>-89</v>
      </c>
      <c r="AG75" s="66">
        <f t="shared" si="27"/>
        <v>160</v>
      </c>
      <c r="AH75" s="66">
        <f t="shared" si="28"/>
        <v>158</v>
      </c>
      <c r="AI75" s="66">
        <f t="shared" si="29"/>
        <v>2</v>
      </c>
      <c r="AJ75" s="135" t="str">
        <f t="shared" si="30"/>
        <v>2</v>
      </c>
      <c r="AK75" s="66">
        <f t="shared" si="31"/>
        <v>220</v>
      </c>
      <c r="AL75" s="66">
        <f t="shared" si="48"/>
        <v>218</v>
      </c>
      <c r="AM75" s="66">
        <f t="shared" si="33"/>
        <v>2</v>
      </c>
      <c r="AN75" s="135" t="str">
        <f t="shared" si="34"/>
        <v>2</v>
      </c>
      <c r="AO75" s="66">
        <f t="shared" si="35"/>
        <v>220</v>
      </c>
      <c r="AP75" s="66">
        <f t="shared" si="49"/>
        <v>218</v>
      </c>
      <c r="AQ75" s="66">
        <f t="shared" si="37"/>
        <v>2</v>
      </c>
      <c r="AR75" s="135" t="str">
        <f t="shared" si="38"/>
        <v>2</v>
      </c>
      <c r="AS75" s="72">
        <f t="shared" si="39"/>
        <v>1100</v>
      </c>
      <c r="AT75" s="72"/>
      <c r="AU75" s="72"/>
      <c r="AV75" s="135" t="str">
        <f t="shared" ca="1" si="45"/>
        <v>Guardian</v>
      </c>
      <c r="AW75" s="178">
        <v>30004</v>
      </c>
      <c r="AX75" s="171"/>
      <c r="AY75" s="171"/>
      <c r="AZ75" s="171">
        <v>10010</v>
      </c>
      <c r="BA75" s="135">
        <v>20007</v>
      </c>
      <c r="BB75" s="135"/>
      <c r="BC75" s="660" t="str">
        <f>INDEX('[2]Master Skill List'!$D$81:$D$301,MATCH('UNIT DATA'!BA75,'[2]Master Skill List'!$B$81:$B$301,0))</f>
        <v>3 hit combo multiple target water attack</v>
      </c>
      <c r="BD75" s="661"/>
      <c r="BE75" s="661"/>
      <c r="BF75" s="662"/>
      <c r="BG75" s="72">
        <f t="shared" si="46"/>
        <v>2</v>
      </c>
    </row>
    <row r="76" spans="2:59">
      <c r="B76" s="66">
        <v>38</v>
      </c>
      <c r="C76" s="135"/>
      <c r="D76" s="66"/>
      <c r="E76" s="135"/>
      <c r="F76" s="135"/>
      <c r="G76" s="159" t="s">
        <v>249</v>
      </c>
      <c r="H76" s="160"/>
      <c r="I76" s="155" t="s">
        <v>119</v>
      </c>
      <c r="J76" s="72"/>
      <c r="K76" s="66">
        <v>10</v>
      </c>
      <c r="L76" s="66" t="s">
        <v>153</v>
      </c>
      <c r="M76" s="66">
        <v>3</v>
      </c>
      <c r="N76" s="66"/>
      <c r="O76" s="508">
        <v>1</v>
      </c>
      <c r="P76" s="155">
        <f t="shared" si="40"/>
        <v>1</v>
      </c>
      <c r="Q76" s="135"/>
      <c r="R76" s="66" t="e">
        <f t="shared" si="47"/>
        <v>#N/A</v>
      </c>
      <c r="S76" s="176"/>
      <c r="T76" s="177"/>
      <c r="U76" s="135"/>
      <c r="V76" s="135"/>
      <c r="W76" s="163" t="str">
        <f t="shared" ca="1" si="22"/>
        <v>Defender</v>
      </c>
      <c r="X76" s="164">
        <f t="shared" si="23"/>
        <v>0</v>
      </c>
      <c r="Y76" s="165">
        <v>0</v>
      </c>
      <c r="Z76" s="155">
        <f t="shared" si="24"/>
        <v>500</v>
      </c>
      <c r="AA76" s="66">
        <f t="shared" si="25"/>
        <v>490</v>
      </c>
      <c r="AB76" s="72">
        <f t="shared" si="26"/>
        <v>10</v>
      </c>
      <c r="AC76" s="135" t="str">
        <f t="shared" si="41"/>
        <v>10</v>
      </c>
      <c r="AD76" s="72">
        <f t="shared" si="42"/>
        <v>-29</v>
      </c>
      <c r="AE76" s="72">
        <f t="shared" si="43"/>
        <v>-59</v>
      </c>
      <c r="AF76" s="72">
        <f t="shared" si="44"/>
        <v>-89</v>
      </c>
      <c r="AG76" s="66">
        <f t="shared" si="27"/>
        <v>160</v>
      </c>
      <c r="AH76" s="66">
        <f t="shared" si="28"/>
        <v>158</v>
      </c>
      <c r="AI76" s="66">
        <f t="shared" si="29"/>
        <v>2</v>
      </c>
      <c r="AJ76" s="135" t="str">
        <f t="shared" si="30"/>
        <v>2</v>
      </c>
      <c r="AK76" s="66">
        <f t="shared" si="31"/>
        <v>220</v>
      </c>
      <c r="AL76" s="66">
        <f t="shared" si="48"/>
        <v>218</v>
      </c>
      <c r="AM76" s="66">
        <f t="shared" si="33"/>
        <v>2</v>
      </c>
      <c r="AN76" s="135" t="str">
        <f t="shared" si="34"/>
        <v>2</v>
      </c>
      <c r="AO76" s="66">
        <f t="shared" si="35"/>
        <v>220</v>
      </c>
      <c r="AP76" s="66">
        <f t="shared" si="49"/>
        <v>218</v>
      </c>
      <c r="AQ76" s="66">
        <f t="shared" si="37"/>
        <v>2</v>
      </c>
      <c r="AR76" s="135" t="str">
        <f t="shared" si="38"/>
        <v>2</v>
      </c>
      <c r="AS76" s="72">
        <f t="shared" si="39"/>
        <v>1100</v>
      </c>
      <c r="AT76" s="72"/>
      <c r="AU76" s="72"/>
      <c r="AV76" s="135" t="str">
        <f t="shared" ca="1" si="45"/>
        <v>Defender</v>
      </c>
      <c r="AW76" s="178">
        <v>30004</v>
      </c>
      <c r="AX76" s="179"/>
      <c r="AY76" s="179"/>
      <c r="AZ76" s="171">
        <v>10011</v>
      </c>
      <c r="BA76" s="135">
        <v>20007</v>
      </c>
      <c r="BB76" s="135"/>
      <c r="BC76" s="660" t="str">
        <f>INDEX('[2]Master Skill List'!$D$81:$D$301,MATCH('UNIT DATA'!BA76,'[2]Master Skill List'!$B$81:$B$301,0))</f>
        <v>3 hit combo multiple target water attack</v>
      </c>
      <c r="BD76" s="661"/>
      <c r="BE76" s="661"/>
      <c r="BF76" s="662"/>
      <c r="BG76" s="72">
        <f t="shared" si="46"/>
        <v>3</v>
      </c>
    </row>
    <row r="77" spans="2:59">
      <c r="B77" s="66">
        <v>39</v>
      </c>
      <c r="C77" s="135"/>
      <c r="D77" s="66"/>
      <c r="E77" s="135"/>
      <c r="F77" s="135"/>
      <c r="G77" s="159" t="s">
        <v>250</v>
      </c>
      <c r="H77" s="160"/>
      <c r="I77" s="155" t="s">
        <v>119</v>
      </c>
      <c r="J77" s="72"/>
      <c r="K77" s="66">
        <v>10</v>
      </c>
      <c r="L77" s="66" t="s">
        <v>153</v>
      </c>
      <c r="M77" s="66">
        <v>4</v>
      </c>
      <c r="N77" s="66"/>
      <c r="O77" s="508">
        <v>0</v>
      </c>
      <c r="P77" s="155">
        <f t="shared" si="40"/>
        <v>1</v>
      </c>
      <c r="Q77" s="135"/>
      <c r="R77" s="66" t="e">
        <f t="shared" si="47"/>
        <v>#N/A</v>
      </c>
      <c r="S77" s="176"/>
      <c r="T77" s="177"/>
      <c r="U77" s="135"/>
      <c r="V77" s="135"/>
      <c r="W77" s="163" t="str">
        <f t="shared" ca="1" si="22"/>
        <v>Guardian</v>
      </c>
      <c r="X77" s="164">
        <f t="shared" si="23"/>
        <v>0</v>
      </c>
      <c r="Y77" s="165">
        <v>0</v>
      </c>
      <c r="Z77" s="155">
        <f t="shared" si="24"/>
        <v>500</v>
      </c>
      <c r="AA77" s="66">
        <f t="shared" si="25"/>
        <v>490</v>
      </c>
      <c r="AB77" s="72">
        <f t="shared" si="26"/>
        <v>10</v>
      </c>
      <c r="AC77" s="135" t="str">
        <f t="shared" si="41"/>
        <v>10</v>
      </c>
      <c r="AD77" s="72">
        <f t="shared" si="42"/>
        <v>-29</v>
      </c>
      <c r="AE77" s="72">
        <f t="shared" si="43"/>
        <v>-59</v>
      </c>
      <c r="AF77" s="72">
        <f t="shared" si="44"/>
        <v>-89</v>
      </c>
      <c r="AG77" s="66">
        <f t="shared" si="27"/>
        <v>160</v>
      </c>
      <c r="AH77" s="66">
        <f t="shared" si="28"/>
        <v>158</v>
      </c>
      <c r="AI77" s="66">
        <f t="shared" si="29"/>
        <v>2</v>
      </c>
      <c r="AJ77" s="135" t="str">
        <f t="shared" si="30"/>
        <v>2</v>
      </c>
      <c r="AK77" s="66">
        <f t="shared" si="31"/>
        <v>220</v>
      </c>
      <c r="AL77" s="66">
        <f t="shared" si="48"/>
        <v>218</v>
      </c>
      <c r="AM77" s="66">
        <f t="shared" si="33"/>
        <v>2</v>
      </c>
      <c r="AN77" s="135" t="str">
        <f t="shared" si="34"/>
        <v>2</v>
      </c>
      <c r="AO77" s="66">
        <f t="shared" si="35"/>
        <v>220</v>
      </c>
      <c r="AP77" s="66">
        <f t="shared" si="49"/>
        <v>218</v>
      </c>
      <c r="AQ77" s="66">
        <f t="shared" si="37"/>
        <v>2</v>
      </c>
      <c r="AR77" s="135" t="str">
        <f t="shared" si="38"/>
        <v>2</v>
      </c>
      <c r="AS77" s="72">
        <f t="shared" si="39"/>
        <v>1100</v>
      </c>
      <c r="AT77" s="72"/>
      <c r="AU77" s="72"/>
      <c r="AV77" s="135" t="str">
        <f t="shared" ca="1" si="45"/>
        <v>Guardian</v>
      </c>
      <c r="AW77" s="178">
        <v>30004</v>
      </c>
      <c r="AX77" s="179">
        <v>30008</v>
      </c>
      <c r="AY77" s="179"/>
      <c r="AZ77" s="171">
        <v>10012</v>
      </c>
      <c r="BA77" s="135">
        <v>20007</v>
      </c>
      <c r="BB77" s="135"/>
      <c r="BC77" s="660" t="str">
        <f>INDEX('[2]Master Skill List'!$D$81:$D$301,MATCH('UNIT DATA'!BA77,'[2]Master Skill List'!$B$81:$B$301,0))</f>
        <v>3 hit combo multiple target water attack</v>
      </c>
      <c r="BD77" s="661"/>
      <c r="BE77" s="661"/>
      <c r="BF77" s="662"/>
      <c r="BG77" s="72">
        <f t="shared" si="46"/>
        <v>4</v>
      </c>
    </row>
    <row r="78" spans="2:59">
      <c r="B78" s="66">
        <v>40</v>
      </c>
      <c r="C78" s="135"/>
      <c r="D78" s="66"/>
      <c r="E78" s="135"/>
      <c r="F78" s="135"/>
      <c r="G78" s="159" t="s">
        <v>251</v>
      </c>
      <c r="H78" s="160"/>
      <c r="I78" s="155" t="s">
        <v>103</v>
      </c>
      <c r="J78" s="72"/>
      <c r="K78" s="66">
        <v>10</v>
      </c>
      <c r="L78" s="66" t="s">
        <v>153</v>
      </c>
      <c r="M78" s="66">
        <v>1</v>
      </c>
      <c r="N78" s="66"/>
      <c r="O78" s="508">
        <v>1</v>
      </c>
      <c r="P78" s="155">
        <f t="shared" si="40"/>
        <v>1</v>
      </c>
      <c r="Q78" s="135"/>
      <c r="R78" s="66" t="e">
        <f t="shared" si="47"/>
        <v>#N/A</v>
      </c>
      <c r="S78" s="176"/>
      <c r="T78" s="177"/>
      <c r="U78" s="135"/>
      <c r="V78" s="135"/>
      <c r="W78" s="163" t="str">
        <f t="shared" ca="1" si="22"/>
        <v>Fighter</v>
      </c>
      <c r="X78" s="164">
        <f t="shared" si="23"/>
        <v>0</v>
      </c>
      <c r="Y78" s="165">
        <v>0</v>
      </c>
      <c r="Z78" s="155">
        <f t="shared" si="24"/>
        <v>550</v>
      </c>
      <c r="AA78" s="66">
        <f t="shared" si="25"/>
        <v>540</v>
      </c>
      <c r="AB78" s="72">
        <f t="shared" si="26"/>
        <v>10</v>
      </c>
      <c r="AC78" s="135" t="str">
        <f t="shared" si="41"/>
        <v>10</v>
      </c>
      <c r="AD78" s="72">
        <f t="shared" si="42"/>
        <v>-29</v>
      </c>
      <c r="AE78" s="72">
        <f t="shared" si="43"/>
        <v>-59</v>
      </c>
      <c r="AF78" s="72">
        <f t="shared" si="44"/>
        <v>-89</v>
      </c>
      <c r="AG78" s="66">
        <f t="shared" si="27"/>
        <v>220</v>
      </c>
      <c r="AH78" s="66">
        <f t="shared" si="28"/>
        <v>218</v>
      </c>
      <c r="AI78" s="66">
        <f t="shared" si="29"/>
        <v>2</v>
      </c>
      <c r="AJ78" s="135" t="str">
        <f t="shared" si="30"/>
        <v>2</v>
      </c>
      <c r="AK78" s="66">
        <f t="shared" si="31"/>
        <v>180</v>
      </c>
      <c r="AL78" s="66">
        <f t="shared" si="48"/>
        <v>178</v>
      </c>
      <c r="AM78" s="66">
        <f t="shared" si="33"/>
        <v>2</v>
      </c>
      <c r="AN78" s="135" t="str">
        <f t="shared" si="34"/>
        <v>2</v>
      </c>
      <c r="AO78" s="66">
        <f t="shared" si="35"/>
        <v>200</v>
      </c>
      <c r="AP78" s="66">
        <f t="shared" si="49"/>
        <v>198</v>
      </c>
      <c r="AQ78" s="66">
        <f t="shared" si="37"/>
        <v>2</v>
      </c>
      <c r="AR78" s="135" t="str">
        <f t="shared" si="38"/>
        <v>2</v>
      </c>
      <c r="AS78" s="72">
        <f t="shared" si="39"/>
        <v>1150</v>
      </c>
      <c r="AT78" s="72"/>
      <c r="AU78" s="72"/>
      <c r="AV78" s="135" t="str">
        <f t="shared" ca="1" si="45"/>
        <v>Fighter</v>
      </c>
      <c r="AW78" s="135">
        <v>30008</v>
      </c>
      <c r="AX78" s="135"/>
      <c r="AY78" s="135"/>
      <c r="AZ78" s="171">
        <v>10025</v>
      </c>
      <c r="BA78" s="135">
        <v>20015</v>
      </c>
      <c r="BB78" s="135"/>
      <c r="BC78" s="660" t="str">
        <f>INDEX('[2]Master Skill List'!$D$81:$D$301,MATCH('UNIT DATA'!BA78,'[2]Master Skill List'!$B$81:$B$301,0))</f>
        <v>2 hit combo single target fire attack</v>
      </c>
      <c r="BD78" s="661"/>
      <c r="BE78" s="661"/>
      <c r="BF78" s="662"/>
      <c r="BG78" s="72">
        <f t="shared" si="46"/>
        <v>1</v>
      </c>
    </row>
    <row r="79" spans="2:59">
      <c r="B79" s="66">
        <v>41</v>
      </c>
      <c r="C79" s="135"/>
      <c r="D79" s="66"/>
      <c r="E79" s="135"/>
      <c r="F79" s="135"/>
      <c r="G79" s="159" t="s">
        <v>252</v>
      </c>
      <c r="H79" s="160"/>
      <c r="I79" s="155" t="s">
        <v>103</v>
      </c>
      <c r="J79" s="72"/>
      <c r="K79" s="66">
        <v>10</v>
      </c>
      <c r="L79" s="66" t="s">
        <v>153</v>
      </c>
      <c r="M79" s="66">
        <v>2</v>
      </c>
      <c r="N79" s="66"/>
      <c r="O79" s="508">
        <v>0</v>
      </c>
      <c r="P79" s="155">
        <f t="shared" si="40"/>
        <v>1</v>
      </c>
      <c r="Q79" s="135"/>
      <c r="R79" s="66" t="e">
        <f t="shared" si="47"/>
        <v>#N/A</v>
      </c>
      <c r="S79" s="176"/>
      <c r="T79" s="177"/>
      <c r="U79" s="135"/>
      <c r="V79" s="135"/>
      <c r="W79" s="163" t="str">
        <f t="shared" ca="1" si="22"/>
        <v>Guardian</v>
      </c>
      <c r="X79" s="164">
        <f t="shared" si="23"/>
        <v>0</v>
      </c>
      <c r="Y79" s="165">
        <v>0</v>
      </c>
      <c r="Z79" s="155">
        <f t="shared" si="24"/>
        <v>550</v>
      </c>
      <c r="AA79" s="66">
        <f t="shared" si="25"/>
        <v>540</v>
      </c>
      <c r="AB79" s="72">
        <f t="shared" si="26"/>
        <v>10</v>
      </c>
      <c r="AC79" s="135" t="str">
        <f t="shared" si="41"/>
        <v>10</v>
      </c>
      <c r="AD79" s="72">
        <f t="shared" si="42"/>
        <v>-29</v>
      </c>
      <c r="AE79" s="72">
        <f t="shared" si="43"/>
        <v>-59</v>
      </c>
      <c r="AF79" s="72">
        <f t="shared" si="44"/>
        <v>-89</v>
      </c>
      <c r="AG79" s="66">
        <f t="shared" si="27"/>
        <v>220</v>
      </c>
      <c r="AH79" s="66">
        <f t="shared" si="28"/>
        <v>218</v>
      </c>
      <c r="AI79" s="66">
        <f t="shared" si="29"/>
        <v>2</v>
      </c>
      <c r="AJ79" s="135" t="str">
        <f t="shared" si="30"/>
        <v>2</v>
      </c>
      <c r="AK79" s="66">
        <f t="shared" si="31"/>
        <v>180</v>
      </c>
      <c r="AL79" s="66">
        <f t="shared" si="48"/>
        <v>178</v>
      </c>
      <c r="AM79" s="66">
        <f t="shared" si="33"/>
        <v>2</v>
      </c>
      <c r="AN79" s="135" t="str">
        <f t="shared" si="34"/>
        <v>2</v>
      </c>
      <c r="AO79" s="66">
        <f t="shared" si="35"/>
        <v>200</v>
      </c>
      <c r="AP79" s="66">
        <f t="shared" si="49"/>
        <v>198</v>
      </c>
      <c r="AQ79" s="66">
        <f t="shared" si="37"/>
        <v>2</v>
      </c>
      <c r="AR79" s="135" t="str">
        <f t="shared" si="38"/>
        <v>2</v>
      </c>
      <c r="AS79" s="72">
        <f t="shared" si="39"/>
        <v>1150</v>
      </c>
      <c r="AT79" s="72"/>
      <c r="AU79" s="72"/>
      <c r="AV79" s="135" t="str">
        <f t="shared" ca="1" si="45"/>
        <v>Guardian</v>
      </c>
      <c r="AW79" s="135">
        <v>30008</v>
      </c>
      <c r="AX79" s="135"/>
      <c r="AY79" s="135"/>
      <c r="AZ79" s="171">
        <v>10026</v>
      </c>
      <c r="BA79" s="135">
        <v>20015</v>
      </c>
      <c r="BB79" s="135"/>
      <c r="BC79" s="660" t="str">
        <f>INDEX('[2]Master Skill List'!$D$81:$D$301,MATCH('UNIT DATA'!BA79,'[2]Master Skill List'!$B$81:$B$301,0))</f>
        <v>2 hit combo single target fire attack</v>
      </c>
      <c r="BD79" s="661"/>
      <c r="BE79" s="661"/>
      <c r="BF79" s="662"/>
      <c r="BG79" s="72">
        <f t="shared" si="46"/>
        <v>2</v>
      </c>
    </row>
    <row r="80" spans="2:59">
      <c r="B80" s="66">
        <v>42</v>
      </c>
      <c r="C80" s="135"/>
      <c r="D80" s="66"/>
      <c r="E80" s="135"/>
      <c r="F80" s="135"/>
      <c r="G80" s="159" t="s">
        <v>253</v>
      </c>
      <c r="H80" s="160"/>
      <c r="I80" s="155" t="s">
        <v>103</v>
      </c>
      <c r="J80" s="72"/>
      <c r="K80" s="66">
        <v>10</v>
      </c>
      <c r="L80" s="66" t="s">
        <v>153</v>
      </c>
      <c r="M80" s="66">
        <v>3</v>
      </c>
      <c r="N80" s="66"/>
      <c r="O80" s="508">
        <v>1</v>
      </c>
      <c r="P80" s="155">
        <f t="shared" si="40"/>
        <v>1</v>
      </c>
      <c r="Q80" s="135"/>
      <c r="R80" s="66" t="e">
        <f t="shared" si="47"/>
        <v>#N/A</v>
      </c>
      <c r="S80" s="176"/>
      <c r="T80" s="177"/>
      <c r="U80" s="135"/>
      <c r="V80" s="135"/>
      <c r="W80" s="163" t="str">
        <f t="shared" ca="1" si="22"/>
        <v>Defender</v>
      </c>
      <c r="X80" s="164">
        <f t="shared" si="23"/>
        <v>0</v>
      </c>
      <c r="Y80" s="165">
        <v>0</v>
      </c>
      <c r="Z80" s="155">
        <f t="shared" si="24"/>
        <v>550</v>
      </c>
      <c r="AA80" s="66">
        <f t="shared" si="25"/>
        <v>540</v>
      </c>
      <c r="AB80" s="72">
        <f t="shared" si="26"/>
        <v>10</v>
      </c>
      <c r="AC80" s="135" t="str">
        <f t="shared" si="41"/>
        <v>10</v>
      </c>
      <c r="AD80" s="72">
        <f t="shared" si="42"/>
        <v>-29</v>
      </c>
      <c r="AE80" s="72">
        <f t="shared" si="43"/>
        <v>-59</v>
      </c>
      <c r="AF80" s="72">
        <f t="shared" si="44"/>
        <v>-89</v>
      </c>
      <c r="AG80" s="66">
        <f t="shared" si="27"/>
        <v>220</v>
      </c>
      <c r="AH80" s="66">
        <f t="shared" si="28"/>
        <v>218</v>
      </c>
      <c r="AI80" s="66">
        <f t="shared" si="29"/>
        <v>2</v>
      </c>
      <c r="AJ80" s="135" t="str">
        <f t="shared" si="30"/>
        <v>2</v>
      </c>
      <c r="AK80" s="66">
        <f t="shared" si="31"/>
        <v>180</v>
      </c>
      <c r="AL80" s="66">
        <f t="shared" si="48"/>
        <v>178</v>
      </c>
      <c r="AM80" s="66">
        <f t="shared" si="33"/>
        <v>2</v>
      </c>
      <c r="AN80" s="135" t="str">
        <f t="shared" si="34"/>
        <v>2</v>
      </c>
      <c r="AO80" s="66">
        <f t="shared" si="35"/>
        <v>200</v>
      </c>
      <c r="AP80" s="66">
        <f t="shared" si="49"/>
        <v>198</v>
      </c>
      <c r="AQ80" s="66">
        <f t="shared" si="37"/>
        <v>2</v>
      </c>
      <c r="AR80" s="135" t="str">
        <f t="shared" si="38"/>
        <v>2</v>
      </c>
      <c r="AS80" s="72">
        <f t="shared" si="39"/>
        <v>1150</v>
      </c>
      <c r="AT80" s="72"/>
      <c r="AU80" s="72"/>
      <c r="AV80" s="135" t="str">
        <f t="shared" ca="1" si="45"/>
        <v>Defender</v>
      </c>
      <c r="AW80" s="135">
        <v>30008</v>
      </c>
      <c r="AX80" s="135"/>
      <c r="AY80" s="135"/>
      <c r="AZ80" s="171">
        <v>10027</v>
      </c>
      <c r="BA80" s="135">
        <v>20015</v>
      </c>
      <c r="BB80" s="135"/>
      <c r="BC80" s="660" t="str">
        <f>INDEX('[2]Master Skill List'!$D$81:$D$301,MATCH('UNIT DATA'!BA80,'[2]Master Skill List'!$B$81:$B$301,0))</f>
        <v>2 hit combo single target fire attack</v>
      </c>
      <c r="BD80" s="661"/>
      <c r="BE80" s="661"/>
      <c r="BF80" s="662"/>
      <c r="BG80" s="72">
        <f t="shared" si="46"/>
        <v>3</v>
      </c>
    </row>
    <row r="81" spans="2:59">
      <c r="B81" s="66">
        <v>43</v>
      </c>
      <c r="C81" s="135"/>
      <c r="D81" s="66"/>
      <c r="E81" s="135"/>
      <c r="F81" s="135"/>
      <c r="G81" s="159" t="s">
        <v>254</v>
      </c>
      <c r="H81" s="160"/>
      <c r="I81" s="155" t="s">
        <v>103</v>
      </c>
      <c r="J81" s="72"/>
      <c r="K81" s="66">
        <v>10</v>
      </c>
      <c r="L81" s="66" t="s">
        <v>153</v>
      </c>
      <c r="M81" s="66">
        <v>4</v>
      </c>
      <c r="N81" s="66"/>
      <c r="O81" s="508">
        <v>0</v>
      </c>
      <c r="P81" s="155">
        <f t="shared" si="40"/>
        <v>1</v>
      </c>
      <c r="Q81" s="135"/>
      <c r="R81" s="66" t="e">
        <f t="shared" si="47"/>
        <v>#N/A</v>
      </c>
      <c r="S81" s="176"/>
      <c r="T81" s="177"/>
      <c r="U81" s="135"/>
      <c r="V81" s="135"/>
      <c r="W81" s="163" t="str">
        <f t="shared" ca="1" si="22"/>
        <v>Hero</v>
      </c>
      <c r="X81" s="164">
        <f t="shared" si="23"/>
        <v>0</v>
      </c>
      <c r="Y81" s="165">
        <v>0</v>
      </c>
      <c r="Z81" s="155">
        <f t="shared" si="24"/>
        <v>550</v>
      </c>
      <c r="AA81" s="66">
        <f t="shared" si="25"/>
        <v>540</v>
      </c>
      <c r="AB81" s="72">
        <f t="shared" si="26"/>
        <v>10</v>
      </c>
      <c r="AC81" s="135" t="str">
        <f t="shared" si="41"/>
        <v>10</v>
      </c>
      <c r="AD81" s="72">
        <f t="shared" si="42"/>
        <v>-29</v>
      </c>
      <c r="AE81" s="72">
        <f t="shared" si="43"/>
        <v>-59</v>
      </c>
      <c r="AF81" s="72">
        <f t="shared" si="44"/>
        <v>-89</v>
      </c>
      <c r="AG81" s="66">
        <f t="shared" si="27"/>
        <v>220</v>
      </c>
      <c r="AH81" s="66">
        <f t="shared" si="28"/>
        <v>218</v>
      </c>
      <c r="AI81" s="66">
        <f t="shared" si="29"/>
        <v>2</v>
      </c>
      <c r="AJ81" s="135" t="str">
        <f t="shared" si="30"/>
        <v>2</v>
      </c>
      <c r="AK81" s="66">
        <f t="shared" si="31"/>
        <v>180</v>
      </c>
      <c r="AL81" s="66">
        <f t="shared" si="48"/>
        <v>178</v>
      </c>
      <c r="AM81" s="66">
        <f t="shared" si="33"/>
        <v>2</v>
      </c>
      <c r="AN81" s="135" t="str">
        <f t="shared" si="34"/>
        <v>2</v>
      </c>
      <c r="AO81" s="66">
        <f t="shared" si="35"/>
        <v>200</v>
      </c>
      <c r="AP81" s="66">
        <f t="shared" si="49"/>
        <v>198</v>
      </c>
      <c r="AQ81" s="66">
        <f t="shared" si="37"/>
        <v>2</v>
      </c>
      <c r="AR81" s="135" t="str">
        <f t="shared" si="38"/>
        <v>2</v>
      </c>
      <c r="AS81" s="72">
        <f t="shared" si="39"/>
        <v>1150</v>
      </c>
      <c r="AT81" s="72"/>
      <c r="AU81" s="72"/>
      <c r="AV81" s="135" t="str">
        <f t="shared" ca="1" si="45"/>
        <v>Hero</v>
      </c>
      <c r="AW81" s="135">
        <v>30008</v>
      </c>
      <c r="AX81" s="135">
        <v>30013</v>
      </c>
      <c r="AY81" s="135"/>
      <c r="AZ81" s="171">
        <v>10028</v>
      </c>
      <c r="BA81" s="135">
        <v>20015</v>
      </c>
      <c r="BB81" s="135"/>
      <c r="BC81" s="660" t="str">
        <f>INDEX('[2]Master Skill List'!$D$81:$D$301,MATCH('UNIT DATA'!BA81,'[2]Master Skill List'!$B$81:$B$301,0))</f>
        <v>2 hit combo single target fire attack</v>
      </c>
      <c r="BD81" s="661"/>
      <c r="BE81" s="661"/>
      <c r="BF81" s="662"/>
      <c r="BG81" s="72">
        <f t="shared" si="46"/>
        <v>4</v>
      </c>
    </row>
    <row r="82" spans="2:59">
      <c r="B82" s="66">
        <v>44</v>
      </c>
      <c r="C82" s="135"/>
      <c r="D82" s="66"/>
      <c r="E82" s="135"/>
      <c r="F82" s="135"/>
      <c r="G82" s="159" t="s">
        <v>255</v>
      </c>
      <c r="H82" s="160"/>
      <c r="I82" s="155" t="s">
        <v>103</v>
      </c>
      <c r="J82" s="72"/>
      <c r="K82" s="66">
        <v>10</v>
      </c>
      <c r="L82" s="66" t="s">
        <v>153</v>
      </c>
      <c r="M82" s="66">
        <v>5</v>
      </c>
      <c r="N82" s="66"/>
      <c r="O82" s="508">
        <v>1</v>
      </c>
      <c r="P82" s="155">
        <f t="shared" si="40"/>
        <v>1</v>
      </c>
      <c r="Q82" s="135"/>
      <c r="R82" s="66" t="e">
        <f t="shared" si="47"/>
        <v>#N/A</v>
      </c>
      <c r="S82" s="176"/>
      <c r="T82" s="177"/>
      <c r="U82" s="135"/>
      <c r="V82" s="135"/>
      <c r="W82" s="163" t="str">
        <f t="shared" ca="1" si="22"/>
        <v>Knight</v>
      </c>
      <c r="X82" s="164">
        <f t="shared" si="23"/>
        <v>0</v>
      </c>
      <c r="Y82" s="165">
        <v>0</v>
      </c>
      <c r="Z82" s="155">
        <f t="shared" si="24"/>
        <v>550</v>
      </c>
      <c r="AA82" s="66">
        <f t="shared" si="25"/>
        <v>540</v>
      </c>
      <c r="AB82" s="72">
        <f t="shared" si="26"/>
        <v>10</v>
      </c>
      <c r="AC82" s="135" t="str">
        <f t="shared" si="41"/>
        <v>10</v>
      </c>
      <c r="AD82" s="72">
        <f t="shared" si="42"/>
        <v>-29</v>
      </c>
      <c r="AE82" s="72">
        <f t="shared" si="43"/>
        <v>-59</v>
      </c>
      <c r="AF82" s="72">
        <f t="shared" si="44"/>
        <v>-89</v>
      </c>
      <c r="AG82" s="66">
        <f t="shared" si="27"/>
        <v>220</v>
      </c>
      <c r="AH82" s="66">
        <f t="shared" si="28"/>
        <v>218</v>
      </c>
      <c r="AI82" s="66">
        <f t="shared" si="29"/>
        <v>2</v>
      </c>
      <c r="AJ82" s="135" t="str">
        <f t="shared" si="30"/>
        <v>2</v>
      </c>
      <c r="AK82" s="66">
        <f t="shared" si="31"/>
        <v>180</v>
      </c>
      <c r="AL82" s="66">
        <f t="shared" si="48"/>
        <v>178</v>
      </c>
      <c r="AM82" s="66">
        <f t="shared" si="33"/>
        <v>2</v>
      </c>
      <c r="AN82" s="135" t="str">
        <f t="shared" si="34"/>
        <v>2</v>
      </c>
      <c r="AO82" s="66">
        <f t="shared" si="35"/>
        <v>200</v>
      </c>
      <c r="AP82" s="66">
        <f t="shared" si="49"/>
        <v>198</v>
      </c>
      <c r="AQ82" s="66">
        <f t="shared" si="37"/>
        <v>2</v>
      </c>
      <c r="AR82" s="135" t="str">
        <f t="shared" si="38"/>
        <v>2</v>
      </c>
      <c r="AS82" s="72">
        <f t="shared" si="39"/>
        <v>1150</v>
      </c>
      <c r="AT82" s="72"/>
      <c r="AU82" s="72"/>
      <c r="AV82" s="135" t="str">
        <f t="shared" ca="1" si="45"/>
        <v>Knight</v>
      </c>
      <c r="AW82" s="135">
        <v>30008</v>
      </c>
      <c r="AX82" s="135">
        <v>30013</v>
      </c>
      <c r="AY82" s="135"/>
      <c r="AZ82" s="171">
        <v>10029</v>
      </c>
      <c r="BA82" s="135">
        <v>20015</v>
      </c>
      <c r="BB82" s="135"/>
      <c r="BC82" s="660" t="str">
        <f>INDEX('[2]Master Skill List'!$D$81:$D$301,MATCH('UNIT DATA'!BA82,'[2]Master Skill List'!$B$81:$B$301,0))</f>
        <v>2 hit combo single target fire attack</v>
      </c>
      <c r="BD82" s="661"/>
      <c r="BE82" s="661"/>
      <c r="BF82" s="662"/>
      <c r="BG82" s="72">
        <f t="shared" si="46"/>
        <v>5</v>
      </c>
    </row>
    <row r="83" spans="2:59">
      <c r="B83" s="66">
        <v>45</v>
      </c>
      <c r="C83" s="135"/>
      <c r="D83" s="66"/>
      <c r="E83" s="135"/>
      <c r="F83" s="135"/>
      <c r="G83" s="159" t="s">
        <v>256</v>
      </c>
      <c r="H83" s="160"/>
      <c r="I83" s="155" t="s">
        <v>105</v>
      </c>
      <c r="J83" s="72"/>
      <c r="K83" s="66">
        <v>10</v>
      </c>
      <c r="L83" s="66" t="s">
        <v>153</v>
      </c>
      <c r="M83" s="66">
        <v>1</v>
      </c>
      <c r="N83" s="66"/>
      <c r="O83" s="508">
        <v>0</v>
      </c>
      <c r="P83" s="155">
        <f t="shared" si="40"/>
        <v>1</v>
      </c>
      <c r="Q83" s="135"/>
      <c r="R83" s="66" t="e">
        <f t="shared" si="47"/>
        <v>#N/A</v>
      </c>
      <c r="S83" s="176"/>
      <c r="T83" s="177"/>
      <c r="U83" s="135"/>
      <c r="V83" s="135"/>
      <c r="W83" s="163" t="str">
        <f t="shared" ca="1" si="22"/>
        <v>Fighter</v>
      </c>
      <c r="X83" s="164">
        <f t="shared" si="23"/>
        <v>0</v>
      </c>
      <c r="Y83" s="165">
        <v>0</v>
      </c>
      <c r="Z83" s="155">
        <f t="shared" si="24"/>
        <v>550</v>
      </c>
      <c r="AA83" s="66">
        <f t="shared" si="25"/>
        <v>540</v>
      </c>
      <c r="AB83" s="72">
        <f t="shared" si="26"/>
        <v>10</v>
      </c>
      <c r="AC83" s="135" t="str">
        <f t="shared" si="41"/>
        <v>10</v>
      </c>
      <c r="AD83" s="72">
        <f t="shared" si="42"/>
        <v>-29</v>
      </c>
      <c r="AE83" s="72">
        <f t="shared" si="43"/>
        <v>-59</v>
      </c>
      <c r="AF83" s="72">
        <f t="shared" si="44"/>
        <v>-89</v>
      </c>
      <c r="AG83" s="66">
        <f t="shared" si="27"/>
        <v>240</v>
      </c>
      <c r="AH83" s="66">
        <f t="shared" si="28"/>
        <v>238</v>
      </c>
      <c r="AI83" s="66">
        <f t="shared" si="29"/>
        <v>2</v>
      </c>
      <c r="AJ83" s="135" t="str">
        <f t="shared" si="30"/>
        <v>2</v>
      </c>
      <c r="AK83" s="66">
        <f t="shared" si="31"/>
        <v>220</v>
      </c>
      <c r="AL83" s="66">
        <f t="shared" si="48"/>
        <v>218</v>
      </c>
      <c r="AM83" s="66">
        <f t="shared" si="33"/>
        <v>2</v>
      </c>
      <c r="AN83" s="135" t="str">
        <f t="shared" si="34"/>
        <v>2</v>
      </c>
      <c r="AO83" s="66">
        <f t="shared" si="35"/>
        <v>180</v>
      </c>
      <c r="AP83" s="66">
        <f t="shared" si="49"/>
        <v>178</v>
      </c>
      <c r="AQ83" s="66">
        <f t="shared" si="37"/>
        <v>2</v>
      </c>
      <c r="AR83" s="135" t="str">
        <f t="shared" si="38"/>
        <v>2</v>
      </c>
      <c r="AS83" s="72">
        <f t="shared" si="39"/>
        <v>1190</v>
      </c>
      <c r="AT83" s="72"/>
      <c r="AU83" s="72"/>
      <c r="AV83" s="135" t="str">
        <f t="shared" ca="1" si="45"/>
        <v>Fighter</v>
      </c>
      <c r="AW83" s="175">
        <v>30009</v>
      </c>
      <c r="AX83" s="171"/>
      <c r="AY83" s="171"/>
      <c r="AZ83" s="171">
        <v>10016</v>
      </c>
      <c r="BA83" s="135">
        <v>20009</v>
      </c>
      <c r="BB83" s="135"/>
      <c r="BC83" s="660" t="str">
        <f>INDEX('[2]Master Skill List'!$D$81:$D$301,MATCH('UNIT DATA'!BA83,'[2]Master Skill List'!$B$81:$B$301,0))</f>
        <v>2 hit combo single target light attack</v>
      </c>
      <c r="BD83" s="661"/>
      <c r="BE83" s="661"/>
      <c r="BF83" s="662"/>
      <c r="BG83" s="72">
        <f t="shared" si="46"/>
        <v>1</v>
      </c>
    </row>
    <row r="84" spans="2:59">
      <c r="B84" s="66">
        <v>46</v>
      </c>
      <c r="C84" s="135"/>
      <c r="D84" s="66"/>
      <c r="E84" s="135"/>
      <c r="F84" s="135"/>
      <c r="G84" s="159" t="s">
        <v>257</v>
      </c>
      <c r="H84" s="160"/>
      <c r="I84" s="155" t="s">
        <v>105</v>
      </c>
      <c r="J84" s="72"/>
      <c r="K84" s="66">
        <v>10</v>
      </c>
      <c r="L84" s="66" t="s">
        <v>153</v>
      </c>
      <c r="M84" s="66">
        <v>2</v>
      </c>
      <c r="N84" s="66"/>
      <c r="O84" s="508">
        <v>1</v>
      </c>
      <c r="P84" s="155">
        <f t="shared" si="40"/>
        <v>1</v>
      </c>
      <c r="Q84" s="135"/>
      <c r="R84" s="66" t="e">
        <f t="shared" si="47"/>
        <v>#N/A</v>
      </c>
      <c r="S84" s="176"/>
      <c r="T84" s="177"/>
      <c r="U84" s="135"/>
      <c r="V84" s="135"/>
      <c r="W84" s="163" t="str">
        <f t="shared" ca="1" si="22"/>
        <v>Lord</v>
      </c>
      <c r="X84" s="164">
        <f t="shared" si="23"/>
        <v>0</v>
      </c>
      <c r="Y84" s="165">
        <v>0</v>
      </c>
      <c r="Z84" s="155">
        <f t="shared" si="24"/>
        <v>550</v>
      </c>
      <c r="AA84" s="66">
        <f t="shared" si="25"/>
        <v>540</v>
      </c>
      <c r="AB84" s="72">
        <f t="shared" si="26"/>
        <v>10</v>
      </c>
      <c r="AC84" s="135" t="str">
        <f t="shared" si="41"/>
        <v>10</v>
      </c>
      <c r="AD84" s="72">
        <f t="shared" si="42"/>
        <v>-29</v>
      </c>
      <c r="AE84" s="72">
        <f t="shared" si="43"/>
        <v>-59</v>
      </c>
      <c r="AF84" s="72">
        <f t="shared" si="44"/>
        <v>-89</v>
      </c>
      <c r="AG84" s="66">
        <f t="shared" si="27"/>
        <v>240</v>
      </c>
      <c r="AH84" s="66">
        <f t="shared" si="28"/>
        <v>238</v>
      </c>
      <c r="AI84" s="66">
        <f t="shared" si="29"/>
        <v>2</v>
      </c>
      <c r="AJ84" s="135" t="str">
        <f t="shared" si="30"/>
        <v>2</v>
      </c>
      <c r="AK84" s="66">
        <f t="shared" si="31"/>
        <v>220</v>
      </c>
      <c r="AL84" s="66">
        <f t="shared" si="48"/>
        <v>218</v>
      </c>
      <c r="AM84" s="66">
        <f t="shared" si="33"/>
        <v>2</v>
      </c>
      <c r="AN84" s="135" t="str">
        <f t="shared" si="34"/>
        <v>2</v>
      </c>
      <c r="AO84" s="66">
        <f t="shared" si="35"/>
        <v>180</v>
      </c>
      <c r="AP84" s="66">
        <f t="shared" si="49"/>
        <v>178</v>
      </c>
      <c r="AQ84" s="66">
        <f t="shared" si="37"/>
        <v>2</v>
      </c>
      <c r="AR84" s="135" t="str">
        <f t="shared" si="38"/>
        <v>2</v>
      </c>
      <c r="AS84" s="72">
        <f t="shared" si="39"/>
        <v>1190</v>
      </c>
      <c r="AT84" s="72"/>
      <c r="AU84" s="72"/>
      <c r="AV84" s="135" t="str">
        <f t="shared" ca="1" si="45"/>
        <v>Lord</v>
      </c>
      <c r="AW84" s="175">
        <v>30009</v>
      </c>
      <c r="AX84" s="135"/>
      <c r="AY84" s="135"/>
      <c r="AZ84" s="171">
        <v>10016</v>
      </c>
      <c r="BA84" s="135">
        <v>20009</v>
      </c>
      <c r="BB84" s="135"/>
      <c r="BC84" s="660" t="str">
        <f>INDEX('[2]Master Skill List'!$D$81:$D$301,MATCH('UNIT DATA'!BA84,'[2]Master Skill List'!$B$81:$B$301,0))</f>
        <v>2 hit combo single target light attack</v>
      </c>
      <c r="BD84" s="661"/>
      <c r="BE84" s="661"/>
      <c r="BF84" s="662"/>
      <c r="BG84" s="72">
        <f t="shared" si="46"/>
        <v>2</v>
      </c>
    </row>
    <row r="85" spans="2:59">
      <c r="B85" s="66">
        <v>47</v>
      </c>
      <c r="C85" s="135"/>
      <c r="D85" s="66"/>
      <c r="E85" s="135"/>
      <c r="F85" s="135"/>
      <c r="G85" s="159" t="s">
        <v>258</v>
      </c>
      <c r="H85" s="160"/>
      <c r="I85" s="155" t="s">
        <v>105</v>
      </c>
      <c r="J85" s="72"/>
      <c r="K85" s="66">
        <v>10</v>
      </c>
      <c r="L85" s="66" t="s">
        <v>153</v>
      </c>
      <c r="M85" s="66">
        <v>3</v>
      </c>
      <c r="N85" s="66"/>
      <c r="O85" s="508">
        <v>0</v>
      </c>
      <c r="P85" s="155">
        <f t="shared" si="40"/>
        <v>1</v>
      </c>
      <c r="Q85" s="135"/>
      <c r="R85" s="66" t="e">
        <f t="shared" si="47"/>
        <v>#N/A</v>
      </c>
      <c r="S85" s="176"/>
      <c r="T85" s="177"/>
      <c r="U85" s="135"/>
      <c r="V85" s="135"/>
      <c r="W85" s="163" t="str">
        <f t="shared" ca="1" si="22"/>
        <v>Guardian</v>
      </c>
      <c r="X85" s="164">
        <f t="shared" si="23"/>
        <v>0</v>
      </c>
      <c r="Y85" s="165">
        <v>0</v>
      </c>
      <c r="Z85" s="155">
        <f t="shared" si="24"/>
        <v>550</v>
      </c>
      <c r="AA85" s="66">
        <f t="shared" si="25"/>
        <v>540</v>
      </c>
      <c r="AB85" s="72">
        <f t="shared" si="26"/>
        <v>10</v>
      </c>
      <c r="AC85" s="135" t="str">
        <f t="shared" si="41"/>
        <v>10</v>
      </c>
      <c r="AD85" s="72">
        <f t="shared" si="42"/>
        <v>-29</v>
      </c>
      <c r="AE85" s="72">
        <f t="shared" si="43"/>
        <v>-59</v>
      </c>
      <c r="AF85" s="72">
        <f t="shared" si="44"/>
        <v>-89</v>
      </c>
      <c r="AG85" s="66">
        <f t="shared" si="27"/>
        <v>240</v>
      </c>
      <c r="AH85" s="66">
        <f t="shared" si="28"/>
        <v>238</v>
      </c>
      <c r="AI85" s="66">
        <f t="shared" si="29"/>
        <v>2</v>
      </c>
      <c r="AJ85" s="135" t="str">
        <f t="shared" si="30"/>
        <v>2</v>
      </c>
      <c r="AK85" s="66">
        <f t="shared" si="31"/>
        <v>220</v>
      </c>
      <c r="AL85" s="66">
        <f t="shared" si="48"/>
        <v>218</v>
      </c>
      <c r="AM85" s="66">
        <f t="shared" si="33"/>
        <v>2</v>
      </c>
      <c r="AN85" s="135" t="str">
        <f t="shared" si="34"/>
        <v>2</v>
      </c>
      <c r="AO85" s="66">
        <f t="shared" si="35"/>
        <v>180</v>
      </c>
      <c r="AP85" s="66">
        <f t="shared" si="49"/>
        <v>178</v>
      </c>
      <c r="AQ85" s="66">
        <f t="shared" si="37"/>
        <v>2</v>
      </c>
      <c r="AR85" s="135" t="str">
        <f t="shared" si="38"/>
        <v>2</v>
      </c>
      <c r="AS85" s="72">
        <f t="shared" si="39"/>
        <v>1190</v>
      </c>
      <c r="AT85" s="72"/>
      <c r="AU85" s="72"/>
      <c r="AV85" s="135" t="str">
        <f t="shared" ca="1" si="45"/>
        <v>Guardian</v>
      </c>
      <c r="AW85" s="175">
        <v>30009</v>
      </c>
      <c r="AX85" s="175"/>
      <c r="AY85" s="175"/>
      <c r="AZ85" s="171">
        <v>10016</v>
      </c>
      <c r="BA85" s="135">
        <v>20009</v>
      </c>
      <c r="BB85" s="135"/>
      <c r="BC85" s="660" t="str">
        <f>INDEX('[2]Master Skill List'!$D$81:$D$301,MATCH('UNIT DATA'!BA85,'[2]Master Skill List'!$B$81:$B$301,0))</f>
        <v>2 hit combo single target light attack</v>
      </c>
      <c r="BD85" s="661"/>
      <c r="BE85" s="661"/>
      <c r="BF85" s="662"/>
      <c r="BG85" s="72">
        <f t="shared" si="46"/>
        <v>3</v>
      </c>
    </row>
    <row r="86" spans="2:59">
      <c r="B86" s="66">
        <v>48</v>
      </c>
      <c r="C86" s="135"/>
      <c r="D86" s="66"/>
      <c r="E86" s="135"/>
      <c r="F86" s="135"/>
      <c r="G86" s="159" t="s">
        <v>259</v>
      </c>
      <c r="H86" s="160"/>
      <c r="I86" s="155" t="s">
        <v>105</v>
      </c>
      <c r="J86" s="72"/>
      <c r="K86" s="66">
        <v>10</v>
      </c>
      <c r="L86" s="66" t="s">
        <v>153</v>
      </c>
      <c r="M86" s="66">
        <v>4</v>
      </c>
      <c r="N86" s="66"/>
      <c r="O86" s="508">
        <v>1</v>
      </c>
      <c r="P86" s="155">
        <f t="shared" si="40"/>
        <v>1</v>
      </c>
      <c r="Q86" s="135"/>
      <c r="R86" s="66" t="e">
        <f t="shared" si="47"/>
        <v>#N/A</v>
      </c>
      <c r="S86" s="176"/>
      <c r="T86" s="177"/>
      <c r="U86" s="135"/>
      <c r="V86" s="135"/>
      <c r="W86" s="163" t="str">
        <f t="shared" ca="1" si="22"/>
        <v>Hero</v>
      </c>
      <c r="X86" s="164">
        <f t="shared" si="23"/>
        <v>0</v>
      </c>
      <c r="Y86" s="165">
        <v>0</v>
      </c>
      <c r="Z86" s="155">
        <f t="shared" si="24"/>
        <v>550</v>
      </c>
      <c r="AA86" s="66">
        <f t="shared" si="25"/>
        <v>540</v>
      </c>
      <c r="AB86" s="72">
        <f t="shared" si="26"/>
        <v>10</v>
      </c>
      <c r="AC86" s="135" t="str">
        <f t="shared" si="41"/>
        <v>10</v>
      </c>
      <c r="AD86" s="72">
        <f t="shared" si="42"/>
        <v>-29</v>
      </c>
      <c r="AE86" s="72">
        <f t="shared" si="43"/>
        <v>-59</v>
      </c>
      <c r="AF86" s="72">
        <f t="shared" si="44"/>
        <v>-89</v>
      </c>
      <c r="AG86" s="66">
        <f t="shared" si="27"/>
        <v>240</v>
      </c>
      <c r="AH86" s="66">
        <f t="shared" si="28"/>
        <v>238</v>
      </c>
      <c r="AI86" s="66">
        <f t="shared" si="29"/>
        <v>2</v>
      </c>
      <c r="AJ86" s="135" t="str">
        <f t="shared" si="30"/>
        <v>2</v>
      </c>
      <c r="AK86" s="66">
        <f t="shared" si="31"/>
        <v>220</v>
      </c>
      <c r="AL86" s="66">
        <f t="shared" si="48"/>
        <v>218</v>
      </c>
      <c r="AM86" s="66">
        <f t="shared" si="33"/>
        <v>2</v>
      </c>
      <c r="AN86" s="135" t="str">
        <f t="shared" si="34"/>
        <v>2</v>
      </c>
      <c r="AO86" s="66">
        <f t="shared" si="35"/>
        <v>180</v>
      </c>
      <c r="AP86" s="66">
        <f t="shared" si="49"/>
        <v>178</v>
      </c>
      <c r="AQ86" s="66">
        <f t="shared" si="37"/>
        <v>2</v>
      </c>
      <c r="AR86" s="135" t="str">
        <f t="shared" si="38"/>
        <v>2</v>
      </c>
      <c r="AS86" s="72">
        <f t="shared" si="39"/>
        <v>1190</v>
      </c>
      <c r="AT86" s="72"/>
      <c r="AU86" s="72"/>
      <c r="AV86" s="135" t="str">
        <f t="shared" ca="1" si="45"/>
        <v>Hero</v>
      </c>
      <c r="AW86" s="175">
        <v>30009</v>
      </c>
      <c r="AX86" s="175"/>
      <c r="AY86" s="175"/>
      <c r="AZ86" s="171">
        <v>10017</v>
      </c>
      <c r="BA86" s="135">
        <v>20009</v>
      </c>
      <c r="BB86" s="135"/>
      <c r="BC86" s="660" t="str">
        <f>INDEX('[2]Master Skill List'!$D$81:$D$301,MATCH('UNIT DATA'!BA86,'[2]Master Skill List'!$B$81:$B$301,0))</f>
        <v>2 hit combo single target light attack</v>
      </c>
      <c r="BD86" s="661"/>
      <c r="BE86" s="661"/>
      <c r="BF86" s="662"/>
      <c r="BG86" s="72">
        <f t="shared" si="46"/>
        <v>4</v>
      </c>
    </row>
    <row r="87" spans="2:59">
      <c r="B87" s="66">
        <v>49</v>
      </c>
      <c r="C87" s="135"/>
      <c r="D87" s="66"/>
      <c r="E87" s="135"/>
      <c r="F87" s="135"/>
      <c r="G87" s="159" t="s">
        <v>260</v>
      </c>
      <c r="H87" s="160"/>
      <c r="I87" s="155" t="s">
        <v>105</v>
      </c>
      <c r="J87" s="72"/>
      <c r="K87" s="66">
        <v>10</v>
      </c>
      <c r="L87" s="66" t="s">
        <v>153</v>
      </c>
      <c r="M87" s="66">
        <v>5</v>
      </c>
      <c r="N87" s="66"/>
      <c r="O87" s="508">
        <v>0</v>
      </c>
      <c r="P87" s="155">
        <f t="shared" si="40"/>
        <v>1</v>
      </c>
      <c r="Q87" s="135"/>
      <c r="R87" s="66" t="e">
        <f t="shared" si="47"/>
        <v>#N/A</v>
      </c>
      <c r="S87" s="176"/>
      <c r="T87" s="177"/>
      <c r="U87" s="135"/>
      <c r="V87" s="135"/>
      <c r="W87" s="163" t="str">
        <f t="shared" ca="1" si="22"/>
        <v>Knight</v>
      </c>
      <c r="X87" s="164">
        <f t="shared" si="23"/>
        <v>0</v>
      </c>
      <c r="Y87" s="165">
        <v>0</v>
      </c>
      <c r="Z87" s="155">
        <f t="shared" si="24"/>
        <v>550</v>
      </c>
      <c r="AA87" s="66">
        <f t="shared" si="25"/>
        <v>540</v>
      </c>
      <c r="AB87" s="72">
        <f t="shared" si="26"/>
        <v>10</v>
      </c>
      <c r="AC87" s="135" t="str">
        <f t="shared" si="41"/>
        <v>10</v>
      </c>
      <c r="AD87" s="72">
        <f t="shared" si="42"/>
        <v>-29</v>
      </c>
      <c r="AE87" s="72">
        <f t="shared" si="43"/>
        <v>-59</v>
      </c>
      <c r="AF87" s="72">
        <f t="shared" si="44"/>
        <v>-89</v>
      </c>
      <c r="AG87" s="66">
        <f t="shared" si="27"/>
        <v>240</v>
      </c>
      <c r="AH87" s="66">
        <f t="shared" si="28"/>
        <v>238</v>
      </c>
      <c r="AI87" s="66">
        <f t="shared" si="29"/>
        <v>2</v>
      </c>
      <c r="AJ87" s="135" t="str">
        <f t="shared" si="30"/>
        <v>2</v>
      </c>
      <c r="AK87" s="66">
        <f t="shared" si="31"/>
        <v>220</v>
      </c>
      <c r="AL87" s="66">
        <f t="shared" si="48"/>
        <v>218</v>
      </c>
      <c r="AM87" s="66">
        <f t="shared" si="33"/>
        <v>2</v>
      </c>
      <c r="AN87" s="135" t="str">
        <f t="shared" si="34"/>
        <v>2</v>
      </c>
      <c r="AO87" s="66">
        <f t="shared" si="35"/>
        <v>180</v>
      </c>
      <c r="AP87" s="66">
        <f t="shared" si="49"/>
        <v>178</v>
      </c>
      <c r="AQ87" s="66">
        <f t="shared" si="37"/>
        <v>2</v>
      </c>
      <c r="AR87" s="135" t="str">
        <f t="shared" si="38"/>
        <v>2</v>
      </c>
      <c r="AS87" s="72">
        <f t="shared" si="39"/>
        <v>1190</v>
      </c>
      <c r="AT87" s="72"/>
      <c r="AU87" s="72"/>
      <c r="AV87" s="135" t="str">
        <f t="shared" ca="1" si="45"/>
        <v>Knight</v>
      </c>
      <c r="AW87" s="175">
        <v>30009</v>
      </c>
      <c r="AX87" s="175">
        <v>30010</v>
      </c>
      <c r="AY87" s="175"/>
      <c r="AZ87" s="171">
        <v>10018</v>
      </c>
      <c r="BA87" s="135">
        <v>20009</v>
      </c>
      <c r="BB87" s="135"/>
      <c r="BC87" s="660" t="str">
        <f>INDEX('[2]Master Skill List'!$D$81:$D$301,MATCH('UNIT DATA'!BA87,'[2]Master Skill List'!$B$81:$B$301,0))</f>
        <v>2 hit combo single target light attack</v>
      </c>
      <c r="BD87" s="661"/>
      <c r="BE87" s="661"/>
      <c r="BF87" s="662"/>
      <c r="BG87" s="72">
        <f t="shared" si="46"/>
        <v>5</v>
      </c>
    </row>
    <row r="88" spans="2:59">
      <c r="B88" s="66">
        <v>50</v>
      </c>
      <c r="C88" s="135"/>
      <c r="D88" s="66"/>
      <c r="E88" s="135"/>
      <c r="F88" s="135"/>
      <c r="G88" s="159" t="s">
        <v>261</v>
      </c>
      <c r="H88" s="160"/>
      <c r="I88" s="155" t="s">
        <v>113</v>
      </c>
      <c r="J88" s="72"/>
      <c r="K88" s="66">
        <v>10</v>
      </c>
      <c r="L88" s="66" t="s">
        <v>153</v>
      </c>
      <c r="M88" s="66">
        <v>2</v>
      </c>
      <c r="N88" s="66"/>
      <c r="O88" s="508">
        <v>1</v>
      </c>
      <c r="P88" s="155">
        <f t="shared" si="40"/>
        <v>1</v>
      </c>
      <c r="Q88" s="135"/>
      <c r="R88" s="66" t="e">
        <f t="shared" si="47"/>
        <v>#N/A</v>
      </c>
      <c r="S88" s="176"/>
      <c r="T88" s="177"/>
      <c r="U88" s="135"/>
      <c r="V88" s="135"/>
      <c r="W88" s="163" t="str">
        <f t="shared" ca="1" si="22"/>
        <v>Defender</v>
      </c>
      <c r="X88" s="164">
        <f t="shared" si="23"/>
        <v>0</v>
      </c>
      <c r="Y88" s="165">
        <v>0</v>
      </c>
      <c r="Z88" s="155">
        <f t="shared" si="24"/>
        <v>550</v>
      </c>
      <c r="AA88" s="66">
        <f t="shared" si="25"/>
        <v>540</v>
      </c>
      <c r="AB88" s="72">
        <f t="shared" si="26"/>
        <v>10</v>
      </c>
      <c r="AC88" s="135" t="str">
        <f t="shared" si="41"/>
        <v>10</v>
      </c>
      <c r="AD88" s="72">
        <f t="shared" si="42"/>
        <v>-29</v>
      </c>
      <c r="AE88" s="72">
        <f t="shared" si="43"/>
        <v>-59</v>
      </c>
      <c r="AF88" s="72">
        <f t="shared" si="44"/>
        <v>-89</v>
      </c>
      <c r="AG88" s="66">
        <f t="shared" si="27"/>
        <v>200</v>
      </c>
      <c r="AH88" s="66">
        <f t="shared" si="28"/>
        <v>198</v>
      </c>
      <c r="AI88" s="66">
        <f t="shared" si="29"/>
        <v>2</v>
      </c>
      <c r="AJ88" s="135" t="str">
        <f t="shared" si="30"/>
        <v>2</v>
      </c>
      <c r="AK88" s="66">
        <f t="shared" si="31"/>
        <v>200</v>
      </c>
      <c r="AL88" s="66">
        <f t="shared" si="48"/>
        <v>198</v>
      </c>
      <c r="AM88" s="66">
        <f t="shared" si="33"/>
        <v>2</v>
      </c>
      <c r="AN88" s="135" t="str">
        <f t="shared" si="34"/>
        <v>2</v>
      </c>
      <c r="AO88" s="66">
        <f t="shared" si="35"/>
        <v>220</v>
      </c>
      <c r="AP88" s="66">
        <f t="shared" si="49"/>
        <v>218</v>
      </c>
      <c r="AQ88" s="66">
        <f t="shared" si="37"/>
        <v>2</v>
      </c>
      <c r="AR88" s="135" t="str">
        <f t="shared" si="38"/>
        <v>2</v>
      </c>
      <c r="AS88" s="72">
        <f t="shared" si="39"/>
        <v>1170</v>
      </c>
      <c r="AT88" s="72"/>
      <c r="AU88" s="72"/>
      <c r="AV88" s="135" t="str">
        <f t="shared" ca="1" si="45"/>
        <v>Defender</v>
      </c>
      <c r="AW88" s="135">
        <v>30002</v>
      </c>
      <c r="AX88" s="135"/>
      <c r="AY88" s="135"/>
      <c r="AZ88" s="135">
        <v>10030</v>
      </c>
      <c r="BA88" s="135">
        <v>20010</v>
      </c>
      <c r="BB88" s="135"/>
      <c r="BC88" s="660" t="str">
        <f>INDEX('[2]Master Skill List'!$D$81:$D$301,MATCH('UNIT DATA'!BA88,'[2]Master Skill List'!$B$81:$B$301,0))</f>
        <v>3 hit combo single target earth attack</v>
      </c>
      <c r="BD88" s="661"/>
      <c r="BE88" s="661"/>
      <c r="BF88" s="662"/>
      <c r="BG88" s="72">
        <f t="shared" si="46"/>
        <v>2</v>
      </c>
    </row>
    <row r="89" spans="2:59">
      <c r="B89" s="66">
        <v>51</v>
      </c>
      <c r="C89" s="135"/>
      <c r="D89" s="66"/>
      <c r="E89" s="135"/>
      <c r="F89" s="135"/>
      <c r="G89" s="159" t="s">
        <v>262</v>
      </c>
      <c r="H89" s="160"/>
      <c r="I89" s="155" t="s">
        <v>113</v>
      </c>
      <c r="J89" s="72"/>
      <c r="K89" s="66">
        <v>10</v>
      </c>
      <c r="L89" s="66" t="s">
        <v>153</v>
      </c>
      <c r="M89" s="66">
        <v>3</v>
      </c>
      <c r="N89" s="66"/>
      <c r="O89" s="508">
        <v>0</v>
      </c>
      <c r="P89" s="155">
        <f t="shared" si="40"/>
        <v>1</v>
      </c>
      <c r="Q89" s="135"/>
      <c r="R89" s="66" t="e">
        <f t="shared" si="47"/>
        <v>#N/A</v>
      </c>
      <c r="S89" s="176"/>
      <c r="T89" s="177"/>
      <c r="U89" s="135"/>
      <c r="V89" s="135"/>
      <c r="W89" s="163" t="str">
        <f t="shared" ca="1" si="22"/>
        <v>Defender</v>
      </c>
      <c r="X89" s="164">
        <f t="shared" si="23"/>
        <v>0</v>
      </c>
      <c r="Y89" s="165">
        <v>0</v>
      </c>
      <c r="Z89" s="155">
        <f t="shared" si="24"/>
        <v>550</v>
      </c>
      <c r="AA89" s="66">
        <f t="shared" si="25"/>
        <v>540</v>
      </c>
      <c r="AB89" s="72">
        <f t="shared" si="26"/>
        <v>10</v>
      </c>
      <c r="AC89" s="135" t="str">
        <f t="shared" si="41"/>
        <v>10</v>
      </c>
      <c r="AD89" s="72">
        <f t="shared" si="42"/>
        <v>-29</v>
      </c>
      <c r="AE89" s="72">
        <f t="shared" si="43"/>
        <v>-59</v>
      </c>
      <c r="AF89" s="72">
        <f t="shared" si="44"/>
        <v>-89</v>
      </c>
      <c r="AG89" s="66">
        <f t="shared" si="27"/>
        <v>200</v>
      </c>
      <c r="AH89" s="66">
        <f t="shared" si="28"/>
        <v>198</v>
      </c>
      <c r="AI89" s="66">
        <f t="shared" si="29"/>
        <v>2</v>
      </c>
      <c r="AJ89" s="135" t="str">
        <f t="shared" si="30"/>
        <v>2</v>
      </c>
      <c r="AK89" s="66">
        <f t="shared" si="31"/>
        <v>200</v>
      </c>
      <c r="AL89" s="66">
        <f t="shared" si="48"/>
        <v>198</v>
      </c>
      <c r="AM89" s="66">
        <f t="shared" si="33"/>
        <v>2</v>
      </c>
      <c r="AN89" s="135" t="str">
        <f t="shared" si="34"/>
        <v>2</v>
      </c>
      <c r="AO89" s="66">
        <f t="shared" si="35"/>
        <v>220</v>
      </c>
      <c r="AP89" s="66">
        <f t="shared" si="49"/>
        <v>218</v>
      </c>
      <c r="AQ89" s="66">
        <f t="shared" si="37"/>
        <v>2</v>
      </c>
      <c r="AR89" s="135" t="str">
        <f t="shared" si="38"/>
        <v>2</v>
      </c>
      <c r="AS89" s="72">
        <f t="shared" si="39"/>
        <v>1170</v>
      </c>
      <c r="AT89" s="72"/>
      <c r="AU89" s="72"/>
      <c r="AV89" s="135" t="str">
        <f t="shared" ca="1" si="45"/>
        <v>Defender</v>
      </c>
      <c r="AW89" s="135">
        <v>30002</v>
      </c>
      <c r="AX89" s="135"/>
      <c r="AY89" s="135"/>
      <c r="AZ89" s="180">
        <v>10031</v>
      </c>
      <c r="BA89" s="135">
        <v>20010</v>
      </c>
      <c r="BB89" s="135"/>
      <c r="BC89" s="660" t="str">
        <f>INDEX('[2]Master Skill List'!$D$81:$D$301,MATCH('UNIT DATA'!BA89,'[2]Master Skill List'!$B$81:$B$301,0))</f>
        <v>3 hit combo single target earth attack</v>
      </c>
      <c r="BD89" s="661"/>
      <c r="BE89" s="661"/>
      <c r="BF89" s="662"/>
      <c r="BG89" s="72">
        <f t="shared" si="46"/>
        <v>3</v>
      </c>
    </row>
    <row r="90" spans="2:59">
      <c r="B90" s="66">
        <v>52</v>
      </c>
      <c r="C90" s="135"/>
      <c r="D90" s="66"/>
      <c r="E90" s="135"/>
      <c r="F90" s="135"/>
      <c r="G90" s="159" t="s">
        <v>263</v>
      </c>
      <c r="H90" s="160"/>
      <c r="I90" s="155" t="s">
        <v>113</v>
      </c>
      <c r="J90" s="72"/>
      <c r="K90" s="66">
        <v>10</v>
      </c>
      <c r="L90" s="66" t="s">
        <v>153</v>
      </c>
      <c r="M90" s="66">
        <v>4</v>
      </c>
      <c r="N90" s="66"/>
      <c r="O90" s="508">
        <v>1</v>
      </c>
      <c r="P90" s="155">
        <f t="shared" si="40"/>
        <v>1</v>
      </c>
      <c r="Q90" s="135"/>
      <c r="R90" s="66" t="e">
        <f t="shared" si="47"/>
        <v>#N/A</v>
      </c>
      <c r="S90" s="176"/>
      <c r="T90" s="177"/>
      <c r="U90" s="135"/>
      <c r="V90" s="135"/>
      <c r="W90" s="163" t="str">
        <f t="shared" ca="1" si="22"/>
        <v>Defender</v>
      </c>
      <c r="X90" s="164">
        <f t="shared" si="23"/>
        <v>0</v>
      </c>
      <c r="Y90" s="165">
        <v>0</v>
      </c>
      <c r="Z90" s="155">
        <f t="shared" si="24"/>
        <v>550</v>
      </c>
      <c r="AA90" s="66">
        <f t="shared" si="25"/>
        <v>540</v>
      </c>
      <c r="AB90" s="72">
        <f t="shared" si="26"/>
        <v>10</v>
      </c>
      <c r="AC90" s="135" t="str">
        <f t="shared" si="41"/>
        <v>10</v>
      </c>
      <c r="AD90" s="72">
        <f t="shared" si="42"/>
        <v>-29</v>
      </c>
      <c r="AE90" s="72">
        <f t="shared" si="43"/>
        <v>-59</v>
      </c>
      <c r="AF90" s="72">
        <f t="shared" si="44"/>
        <v>-89</v>
      </c>
      <c r="AG90" s="66">
        <f t="shared" si="27"/>
        <v>200</v>
      </c>
      <c r="AH90" s="66">
        <f t="shared" si="28"/>
        <v>198</v>
      </c>
      <c r="AI90" s="66">
        <f t="shared" si="29"/>
        <v>2</v>
      </c>
      <c r="AJ90" s="135" t="str">
        <f t="shared" si="30"/>
        <v>2</v>
      </c>
      <c r="AK90" s="66">
        <f t="shared" si="31"/>
        <v>200</v>
      </c>
      <c r="AL90" s="66">
        <f t="shared" si="48"/>
        <v>198</v>
      </c>
      <c r="AM90" s="66">
        <f t="shared" si="33"/>
        <v>2</v>
      </c>
      <c r="AN90" s="135" t="str">
        <f t="shared" si="34"/>
        <v>2</v>
      </c>
      <c r="AO90" s="66">
        <f t="shared" si="35"/>
        <v>220</v>
      </c>
      <c r="AP90" s="66">
        <f t="shared" si="49"/>
        <v>218</v>
      </c>
      <c r="AQ90" s="66">
        <f t="shared" si="37"/>
        <v>2</v>
      </c>
      <c r="AR90" s="135" t="str">
        <f t="shared" si="38"/>
        <v>2</v>
      </c>
      <c r="AS90" s="72">
        <f t="shared" si="39"/>
        <v>1170</v>
      </c>
      <c r="AT90" s="72"/>
      <c r="AU90" s="72"/>
      <c r="AV90" s="135" t="str">
        <f t="shared" ca="1" si="45"/>
        <v>Defender</v>
      </c>
      <c r="AW90" s="135">
        <v>30002</v>
      </c>
      <c r="AX90" s="135">
        <v>30008</v>
      </c>
      <c r="AY90" s="135"/>
      <c r="AZ90" s="180">
        <v>10032</v>
      </c>
      <c r="BA90" s="135">
        <v>20010</v>
      </c>
      <c r="BB90" s="135"/>
      <c r="BC90" s="660" t="str">
        <f>INDEX('[2]Master Skill List'!$D$81:$D$301,MATCH('UNIT DATA'!BA90,'[2]Master Skill List'!$B$81:$B$301,0))</f>
        <v>3 hit combo single target earth attack</v>
      </c>
      <c r="BD90" s="661"/>
      <c r="BE90" s="661"/>
      <c r="BF90" s="662"/>
      <c r="BG90" s="72">
        <f t="shared" si="46"/>
        <v>4</v>
      </c>
    </row>
    <row r="91" spans="2:59">
      <c r="B91" s="66">
        <v>53</v>
      </c>
      <c r="C91" s="135"/>
      <c r="D91" s="66"/>
      <c r="E91" s="135"/>
      <c r="F91" s="135"/>
      <c r="G91" s="159" t="s">
        <v>264</v>
      </c>
      <c r="H91" s="160"/>
      <c r="I91" s="155" t="s">
        <v>113</v>
      </c>
      <c r="J91" s="72"/>
      <c r="K91" s="66">
        <v>10</v>
      </c>
      <c r="L91" s="66" t="s">
        <v>153</v>
      </c>
      <c r="M91" s="66">
        <v>5</v>
      </c>
      <c r="N91" s="66"/>
      <c r="O91" s="508">
        <v>0</v>
      </c>
      <c r="P91" s="155">
        <f t="shared" si="40"/>
        <v>1</v>
      </c>
      <c r="Q91" s="135"/>
      <c r="R91" s="66" t="e">
        <f t="shared" si="47"/>
        <v>#N/A</v>
      </c>
      <c r="S91" s="176"/>
      <c r="T91" s="177"/>
      <c r="U91" s="135"/>
      <c r="V91" s="135"/>
      <c r="W91" s="163" t="str">
        <f t="shared" ca="1" si="22"/>
        <v>Hero</v>
      </c>
      <c r="X91" s="164">
        <f t="shared" si="23"/>
        <v>0</v>
      </c>
      <c r="Y91" s="165">
        <v>0</v>
      </c>
      <c r="Z91" s="155">
        <f t="shared" si="24"/>
        <v>550</v>
      </c>
      <c r="AA91" s="66">
        <f t="shared" si="25"/>
        <v>540</v>
      </c>
      <c r="AB91" s="72">
        <f t="shared" si="26"/>
        <v>10</v>
      </c>
      <c r="AC91" s="135" t="str">
        <f t="shared" si="41"/>
        <v>10</v>
      </c>
      <c r="AD91" s="72">
        <f t="shared" si="42"/>
        <v>-29</v>
      </c>
      <c r="AE91" s="72">
        <f t="shared" si="43"/>
        <v>-59</v>
      </c>
      <c r="AF91" s="72">
        <f t="shared" si="44"/>
        <v>-89</v>
      </c>
      <c r="AG91" s="66">
        <f t="shared" si="27"/>
        <v>200</v>
      </c>
      <c r="AH91" s="66">
        <f t="shared" si="28"/>
        <v>198</v>
      </c>
      <c r="AI91" s="66">
        <f t="shared" si="29"/>
        <v>2</v>
      </c>
      <c r="AJ91" s="135" t="str">
        <f t="shared" si="30"/>
        <v>2</v>
      </c>
      <c r="AK91" s="66">
        <f t="shared" si="31"/>
        <v>200</v>
      </c>
      <c r="AL91" s="66">
        <f t="shared" si="48"/>
        <v>198</v>
      </c>
      <c r="AM91" s="66">
        <f t="shared" si="33"/>
        <v>2</v>
      </c>
      <c r="AN91" s="135" t="str">
        <f t="shared" si="34"/>
        <v>2</v>
      </c>
      <c r="AO91" s="66">
        <f t="shared" si="35"/>
        <v>220</v>
      </c>
      <c r="AP91" s="66">
        <f t="shared" si="49"/>
        <v>218</v>
      </c>
      <c r="AQ91" s="66">
        <f t="shared" si="37"/>
        <v>2</v>
      </c>
      <c r="AR91" s="135" t="str">
        <f t="shared" si="38"/>
        <v>2</v>
      </c>
      <c r="AS91" s="72">
        <f t="shared" si="39"/>
        <v>1170</v>
      </c>
      <c r="AT91" s="72"/>
      <c r="AU91" s="72"/>
      <c r="AV91" s="135" t="str">
        <f t="shared" ca="1" si="45"/>
        <v>Hero</v>
      </c>
      <c r="AW91" s="135">
        <v>30002</v>
      </c>
      <c r="AX91" s="135">
        <v>30008</v>
      </c>
      <c r="AY91" s="135"/>
      <c r="AZ91" s="180">
        <v>10033</v>
      </c>
      <c r="BA91" s="135">
        <v>20010</v>
      </c>
      <c r="BB91" s="135"/>
      <c r="BC91" s="660" t="str">
        <f>INDEX('[2]Master Skill List'!$D$81:$D$301,MATCH('UNIT DATA'!BA91,'[2]Master Skill List'!$B$81:$B$301,0))</f>
        <v>3 hit combo single target earth attack</v>
      </c>
      <c r="BD91" s="661"/>
      <c r="BE91" s="661"/>
      <c r="BF91" s="662"/>
      <c r="BG91" s="72">
        <f t="shared" si="46"/>
        <v>5</v>
      </c>
    </row>
    <row r="92" spans="2:59">
      <c r="B92" s="66">
        <v>54</v>
      </c>
      <c r="C92" s="135"/>
      <c r="D92" s="66"/>
      <c r="E92" s="135"/>
      <c r="F92" s="135"/>
      <c r="G92" s="159" t="s">
        <v>265</v>
      </c>
      <c r="H92" s="160"/>
      <c r="I92" s="155" t="s">
        <v>113</v>
      </c>
      <c r="J92" s="72"/>
      <c r="K92" s="66">
        <v>10</v>
      </c>
      <c r="L92" s="66" t="s">
        <v>153</v>
      </c>
      <c r="M92" s="66">
        <v>3</v>
      </c>
      <c r="N92" s="66"/>
      <c r="O92" s="508">
        <v>1</v>
      </c>
      <c r="P92" s="155">
        <f t="shared" si="40"/>
        <v>1</v>
      </c>
      <c r="Q92" s="135"/>
      <c r="R92" s="66" t="e">
        <f t="shared" si="47"/>
        <v>#N/A</v>
      </c>
      <c r="S92" s="176"/>
      <c r="T92" s="177"/>
      <c r="U92" s="135"/>
      <c r="V92" s="135"/>
      <c r="W92" s="163" t="str">
        <f t="shared" ca="1" si="22"/>
        <v>Defender</v>
      </c>
      <c r="X92" s="164">
        <f t="shared" si="23"/>
        <v>0</v>
      </c>
      <c r="Y92" s="165">
        <v>0</v>
      </c>
      <c r="Z92" s="155">
        <f t="shared" si="24"/>
        <v>550</v>
      </c>
      <c r="AA92" s="66">
        <f t="shared" si="25"/>
        <v>540</v>
      </c>
      <c r="AB92" s="72">
        <f t="shared" si="26"/>
        <v>10</v>
      </c>
      <c r="AC92" s="135" t="str">
        <f t="shared" si="41"/>
        <v>10</v>
      </c>
      <c r="AD92" s="72">
        <f t="shared" si="42"/>
        <v>-29</v>
      </c>
      <c r="AE92" s="72">
        <f t="shared" si="43"/>
        <v>-59</v>
      </c>
      <c r="AF92" s="72">
        <f t="shared" si="44"/>
        <v>-89</v>
      </c>
      <c r="AG92" s="66">
        <f t="shared" si="27"/>
        <v>200</v>
      </c>
      <c r="AH92" s="66">
        <f t="shared" si="28"/>
        <v>198</v>
      </c>
      <c r="AI92" s="66">
        <f t="shared" si="29"/>
        <v>2</v>
      </c>
      <c r="AJ92" s="135" t="str">
        <f t="shared" si="30"/>
        <v>2</v>
      </c>
      <c r="AK92" s="66">
        <f t="shared" si="31"/>
        <v>200</v>
      </c>
      <c r="AL92" s="66">
        <f t="shared" si="48"/>
        <v>198</v>
      </c>
      <c r="AM92" s="66">
        <f t="shared" si="33"/>
        <v>2</v>
      </c>
      <c r="AN92" s="135" t="str">
        <f t="shared" si="34"/>
        <v>2</v>
      </c>
      <c r="AO92" s="66">
        <f t="shared" si="35"/>
        <v>220</v>
      </c>
      <c r="AP92" s="66">
        <f t="shared" si="49"/>
        <v>218</v>
      </c>
      <c r="AQ92" s="66">
        <f t="shared" si="37"/>
        <v>2</v>
      </c>
      <c r="AR92" s="135" t="str">
        <f t="shared" si="38"/>
        <v>2</v>
      </c>
      <c r="AS92" s="72">
        <f t="shared" si="39"/>
        <v>1170</v>
      </c>
      <c r="AT92" s="72"/>
      <c r="AU92" s="72"/>
      <c r="AV92" s="135" t="str">
        <f t="shared" ca="1" si="45"/>
        <v>Defender</v>
      </c>
      <c r="AW92" s="135">
        <v>30002</v>
      </c>
      <c r="AX92" s="135"/>
      <c r="AY92" s="135"/>
      <c r="AZ92" s="180">
        <v>10034</v>
      </c>
      <c r="BA92" s="135">
        <v>20016</v>
      </c>
      <c r="BB92" s="135"/>
      <c r="BC92" s="660" t="str">
        <f>INDEX('[2]Master Skill List'!$D$81:$D$301,MATCH('UNIT DATA'!BA92,'[2]Master Skill List'!$B$81:$B$301,0))</f>
        <v>4 hit combo multiple target earth attack</v>
      </c>
      <c r="BD92" s="661"/>
      <c r="BE92" s="661"/>
      <c r="BF92" s="662"/>
      <c r="BG92" s="72">
        <f t="shared" si="46"/>
        <v>3</v>
      </c>
    </row>
    <row r="93" spans="2:59">
      <c r="B93" s="66">
        <v>55</v>
      </c>
      <c r="C93" s="135"/>
      <c r="D93" s="66"/>
      <c r="E93" s="135"/>
      <c r="F93" s="135"/>
      <c r="G93" s="159" t="s">
        <v>266</v>
      </c>
      <c r="H93" s="160"/>
      <c r="I93" s="155" t="s">
        <v>113</v>
      </c>
      <c r="J93" s="72"/>
      <c r="K93" s="66">
        <v>10</v>
      </c>
      <c r="L93" s="66" t="s">
        <v>153</v>
      </c>
      <c r="M93" s="66">
        <v>4</v>
      </c>
      <c r="N93" s="66"/>
      <c r="O93" s="508">
        <v>0</v>
      </c>
      <c r="P93" s="155">
        <f t="shared" si="40"/>
        <v>1</v>
      </c>
      <c r="Q93" s="135"/>
      <c r="R93" s="66" t="e">
        <f t="shared" si="47"/>
        <v>#N/A</v>
      </c>
      <c r="S93" s="176"/>
      <c r="T93" s="177"/>
      <c r="U93" s="135"/>
      <c r="V93" s="135"/>
      <c r="W93" s="163" t="str">
        <f t="shared" ca="1" si="22"/>
        <v>Hero</v>
      </c>
      <c r="X93" s="164">
        <f t="shared" si="23"/>
        <v>0</v>
      </c>
      <c r="Y93" s="165">
        <v>0</v>
      </c>
      <c r="Z93" s="155">
        <f t="shared" si="24"/>
        <v>550</v>
      </c>
      <c r="AA93" s="66">
        <f t="shared" si="25"/>
        <v>540</v>
      </c>
      <c r="AB93" s="72">
        <f t="shared" si="26"/>
        <v>10</v>
      </c>
      <c r="AC93" s="135" t="str">
        <f t="shared" si="41"/>
        <v>10</v>
      </c>
      <c r="AD93" s="72">
        <f t="shared" si="42"/>
        <v>-29</v>
      </c>
      <c r="AE93" s="72">
        <f t="shared" si="43"/>
        <v>-59</v>
      </c>
      <c r="AF93" s="72">
        <f t="shared" si="44"/>
        <v>-89</v>
      </c>
      <c r="AG93" s="66">
        <f t="shared" si="27"/>
        <v>200</v>
      </c>
      <c r="AH93" s="66">
        <f t="shared" si="28"/>
        <v>198</v>
      </c>
      <c r="AI93" s="66">
        <f t="shared" si="29"/>
        <v>2</v>
      </c>
      <c r="AJ93" s="135" t="str">
        <f t="shared" si="30"/>
        <v>2</v>
      </c>
      <c r="AK93" s="66">
        <f t="shared" si="31"/>
        <v>200</v>
      </c>
      <c r="AL93" s="66">
        <f t="shared" si="48"/>
        <v>198</v>
      </c>
      <c r="AM93" s="66">
        <f t="shared" si="33"/>
        <v>2</v>
      </c>
      <c r="AN93" s="135" t="str">
        <f t="shared" si="34"/>
        <v>2</v>
      </c>
      <c r="AO93" s="66">
        <f t="shared" si="35"/>
        <v>220</v>
      </c>
      <c r="AP93" s="66">
        <f t="shared" si="49"/>
        <v>218</v>
      </c>
      <c r="AQ93" s="66">
        <f t="shared" si="37"/>
        <v>2</v>
      </c>
      <c r="AR93" s="135" t="str">
        <f t="shared" si="38"/>
        <v>2</v>
      </c>
      <c r="AS93" s="72">
        <f t="shared" si="39"/>
        <v>1170</v>
      </c>
      <c r="AT93" s="72"/>
      <c r="AU93" s="72"/>
      <c r="AV93" s="135" t="str">
        <f t="shared" ca="1" si="45"/>
        <v>Hero</v>
      </c>
      <c r="AW93" s="135">
        <v>30002</v>
      </c>
      <c r="AX93" s="135">
        <v>30001</v>
      </c>
      <c r="AY93" s="135"/>
      <c r="AZ93" s="180">
        <v>10035</v>
      </c>
      <c r="BA93" s="135">
        <v>20016</v>
      </c>
      <c r="BB93" s="135"/>
      <c r="BC93" s="660" t="str">
        <f>INDEX('[2]Master Skill List'!$D$81:$D$301,MATCH('UNIT DATA'!BA93,'[2]Master Skill List'!$B$81:$B$301,0))</f>
        <v>4 hit combo multiple target earth attack</v>
      </c>
      <c r="BD93" s="661"/>
      <c r="BE93" s="661"/>
      <c r="BF93" s="662"/>
      <c r="BG93" s="72">
        <f t="shared" si="46"/>
        <v>4</v>
      </c>
    </row>
    <row r="94" spans="2:59">
      <c r="B94" s="66">
        <v>56</v>
      </c>
      <c r="C94" s="135"/>
      <c r="D94" s="66"/>
      <c r="E94" s="135"/>
      <c r="F94" s="135"/>
      <c r="G94" s="159" t="s">
        <v>267</v>
      </c>
      <c r="H94" s="160"/>
      <c r="I94" s="155" t="s">
        <v>113</v>
      </c>
      <c r="J94" s="72"/>
      <c r="K94" s="66">
        <v>10</v>
      </c>
      <c r="L94" s="66" t="s">
        <v>153</v>
      </c>
      <c r="M94" s="66">
        <v>5</v>
      </c>
      <c r="N94" s="66"/>
      <c r="O94" s="508">
        <v>1</v>
      </c>
      <c r="P94" s="155">
        <f t="shared" si="40"/>
        <v>1</v>
      </c>
      <c r="Q94" s="135"/>
      <c r="R94" s="66" t="e">
        <f t="shared" si="47"/>
        <v>#N/A</v>
      </c>
      <c r="S94" s="176"/>
      <c r="T94" s="177"/>
      <c r="U94" s="135"/>
      <c r="V94" s="135"/>
      <c r="W94" s="163" t="str">
        <f t="shared" ca="1" si="22"/>
        <v>Fighter</v>
      </c>
      <c r="X94" s="164">
        <f t="shared" si="23"/>
        <v>0</v>
      </c>
      <c r="Y94" s="165">
        <v>0</v>
      </c>
      <c r="Z94" s="155">
        <f t="shared" si="24"/>
        <v>550</v>
      </c>
      <c r="AA94" s="66">
        <f t="shared" si="25"/>
        <v>540</v>
      </c>
      <c r="AB94" s="72">
        <f t="shared" si="26"/>
        <v>10</v>
      </c>
      <c r="AC94" s="135" t="str">
        <f t="shared" si="41"/>
        <v>10</v>
      </c>
      <c r="AD94" s="72">
        <f t="shared" si="42"/>
        <v>-29</v>
      </c>
      <c r="AE94" s="72">
        <f t="shared" si="43"/>
        <v>-59</v>
      </c>
      <c r="AF94" s="72">
        <f t="shared" si="44"/>
        <v>-89</v>
      </c>
      <c r="AG94" s="66">
        <f t="shared" si="27"/>
        <v>200</v>
      </c>
      <c r="AH94" s="66">
        <f t="shared" si="28"/>
        <v>198</v>
      </c>
      <c r="AI94" s="66">
        <f t="shared" si="29"/>
        <v>2</v>
      </c>
      <c r="AJ94" s="135" t="str">
        <f t="shared" si="30"/>
        <v>2</v>
      </c>
      <c r="AK94" s="66">
        <f t="shared" si="31"/>
        <v>200</v>
      </c>
      <c r="AL94" s="66">
        <f t="shared" si="48"/>
        <v>198</v>
      </c>
      <c r="AM94" s="66">
        <f t="shared" si="33"/>
        <v>2</v>
      </c>
      <c r="AN94" s="135" t="str">
        <f t="shared" si="34"/>
        <v>2</v>
      </c>
      <c r="AO94" s="66">
        <f t="shared" si="35"/>
        <v>220</v>
      </c>
      <c r="AP94" s="66">
        <f t="shared" si="49"/>
        <v>218</v>
      </c>
      <c r="AQ94" s="66">
        <f t="shared" si="37"/>
        <v>2</v>
      </c>
      <c r="AR94" s="135" t="str">
        <f t="shared" si="38"/>
        <v>2</v>
      </c>
      <c r="AS94" s="72">
        <f t="shared" si="39"/>
        <v>1170</v>
      </c>
      <c r="AT94" s="72"/>
      <c r="AU94" s="72"/>
      <c r="AV94" s="135" t="str">
        <f t="shared" ca="1" si="45"/>
        <v>Fighter</v>
      </c>
      <c r="AW94" s="135">
        <v>30002</v>
      </c>
      <c r="AX94" s="135">
        <v>30001</v>
      </c>
      <c r="AY94" s="135"/>
      <c r="AZ94" s="180">
        <v>10036</v>
      </c>
      <c r="BA94" s="135">
        <v>20016</v>
      </c>
      <c r="BB94" s="135"/>
      <c r="BC94" s="660" t="str">
        <f>INDEX('[2]Master Skill List'!$D$81:$D$301,MATCH('UNIT DATA'!BA94,'[2]Master Skill List'!$B$81:$B$301,0))</f>
        <v>4 hit combo multiple target earth attack</v>
      </c>
      <c r="BD94" s="661"/>
      <c r="BE94" s="661"/>
      <c r="BF94" s="662"/>
      <c r="BG94" s="72">
        <f t="shared" si="46"/>
        <v>5</v>
      </c>
    </row>
    <row r="95" spans="2:59">
      <c r="B95" s="66">
        <v>57</v>
      </c>
      <c r="C95" s="135"/>
      <c r="D95" s="135"/>
      <c r="E95" s="135"/>
      <c r="F95" s="135"/>
      <c r="G95" s="159" t="s">
        <v>268</v>
      </c>
      <c r="H95" s="160"/>
      <c r="I95" s="155" t="s">
        <v>114</v>
      </c>
      <c r="J95" s="72"/>
      <c r="K95" s="66">
        <v>10</v>
      </c>
      <c r="L95" s="66"/>
      <c r="M95" s="66">
        <v>1</v>
      </c>
      <c r="N95" s="66"/>
      <c r="O95" s="508">
        <v>0</v>
      </c>
      <c r="P95" s="155">
        <f t="shared" si="40"/>
        <v>1</v>
      </c>
      <c r="Q95" s="135"/>
      <c r="R95" s="66" t="e">
        <f t="shared" si="47"/>
        <v>#N/A</v>
      </c>
      <c r="S95" s="176"/>
      <c r="T95" s="177"/>
      <c r="U95" s="135"/>
      <c r="V95" s="135"/>
      <c r="W95" s="163" t="str">
        <f t="shared" ca="1" si="22"/>
        <v>Knight</v>
      </c>
      <c r="X95" s="164">
        <f t="shared" si="23"/>
        <v>0</v>
      </c>
      <c r="Y95" s="165">
        <v>0</v>
      </c>
      <c r="Z95" s="155">
        <f t="shared" si="24"/>
        <v>450</v>
      </c>
      <c r="AA95" s="66">
        <f t="shared" si="25"/>
        <v>440</v>
      </c>
      <c r="AB95" s="72">
        <f t="shared" si="26"/>
        <v>10</v>
      </c>
      <c r="AC95" s="135" t="str">
        <f t="shared" si="41"/>
        <v>10</v>
      </c>
      <c r="AD95" s="72">
        <f t="shared" si="42"/>
        <v>-29</v>
      </c>
      <c r="AE95" s="72">
        <f t="shared" si="43"/>
        <v>-59</v>
      </c>
      <c r="AF95" s="72">
        <f t="shared" si="44"/>
        <v>-89</v>
      </c>
      <c r="AG95" s="66">
        <f t="shared" si="27"/>
        <v>200</v>
      </c>
      <c r="AH95" s="66">
        <f t="shared" si="28"/>
        <v>198</v>
      </c>
      <c r="AI95" s="66">
        <f t="shared" si="29"/>
        <v>2</v>
      </c>
      <c r="AJ95" s="135" t="str">
        <f t="shared" si="30"/>
        <v>2</v>
      </c>
      <c r="AK95" s="66">
        <f t="shared" si="31"/>
        <v>200</v>
      </c>
      <c r="AL95" s="66">
        <f t="shared" ref="AL95:AL158" si="50">IFERROR(ROUNDDOWN(AK95+(AN95*($J95-1)),0),"")</f>
        <v>198</v>
      </c>
      <c r="AM95" s="66">
        <f t="shared" si="33"/>
        <v>2</v>
      </c>
      <c r="AN95" s="135" t="str">
        <f t="shared" si="34"/>
        <v>2</v>
      </c>
      <c r="AO95" s="66">
        <f t="shared" si="35"/>
        <v>220</v>
      </c>
      <c r="AP95" s="66">
        <f t="shared" ref="AP95:AP158" si="51">IFERROR(ROUNDDOWN(AO95+(AR95*($J95-1)),0),"")</f>
        <v>218</v>
      </c>
      <c r="AQ95" s="66">
        <f t="shared" si="37"/>
        <v>2</v>
      </c>
      <c r="AR95" s="135" t="str">
        <f t="shared" si="38"/>
        <v>2</v>
      </c>
      <c r="AS95" s="72">
        <f t="shared" si="39"/>
        <v>1070</v>
      </c>
      <c r="AT95" s="72"/>
      <c r="AU95" s="72"/>
      <c r="AV95" s="135" t="str">
        <f t="shared" ca="1" si="45"/>
        <v>Knight</v>
      </c>
      <c r="AW95" s="135">
        <v>30005</v>
      </c>
      <c r="AX95" s="135"/>
      <c r="AY95" s="135"/>
      <c r="AZ95" s="171">
        <v>10037</v>
      </c>
      <c r="BA95" s="135">
        <v>20017</v>
      </c>
      <c r="BB95" s="135"/>
      <c r="BC95" s="660" t="str">
        <f>INDEX('[2]Master Skill List'!$D$81:$D$301,MATCH('UNIT DATA'!BA95,'[2]Master Skill List'!$B$81:$B$301,0))</f>
        <v>3 hit combo single target dark attack</v>
      </c>
      <c r="BD95" s="661"/>
      <c r="BE95" s="661"/>
      <c r="BF95" s="662"/>
      <c r="BG95" s="72">
        <f t="shared" si="46"/>
        <v>1</v>
      </c>
    </row>
    <row r="96" spans="2:59">
      <c r="B96" s="66">
        <v>58</v>
      </c>
      <c r="C96" s="135"/>
      <c r="D96" s="135"/>
      <c r="E96" s="135"/>
      <c r="F96" s="135"/>
      <c r="G96" s="159" t="s">
        <v>269</v>
      </c>
      <c r="H96" s="160"/>
      <c r="I96" s="155" t="s">
        <v>114</v>
      </c>
      <c r="J96" s="72"/>
      <c r="K96" s="66">
        <v>10</v>
      </c>
      <c r="L96" s="66"/>
      <c r="M96" s="66">
        <v>2</v>
      </c>
      <c r="N96" s="66"/>
      <c r="O96" s="508">
        <v>1</v>
      </c>
      <c r="P96" s="155">
        <f t="shared" si="40"/>
        <v>1</v>
      </c>
      <c r="Q96" s="135"/>
      <c r="R96" s="66" t="e">
        <f t="shared" si="47"/>
        <v>#N/A</v>
      </c>
      <c r="S96" s="176"/>
      <c r="T96" s="177"/>
      <c r="U96" s="135"/>
      <c r="V96" s="135"/>
      <c r="W96" s="163" t="str">
        <f t="shared" ca="1" si="22"/>
        <v>Defender</v>
      </c>
      <c r="X96" s="164">
        <f t="shared" si="23"/>
        <v>0</v>
      </c>
      <c r="Y96" s="165">
        <v>0</v>
      </c>
      <c r="Z96" s="155">
        <f t="shared" si="24"/>
        <v>450</v>
      </c>
      <c r="AA96" s="66">
        <f t="shared" si="25"/>
        <v>440</v>
      </c>
      <c r="AB96" s="72">
        <f t="shared" si="26"/>
        <v>10</v>
      </c>
      <c r="AC96" s="135" t="str">
        <f t="shared" si="41"/>
        <v>10</v>
      </c>
      <c r="AD96" s="72">
        <f t="shared" si="42"/>
        <v>-29</v>
      </c>
      <c r="AE96" s="72">
        <f t="shared" si="43"/>
        <v>-59</v>
      </c>
      <c r="AF96" s="72">
        <f t="shared" si="44"/>
        <v>-89</v>
      </c>
      <c r="AG96" s="66">
        <f t="shared" si="27"/>
        <v>200</v>
      </c>
      <c r="AH96" s="66">
        <f t="shared" si="28"/>
        <v>198</v>
      </c>
      <c r="AI96" s="66">
        <f t="shared" si="29"/>
        <v>2</v>
      </c>
      <c r="AJ96" s="135" t="str">
        <f t="shared" si="30"/>
        <v>2</v>
      </c>
      <c r="AK96" s="66">
        <f t="shared" si="31"/>
        <v>200</v>
      </c>
      <c r="AL96" s="66">
        <f t="shared" si="50"/>
        <v>198</v>
      </c>
      <c r="AM96" s="66">
        <f t="shared" si="33"/>
        <v>2</v>
      </c>
      <c r="AN96" s="135" t="str">
        <f t="shared" si="34"/>
        <v>2</v>
      </c>
      <c r="AO96" s="66">
        <f t="shared" si="35"/>
        <v>220</v>
      </c>
      <c r="AP96" s="66">
        <f t="shared" si="51"/>
        <v>218</v>
      </c>
      <c r="AQ96" s="66">
        <f t="shared" si="37"/>
        <v>2</v>
      </c>
      <c r="AR96" s="135" t="str">
        <f t="shared" si="38"/>
        <v>2</v>
      </c>
      <c r="AS96" s="72">
        <f t="shared" si="39"/>
        <v>1070</v>
      </c>
      <c r="AT96" s="72">
        <f t="shared" si="39"/>
        <v>1054</v>
      </c>
      <c r="AU96" s="72"/>
      <c r="AV96" s="135" t="str">
        <f t="shared" ca="1" si="45"/>
        <v>Defender</v>
      </c>
      <c r="AW96" s="135">
        <v>30005</v>
      </c>
      <c r="AX96" s="135"/>
      <c r="AY96" s="135"/>
      <c r="AZ96" s="171">
        <v>10038</v>
      </c>
      <c r="BA96" s="135">
        <v>20017</v>
      </c>
      <c r="BB96" s="135"/>
      <c r="BC96" s="660" t="str">
        <f>INDEX('[2]Master Skill List'!$D$81:$D$301,MATCH('UNIT DATA'!BA96,'[2]Master Skill List'!$B$81:$B$301,0))</f>
        <v>3 hit combo single target dark attack</v>
      </c>
      <c r="BD96" s="661"/>
      <c r="BE96" s="661"/>
      <c r="BF96" s="662"/>
      <c r="BG96" s="72">
        <f t="shared" si="46"/>
        <v>2</v>
      </c>
    </row>
    <row r="97" spans="2:59">
      <c r="B97" s="66">
        <v>59</v>
      </c>
      <c r="C97" s="135"/>
      <c r="D97" s="135"/>
      <c r="E97" s="135"/>
      <c r="F97" s="135"/>
      <c r="G97" s="135" t="s">
        <v>270</v>
      </c>
      <c r="H97" s="160"/>
      <c r="I97" s="155" t="s">
        <v>114</v>
      </c>
      <c r="J97" s="72"/>
      <c r="K97" s="66">
        <v>10</v>
      </c>
      <c r="L97" s="66"/>
      <c r="M97" s="66">
        <v>3</v>
      </c>
      <c r="N97" s="66"/>
      <c r="O97" s="508">
        <v>2</v>
      </c>
      <c r="P97" s="155">
        <f t="shared" si="40"/>
        <v>1</v>
      </c>
      <c r="Q97" s="135"/>
      <c r="R97" s="66" t="e">
        <f t="shared" si="47"/>
        <v>#N/A</v>
      </c>
      <c r="S97" s="176"/>
      <c r="T97" s="177"/>
      <c r="U97" s="135"/>
      <c r="V97" s="135"/>
      <c r="W97" s="163" t="str">
        <f t="shared" ca="1" si="22"/>
        <v>Hero</v>
      </c>
      <c r="X97" s="164">
        <f t="shared" si="23"/>
        <v>0</v>
      </c>
      <c r="Y97" s="165">
        <v>0</v>
      </c>
      <c r="Z97" s="155">
        <f t="shared" si="24"/>
        <v>450</v>
      </c>
      <c r="AA97" s="66">
        <f t="shared" si="25"/>
        <v>440</v>
      </c>
      <c r="AB97" s="72">
        <f t="shared" si="26"/>
        <v>10</v>
      </c>
      <c r="AC97" s="135" t="str">
        <f t="shared" si="41"/>
        <v>10</v>
      </c>
      <c r="AD97" s="72">
        <f t="shared" si="42"/>
        <v>-29</v>
      </c>
      <c r="AE97" s="72">
        <f t="shared" si="43"/>
        <v>-59</v>
      </c>
      <c r="AF97" s="72">
        <f t="shared" si="44"/>
        <v>-89</v>
      </c>
      <c r="AG97" s="66">
        <f t="shared" si="27"/>
        <v>200</v>
      </c>
      <c r="AH97" s="66">
        <f t="shared" si="28"/>
        <v>198</v>
      </c>
      <c r="AI97" s="66">
        <f t="shared" si="29"/>
        <v>2</v>
      </c>
      <c r="AJ97" s="135" t="str">
        <f t="shared" si="30"/>
        <v>2</v>
      </c>
      <c r="AK97" s="66">
        <f t="shared" si="31"/>
        <v>200</v>
      </c>
      <c r="AL97" s="66">
        <f t="shared" si="50"/>
        <v>198</v>
      </c>
      <c r="AM97" s="66">
        <f t="shared" si="33"/>
        <v>2</v>
      </c>
      <c r="AN97" s="135" t="str">
        <f t="shared" si="34"/>
        <v>2</v>
      </c>
      <c r="AO97" s="66">
        <f t="shared" si="35"/>
        <v>220</v>
      </c>
      <c r="AP97" s="66">
        <f t="shared" si="51"/>
        <v>218</v>
      </c>
      <c r="AQ97" s="66">
        <f t="shared" si="37"/>
        <v>2</v>
      </c>
      <c r="AR97" s="135" t="str">
        <f t="shared" si="38"/>
        <v>2</v>
      </c>
      <c r="AS97" s="72">
        <f t="shared" ref="AS97:AT160" si="52">IFERROR(Z97+AG97+AK97+AO97,"")</f>
        <v>1070</v>
      </c>
      <c r="AT97" s="72">
        <f t="shared" si="52"/>
        <v>1054</v>
      </c>
      <c r="AU97" s="72"/>
      <c r="AV97" s="135" t="str">
        <f t="shared" ca="1" si="45"/>
        <v>Hero</v>
      </c>
      <c r="AW97" s="135">
        <v>30005</v>
      </c>
      <c r="AX97" s="135"/>
      <c r="AY97" s="135"/>
      <c r="AZ97" s="171">
        <v>10039</v>
      </c>
      <c r="BA97" s="135">
        <v>20017</v>
      </c>
      <c r="BB97" s="135"/>
      <c r="BC97" s="660" t="str">
        <f>INDEX('[2]Master Skill List'!$D$81:$D$301,MATCH('UNIT DATA'!BA97,'[2]Master Skill List'!$B$81:$B$301,0))</f>
        <v>3 hit combo single target dark attack</v>
      </c>
      <c r="BD97" s="661"/>
      <c r="BE97" s="661"/>
      <c r="BF97" s="662"/>
      <c r="BG97" s="72">
        <f t="shared" si="46"/>
        <v>3</v>
      </c>
    </row>
    <row r="98" spans="2:59">
      <c r="B98" s="66">
        <v>60</v>
      </c>
      <c r="C98" s="135"/>
      <c r="D98" s="135"/>
      <c r="E98" s="135"/>
      <c r="F98" s="135"/>
      <c r="G98" s="159" t="s">
        <v>271</v>
      </c>
      <c r="H98" s="160"/>
      <c r="I98" s="155" t="s">
        <v>105</v>
      </c>
      <c r="J98" s="72"/>
      <c r="K98" s="66">
        <v>10</v>
      </c>
      <c r="L98" s="66"/>
      <c r="M98" s="66">
        <v>4</v>
      </c>
      <c r="N98" s="66"/>
      <c r="O98" s="508">
        <v>0</v>
      </c>
      <c r="P98" s="155">
        <f t="shared" si="40"/>
        <v>1</v>
      </c>
      <c r="Q98" s="135"/>
      <c r="R98" s="66" t="e">
        <f t="shared" si="47"/>
        <v>#N/A</v>
      </c>
      <c r="S98" s="176"/>
      <c r="T98" s="177"/>
      <c r="U98" s="135"/>
      <c r="V98" s="135"/>
      <c r="W98" s="163" t="str">
        <f t="shared" ca="1" si="22"/>
        <v>Knight</v>
      </c>
      <c r="X98" s="164">
        <f t="shared" si="23"/>
        <v>0</v>
      </c>
      <c r="Y98" s="165">
        <v>0</v>
      </c>
      <c r="Z98" s="155">
        <f t="shared" si="24"/>
        <v>550</v>
      </c>
      <c r="AA98" s="66">
        <f t="shared" si="25"/>
        <v>540</v>
      </c>
      <c r="AB98" s="72">
        <f t="shared" si="26"/>
        <v>10</v>
      </c>
      <c r="AC98" s="135" t="str">
        <f t="shared" si="41"/>
        <v>10</v>
      </c>
      <c r="AD98" s="72">
        <f t="shared" si="42"/>
        <v>-29</v>
      </c>
      <c r="AE98" s="72">
        <f t="shared" si="43"/>
        <v>-59</v>
      </c>
      <c r="AF98" s="72">
        <f t="shared" si="44"/>
        <v>-89</v>
      </c>
      <c r="AG98" s="66">
        <f t="shared" si="27"/>
        <v>240</v>
      </c>
      <c r="AH98" s="66">
        <f t="shared" si="28"/>
        <v>238</v>
      </c>
      <c r="AI98" s="66">
        <f t="shared" si="29"/>
        <v>2</v>
      </c>
      <c r="AJ98" s="135" t="str">
        <f t="shared" si="30"/>
        <v>2</v>
      </c>
      <c r="AK98" s="66">
        <f t="shared" si="31"/>
        <v>220</v>
      </c>
      <c r="AL98" s="66">
        <f t="shared" si="50"/>
        <v>218</v>
      </c>
      <c r="AM98" s="66">
        <f t="shared" si="33"/>
        <v>2</v>
      </c>
      <c r="AN98" s="135" t="str">
        <f t="shared" si="34"/>
        <v>2</v>
      </c>
      <c r="AO98" s="66">
        <f t="shared" si="35"/>
        <v>180</v>
      </c>
      <c r="AP98" s="66">
        <f t="shared" si="51"/>
        <v>178</v>
      </c>
      <c r="AQ98" s="66">
        <f t="shared" si="37"/>
        <v>2</v>
      </c>
      <c r="AR98" s="135" t="str">
        <f t="shared" si="38"/>
        <v>2</v>
      </c>
      <c r="AS98" s="72">
        <f t="shared" si="52"/>
        <v>1190</v>
      </c>
      <c r="AT98" s="72">
        <f t="shared" si="52"/>
        <v>1174</v>
      </c>
      <c r="AU98" s="72"/>
      <c r="AV98" s="135" t="str">
        <f t="shared" ca="1" si="45"/>
        <v>Knight</v>
      </c>
      <c r="AW98" s="135">
        <v>30002</v>
      </c>
      <c r="AX98" s="135"/>
      <c r="AY98" s="135"/>
      <c r="AZ98" s="135">
        <v>10040</v>
      </c>
      <c r="BA98" s="135">
        <v>20018</v>
      </c>
      <c r="BB98" s="135"/>
      <c r="BC98" s="660" t="str">
        <f>INDEX('[2]Master Skill List'!$D$81:$D$301,MATCH('UNIT DATA'!BA98,'[2]Master Skill List'!$B$81:$B$301,0))</f>
        <v>2 hit combo multiple target light attack</v>
      </c>
      <c r="BD98" s="661"/>
      <c r="BE98" s="661"/>
      <c r="BF98" s="662"/>
      <c r="BG98" s="72">
        <f t="shared" si="46"/>
        <v>4</v>
      </c>
    </row>
    <row r="99" spans="2:59">
      <c r="B99" s="66">
        <v>61</v>
      </c>
      <c r="C99" s="135"/>
      <c r="D99" s="135"/>
      <c r="E99" s="135"/>
      <c r="F99" s="135"/>
      <c r="G99" s="159" t="s">
        <v>272</v>
      </c>
      <c r="H99" s="160"/>
      <c r="I99" s="155" t="s">
        <v>105</v>
      </c>
      <c r="J99" s="72"/>
      <c r="K99" s="66">
        <v>10</v>
      </c>
      <c r="L99" s="66"/>
      <c r="M99" s="66">
        <v>5</v>
      </c>
      <c r="N99" s="66"/>
      <c r="O99" s="508">
        <v>1</v>
      </c>
      <c r="P99" s="155">
        <f t="shared" si="40"/>
        <v>1</v>
      </c>
      <c r="Q99" s="135"/>
      <c r="R99" s="66" t="e">
        <f t="shared" si="47"/>
        <v>#N/A</v>
      </c>
      <c r="S99" s="176"/>
      <c r="T99" s="177"/>
      <c r="U99" s="135"/>
      <c r="V99" s="135"/>
      <c r="W99" s="163" t="str">
        <f t="shared" ca="1" si="22"/>
        <v>Guardian</v>
      </c>
      <c r="X99" s="164">
        <f t="shared" si="23"/>
        <v>0</v>
      </c>
      <c r="Y99" s="165">
        <v>0</v>
      </c>
      <c r="Z99" s="155">
        <f t="shared" si="24"/>
        <v>550</v>
      </c>
      <c r="AA99" s="66">
        <f t="shared" si="25"/>
        <v>540</v>
      </c>
      <c r="AB99" s="72">
        <f t="shared" si="26"/>
        <v>10</v>
      </c>
      <c r="AC99" s="135" t="str">
        <f t="shared" si="41"/>
        <v>10</v>
      </c>
      <c r="AD99" s="72">
        <f t="shared" si="42"/>
        <v>-29</v>
      </c>
      <c r="AE99" s="72">
        <f t="shared" si="43"/>
        <v>-59</v>
      </c>
      <c r="AF99" s="72">
        <f t="shared" si="44"/>
        <v>-89</v>
      </c>
      <c r="AG99" s="66">
        <f t="shared" si="27"/>
        <v>240</v>
      </c>
      <c r="AH99" s="66">
        <f t="shared" si="28"/>
        <v>238</v>
      </c>
      <c r="AI99" s="66">
        <f t="shared" si="29"/>
        <v>2</v>
      </c>
      <c r="AJ99" s="135" t="str">
        <f t="shared" si="30"/>
        <v>2</v>
      </c>
      <c r="AK99" s="66">
        <f t="shared" si="31"/>
        <v>220</v>
      </c>
      <c r="AL99" s="66">
        <f t="shared" si="50"/>
        <v>218</v>
      </c>
      <c r="AM99" s="66">
        <f t="shared" si="33"/>
        <v>2</v>
      </c>
      <c r="AN99" s="135" t="str">
        <f t="shared" si="34"/>
        <v>2</v>
      </c>
      <c r="AO99" s="66">
        <f t="shared" si="35"/>
        <v>180</v>
      </c>
      <c r="AP99" s="66">
        <f t="shared" si="51"/>
        <v>178</v>
      </c>
      <c r="AQ99" s="66">
        <f t="shared" si="37"/>
        <v>2</v>
      </c>
      <c r="AR99" s="135" t="str">
        <f t="shared" si="38"/>
        <v>2</v>
      </c>
      <c r="AS99" s="72">
        <f t="shared" si="52"/>
        <v>1190</v>
      </c>
      <c r="AT99" s="72">
        <f t="shared" si="52"/>
        <v>1174</v>
      </c>
      <c r="AU99" s="72"/>
      <c r="AV99" s="135" t="str">
        <f t="shared" ca="1" si="45"/>
        <v>Guardian</v>
      </c>
      <c r="AW99" s="135">
        <v>30002</v>
      </c>
      <c r="AX99" s="135">
        <v>30008</v>
      </c>
      <c r="AY99" s="135"/>
      <c r="AZ99" s="135">
        <v>10041</v>
      </c>
      <c r="BA99" s="135">
        <v>20018</v>
      </c>
      <c r="BB99" s="135"/>
      <c r="BC99" s="660" t="str">
        <f>INDEX('[2]Master Skill List'!$D$81:$D$301,MATCH('UNIT DATA'!BA99,'[2]Master Skill List'!$B$81:$B$301,0))</f>
        <v>2 hit combo multiple target light attack</v>
      </c>
      <c r="BD99" s="661"/>
      <c r="BE99" s="661"/>
      <c r="BF99" s="662"/>
      <c r="BG99" s="72">
        <f t="shared" si="46"/>
        <v>5</v>
      </c>
    </row>
    <row r="100" spans="2:59">
      <c r="B100" s="66">
        <v>62</v>
      </c>
      <c r="C100" s="135"/>
      <c r="D100" s="135"/>
      <c r="E100" s="135"/>
      <c r="F100" s="135"/>
      <c r="G100" s="159" t="s">
        <v>273</v>
      </c>
      <c r="H100" s="160"/>
      <c r="I100" s="155" t="s">
        <v>114</v>
      </c>
      <c r="J100" s="72"/>
      <c r="K100" s="66">
        <v>10</v>
      </c>
      <c r="L100" s="66"/>
      <c r="M100" s="66">
        <v>1</v>
      </c>
      <c r="N100" s="66"/>
      <c r="O100" s="508">
        <v>0</v>
      </c>
      <c r="P100" s="155">
        <f t="shared" si="40"/>
        <v>1</v>
      </c>
      <c r="Q100" s="135"/>
      <c r="R100" s="66" t="e">
        <f t="shared" si="47"/>
        <v>#N/A</v>
      </c>
      <c r="S100" s="176"/>
      <c r="T100" s="177"/>
      <c r="U100" s="135"/>
      <c r="V100" s="135"/>
      <c r="W100" s="163" t="str">
        <f t="shared" ca="1" si="22"/>
        <v>Lord</v>
      </c>
      <c r="X100" s="164">
        <f t="shared" si="23"/>
        <v>0</v>
      </c>
      <c r="Y100" s="165">
        <v>0</v>
      </c>
      <c r="Z100" s="155">
        <f t="shared" si="24"/>
        <v>450</v>
      </c>
      <c r="AA100" s="66">
        <f t="shared" si="25"/>
        <v>440</v>
      </c>
      <c r="AB100" s="72">
        <f t="shared" si="26"/>
        <v>10</v>
      </c>
      <c r="AC100" s="135" t="str">
        <f t="shared" si="41"/>
        <v>10</v>
      </c>
      <c r="AD100" s="72">
        <f t="shared" si="42"/>
        <v>-29</v>
      </c>
      <c r="AE100" s="72">
        <f t="shared" si="43"/>
        <v>-59</v>
      </c>
      <c r="AF100" s="72">
        <f t="shared" si="44"/>
        <v>-89</v>
      </c>
      <c r="AG100" s="66">
        <f t="shared" si="27"/>
        <v>200</v>
      </c>
      <c r="AH100" s="66">
        <f t="shared" si="28"/>
        <v>198</v>
      </c>
      <c r="AI100" s="66">
        <f t="shared" si="29"/>
        <v>2</v>
      </c>
      <c r="AJ100" s="135" t="str">
        <f t="shared" si="30"/>
        <v>2</v>
      </c>
      <c r="AK100" s="66">
        <f t="shared" si="31"/>
        <v>200</v>
      </c>
      <c r="AL100" s="66">
        <f t="shared" si="50"/>
        <v>198</v>
      </c>
      <c r="AM100" s="66">
        <f t="shared" si="33"/>
        <v>2</v>
      </c>
      <c r="AN100" s="135" t="str">
        <f t="shared" si="34"/>
        <v>2</v>
      </c>
      <c r="AO100" s="66">
        <f t="shared" si="35"/>
        <v>220</v>
      </c>
      <c r="AP100" s="66">
        <f t="shared" si="51"/>
        <v>218</v>
      </c>
      <c r="AQ100" s="66">
        <f t="shared" si="37"/>
        <v>2</v>
      </c>
      <c r="AR100" s="135" t="str">
        <f t="shared" si="38"/>
        <v>2</v>
      </c>
      <c r="AS100" s="72">
        <f t="shared" si="52"/>
        <v>1070</v>
      </c>
      <c r="AT100" s="72">
        <f t="shared" si="52"/>
        <v>1054</v>
      </c>
      <c r="AU100" s="72"/>
      <c r="AV100" s="135" t="str">
        <f t="shared" ca="1" si="45"/>
        <v>Lord</v>
      </c>
      <c r="AW100" s="135">
        <v>30003</v>
      </c>
      <c r="AX100" s="135"/>
      <c r="AY100" s="135"/>
      <c r="AZ100" s="135">
        <v>10042</v>
      </c>
      <c r="BA100" s="135">
        <v>20017</v>
      </c>
      <c r="BB100" s="135"/>
      <c r="BC100" s="660" t="str">
        <f>INDEX('[2]Master Skill List'!$D$81:$D$301,MATCH('UNIT DATA'!BA100,'[2]Master Skill List'!$B$81:$B$301,0))</f>
        <v>3 hit combo single target dark attack</v>
      </c>
      <c r="BD100" s="661"/>
      <c r="BE100" s="661"/>
      <c r="BF100" s="662"/>
      <c r="BG100" s="72">
        <f t="shared" si="46"/>
        <v>1</v>
      </c>
    </row>
    <row r="101" spans="2:59">
      <c r="B101" s="66">
        <v>63</v>
      </c>
      <c r="C101" s="135"/>
      <c r="D101" s="135"/>
      <c r="E101" s="135"/>
      <c r="F101" s="135"/>
      <c r="G101" s="159" t="s">
        <v>274</v>
      </c>
      <c r="H101" s="160"/>
      <c r="I101" s="155" t="s">
        <v>114</v>
      </c>
      <c r="J101" s="72"/>
      <c r="K101" s="66">
        <v>10</v>
      </c>
      <c r="L101" s="66"/>
      <c r="M101" s="66">
        <v>2</v>
      </c>
      <c r="N101" s="66"/>
      <c r="O101" s="508">
        <v>1</v>
      </c>
      <c r="P101" s="155">
        <f t="shared" si="40"/>
        <v>1</v>
      </c>
      <c r="Q101" s="135"/>
      <c r="R101" s="66" t="e">
        <f t="shared" si="47"/>
        <v>#N/A</v>
      </c>
      <c r="S101" s="176"/>
      <c r="T101" s="177"/>
      <c r="U101" s="135"/>
      <c r="V101" s="135"/>
      <c r="W101" s="163" t="str">
        <f t="shared" ca="1" si="22"/>
        <v>Knight</v>
      </c>
      <c r="X101" s="164">
        <f t="shared" si="23"/>
        <v>0</v>
      </c>
      <c r="Y101" s="165">
        <v>0</v>
      </c>
      <c r="Z101" s="155">
        <f t="shared" si="24"/>
        <v>450</v>
      </c>
      <c r="AA101" s="66">
        <f t="shared" si="25"/>
        <v>440</v>
      </c>
      <c r="AB101" s="72">
        <f t="shared" si="26"/>
        <v>10</v>
      </c>
      <c r="AC101" s="135" t="str">
        <f t="shared" si="41"/>
        <v>10</v>
      </c>
      <c r="AD101" s="72">
        <f t="shared" si="42"/>
        <v>-29</v>
      </c>
      <c r="AE101" s="72">
        <f t="shared" si="43"/>
        <v>-59</v>
      </c>
      <c r="AF101" s="72">
        <f t="shared" si="44"/>
        <v>-89</v>
      </c>
      <c r="AG101" s="66">
        <f t="shared" si="27"/>
        <v>200</v>
      </c>
      <c r="AH101" s="66">
        <f t="shared" si="28"/>
        <v>198</v>
      </c>
      <c r="AI101" s="66">
        <f t="shared" si="29"/>
        <v>2</v>
      </c>
      <c r="AJ101" s="135" t="str">
        <f t="shared" si="30"/>
        <v>2</v>
      </c>
      <c r="AK101" s="66">
        <f t="shared" si="31"/>
        <v>200</v>
      </c>
      <c r="AL101" s="66">
        <f t="shared" si="50"/>
        <v>198</v>
      </c>
      <c r="AM101" s="66">
        <f t="shared" si="33"/>
        <v>2</v>
      </c>
      <c r="AN101" s="135" t="str">
        <f t="shared" si="34"/>
        <v>2</v>
      </c>
      <c r="AO101" s="66">
        <f t="shared" si="35"/>
        <v>220</v>
      </c>
      <c r="AP101" s="66">
        <f t="shared" si="51"/>
        <v>218</v>
      </c>
      <c r="AQ101" s="66">
        <f t="shared" si="37"/>
        <v>2</v>
      </c>
      <c r="AR101" s="135" t="str">
        <f t="shared" si="38"/>
        <v>2</v>
      </c>
      <c r="AS101" s="72">
        <f t="shared" si="52"/>
        <v>1070</v>
      </c>
      <c r="AT101" s="72">
        <f t="shared" si="52"/>
        <v>1054</v>
      </c>
      <c r="AU101" s="72"/>
      <c r="AV101" s="135" t="str">
        <f t="shared" ca="1" si="45"/>
        <v>Knight</v>
      </c>
      <c r="AW101" s="135">
        <v>30003</v>
      </c>
      <c r="AX101" s="135"/>
      <c r="AY101" s="135"/>
      <c r="AZ101" s="135">
        <v>10043</v>
      </c>
      <c r="BA101" s="135">
        <v>20017</v>
      </c>
      <c r="BB101" s="135"/>
      <c r="BC101" s="660" t="str">
        <f>INDEX('[2]Master Skill List'!$D$81:$D$301,MATCH('UNIT DATA'!BA101,'[2]Master Skill List'!$B$81:$B$301,0))</f>
        <v>3 hit combo single target dark attack</v>
      </c>
      <c r="BD101" s="661"/>
      <c r="BE101" s="661"/>
      <c r="BF101" s="662"/>
      <c r="BG101" s="72">
        <f t="shared" si="46"/>
        <v>2</v>
      </c>
    </row>
    <row r="102" spans="2:59">
      <c r="B102" s="66">
        <v>64</v>
      </c>
      <c r="C102" s="135"/>
      <c r="D102" s="135"/>
      <c r="E102" s="135"/>
      <c r="F102" s="135"/>
      <c r="G102" s="159" t="s">
        <v>275</v>
      </c>
      <c r="H102" s="160"/>
      <c r="I102" s="155" t="s">
        <v>114</v>
      </c>
      <c r="J102" s="72"/>
      <c r="K102" s="66">
        <v>10</v>
      </c>
      <c r="L102" s="66"/>
      <c r="M102" s="66">
        <v>3</v>
      </c>
      <c r="N102" s="66"/>
      <c r="O102" s="508">
        <v>2</v>
      </c>
      <c r="P102" s="155">
        <f t="shared" si="40"/>
        <v>1</v>
      </c>
      <c r="Q102" s="135"/>
      <c r="R102" s="66" t="e">
        <f t="shared" si="47"/>
        <v>#N/A</v>
      </c>
      <c r="S102" s="176"/>
      <c r="T102" s="177"/>
      <c r="U102" s="135"/>
      <c r="V102" s="135"/>
      <c r="W102" s="163" t="str">
        <f t="shared" ca="1" si="22"/>
        <v>Guardian</v>
      </c>
      <c r="X102" s="164">
        <f t="shared" si="23"/>
        <v>0</v>
      </c>
      <c r="Y102" s="165">
        <v>0</v>
      </c>
      <c r="Z102" s="155">
        <f t="shared" si="24"/>
        <v>450</v>
      </c>
      <c r="AA102" s="66">
        <f t="shared" si="25"/>
        <v>440</v>
      </c>
      <c r="AB102" s="72">
        <f t="shared" si="26"/>
        <v>10</v>
      </c>
      <c r="AC102" s="135" t="str">
        <f t="shared" si="41"/>
        <v>10</v>
      </c>
      <c r="AD102" s="72">
        <f t="shared" si="42"/>
        <v>-29</v>
      </c>
      <c r="AE102" s="72">
        <f t="shared" si="43"/>
        <v>-59</v>
      </c>
      <c r="AF102" s="72">
        <f t="shared" si="44"/>
        <v>-89</v>
      </c>
      <c r="AG102" s="66">
        <f t="shared" si="27"/>
        <v>200</v>
      </c>
      <c r="AH102" s="66">
        <f t="shared" si="28"/>
        <v>198</v>
      </c>
      <c r="AI102" s="66">
        <f t="shared" si="29"/>
        <v>2</v>
      </c>
      <c r="AJ102" s="135" t="str">
        <f t="shared" si="30"/>
        <v>2</v>
      </c>
      <c r="AK102" s="66">
        <f t="shared" si="31"/>
        <v>200</v>
      </c>
      <c r="AL102" s="66">
        <f t="shared" si="50"/>
        <v>198</v>
      </c>
      <c r="AM102" s="66">
        <f t="shared" si="33"/>
        <v>2</v>
      </c>
      <c r="AN102" s="135" t="str">
        <f t="shared" si="34"/>
        <v>2</v>
      </c>
      <c r="AO102" s="66">
        <f t="shared" si="35"/>
        <v>220</v>
      </c>
      <c r="AP102" s="66">
        <f t="shared" si="51"/>
        <v>218</v>
      </c>
      <c r="AQ102" s="66">
        <f t="shared" si="37"/>
        <v>2</v>
      </c>
      <c r="AR102" s="135" t="str">
        <f t="shared" si="38"/>
        <v>2</v>
      </c>
      <c r="AS102" s="72">
        <f t="shared" si="52"/>
        <v>1070</v>
      </c>
      <c r="AT102" s="72">
        <f t="shared" si="52"/>
        <v>1054</v>
      </c>
      <c r="AU102" s="72"/>
      <c r="AV102" s="135" t="str">
        <f t="shared" ca="1" si="45"/>
        <v>Guardian</v>
      </c>
      <c r="AW102" s="135">
        <v>30003</v>
      </c>
      <c r="AX102" s="135"/>
      <c r="AY102" s="135"/>
      <c r="AZ102" s="135">
        <v>10044</v>
      </c>
      <c r="BA102" s="135">
        <v>20017</v>
      </c>
      <c r="BB102" s="135"/>
      <c r="BC102" s="660" t="str">
        <f>INDEX('[2]Master Skill List'!$D$81:$D$301,MATCH('UNIT DATA'!BA102,'[2]Master Skill List'!$B$81:$B$301,0))</f>
        <v>3 hit combo single target dark attack</v>
      </c>
      <c r="BD102" s="661"/>
      <c r="BE102" s="661"/>
      <c r="BF102" s="662"/>
      <c r="BG102" s="72">
        <f t="shared" si="46"/>
        <v>3</v>
      </c>
    </row>
    <row r="103" spans="2:59">
      <c r="B103" s="66">
        <v>65</v>
      </c>
      <c r="C103" s="135"/>
      <c r="D103" s="135"/>
      <c r="E103" s="135"/>
      <c r="F103" s="135"/>
      <c r="G103" s="159" t="s">
        <v>276</v>
      </c>
      <c r="H103" s="160"/>
      <c r="I103" s="155" t="s">
        <v>114</v>
      </c>
      <c r="J103" s="72"/>
      <c r="K103" s="66">
        <v>10</v>
      </c>
      <c r="L103" s="66"/>
      <c r="M103" s="66">
        <v>4</v>
      </c>
      <c r="N103" s="66"/>
      <c r="O103" s="508">
        <v>3</v>
      </c>
      <c r="P103" s="155">
        <f t="shared" si="40"/>
        <v>1</v>
      </c>
      <c r="Q103" s="135"/>
      <c r="R103" s="66" t="e">
        <f t="shared" si="47"/>
        <v>#N/A</v>
      </c>
      <c r="S103" s="176"/>
      <c r="T103" s="177"/>
      <c r="U103" s="135"/>
      <c r="V103" s="135"/>
      <c r="W103" s="163" t="str">
        <f t="shared" ref="W103:W166" ca="1" si="53">CHOOSE(RANDBETWEEN(1,6),"Fighter","Guardian","Knight","Defender","Hero","Lord")</f>
        <v>Fighter</v>
      </c>
      <c r="X103" s="164">
        <f t="shared" ref="X103:X166" si="54">(IF(L103="Fast",1,IF(L103="SUPERB",2,0))+IF(K103=15,1,IF(K103=20,2,0)))+Y103</f>
        <v>0</v>
      </c>
      <c r="Y103" s="165">
        <v>0</v>
      </c>
      <c r="Z103" s="155">
        <f t="shared" ref="Z103:Z166" si="55">IFERROR(ROUNDDOWN(IF($X$36=TRUE,(((($J103*10)+S$6+($M103*U$6))*$P103)*INDEX(P$21:P$26,MATCH($I103,$O$21:$O$26,0)))*INDEX(V$21:V$26,MATCH($W103,$U$21:$U$26,0)),((($J103*10)+S$6+($M103*U$6))*$P103)*INDEX(P$21:P$26,MATCH($I103,$O$21:$O$26,0))),0),"")</f>
        <v>450</v>
      </c>
      <c r="AA103" s="66">
        <f t="shared" ref="AA103:AA166" si="56">IFERROR(ROUNDDOWN(Z103+(AB103*($J103-1))+IF(J103&gt;=AM$22,(J103-AN$22)*AO$22,0)+IF(J103&gt;=AM$23,(J103-AN$23)*AO$23,0)+IF(J103&gt;=AM$24,(J103-AN$24)*AO$24,0),0),"")</f>
        <v>440</v>
      </c>
      <c r="AB103" s="72">
        <f t="shared" ref="AB103:AB166" si="57">IFERROR(ROUNDDOWN((VLOOKUP(M103,O$8:T$17,4)*T$6)+X103,0),"")</f>
        <v>10</v>
      </c>
      <c r="AC103" s="135" t="str">
        <f t="shared" si="41"/>
        <v>10</v>
      </c>
      <c r="AD103" s="72">
        <f t="shared" si="42"/>
        <v>-29</v>
      </c>
      <c r="AE103" s="72">
        <f t="shared" si="43"/>
        <v>-59</v>
      </c>
      <c r="AF103" s="72">
        <f t="shared" si="44"/>
        <v>-89</v>
      </c>
      <c r="AG103" s="66">
        <f t="shared" ref="AG103:AG166" si="58">IFERROR(ROUNDDOWN(IF($X$36=TRUE,(((($J103*10)+V$6+($M103*X$6))*$P103)*INDEX(Q$21:Q$26,MATCH($I103,$O$21:$O$26,0)))*INDEX(W$21:W$26,MATCH($W103,$U$21:$U$26,0)),((($J103*10)+V$6+($M103*X$6))*$P103)*INDEX(W$21:W$26,MATCH($I103,$O$21:$O$26,0))),0),"")</f>
        <v>200</v>
      </c>
      <c r="AH103" s="66">
        <f t="shared" ref="AH103:AH166" si="59">IFERROR(ROUNDDOWN(AG103+(AI103*($J103-1))+IF($J103&gt;=AM$22,(J103-AN$22)*AO$22,0)+IF(J103&gt;=AM$23,(J103-AN$23)*AO$23,0)+IF(J103&gt;=AM$24,(J103-AN$24)*AO$24,0),0),"")</f>
        <v>198</v>
      </c>
      <c r="AI103" s="66">
        <f t="shared" ref="AI103:AI166" si="60">IFERROR(ROUNDDOWN((VLOOKUP($M103,$O$8:$T$17,4)*W$6)+$X103,0),"")</f>
        <v>2</v>
      </c>
      <c r="AJ103" s="135" t="str">
        <f t="shared" ref="AJ103:AJ166" si="61">IFERROR(AI103&amp;IF($J103&gt;=$AM$22,";"&amp;AI103+$AO$22,"")&amp;IF($J103&gt;=$AM$23,";"&amp;AI103+$AO$23+$AO$22,"")&amp;IF($J103&gt;=$AM$24,";"&amp;AI103+$AO$23+$AO$22+$AO$24,""),"")</f>
        <v>2</v>
      </c>
      <c r="AK103" s="66">
        <f t="shared" ref="AK103:AK166" si="62">IFERROR(ROUNDDOWN(IF($X$36=TRUE,(((($J103*10)+Y$6+($M103*AB$6))*$P103)*INDEX(X$21:X$26,MATCH($I103,$O$21:$O$26,0)))*INDEX(R$21:R$26,MATCH($W103,$U$21:$U$26,0)),((($J103*10)+Y$6+($M103*AB$6))*$P103)*INDEX(R$21:R$26,MATCH($I103,$O$21:$O$26,0))),0),"")</f>
        <v>200</v>
      </c>
      <c r="AL103" s="66">
        <f t="shared" si="50"/>
        <v>198</v>
      </c>
      <c r="AM103" s="66">
        <f t="shared" ref="AM103:AM166" si="63">IFERROR(ROUNDDOWN((VLOOKUP($M103,$O$8:$T$17,4)*Z$6)+$X103,0),"")</f>
        <v>2</v>
      </c>
      <c r="AN103" s="135" t="str">
        <f t="shared" ref="AN103:AN166" si="64">IFERROR(AM103&amp;IF($J103&gt;=$AM$22,";"&amp;AM103+$AO$22,"")&amp;IF($J103&gt;=$AM$23,";"&amp;AM103+$AO$23+$AO$22,"")&amp;IF($J103&gt;=$AM$24,";"&amp;AM103+$AO$23+$AO$22+$AO$24,""),"")</f>
        <v>2</v>
      </c>
      <c r="AO103" s="66">
        <f t="shared" ref="AO103:AO166" si="65">IFERROR(ROUNDDOWN(IF($X$36=TRUE,(((($J103*10)+AF$6+($M103*AI$6))*$P103)*INDEX(Y$21:Y$26,MATCH($I103,$O$21:$O$26,0)))*INDEX(S$21:S$26,MATCH($W103,$U$21:$U$26,0)),((($J103*10)+AF$6+($M103*AI$6))*$P103)*INDEX(S$21:S$26,MATCH($I103,$O$21:$O$26,0))),0),"")</f>
        <v>220</v>
      </c>
      <c r="AP103" s="66">
        <f t="shared" si="51"/>
        <v>218</v>
      </c>
      <c r="AQ103" s="66">
        <f t="shared" ref="AQ103:AQ166" si="66">IFERROR(ROUNDDOWN((VLOOKUP($M103,$O$8:$T$17,4)*AG$6)+$X103,0),"")</f>
        <v>2</v>
      </c>
      <c r="AR103" s="135" t="str">
        <f t="shared" ref="AR103:AR166" si="67">IFERROR(AQ103&amp;IF($J103&gt;=$AM$22,";"&amp;AQ103+$AO$22,"")&amp;IF($J103&gt;=$AM$23,";"&amp;AQ103+$AO$23+$AO$22,"")&amp;IF($J103&gt;=$AM$24,";"&amp;AQ103+$AO$23+$AO$22+$AO$24,""),"")</f>
        <v>2</v>
      </c>
      <c r="AS103" s="72">
        <f t="shared" si="52"/>
        <v>1070</v>
      </c>
      <c r="AT103" s="72">
        <f t="shared" si="52"/>
        <v>1054</v>
      </c>
      <c r="AU103" s="72"/>
      <c r="AV103" s="135" t="str">
        <f t="shared" ca="1" si="45"/>
        <v>Fighter</v>
      </c>
      <c r="AW103" s="135">
        <v>30003</v>
      </c>
      <c r="AX103" s="135">
        <v>30004</v>
      </c>
      <c r="AY103" s="135"/>
      <c r="AZ103" s="135">
        <v>10045</v>
      </c>
      <c r="BA103" s="135">
        <v>20017</v>
      </c>
      <c r="BB103" s="135"/>
      <c r="BC103" s="660" t="str">
        <f>INDEX('[2]Master Skill List'!$D$81:$D$301,MATCH('UNIT DATA'!BA103,'[2]Master Skill List'!$B$81:$B$301,0))</f>
        <v>3 hit combo single target dark attack</v>
      </c>
      <c r="BD103" s="661"/>
      <c r="BE103" s="661"/>
      <c r="BF103" s="662"/>
      <c r="BG103" s="72">
        <f t="shared" si="46"/>
        <v>4</v>
      </c>
    </row>
    <row r="104" spans="2:59">
      <c r="B104" s="66">
        <v>66</v>
      </c>
      <c r="C104" s="135"/>
      <c r="D104" s="135"/>
      <c r="E104" s="135"/>
      <c r="F104" s="135"/>
      <c r="G104" s="159" t="s">
        <v>277</v>
      </c>
      <c r="H104" s="160"/>
      <c r="I104" s="155" t="s">
        <v>103</v>
      </c>
      <c r="J104" s="72"/>
      <c r="K104" s="66">
        <v>10</v>
      </c>
      <c r="L104" s="66"/>
      <c r="M104" s="66">
        <v>3</v>
      </c>
      <c r="N104" s="66"/>
      <c r="O104" s="508">
        <v>0</v>
      </c>
      <c r="P104" s="155">
        <f t="shared" ref="P104:P167" si="68">1+(N104*0.1)+Q104</f>
        <v>1</v>
      </c>
      <c r="Q104" s="135"/>
      <c r="R104" s="66" t="e">
        <f t="shared" si="47"/>
        <v>#N/A</v>
      </c>
      <c r="S104" s="176"/>
      <c r="T104" s="177"/>
      <c r="U104" s="135"/>
      <c r="V104" s="135"/>
      <c r="W104" s="163" t="str">
        <f t="shared" ca="1" si="53"/>
        <v>Defender</v>
      </c>
      <c r="X104" s="164">
        <f t="shared" si="54"/>
        <v>0</v>
      </c>
      <c r="Y104" s="165">
        <v>0</v>
      </c>
      <c r="Z104" s="155">
        <f t="shared" si="55"/>
        <v>550</v>
      </c>
      <c r="AA104" s="66">
        <f t="shared" si="56"/>
        <v>540</v>
      </c>
      <c r="AB104" s="72">
        <f t="shared" si="57"/>
        <v>10</v>
      </c>
      <c r="AC104" s="135" t="str">
        <f t="shared" ref="AC104:AC167" si="69">IFERROR(AB104&amp;IF($J104&gt;=$AM$22,";"&amp;AB104+$AO$22,"")&amp;IF(J104&gt;=$AM$23,";"&amp;AB104+$AO$23+$AO$22,"")&amp;IF(J104&gt;=$AM$24,";"&amp;AB104+$AO$23+$AO$22+$AO$24,""),"")</f>
        <v>10</v>
      </c>
      <c r="AD104" s="72">
        <f t="shared" ref="AD104:AD167" si="70">J104-AD$38+1</f>
        <v>-29</v>
      </c>
      <c r="AE104" s="72">
        <f t="shared" ref="AE104:AE167" si="71">J104-AE$38+1</f>
        <v>-59</v>
      </c>
      <c r="AF104" s="72">
        <f t="shared" ref="AF104:AF167" si="72">J104-AF$38+1</f>
        <v>-89</v>
      </c>
      <c r="AG104" s="66">
        <f t="shared" si="58"/>
        <v>220</v>
      </c>
      <c r="AH104" s="66">
        <f t="shared" si="59"/>
        <v>218</v>
      </c>
      <c r="AI104" s="66">
        <f t="shared" si="60"/>
        <v>2</v>
      </c>
      <c r="AJ104" s="135" t="str">
        <f t="shared" si="61"/>
        <v>2</v>
      </c>
      <c r="AK104" s="66">
        <f t="shared" si="62"/>
        <v>180</v>
      </c>
      <c r="AL104" s="66">
        <f t="shared" si="50"/>
        <v>178</v>
      </c>
      <c r="AM104" s="66">
        <f t="shared" si="63"/>
        <v>2</v>
      </c>
      <c r="AN104" s="135" t="str">
        <f t="shared" si="64"/>
        <v>2</v>
      </c>
      <c r="AO104" s="66">
        <f t="shared" si="65"/>
        <v>200</v>
      </c>
      <c r="AP104" s="66">
        <f t="shared" si="51"/>
        <v>198</v>
      </c>
      <c r="AQ104" s="66">
        <f t="shared" si="66"/>
        <v>2</v>
      </c>
      <c r="AR104" s="135" t="str">
        <f t="shared" si="67"/>
        <v>2</v>
      </c>
      <c r="AS104" s="72">
        <f t="shared" si="52"/>
        <v>1150</v>
      </c>
      <c r="AT104" s="72">
        <f t="shared" si="52"/>
        <v>1134</v>
      </c>
      <c r="AU104" s="72"/>
      <c r="AV104" s="135" t="str">
        <f t="shared" ref="AV104:AV167" ca="1" si="73">W104</f>
        <v>Defender</v>
      </c>
      <c r="AW104" s="135">
        <v>30014</v>
      </c>
      <c r="AX104" s="135"/>
      <c r="AY104" s="135"/>
      <c r="AZ104" s="135">
        <v>10027</v>
      </c>
      <c r="BA104" s="135">
        <v>20003</v>
      </c>
      <c r="BB104" s="135"/>
      <c r="BC104" s="660" t="str">
        <f>INDEX('[2]Master Skill List'!$D$81:$D$301,MATCH('UNIT DATA'!BA104,'[2]Master Skill List'!$B$81:$B$301,0))</f>
        <v>3 hit combo single target fire attack</v>
      </c>
      <c r="BD104" s="661"/>
      <c r="BE104" s="661"/>
      <c r="BF104" s="662"/>
      <c r="BG104" s="72">
        <f t="shared" ref="BG104:BG167" si="74">M104</f>
        <v>3</v>
      </c>
    </row>
    <row r="105" spans="2:59">
      <c r="B105" s="66">
        <v>67</v>
      </c>
      <c r="C105" s="135"/>
      <c r="D105" s="135"/>
      <c r="E105" s="135"/>
      <c r="F105" s="135"/>
      <c r="G105" s="159" t="s">
        <v>278</v>
      </c>
      <c r="H105" s="160"/>
      <c r="I105" s="155" t="s">
        <v>103</v>
      </c>
      <c r="J105" s="72"/>
      <c r="K105" s="66">
        <v>10</v>
      </c>
      <c r="L105" s="66"/>
      <c r="M105" s="66">
        <v>4</v>
      </c>
      <c r="N105" s="66"/>
      <c r="O105" s="508">
        <v>1</v>
      </c>
      <c r="P105" s="155">
        <f t="shared" si="68"/>
        <v>1</v>
      </c>
      <c r="Q105" s="135"/>
      <c r="R105" s="66" t="e">
        <f t="shared" si="47"/>
        <v>#N/A</v>
      </c>
      <c r="S105" s="176"/>
      <c r="T105" s="177"/>
      <c r="U105" s="135"/>
      <c r="V105" s="135"/>
      <c r="W105" s="163" t="str">
        <f t="shared" ca="1" si="53"/>
        <v>Knight</v>
      </c>
      <c r="X105" s="164">
        <f t="shared" si="54"/>
        <v>0</v>
      </c>
      <c r="Y105" s="165">
        <v>0</v>
      </c>
      <c r="Z105" s="155">
        <f t="shared" si="55"/>
        <v>550</v>
      </c>
      <c r="AA105" s="66">
        <f t="shared" si="56"/>
        <v>540</v>
      </c>
      <c r="AB105" s="72">
        <f t="shared" si="57"/>
        <v>10</v>
      </c>
      <c r="AC105" s="135" t="str">
        <f t="shared" si="69"/>
        <v>10</v>
      </c>
      <c r="AD105" s="72">
        <f t="shared" si="70"/>
        <v>-29</v>
      </c>
      <c r="AE105" s="72">
        <f t="shared" si="71"/>
        <v>-59</v>
      </c>
      <c r="AF105" s="72">
        <f t="shared" si="72"/>
        <v>-89</v>
      </c>
      <c r="AG105" s="66">
        <f t="shared" si="58"/>
        <v>220</v>
      </c>
      <c r="AH105" s="66">
        <f t="shared" si="59"/>
        <v>218</v>
      </c>
      <c r="AI105" s="66">
        <f t="shared" si="60"/>
        <v>2</v>
      </c>
      <c r="AJ105" s="135" t="str">
        <f t="shared" si="61"/>
        <v>2</v>
      </c>
      <c r="AK105" s="66">
        <f t="shared" si="62"/>
        <v>180</v>
      </c>
      <c r="AL105" s="66">
        <f t="shared" si="50"/>
        <v>178</v>
      </c>
      <c r="AM105" s="66">
        <f t="shared" si="63"/>
        <v>2</v>
      </c>
      <c r="AN105" s="135" t="str">
        <f t="shared" si="64"/>
        <v>2</v>
      </c>
      <c r="AO105" s="66">
        <f t="shared" si="65"/>
        <v>200</v>
      </c>
      <c r="AP105" s="66">
        <f t="shared" si="51"/>
        <v>198</v>
      </c>
      <c r="AQ105" s="66">
        <f t="shared" si="66"/>
        <v>2</v>
      </c>
      <c r="AR105" s="135" t="str">
        <f t="shared" si="67"/>
        <v>2</v>
      </c>
      <c r="AS105" s="72">
        <f t="shared" si="52"/>
        <v>1150</v>
      </c>
      <c r="AT105" s="72">
        <f t="shared" si="52"/>
        <v>1134</v>
      </c>
      <c r="AU105" s="72"/>
      <c r="AV105" s="135" t="str">
        <f t="shared" ca="1" si="73"/>
        <v>Knight</v>
      </c>
      <c r="AW105" s="135">
        <v>30014</v>
      </c>
      <c r="AX105" s="135">
        <v>30002</v>
      </c>
      <c r="AY105" s="135"/>
      <c r="AZ105" s="135">
        <v>10028</v>
      </c>
      <c r="BA105" s="135">
        <v>20003</v>
      </c>
      <c r="BB105" s="135"/>
      <c r="BC105" s="660" t="str">
        <f>INDEX('[2]Master Skill List'!$D$81:$D$301,MATCH('UNIT DATA'!BA105,'[2]Master Skill List'!$B$81:$B$301,0))</f>
        <v>3 hit combo single target fire attack</v>
      </c>
      <c r="BD105" s="661"/>
      <c r="BE105" s="661"/>
      <c r="BF105" s="662"/>
      <c r="BG105" s="72">
        <f t="shared" si="74"/>
        <v>4</v>
      </c>
    </row>
    <row r="106" spans="2:59">
      <c r="B106" s="66">
        <v>68</v>
      </c>
      <c r="C106" s="135"/>
      <c r="D106" s="135"/>
      <c r="E106" s="135"/>
      <c r="F106" s="135"/>
      <c r="G106" s="159" t="s">
        <v>279</v>
      </c>
      <c r="H106" s="160"/>
      <c r="I106" s="155" t="s">
        <v>103</v>
      </c>
      <c r="J106" s="72"/>
      <c r="K106" s="66">
        <v>10</v>
      </c>
      <c r="L106" s="66"/>
      <c r="M106" s="66">
        <v>5</v>
      </c>
      <c r="N106" s="66"/>
      <c r="O106" s="508">
        <v>2</v>
      </c>
      <c r="P106" s="155">
        <f t="shared" si="68"/>
        <v>1</v>
      </c>
      <c r="Q106" s="135"/>
      <c r="R106" s="66" t="e">
        <f t="shared" si="47"/>
        <v>#N/A</v>
      </c>
      <c r="S106" s="176"/>
      <c r="T106" s="177"/>
      <c r="U106" s="135"/>
      <c r="V106" s="135"/>
      <c r="W106" s="163" t="str">
        <f t="shared" ca="1" si="53"/>
        <v>Hero</v>
      </c>
      <c r="X106" s="164">
        <f t="shared" si="54"/>
        <v>0</v>
      </c>
      <c r="Y106" s="165">
        <v>0</v>
      </c>
      <c r="Z106" s="155">
        <f t="shared" si="55"/>
        <v>550</v>
      </c>
      <c r="AA106" s="66">
        <f t="shared" si="56"/>
        <v>540</v>
      </c>
      <c r="AB106" s="72">
        <f t="shared" si="57"/>
        <v>10</v>
      </c>
      <c r="AC106" s="135" t="str">
        <f t="shared" si="69"/>
        <v>10</v>
      </c>
      <c r="AD106" s="72">
        <f t="shared" si="70"/>
        <v>-29</v>
      </c>
      <c r="AE106" s="72">
        <f t="shared" si="71"/>
        <v>-59</v>
      </c>
      <c r="AF106" s="72">
        <f t="shared" si="72"/>
        <v>-89</v>
      </c>
      <c r="AG106" s="66">
        <f t="shared" si="58"/>
        <v>220</v>
      </c>
      <c r="AH106" s="66">
        <f t="shared" si="59"/>
        <v>218</v>
      </c>
      <c r="AI106" s="66">
        <f t="shared" si="60"/>
        <v>2</v>
      </c>
      <c r="AJ106" s="135" t="str">
        <f t="shared" si="61"/>
        <v>2</v>
      </c>
      <c r="AK106" s="66">
        <f t="shared" si="62"/>
        <v>180</v>
      </c>
      <c r="AL106" s="66">
        <f t="shared" si="50"/>
        <v>178</v>
      </c>
      <c r="AM106" s="66">
        <f t="shared" si="63"/>
        <v>2</v>
      </c>
      <c r="AN106" s="135" t="str">
        <f t="shared" si="64"/>
        <v>2</v>
      </c>
      <c r="AO106" s="66">
        <f t="shared" si="65"/>
        <v>200</v>
      </c>
      <c r="AP106" s="66">
        <f t="shared" si="51"/>
        <v>198</v>
      </c>
      <c r="AQ106" s="66">
        <f t="shared" si="66"/>
        <v>2</v>
      </c>
      <c r="AR106" s="135" t="str">
        <f t="shared" si="67"/>
        <v>2</v>
      </c>
      <c r="AS106" s="72">
        <f t="shared" si="52"/>
        <v>1150</v>
      </c>
      <c r="AT106" s="72">
        <f t="shared" si="52"/>
        <v>1134</v>
      </c>
      <c r="AU106" s="72"/>
      <c r="AV106" s="135" t="str">
        <f t="shared" ca="1" si="73"/>
        <v>Hero</v>
      </c>
      <c r="AW106" s="135">
        <v>30014</v>
      </c>
      <c r="AX106" s="135">
        <v>30002</v>
      </c>
      <c r="AY106" s="135"/>
      <c r="AZ106" s="135">
        <v>10029</v>
      </c>
      <c r="BA106" s="135">
        <v>20003</v>
      </c>
      <c r="BB106" s="135"/>
      <c r="BC106" s="660" t="str">
        <f>INDEX('[2]Master Skill List'!$D$81:$D$301,MATCH('UNIT DATA'!BA106,'[2]Master Skill List'!$B$81:$B$301,0))</f>
        <v>3 hit combo single target fire attack</v>
      </c>
      <c r="BD106" s="661"/>
      <c r="BE106" s="661"/>
      <c r="BF106" s="662"/>
      <c r="BG106" s="72">
        <f t="shared" si="74"/>
        <v>5</v>
      </c>
    </row>
    <row r="107" spans="2:59">
      <c r="B107" s="66">
        <v>69</v>
      </c>
      <c r="C107" s="135"/>
      <c r="D107" s="135"/>
      <c r="E107" s="135"/>
      <c r="F107" s="135"/>
      <c r="G107" s="159" t="s">
        <v>280</v>
      </c>
      <c r="H107" s="160"/>
      <c r="I107" s="155" t="s">
        <v>113</v>
      </c>
      <c r="J107" s="72"/>
      <c r="K107" s="66">
        <v>10</v>
      </c>
      <c r="L107" s="66"/>
      <c r="M107" s="66">
        <v>2</v>
      </c>
      <c r="N107" s="66"/>
      <c r="O107" s="508">
        <v>0</v>
      </c>
      <c r="P107" s="155">
        <f t="shared" si="68"/>
        <v>1</v>
      </c>
      <c r="Q107" s="135"/>
      <c r="R107" s="66" t="e">
        <f t="shared" ref="R107:R170" si="75">IF(K107=10,M$6,IF(K107=15,M$7,IF(K107=20,M$8,0)))+IF(M107=2,J$12,IF(M107=3,J$13,IF(M107=4,J$14,IF(M107=5,J$15,IF(M107=6,J$16,IF(M107=7,J$17,IF(M107=8,J$18,IF(M107=9,J$19,IF(M107=10,J$20,0)))))))))+IF(L107="NORMAL",M$24,IF(L107="FAST",M$25,IF(L107="SUPERB",M$26,0)))+VLOOKUP(J107,$L$11:$M$20,2)+S107</f>
        <v>#N/A</v>
      </c>
      <c r="S107" s="176"/>
      <c r="T107" s="177"/>
      <c r="U107" s="135"/>
      <c r="V107" s="135"/>
      <c r="W107" s="163" t="str">
        <f t="shared" ca="1" si="53"/>
        <v>Fighter</v>
      </c>
      <c r="X107" s="164">
        <f t="shared" si="54"/>
        <v>0</v>
      </c>
      <c r="Y107" s="165">
        <v>0</v>
      </c>
      <c r="Z107" s="155">
        <f t="shared" si="55"/>
        <v>550</v>
      </c>
      <c r="AA107" s="66">
        <f t="shared" si="56"/>
        <v>540</v>
      </c>
      <c r="AB107" s="72">
        <f t="shared" si="57"/>
        <v>10</v>
      </c>
      <c r="AC107" s="135" t="str">
        <f t="shared" si="69"/>
        <v>10</v>
      </c>
      <c r="AD107" s="72">
        <f t="shared" si="70"/>
        <v>-29</v>
      </c>
      <c r="AE107" s="72">
        <f t="shared" si="71"/>
        <v>-59</v>
      </c>
      <c r="AF107" s="72">
        <f t="shared" si="72"/>
        <v>-89</v>
      </c>
      <c r="AG107" s="66">
        <f t="shared" si="58"/>
        <v>200</v>
      </c>
      <c r="AH107" s="66">
        <f t="shared" si="59"/>
        <v>198</v>
      </c>
      <c r="AI107" s="66">
        <f t="shared" si="60"/>
        <v>2</v>
      </c>
      <c r="AJ107" s="135" t="str">
        <f t="shared" si="61"/>
        <v>2</v>
      </c>
      <c r="AK107" s="66">
        <f t="shared" si="62"/>
        <v>200</v>
      </c>
      <c r="AL107" s="66">
        <f t="shared" si="50"/>
        <v>198</v>
      </c>
      <c r="AM107" s="66">
        <f t="shared" si="63"/>
        <v>2</v>
      </c>
      <c r="AN107" s="135" t="str">
        <f t="shared" si="64"/>
        <v>2</v>
      </c>
      <c r="AO107" s="66">
        <f t="shared" si="65"/>
        <v>220</v>
      </c>
      <c r="AP107" s="66">
        <f t="shared" si="51"/>
        <v>218</v>
      </c>
      <c r="AQ107" s="66">
        <f t="shared" si="66"/>
        <v>2</v>
      </c>
      <c r="AR107" s="135" t="str">
        <f t="shared" si="67"/>
        <v>2</v>
      </c>
      <c r="AS107" s="72">
        <f t="shared" si="52"/>
        <v>1170</v>
      </c>
      <c r="AT107" s="72">
        <f t="shared" si="52"/>
        <v>1154</v>
      </c>
      <c r="AU107" s="72"/>
      <c r="AV107" s="135" t="str">
        <f t="shared" ca="1" si="73"/>
        <v>Fighter</v>
      </c>
      <c r="AW107" s="135">
        <v>30002</v>
      </c>
      <c r="AX107" s="135"/>
      <c r="AY107" s="135"/>
      <c r="AZ107" s="171">
        <v>10046</v>
      </c>
      <c r="BA107" s="135">
        <v>20016</v>
      </c>
      <c r="BB107" s="135"/>
      <c r="BC107" s="660" t="str">
        <f>INDEX('[2]Master Skill List'!$D$81:$D$301,MATCH('UNIT DATA'!BA107,'[2]Master Skill List'!$B$81:$B$301,0))</f>
        <v>4 hit combo multiple target earth attack</v>
      </c>
      <c r="BD107" s="661"/>
      <c r="BE107" s="661"/>
      <c r="BF107" s="662"/>
      <c r="BG107" s="72">
        <f t="shared" si="74"/>
        <v>2</v>
      </c>
    </row>
    <row r="108" spans="2:59">
      <c r="B108" s="66">
        <v>70</v>
      </c>
      <c r="C108" s="135"/>
      <c r="D108" s="135"/>
      <c r="E108" s="135"/>
      <c r="F108" s="135"/>
      <c r="G108" s="159" t="s">
        <v>281</v>
      </c>
      <c r="H108" s="176"/>
      <c r="I108" s="155" t="s">
        <v>113</v>
      </c>
      <c r="J108" s="72"/>
      <c r="K108" s="66">
        <v>10</v>
      </c>
      <c r="L108" s="66"/>
      <c r="M108" s="66">
        <v>3</v>
      </c>
      <c r="N108" s="66"/>
      <c r="O108" s="508">
        <v>1</v>
      </c>
      <c r="P108" s="155">
        <f t="shared" si="68"/>
        <v>1</v>
      </c>
      <c r="Q108" s="135"/>
      <c r="R108" s="66" t="e">
        <f t="shared" si="75"/>
        <v>#N/A</v>
      </c>
      <c r="S108" s="176"/>
      <c r="T108" s="177"/>
      <c r="U108" s="135"/>
      <c r="V108" s="135"/>
      <c r="W108" s="163" t="str">
        <f t="shared" ca="1" si="53"/>
        <v>Defender</v>
      </c>
      <c r="X108" s="164">
        <f t="shared" si="54"/>
        <v>0</v>
      </c>
      <c r="Y108" s="165">
        <v>0</v>
      </c>
      <c r="Z108" s="155">
        <f t="shared" si="55"/>
        <v>550</v>
      </c>
      <c r="AA108" s="66">
        <f t="shared" si="56"/>
        <v>540</v>
      </c>
      <c r="AB108" s="72">
        <f t="shared" si="57"/>
        <v>10</v>
      </c>
      <c r="AC108" s="135" t="str">
        <f t="shared" si="69"/>
        <v>10</v>
      </c>
      <c r="AD108" s="72">
        <f t="shared" si="70"/>
        <v>-29</v>
      </c>
      <c r="AE108" s="72">
        <f t="shared" si="71"/>
        <v>-59</v>
      </c>
      <c r="AF108" s="72">
        <f t="shared" si="72"/>
        <v>-89</v>
      </c>
      <c r="AG108" s="66">
        <f t="shared" si="58"/>
        <v>200</v>
      </c>
      <c r="AH108" s="66">
        <f t="shared" si="59"/>
        <v>198</v>
      </c>
      <c r="AI108" s="66">
        <f t="shared" si="60"/>
        <v>2</v>
      </c>
      <c r="AJ108" s="135" t="str">
        <f t="shared" si="61"/>
        <v>2</v>
      </c>
      <c r="AK108" s="66">
        <f t="shared" si="62"/>
        <v>200</v>
      </c>
      <c r="AL108" s="66">
        <f t="shared" si="50"/>
        <v>198</v>
      </c>
      <c r="AM108" s="66">
        <f t="shared" si="63"/>
        <v>2</v>
      </c>
      <c r="AN108" s="135" t="str">
        <f t="shared" si="64"/>
        <v>2</v>
      </c>
      <c r="AO108" s="66">
        <f t="shared" si="65"/>
        <v>220</v>
      </c>
      <c r="AP108" s="66">
        <f t="shared" si="51"/>
        <v>218</v>
      </c>
      <c r="AQ108" s="66">
        <f t="shared" si="66"/>
        <v>2</v>
      </c>
      <c r="AR108" s="135" t="str">
        <f t="shared" si="67"/>
        <v>2</v>
      </c>
      <c r="AS108" s="72">
        <f t="shared" si="52"/>
        <v>1170</v>
      </c>
      <c r="AT108" s="72">
        <f t="shared" si="52"/>
        <v>1154</v>
      </c>
      <c r="AU108" s="72"/>
      <c r="AV108" s="135" t="str">
        <f t="shared" ca="1" si="73"/>
        <v>Defender</v>
      </c>
      <c r="AW108" s="135">
        <v>30002</v>
      </c>
      <c r="AX108" s="135"/>
      <c r="AY108" s="135"/>
      <c r="AZ108" s="171">
        <v>10001</v>
      </c>
      <c r="BA108" s="135">
        <v>20016</v>
      </c>
      <c r="BB108" s="135"/>
      <c r="BC108" s="660" t="str">
        <f>INDEX('[2]Master Skill List'!$D$81:$D$301,MATCH('UNIT DATA'!BA108,'[2]Master Skill List'!$B$81:$B$301,0))</f>
        <v>4 hit combo multiple target earth attack</v>
      </c>
      <c r="BD108" s="661"/>
      <c r="BE108" s="661"/>
      <c r="BF108" s="662"/>
      <c r="BG108" s="72">
        <f t="shared" si="74"/>
        <v>3</v>
      </c>
    </row>
    <row r="109" spans="2:59">
      <c r="B109" s="66">
        <v>71</v>
      </c>
      <c r="C109" s="135"/>
      <c r="D109" s="135"/>
      <c r="E109" s="135"/>
      <c r="F109" s="135"/>
      <c r="G109" s="159" t="s">
        <v>282</v>
      </c>
      <c r="H109" s="176"/>
      <c r="I109" s="155" t="s">
        <v>113</v>
      </c>
      <c r="J109" s="72"/>
      <c r="K109" s="66">
        <v>10</v>
      </c>
      <c r="L109" s="66"/>
      <c r="M109" s="66">
        <v>4</v>
      </c>
      <c r="N109" s="66"/>
      <c r="O109" s="508">
        <v>2</v>
      </c>
      <c r="P109" s="155">
        <f t="shared" si="68"/>
        <v>1</v>
      </c>
      <c r="Q109" s="135"/>
      <c r="R109" s="66" t="e">
        <f t="shared" si="75"/>
        <v>#N/A</v>
      </c>
      <c r="S109" s="176"/>
      <c r="T109" s="177"/>
      <c r="U109" s="135"/>
      <c r="V109" s="135"/>
      <c r="W109" s="163" t="str">
        <f t="shared" ca="1" si="53"/>
        <v>Knight</v>
      </c>
      <c r="X109" s="164">
        <f t="shared" si="54"/>
        <v>0</v>
      </c>
      <c r="Y109" s="165">
        <v>0</v>
      </c>
      <c r="Z109" s="155">
        <f t="shared" si="55"/>
        <v>550</v>
      </c>
      <c r="AA109" s="66">
        <f t="shared" si="56"/>
        <v>540</v>
      </c>
      <c r="AB109" s="72">
        <f t="shared" si="57"/>
        <v>10</v>
      </c>
      <c r="AC109" s="135" t="str">
        <f t="shared" si="69"/>
        <v>10</v>
      </c>
      <c r="AD109" s="72">
        <f t="shared" si="70"/>
        <v>-29</v>
      </c>
      <c r="AE109" s="72">
        <f t="shared" si="71"/>
        <v>-59</v>
      </c>
      <c r="AF109" s="72">
        <f t="shared" si="72"/>
        <v>-89</v>
      </c>
      <c r="AG109" s="66">
        <f t="shared" si="58"/>
        <v>200</v>
      </c>
      <c r="AH109" s="66">
        <f t="shared" si="59"/>
        <v>198</v>
      </c>
      <c r="AI109" s="66">
        <f t="shared" si="60"/>
        <v>2</v>
      </c>
      <c r="AJ109" s="135" t="str">
        <f t="shared" si="61"/>
        <v>2</v>
      </c>
      <c r="AK109" s="66">
        <f t="shared" si="62"/>
        <v>200</v>
      </c>
      <c r="AL109" s="66">
        <f t="shared" si="50"/>
        <v>198</v>
      </c>
      <c r="AM109" s="66">
        <f t="shared" si="63"/>
        <v>2</v>
      </c>
      <c r="AN109" s="135" t="str">
        <f t="shared" si="64"/>
        <v>2</v>
      </c>
      <c r="AO109" s="66">
        <f t="shared" si="65"/>
        <v>220</v>
      </c>
      <c r="AP109" s="66">
        <f t="shared" si="51"/>
        <v>218</v>
      </c>
      <c r="AQ109" s="66">
        <f t="shared" si="66"/>
        <v>2</v>
      </c>
      <c r="AR109" s="135" t="str">
        <f t="shared" si="67"/>
        <v>2</v>
      </c>
      <c r="AS109" s="72">
        <f t="shared" si="52"/>
        <v>1170</v>
      </c>
      <c r="AT109" s="72">
        <f t="shared" si="52"/>
        <v>1154</v>
      </c>
      <c r="AU109" s="72"/>
      <c r="AV109" s="135" t="str">
        <f t="shared" ca="1" si="73"/>
        <v>Knight</v>
      </c>
      <c r="AW109" s="135">
        <v>30002</v>
      </c>
      <c r="AX109" s="135">
        <v>30012</v>
      </c>
      <c r="AY109" s="135"/>
      <c r="AZ109" s="171">
        <v>10047</v>
      </c>
      <c r="BA109" s="135">
        <v>20016</v>
      </c>
      <c r="BB109" s="135"/>
      <c r="BC109" s="660" t="str">
        <f>INDEX('[2]Master Skill List'!$D$81:$D$301,MATCH('UNIT DATA'!BA109,'[2]Master Skill List'!$B$81:$B$301,0))</f>
        <v>4 hit combo multiple target earth attack</v>
      </c>
      <c r="BD109" s="661"/>
      <c r="BE109" s="661"/>
      <c r="BF109" s="662"/>
      <c r="BG109" s="72">
        <f t="shared" si="74"/>
        <v>4</v>
      </c>
    </row>
    <row r="110" spans="2:59">
      <c r="B110" s="66">
        <v>72</v>
      </c>
      <c r="C110" s="135"/>
      <c r="D110" s="135"/>
      <c r="E110" s="135"/>
      <c r="F110" s="135"/>
      <c r="G110" s="159" t="s">
        <v>283</v>
      </c>
      <c r="H110" s="176"/>
      <c r="I110" s="155" t="s">
        <v>113</v>
      </c>
      <c r="J110" s="72"/>
      <c r="K110" s="66">
        <v>10</v>
      </c>
      <c r="L110" s="66"/>
      <c r="M110" s="66">
        <v>5</v>
      </c>
      <c r="N110" s="66"/>
      <c r="O110" s="508">
        <v>3</v>
      </c>
      <c r="P110" s="155">
        <f t="shared" si="68"/>
        <v>1</v>
      </c>
      <c r="Q110" s="135"/>
      <c r="R110" s="66" t="e">
        <f t="shared" si="75"/>
        <v>#N/A</v>
      </c>
      <c r="S110" s="176"/>
      <c r="T110" s="177"/>
      <c r="U110" s="135"/>
      <c r="V110" s="135"/>
      <c r="W110" s="163" t="str">
        <f t="shared" ca="1" si="53"/>
        <v>Fighter</v>
      </c>
      <c r="X110" s="164">
        <f t="shared" si="54"/>
        <v>0</v>
      </c>
      <c r="Y110" s="165">
        <v>0</v>
      </c>
      <c r="Z110" s="155">
        <f t="shared" si="55"/>
        <v>550</v>
      </c>
      <c r="AA110" s="66">
        <f t="shared" si="56"/>
        <v>540</v>
      </c>
      <c r="AB110" s="72">
        <f t="shared" si="57"/>
        <v>10</v>
      </c>
      <c r="AC110" s="135" t="str">
        <f t="shared" si="69"/>
        <v>10</v>
      </c>
      <c r="AD110" s="72">
        <f t="shared" si="70"/>
        <v>-29</v>
      </c>
      <c r="AE110" s="72">
        <f t="shared" si="71"/>
        <v>-59</v>
      </c>
      <c r="AF110" s="72">
        <f t="shared" si="72"/>
        <v>-89</v>
      </c>
      <c r="AG110" s="66">
        <f t="shared" si="58"/>
        <v>200</v>
      </c>
      <c r="AH110" s="66">
        <f t="shared" si="59"/>
        <v>198</v>
      </c>
      <c r="AI110" s="66">
        <f t="shared" si="60"/>
        <v>2</v>
      </c>
      <c r="AJ110" s="135" t="str">
        <f t="shared" si="61"/>
        <v>2</v>
      </c>
      <c r="AK110" s="66">
        <f t="shared" si="62"/>
        <v>200</v>
      </c>
      <c r="AL110" s="66">
        <f t="shared" si="50"/>
        <v>198</v>
      </c>
      <c r="AM110" s="66">
        <f t="shared" si="63"/>
        <v>2</v>
      </c>
      <c r="AN110" s="135" t="str">
        <f t="shared" si="64"/>
        <v>2</v>
      </c>
      <c r="AO110" s="66">
        <f t="shared" si="65"/>
        <v>220</v>
      </c>
      <c r="AP110" s="66">
        <f t="shared" si="51"/>
        <v>218</v>
      </c>
      <c r="AQ110" s="66">
        <f t="shared" si="66"/>
        <v>2</v>
      </c>
      <c r="AR110" s="135" t="str">
        <f t="shared" si="67"/>
        <v>2</v>
      </c>
      <c r="AS110" s="72">
        <f t="shared" si="52"/>
        <v>1170</v>
      </c>
      <c r="AT110" s="72">
        <f t="shared" si="52"/>
        <v>1154</v>
      </c>
      <c r="AU110" s="72"/>
      <c r="AV110" s="135" t="str">
        <f t="shared" ca="1" si="73"/>
        <v>Fighter</v>
      </c>
      <c r="AW110" s="135">
        <v>30002</v>
      </c>
      <c r="AX110" s="135">
        <v>30012</v>
      </c>
      <c r="AY110" s="135"/>
      <c r="AZ110" s="171">
        <v>10048</v>
      </c>
      <c r="BA110" s="135">
        <v>20016</v>
      </c>
      <c r="BB110" s="135"/>
      <c r="BC110" s="660" t="str">
        <f>INDEX('[2]Master Skill List'!$D$81:$D$301,MATCH('UNIT DATA'!BA110,'[2]Master Skill List'!$B$81:$B$301,0))</f>
        <v>4 hit combo multiple target earth attack</v>
      </c>
      <c r="BD110" s="661"/>
      <c r="BE110" s="661"/>
      <c r="BF110" s="662"/>
      <c r="BG110" s="72">
        <f t="shared" si="74"/>
        <v>5</v>
      </c>
    </row>
    <row r="111" spans="2:59">
      <c r="B111" s="66">
        <v>73</v>
      </c>
      <c r="C111" s="135"/>
      <c r="D111" s="135"/>
      <c r="E111" s="135"/>
      <c r="F111" s="135"/>
      <c r="G111" s="159" t="s">
        <v>284</v>
      </c>
      <c r="H111" s="176"/>
      <c r="I111" s="155" t="s">
        <v>113</v>
      </c>
      <c r="J111" s="72"/>
      <c r="K111" s="66">
        <v>10</v>
      </c>
      <c r="L111" s="66"/>
      <c r="M111" s="66">
        <v>2</v>
      </c>
      <c r="N111" s="66"/>
      <c r="O111" s="508">
        <v>0</v>
      </c>
      <c r="P111" s="155">
        <f t="shared" si="68"/>
        <v>1</v>
      </c>
      <c r="Q111" s="135"/>
      <c r="R111" s="66" t="e">
        <f t="shared" si="75"/>
        <v>#N/A</v>
      </c>
      <c r="S111" s="176"/>
      <c r="T111" s="177"/>
      <c r="U111" s="135"/>
      <c r="V111" s="135"/>
      <c r="W111" s="163" t="str">
        <f t="shared" ca="1" si="53"/>
        <v>Lord</v>
      </c>
      <c r="X111" s="164">
        <f t="shared" si="54"/>
        <v>0</v>
      </c>
      <c r="Y111" s="165">
        <v>0</v>
      </c>
      <c r="Z111" s="155">
        <f t="shared" si="55"/>
        <v>550</v>
      </c>
      <c r="AA111" s="66">
        <f t="shared" si="56"/>
        <v>540</v>
      </c>
      <c r="AB111" s="72">
        <f t="shared" si="57"/>
        <v>10</v>
      </c>
      <c r="AC111" s="135" t="str">
        <f t="shared" si="69"/>
        <v>10</v>
      </c>
      <c r="AD111" s="72">
        <f t="shared" si="70"/>
        <v>-29</v>
      </c>
      <c r="AE111" s="72">
        <f t="shared" si="71"/>
        <v>-59</v>
      </c>
      <c r="AF111" s="72">
        <f t="shared" si="72"/>
        <v>-89</v>
      </c>
      <c r="AG111" s="66">
        <f t="shared" si="58"/>
        <v>200</v>
      </c>
      <c r="AH111" s="66">
        <f t="shared" si="59"/>
        <v>198</v>
      </c>
      <c r="AI111" s="66">
        <f t="shared" si="60"/>
        <v>2</v>
      </c>
      <c r="AJ111" s="135" t="str">
        <f t="shared" si="61"/>
        <v>2</v>
      </c>
      <c r="AK111" s="66">
        <f t="shared" si="62"/>
        <v>200</v>
      </c>
      <c r="AL111" s="66">
        <f t="shared" si="50"/>
        <v>198</v>
      </c>
      <c r="AM111" s="66">
        <f t="shared" si="63"/>
        <v>2</v>
      </c>
      <c r="AN111" s="135" t="str">
        <f t="shared" si="64"/>
        <v>2</v>
      </c>
      <c r="AO111" s="66">
        <f t="shared" si="65"/>
        <v>220</v>
      </c>
      <c r="AP111" s="66">
        <f t="shared" si="51"/>
        <v>218</v>
      </c>
      <c r="AQ111" s="66">
        <f t="shared" si="66"/>
        <v>2</v>
      </c>
      <c r="AR111" s="135" t="str">
        <f t="shared" si="67"/>
        <v>2</v>
      </c>
      <c r="AS111" s="72">
        <f t="shared" si="52"/>
        <v>1170</v>
      </c>
      <c r="AT111" s="72">
        <f t="shared" si="52"/>
        <v>1154</v>
      </c>
      <c r="AU111" s="72"/>
      <c r="AV111" s="135" t="str">
        <f t="shared" ca="1" si="73"/>
        <v>Lord</v>
      </c>
      <c r="AW111" s="135">
        <v>30015</v>
      </c>
      <c r="AX111" s="135"/>
      <c r="AY111" s="135"/>
      <c r="AZ111" s="135">
        <v>10001</v>
      </c>
      <c r="BA111" s="135">
        <v>20001</v>
      </c>
      <c r="BB111" s="135"/>
      <c r="BC111" s="660" t="str">
        <f>INDEX('[2]Master Skill List'!$D$81:$D$301,MATCH('UNIT DATA'!BA111,'[2]Master Skill List'!$B$81:$B$301,0))</f>
        <v>2 hit combo single target earth attack</v>
      </c>
      <c r="BD111" s="661"/>
      <c r="BE111" s="661"/>
      <c r="BF111" s="662"/>
      <c r="BG111" s="72">
        <f t="shared" si="74"/>
        <v>2</v>
      </c>
    </row>
    <row r="112" spans="2:59">
      <c r="B112" s="66">
        <v>74</v>
      </c>
      <c r="C112" s="135"/>
      <c r="D112" s="135"/>
      <c r="E112" s="135"/>
      <c r="F112" s="135"/>
      <c r="G112" s="159" t="s">
        <v>285</v>
      </c>
      <c r="H112" s="176"/>
      <c r="I112" s="155" t="s">
        <v>113</v>
      </c>
      <c r="J112" s="72"/>
      <c r="K112" s="66">
        <v>10</v>
      </c>
      <c r="L112" s="66"/>
      <c r="M112" s="66">
        <v>3</v>
      </c>
      <c r="N112" s="66"/>
      <c r="O112" s="508">
        <v>1</v>
      </c>
      <c r="P112" s="155">
        <f t="shared" si="68"/>
        <v>1</v>
      </c>
      <c r="Q112" s="135"/>
      <c r="R112" s="66" t="e">
        <f t="shared" si="75"/>
        <v>#N/A</v>
      </c>
      <c r="S112" s="176"/>
      <c r="T112" s="177"/>
      <c r="U112" s="135"/>
      <c r="V112" s="135"/>
      <c r="W112" s="163" t="str">
        <f t="shared" ca="1" si="53"/>
        <v>Guardian</v>
      </c>
      <c r="X112" s="164">
        <f t="shared" si="54"/>
        <v>0</v>
      </c>
      <c r="Y112" s="165">
        <v>0</v>
      </c>
      <c r="Z112" s="155">
        <f t="shared" si="55"/>
        <v>550</v>
      </c>
      <c r="AA112" s="66">
        <f t="shared" si="56"/>
        <v>540</v>
      </c>
      <c r="AB112" s="72">
        <f t="shared" si="57"/>
        <v>10</v>
      </c>
      <c r="AC112" s="135" t="str">
        <f t="shared" si="69"/>
        <v>10</v>
      </c>
      <c r="AD112" s="72">
        <f t="shared" si="70"/>
        <v>-29</v>
      </c>
      <c r="AE112" s="72">
        <f t="shared" si="71"/>
        <v>-59</v>
      </c>
      <c r="AF112" s="72">
        <f t="shared" si="72"/>
        <v>-89</v>
      </c>
      <c r="AG112" s="66">
        <f t="shared" si="58"/>
        <v>200</v>
      </c>
      <c r="AH112" s="66">
        <f t="shared" si="59"/>
        <v>198</v>
      </c>
      <c r="AI112" s="66">
        <f t="shared" si="60"/>
        <v>2</v>
      </c>
      <c r="AJ112" s="135" t="str">
        <f t="shared" si="61"/>
        <v>2</v>
      </c>
      <c r="AK112" s="66">
        <f t="shared" si="62"/>
        <v>200</v>
      </c>
      <c r="AL112" s="66">
        <f t="shared" si="50"/>
        <v>198</v>
      </c>
      <c r="AM112" s="66">
        <f t="shared" si="63"/>
        <v>2</v>
      </c>
      <c r="AN112" s="135" t="str">
        <f t="shared" si="64"/>
        <v>2</v>
      </c>
      <c r="AO112" s="66">
        <f t="shared" si="65"/>
        <v>220</v>
      </c>
      <c r="AP112" s="66">
        <f t="shared" si="51"/>
        <v>218</v>
      </c>
      <c r="AQ112" s="66">
        <f t="shared" si="66"/>
        <v>2</v>
      </c>
      <c r="AR112" s="135" t="str">
        <f t="shared" si="67"/>
        <v>2</v>
      </c>
      <c r="AS112" s="72">
        <f t="shared" si="52"/>
        <v>1170</v>
      </c>
      <c r="AT112" s="72">
        <f t="shared" si="52"/>
        <v>1154</v>
      </c>
      <c r="AU112" s="72"/>
      <c r="AV112" s="135" t="str">
        <f t="shared" ca="1" si="73"/>
        <v>Guardian</v>
      </c>
      <c r="AW112" s="135">
        <v>30015</v>
      </c>
      <c r="AX112" s="135"/>
      <c r="AY112" s="135"/>
      <c r="AZ112" s="135">
        <v>10049</v>
      </c>
      <c r="BA112" s="135">
        <v>20001</v>
      </c>
      <c r="BB112" s="135"/>
      <c r="BC112" s="660" t="str">
        <f>INDEX('[2]Master Skill List'!$D$81:$D$301,MATCH('UNIT DATA'!BA112,'[2]Master Skill List'!$B$81:$B$301,0))</f>
        <v>2 hit combo single target earth attack</v>
      </c>
      <c r="BD112" s="661"/>
      <c r="BE112" s="661"/>
      <c r="BF112" s="662"/>
      <c r="BG112" s="72">
        <f t="shared" si="74"/>
        <v>3</v>
      </c>
    </row>
    <row r="113" spans="2:59">
      <c r="B113" s="66">
        <v>75</v>
      </c>
      <c r="C113" s="135"/>
      <c r="D113" s="135"/>
      <c r="E113" s="135"/>
      <c r="F113" s="135"/>
      <c r="G113" s="135" t="s">
        <v>286</v>
      </c>
      <c r="H113" s="176"/>
      <c r="I113" s="155" t="s">
        <v>113</v>
      </c>
      <c r="J113" s="72"/>
      <c r="K113" s="66">
        <v>10</v>
      </c>
      <c r="L113" s="66"/>
      <c r="M113" s="66">
        <v>3</v>
      </c>
      <c r="N113" s="66"/>
      <c r="O113" s="508">
        <v>0</v>
      </c>
      <c r="P113" s="155">
        <f t="shared" si="68"/>
        <v>1</v>
      </c>
      <c r="Q113" s="135"/>
      <c r="R113" s="66" t="e">
        <f t="shared" si="75"/>
        <v>#N/A</v>
      </c>
      <c r="S113" s="176"/>
      <c r="T113" s="177"/>
      <c r="U113" s="135"/>
      <c r="V113" s="135"/>
      <c r="W113" s="163" t="str">
        <f t="shared" ca="1" si="53"/>
        <v>Lord</v>
      </c>
      <c r="X113" s="164">
        <f t="shared" si="54"/>
        <v>0</v>
      </c>
      <c r="Y113" s="165">
        <v>0</v>
      </c>
      <c r="Z113" s="155">
        <f t="shared" si="55"/>
        <v>550</v>
      </c>
      <c r="AA113" s="66">
        <f t="shared" si="56"/>
        <v>540</v>
      </c>
      <c r="AB113" s="72">
        <f t="shared" si="57"/>
        <v>10</v>
      </c>
      <c r="AC113" s="135" t="str">
        <f t="shared" si="69"/>
        <v>10</v>
      </c>
      <c r="AD113" s="72">
        <f t="shared" si="70"/>
        <v>-29</v>
      </c>
      <c r="AE113" s="72">
        <f t="shared" si="71"/>
        <v>-59</v>
      </c>
      <c r="AF113" s="72">
        <f t="shared" si="72"/>
        <v>-89</v>
      </c>
      <c r="AG113" s="66">
        <f t="shared" si="58"/>
        <v>200</v>
      </c>
      <c r="AH113" s="66">
        <f t="shared" si="59"/>
        <v>198</v>
      </c>
      <c r="AI113" s="66">
        <f t="shared" si="60"/>
        <v>2</v>
      </c>
      <c r="AJ113" s="135" t="str">
        <f t="shared" si="61"/>
        <v>2</v>
      </c>
      <c r="AK113" s="66">
        <f t="shared" si="62"/>
        <v>200</v>
      </c>
      <c r="AL113" s="66">
        <f t="shared" si="50"/>
        <v>198</v>
      </c>
      <c r="AM113" s="66">
        <f t="shared" si="63"/>
        <v>2</v>
      </c>
      <c r="AN113" s="135" t="str">
        <f t="shared" si="64"/>
        <v>2</v>
      </c>
      <c r="AO113" s="66">
        <f t="shared" si="65"/>
        <v>220</v>
      </c>
      <c r="AP113" s="66">
        <f t="shared" si="51"/>
        <v>218</v>
      </c>
      <c r="AQ113" s="66">
        <f t="shared" si="66"/>
        <v>2</v>
      </c>
      <c r="AR113" s="135" t="str">
        <f t="shared" si="67"/>
        <v>2</v>
      </c>
      <c r="AS113" s="72">
        <f t="shared" si="52"/>
        <v>1170</v>
      </c>
      <c r="AT113" s="72">
        <f t="shared" si="52"/>
        <v>1154</v>
      </c>
      <c r="AU113" s="72"/>
      <c r="AV113" s="135" t="str">
        <f t="shared" ca="1" si="73"/>
        <v>Lord</v>
      </c>
      <c r="AW113" s="135">
        <v>30007</v>
      </c>
      <c r="AX113" s="135"/>
      <c r="AY113" s="135"/>
      <c r="AZ113" s="171">
        <v>10050</v>
      </c>
      <c r="BA113" s="135">
        <v>20019</v>
      </c>
      <c r="BB113" s="135"/>
      <c r="BC113" s="660" t="str">
        <f>INDEX('[2]Master Skill List'!$D$81:$D$301,MATCH('UNIT DATA'!BA113,'[2]Master Skill List'!$B$81:$B$301,0))</f>
        <v>3 hit combo multiple target earth attack</v>
      </c>
      <c r="BD113" s="661"/>
      <c r="BE113" s="661"/>
      <c r="BF113" s="662"/>
      <c r="BG113" s="72">
        <f t="shared" si="74"/>
        <v>3</v>
      </c>
    </row>
    <row r="114" spans="2:59">
      <c r="B114" s="66">
        <v>76</v>
      </c>
      <c r="C114" s="135"/>
      <c r="D114" s="135"/>
      <c r="E114" s="135"/>
      <c r="F114" s="135"/>
      <c r="G114" s="135" t="s">
        <v>287</v>
      </c>
      <c r="H114" s="176"/>
      <c r="I114" s="155" t="s">
        <v>113</v>
      </c>
      <c r="J114" s="72"/>
      <c r="K114" s="66">
        <v>10</v>
      </c>
      <c r="L114" s="66"/>
      <c r="M114" s="66">
        <v>4</v>
      </c>
      <c r="N114" s="66"/>
      <c r="O114" s="508">
        <v>1</v>
      </c>
      <c r="P114" s="155">
        <f t="shared" si="68"/>
        <v>1</v>
      </c>
      <c r="Q114" s="135"/>
      <c r="R114" s="66" t="e">
        <f t="shared" si="75"/>
        <v>#N/A</v>
      </c>
      <c r="S114" s="176"/>
      <c r="T114" s="177"/>
      <c r="U114" s="135"/>
      <c r="V114" s="135"/>
      <c r="W114" s="163" t="str">
        <f t="shared" ca="1" si="53"/>
        <v>Fighter</v>
      </c>
      <c r="X114" s="164">
        <f t="shared" si="54"/>
        <v>0</v>
      </c>
      <c r="Y114" s="165">
        <v>0</v>
      </c>
      <c r="Z114" s="155">
        <f t="shared" si="55"/>
        <v>550</v>
      </c>
      <c r="AA114" s="66">
        <f t="shared" si="56"/>
        <v>540</v>
      </c>
      <c r="AB114" s="72">
        <f t="shared" si="57"/>
        <v>10</v>
      </c>
      <c r="AC114" s="135" t="str">
        <f t="shared" si="69"/>
        <v>10</v>
      </c>
      <c r="AD114" s="72">
        <f t="shared" si="70"/>
        <v>-29</v>
      </c>
      <c r="AE114" s="72">
        <f t="shared" si="71"/>
        <v>-59</v>
      </c>
      <c r="AF114" s="72">
        <f t="shared" si="72"/>
        <v>-89</v>
      </c>
      <c r="AG114" s="66">
        <f t="shared" si="58"/>
        <v>200</v>
      </c>
      <c r="AH114" s="66">
        <f t="shared" si="59"/>
        <v>198</v>
      </c>
      <c r="AI114" s="66">
        <f t="shared" si="60"/>
        <v>2</v>
      </c>
      <c r="AJ114" s="135" t="str">
        <f t="shared" si="61"/>
        <v>2</v>
      </c>
      <c r="AK114" s="66">
        <f t="shared" si="62"/>
        <v>200</v>
      </c>
      <c r="AL114" s="66">
        <f t="shared" si="50"/>
        <v>198</v>
      </c>
      <c r="AM114" s="66">
        <f t="shared" si="63"/>
        <v>2</v>
      </c>
      <c r="AN114" s="135" t="str">
        <f t="shared" si="64"/>
        <v>2</v>
      </c>
      <c r="AO114" s="66">
        <f t="shared" si="65"/>
        <v>220</v>
      </c>
      <c r="AP114" s="66">
        <f t="shared" si="51"/>
        <v>218</v>
      </c>
      <c r="AQ114" s="66">
        <f t="shared" si="66"/>
        <v>2</v>
      </c>
      <c r="AR114" s="135" t="str">
        <f t="shared" si="67"/>
        <v>2</v>
      </c>
      <c r="AS114" s="72">
        <f t="shared" si="52"/>
        <v>1170</v>
      </c>
      <c r="AT114" s="72">
        <f t="shared" si="52"/>
        <v>1154</v>
      </c>
      <c r="AU114" s="72"/>
      <c r="AV114" s="135" t="str">
        <f t="shared" ca="1" si="73"/>
        <v>Fighter</v>
      </c>
      <c r="AW114" s="135">
        <v>30007</v>
      </c>
      <c r="AX114" s="135">
        <v>30008</v>
      </c>
      <c r="AY114" s="135"/>
      <c r="AZ114" s="171">
        <v>10051</v>
      </c>
      <c r="BA114" s="135">
        <v>20019</v>
      </c>
      <c r="BB114" s="135"/>
      <c r="BC114" s="660" t="str">
        <f>INDEX('[2]Master Skill List'!$D$81:$D$301,MATCH('UNIT DATA'!BA114,'[2]Master Skill List'!$B$81:$B$301,0))</f>
        <v>3 hit combo multiple target earth attack</v>
      </c>
      <c r="BD114" s="661"/>
      <c r="BE114" s="661"/>
      <c r="BF114" s="662"/>
      <c r="BG114" s="72">
        <f t="shared" si="74"/>
        <v>4</v>
      </c>
    </row>
    <row r="115" spans="2:59">
      <c r="B115" s="66">
        <v>77</v>
      </c>
      <c r="C115" s="135"/>
      <c r="D115" s="135"/>
      <c r="E115" s="135"/>
      <c r="F115" s="135"/>
      <c r="G115" s="135" t="s">
        <v>288</v>
      </c>
      <c r="H115" s="176"/>
      <c r="I115" s="155" t="s">
        <v>113</v>
      </c>
      <c r="J115" s="72"/>
      <c r="K115" s="66">
        <v>10</v>
      </c>
      <c r="L115" s="66"/>
      <c r="M115" s="66">
        <v>2</v>
      </c>
      <c r="N115" s="66"/>
      <c r="O115" s="508">
        <v>0</v>
      </c>
      <c r="P115" s="155">
        <f t="shared" si="68"/>
        <v>1</v>
      </c>
      <c r="Q115" s="135"/>
      <c r="R115" s="66" t="e">
        <f t="shared" si="75"/>
        <v>#N/A</v>
      </c>
      <c r="S115" s="176"/>
      <c r="T115" s="177"/>
      <c r="U115" s="135"/>
      <c r="V115" s="135"/>
      <c r="W115" s="163" t="str">
        <f t="shared" ca="1" si="53"/>
        <v>Fighter</v>
      </c>
      <c r="X115" s="164">
        <f t="shared" si="54"/>
        <v>0</v>
      </c>
      <c r="Y115" s="165">
        <v>0</v>
      </c>
      <c r="Z115" s="155">
        <f t="shared" si="55"/>
        <v>550</v>
      </c>
      <c r="AA115" s="66">
        <f t="shared" si="56"/>
        <v>540</v>
      </c>
      <c r="AB115" s="72">
        <f t="shared" si="57"/>
        <v>10</v>
      </c>
      <c r="AC115" s="135" t="str">
        <f t="shared" si="69"/>
        <v>10</v>
      </c>
      <c r="AD115" s="72">
        <f t="shared" si="70"/>
        <v>-29</v>
      </c>
      <c r="AE115" s="72">
        <f t="shared" si="71"/>
        <v>-59</v>
      </c>
      <c r="AF115" s="72">
        <f t="shared" si="72"/>
        <v>-89</v>
      </c>
      <c r="AG115" s="66">
        <f t="shared" si="58"/>
        <v>200</v>
      </c>
      <c r="AH115" s="66">
        <f t="shared" si="59"/>
        <v>198</v>
      </c>
      <c r="AI115" s="66">
        <f t="shared" si="60"/>
        <v>2</v>
      </c>
      <c r="AJ115" s="135" t="str">
        <f t="shared" si="61"/>
        <v>2</v>
      </c>
      <c r="AK115" s="66">
        <f t="shared" si="62"/>
        <v>200</v>
      </c>
      <c r="AL115" s="66">
        <f t="shared" si="50"/>
        <v>198</v>
      </c>
      <c r="AM115" s="66">
        <f t="shared" si="63"/>
        <v>2</v>
      </c>
      <c r="AN115" s="135" t="str">
        <f t="shared" si="64"/>
        <v>2</v>
      </c>
      <c r="AO115" s="66">
        <f t="shared" si="65"/>
        <v>220</v>
      </c>
      <c r="AP115" s="66">
        <f t="shared" si="51"/>
        <v>218</v>
      </c>
      <c r="AQ115" s="66">
        <f t="shared" si="66"/>
        <v>2</v>
      </c>
      <c r="AR115" s="135" t="str">
        <f t="shared" si="67"/>
        <v>2</v>
      </c>
      <c r="AS115" s="72">
        <f t="shared" si="52"/>
        <v>1170</v>
      </c>
      <c r="AT115" s="72">
        <f t="shared" si="52"/>
        <v>1154</v>
      </c>
      <c r="AU115" s="72"/>
      <c r="AV115" s="135" t="str">
        <f t="shared" ca="1" si="73"/>
        <v>Fighter</v>
      </c>
      <c r="AW115" s="135">
        <v>30015</v>
      </c>
      <c r="AX115" s="135"/>
      <c r="AY115" s="135"/>
      <c r="AZ115" s="171">
        <v>10052</v>
      </c>
      <c r="BA115" s="135">
        <v>20020</v>
      </c>
      <c r="BB115" s="135"/>
      <c r="BC115" s="660" t="str">
        <f>INDEX('[2]Master Skill List'!$D$81:$D$301,MATCH('UNIT DATA'!BA115,'[2]Master Skill List'!$B$81:$B$301,0))</f>
        <v>5 hit combo single target earth attack</v>
      </c>
      <c r="BD115" s="661"/>
      <c r="BE115" s="661"/>
      <c r="BF115" s="662"/>
      <c r="BG115" s="72">
        <f t="shared" si="74"/>
        <v>2</v>
      </c>
    </row>
    <row r="116" spans="2:59">
      <c r="B116" s="66">
        <v>78</v>
      </c>
      <c r="C116" s="135"/>
      <c r="D116" s="135"/>
      <c r="E116" s="135"/>
      <c r="F116" s="135"/>
      <c r="G116" s="135" t="s">
        <v>289</v>
      </c>
      <c r="H116" s="176"/>
      <c r="I116" s="155" t="s">
        <v>113</v>
      </c>
      <c r="J116" s="72"/>
      <c r="K116" s="66">
        <v>10</v>
      </c>
      <c r="L116" s="66"/>
      <c r="M116" s="66">
        <v>3</v>
      </c>
      <c r="N116" s="66"/>
      <c r="O116" s="508">
        <v>1</v>
      </c>
      <c r="P116" s="155">
        <f t="shared" si="68"/>
        <v>1</v>
      </c>
      <c r="Q116" s="135"/>
      <c r="R116" s="66" t="e">
        <f t="shared" si="75"/>
        <v>#N/A</v>
      </c>
      <c r="S116" s="176"/>
      <c r="T116" s="177"/>
      <c r="U116" s="135"/>
      <c r="V116" s="135"/>
      <c r="W116" s="163" t="str">
        <f t="shared" ca="1" si="53"/>
        <v>Knight</v>
      </c>
      <c r="X116" s="164">
        <f t="shared" si="54"/>
        <v>0</v>
      </c>
      <c r="Y116" s="165">
        <v>0</v>
      </c>
      <c r="Z116" s="155">
        <f t="shared" si="55"/>
        <v>550</v>
      </c>
      <c r="AA116" s="66">
        <f t="shared" si="56"/>
        <v>540</v>
      </c>
      <c r="AB116" s="72">
        <f t="shared" si="57"/>
        <v>10</v>
      </c>
      <c r="AC116" s="135" t="str">
        <f t="shared" si="69"/>
        <v>10</v>
      </c>
      <c r="AD116" s="72">
        <f t="shared" si="70"/>
        <v>-29</v>
      </c>
      <c r="AE116" s="72">
        <f t="shared" si="71"/>
        <v>-59</v>
      </c>
      <c r="AF116" s="72">
        <f t="shared" si="72"/>
        <v>-89</v>
      </c>
      <c r="AG116" s="66">
        <f t="shared" si="58"/>
        <v>200</v>
      </c>
      <c r="AH116" s="66">
        <f t="shared" si="59"/>
        <v>198</v>
      </c>
      <c r="AI116" s="66">
        <f t="shared" si="60"/>
        <v>2</v>
      </c>
      <c r="AJ116" s="135" t="str">
        <f t="shared" si="61"/>
        <v>2</v>
      </c>
      <c r="AK116" s="66">
        <f t="shared" si="62"/>
        <v>200</v>
      </c>
      <c r="AL116" s="66">
        <f t="shared" si="50"/>
        <v>198</v>
      </c>
      <c r="AM116" s="66">
        <f t="shared" si="63"/>
        <v>2</v>
      </c>
      <c r="AN116" s="135" t="str">
        <f t="shared" si="64"/>
        <v>2</v>
      </c>
      <c r="AO116" s="66">
        <f t="shared" si="65"/>
        <v>220</v>
      </c>
      <c r="AP116" s="66">
        <f t="shared" si="51"/>
        <v>218</v>
      </c>
      <c r="AQ116" s="66">
        <f t="shared" si="66"/>
        <v>2</v>
      </c>
      <c r="AR116" s="135" t="str">
        <f t="shared" si="67"/>
        <v>2</v>
      </c>
      <c r="AS116" s="72">
        <f t="shared" si="52"/>
        <v>1170</v>
      </c>
      <c r="AT116" s="72">
        <f t="shared" si="52"/>
        <v>1154</v>
      </c>
      <c r="AU116" s="72"/>
      <c r="AV116" s="135" t="str">
        <f t="shared" ca="1" si="73"/>
        <v>Knight</v>
      </c>
      <c r="AW116" s="135">
        <v>30015</v>
      </c>
      <c r="AX116" s="135"/>
      <c r="AY116" s="135"/>
      <c r="AZ116" s="171">
        <v>10053</v>
      </c>
      <c r="BA116" s="135">
        <v>20020</v>
      </c>
      <c r="BB116" s="135"/>
      <c r="BC116" s="660" t="str">
        <f>INDEX('[2]Master Skill List'!$D$81:$D$301,MATCH('UNIT DATA'!BA116,'[2]Master Skill List'!$B$81:$B$301,0))</f>
        <v>5 hit combo single target earth attack</v>
      </c>
      <c r="BD116" s="661"/>
      <c r="BE116" s="661"/>
      <c r="BF116" s="662"/>
      <c r="BG116" s="72">
        <f t="shared" si="74"/>
        <v>3</v>
      </c>
    </row>
    <row r="117" spans="2:59">
      <c r="B117" s="66">
        <v>79</v>
      </c>
      <c r="C117" s="135"/>
      <c r="D117" s="135"/>
      <c r="E117" s="135"/>
      <c r="F117" s="135"/>
      <c r="G117" s="135" t="s">
        <v>290</v>
      </c>
      <c r="H117" s="176"/>
      <c r="I117" s="155" t="s">
        <v>105</v>
      </c>
      <c r="J117" s="72"/>
      <c r="K117" s="66">
        <v>10</v>
      </c>
      <c r="L117" s="66"/>
      <c r="M117" s="66">
        <v>3</v>
      </c>
      <c r="N117" s="66"/>
      <c r="O117" s="508">
        <v>0</v>
      </c>
      <c r="P117" s="155">
        <f t="shared" si="68"/>
        <v>1</v>
      </c>
      <c r="Q117" s="135"/>
      <c r="R117" s="66" t="e">
        <f t="shared" si="75"/>
        <v>#N/A</v>
      </c>
      <c r="S117" s="176"/>
      <c r="T117" s="177"/>
      <c r="U117" s="135"/>
      <c r="V117" s="135"/>
      <c r="W117" s="163" t="str">
        <f t="shared" ca="1" si="53"/>
        <v>Lord</v>
      </c>
      <c r="X117" s="164">
        <f t="shared" si="54"/>
        <v>0</v>
      </c>
      <c r="Y117" s="165">
        <v>0</v>
      </c>
      <c r="Z117" s="155">
        <f t="shared" si="55"/>
        <v>550</v>
      </c>
      <c r="AA117" s="66">
        <f t="shared" si="56"/>
        <v>540</v>
      </c>
      <c r="AB117" s="72">
        <f t="shared" si="57"/>
        <v>10</v>
      </c>
      <c r="AC117" s="135" t="str">
        <f t="shared" si="69"/>
        <v>10</v>
      </c>
      <c r="AD117" s="72">
        <f t="shared" si="70"/>
        <v>-29</v>
      </c>
      <c r="AE117" s="72">
        <f t="shared" si="71"/>
        <v>-59</v>
      </c>
      <c r="AF117" s="72">
        <f t="shared" si="72"/>
        <v>-89</v>
      </c>
      <c r="AG117" s="66">
        <f t="shared" si="58"/>
        <v>240</v>
      </c>
      <c r="AH117" s="66">
        <f t="shared" si="59"/>
        <v>238</v>
      </c>
      <c r="AI117" s="66">
        <f t="shared" si="60"/>
        <v>2</v>
      </c>
      <c r="AJ117" s="135" t="str">
        <f t="shared" si="61"/>
        <v>2</v>
      </c>
      <c r="AK117" s="66">
        <f t="shared" si="62"/>
        <v>220</v>
      </c>
      <c r="AL117" s="66">
        <f t="shared" si="50"/>
        <v>218</v>
      </c>
      <c r="AM117" s="66">
        <f t="shared" si="63"/>
        <v>2</v>
      </c>
      <c r="AN117" s="135" t="str">
        <f t="shared" si="64"/>
        <v>2</v>
      </c>
      <c r="AO117" s="66">
        <f t="shared" si="65"/>
        <v>180</v>
      </c>
      <c r="AP117" s="66">
        <f t="shared" si="51"/>
        <v>178</v>
      </c>
      <c r="AQ117" s="66">
        <f t="shared" si="66"/>
        <v>2</v>
      </c>
      <c r="AR117" s="135" t="str">
        <f t="shared" si="67"/>
        <v>2</v>
      </c>
      <c r="AS117" s="72">
        <f t="shared" si="52"/>
        <v>1190</v>
      </c>
      <c r="AT117" s="72">
        <f t="shared" si="52"/>
        <v>1174</v>
      </c>
      <c r="AU117" s="72"/>
      <c r="AV117" s="135" t="str">
        <f t="shared" ca="1" si="73"/>
        <v>Lord</v>
      </c>
      <c r="AW117" s="135">
        <v>30006</v>
      </c>
      <c r="AX117" s="135"/>
      <c r="AY117" s="135"/>
      <c r="AZ117" s="135">
        <v>10054</v>
      </c>
      <c r="BA117" s="135">
        <v>20005</v>
      </c>
      <c r="BB117" s="135"/>
      <c r="BC117" s="660" t="str">
        <f>INDEX('[2]Master Skill List'!$D$81:$D$301,MATCH('UNIT DATA'!BA117,'[2]Master Skill List'!$B$81:$B$301,0))</f>
        <v>5 hit combo multiple target light attack</v>
      </c>
      <c r="BD117" s="661"/>
      <c r="BE117" s="661"/>
      <c r="BF117" s="662"/>
      <c r="BG117" s="72">
        <f t="shared" si="74"/>
        <v>3</v>
      </c>
    </row>
    <row r="118" spans="2:59">
      <c r="B118" s="66">
        <v>80</v>
      </c>
      <c r="C118" s="135"/>
      <c r="D118" s="135"/>
      <c r="E118" s="135"/>
      <c r="F118" s="135"/>
      <c r="G118" s="135" t="s">
        <v>291</v>
      </c>
      <c r="H118" s="176"/>
      <c r="I118" s="155" t="s">
        <v>105</v>
      </c>
      <c r="J118" s="72"/>
      <c r="K118" s="66">
        <v>10</v>
      </c>
      <c r="L118" s="66"/>
      <c r="M118" s="66">
        <v>4</v>
      </c>
      <c r="N118" s="66"/>
      <c r="O118" s="508">
        <v>1</v>
      </c>
      <c r="P118" s="155">
        <f t="shared" si="68"/>
        <v>1</v>
      </c>
      <c r="Q118" s="135"/>
      <c r="R118" s="66" t="e">
        <f t="shared" si="75"/>
        <v>#N/A</v>
      </c>
      <c r="S118" s="176"/>
      <c r="T118" s="177"/>
      <c r="U118" s="135"/>
      <c r="V118" s="135"/>
      <c r="W118" s="163" t="str">
        <f t="shared" ca="1" si="53"/>
        <v>Fighter</v>
      </c>
      <c r="X118" s="164">
        <f t="shared" si="54"/>
        <v>0</v>
      </c>
      <c r="Y118" s="165">
        <v>0</v>
      </c>
      <c r="Z118" s="155">
        <f t="shared" si="55"/>
        <v>550</v>
      </c>
      <c r="AA118" s="66">
        <f t="shared" si="56"/>
        <v>540</v>
      </c>
      <c r="AB118" s="72">
        <f t="shared" si="57"/>
        <v>10</v>
      </c>
      <c r="AC118" s="135" t="str">
        <f t="shared" si="69"/>
        <v>10</v>
      </c>
      <c r="AD118" s="72">
        <f t="shared" si="70"/>
        <v>-29</v>
      </c>
      <c r="AE118" s="72">
        <f t="shared" si="71"/>
        <v>-59</v>
      </c>
      <c r="AF118" s="72">
        <f t="shared" si="72"/>
        <v>-89</v>
      </c>
      <c r="AG118" s="66">
        <f t="shared" si="58"/>
        <v>240</v>
      </c>
      <c r="AH118" s="66">
        <f t="shared" si="59"/>
        <v>238</v>
      </c>
      <c r="AI118" s="66">
        <f t="shared" si="60"/>
        <v>2</v>
      </c>
      <c r="AJ118" s="135" t="str">
        <f t="shared" si="61"/>
        <v>2</v>
      </c>
      <c r="AK118" s="66">
        <f t="shared" si="62"/>
        <v>220</v>
      </c>
      <c r="AL118" s="66">
        <f t="shared" si="50"/>
        <v>218</v>
      </c>
      <c r="AM118" s="66">
        <f t="shared" si="63"/>
        <v>2</v>
      </c>
      <c r="AN118" s="135" t="str">
        <f t="shared" si="64"/>
        <v>2</v>
      </c>
      <c r="AO118" s="66">
        <f t="shared" si="65"/>
        <v>180</v>
      </c>
      <c r="AP118" s="66">
        <f t="shared" si="51"/>
        <v>178</v>
      </c>
      <c r="AQ118" s="66">
        <f t="shared" si="66"/>
        <v>2</v>
      </c>
      <c r="AR118" s="135" t="str">
        <f t="shared" si="67"/>
        <v>2</v>
      </c>
      <c r="AS118" s="72">
        <f t="shared" si="52"/>
        <v>1190</v>
      </c>
      <c r="AT118" s="72">
        <f t="shared" si="52"/>
        <v>1174</v>
      </c>
      <c r="AU118" s="72"/>
      <c r="AV118" s="135" t="str">
        <f t="shared" ca="1" si="73"/>
        <v>Fighter</v>
      </c>
      <c r="AW118" s="135">
        <v>30006</v>
      </c>
      <c r="AX118" s="135"/>
      <c r="AY118" s="135"/>
      <c r="AZ118" s="135">
        <v>10055</v>
      </c>
      <c r="BA118" s="135">
        <v>20005</v>
      </c>
      <c r="BB118" s="135"/>
      <c r="BC118" s="660" t="str">
        <f>INDEX('[2]Master Skill List'!$D$81:$D$301,MATCH('UNIT DATA'!BA118,'[2]Master Skill List'!$B$81:$B$301,0))</f>
        <v>5 hit combo multiple target light attack</v>
      </c>
      <c r="BD118" s="661"/>
      <c r="BE118" s="661"/>
      <c r="BF118" s="662"/>
      <c r="BG118" s="72">
        <f t="shared" si="74"/>
        <v>4</v>
      </c>
    </row>
    <row r="119" spans="2:59">
      <c r="B119" s="66">
        <v>81</v>
      </c>
      <c r="C119" s="135"/>
      <c r="D119" s="135"/>
      <c r="E119" s="135"/>
      <c r="F119" s="135"/>
      <c r="G119" s="135" t="s">
        <v>292</v>
      </c>
      <c r="H119" s="176"/>
      <c r="I119" s="155" t="s">
        <v>105</v>
      </c>
      <c r="J119" s="72"/>
      <c r="K119" s="66">
        <v>10</v>
      </c>
      <c r="L119" s="66"/>
      <c r="M119" s="66">
        <v>5</v>
      </c>
      <c r="N119" s="66"/>
      <c r="O119" s="508">
        <v>2</v>
      </c>
      <c r="P119" s="155">
        <f t="shared" si="68"/>
        <v>1</v>
      </c>
      <c r="Q119" s="135"/>
      <c r="R119" s="66" t="e">
        <f t="shared" si="75"/>
        <v>#N/A</v>
      </c>
      <c r="S119" s="176"/>
      <c r="T119" s="177"/>
      <c r="U119" s="135"/>
      <c r="V119" s="135"/>
      <c r="W119" s="163" t="str">
        <f t="shared" ca="1" si="53"/>
        <v>Guardian</v>
      </c>
      <c r="X119" s="164">
        <f t="shared" si="54"/>
        <v>0</v>
      </c>
      <c r="Y119" s="165">
        <v>0</v>
      </c>
      <c r="Z119" s="155">
        <f t="shared" si="55"/>
        <v>550</v>
      </c>
      <c r="AA119" s="66">
        <f t="shared" si="56"/>
        <v>540</v>
      </c>
      <c r="AB119" s="72">
        <f t="shared" si="57"/>
        <v>10</v>
      </c>
      <c r="AC119" s="135" t="str">
        <f t="shared" si="69"/>
        <v>10</v>
      </c>
      <c r="AD119" s="72">
        <f t="shared" si="70"/>
        <v>-29</v>
      </c>
      <c r="AE119" s="72">
        <f t="shared" si="71"/>
        <v>-59</v>
      </c>
      <c r="AF119" s="72">
        <f t="shared" si="72"/>
        <v>-89</v>
      </c>
      <c r="AG119" s="66">
        <f t="shared" si="58"/>
        <v>240</v>
      </c>
      <c r="AH119" s="66">
        <f t="shared" si="59"/>
        <v>238</v>
      </c>
      <c r="AI119" s="66">
        <f t="shared" si="60"/>
        <v>2</v>
      </c>
      <c r="AJ119" s="135" t="str">
        <f t="shared" si="61"/>
        <v>2</v>
      </c>
      <c r="AK119" s="66">
        <f t="shared" si="62"/>
        <v>220</v>
      </c>
      <c r="AL119" s="66">
        <f t="shared" si="50"/>
        <v>218</v>
      </c>
      <c r="AM119" s="66">
        <f t="shared" si="63"/>
        <v>2</v>
      </c>
      <c r="AN119" s="135" t="str">
        <f t="shared" si="64"/>
        <v>2</v>
      </c>
      <c r="AO119" s="66">
        <f t="shared" si="65"/>
        <v>180</v>
      </c>
      <c r="AP119" s="66">
        <f t="shared" si="51"/>
        <v>178</v>
      </c>
      <c r="AQ119" s="66">
        <f t="shared" si="66"/>
        <v>2</v>
      </c>
      <c r="AR119" s="135" t="str">
        <f t="shared" si="67"/>
        <v>2</v>
      </c>
      <c r="AS119" s="72">
        <f t="shared" si="52"/>
        <v>1190</v>
      </c>
      <c r="AT119" s="72">
        <f t="shared" si="52"/>
        <v>1174</v>
      </c>
      <c r="AU119" s="72"/>
      <c r="AV119" s="135" t="str">
        <f t="shared" ca="1" si="73"/>
        <v>Guardian</v>
      </c>
      <c r="AW119" s="135">
        <v>30006</v>
      </c>
      <c r="AX119" s="135">
        <v>30011</v>
      </c>
      <c r="AY119" s="135"/>
      <c r="AZ119" s="171">
        <v>10056</v>
      </c>
      <c r="BA119" s="135">
        <v>20005</v>
      </c>
      <c r="BB119" s="135"/>
      <c r="BC119" s="660" t="str">
        <f>INDEX('[2]Master Skill List'!$D$81:$D$301,MATCH('UNIT DATA'!BA119,'[2]Master Skill List'!$B$81:$B$301,0))</f>
        <v>5 hit combo multiple target light attack</v>
      </c>
      <c r="BD119" s="661"/>
      <c r="BE119" s="661"/>
      <c r="BF119" s="662"/>
      <c r="BG119" s="72">
        <f t="shared" si="74"/>
        <v>5</v>
      </c>
    </row>
    <row r="120" spans="2:59">
      <c r="B120" s="66">
        <v>82</v>
      </c>
      <c r="C120" s="135"/>
      <c r="D120" s="135"/>
      <c r="E120" s="135"/>
      <c r="F120" s="135"/>
      <c r="G120" s="135" t="s">
        <v>293</v>
      </c>
      <c r="H120" s="176"/>
      <c r="I120" s="155" t="s">
        <v>105</v>
      </c>
      <c r="J120" s="72"/>
      <c r="K120" s="66">
        <v>10</v>
      </c>
      <c r="L120" s="66"/>
      <c r="M120" s="66">
        <v>3</v>
      </c>
      <c r="N120" s="66"/>
      <c r="O120" s="508">
        <v>0</v>
      </c>
      <c r="P120" s="155">
        <f t="shared" si="68"/>
        <v>1</v>
      </c>
      <c r="Q120" s="135"/>
      <c r="R120" s="66" t="e">
        <f t="shared" si="75"/>
        <v>#N/A</v>
      </c>
      <c r="S120" s="176"/>
      <c r="T120" s="177"/>
      <c r="U120" s="135"/>
      <c r="V120" s="135"/>
      <c r="W120" s="163" t="str">
        <f t="shared" ca="1" si="53"/>
        <v>Hero</v>
      </c>
      <c r="X120" s="164">
        <f t="shared" si="54"/>
        <v>0</v>
      </c>
      <c r="Y120" s="165">
        <v>0</v>
      </c>
      <c r="Z120" s="155">
        <f t="shared" si="55"/>
        <v>550</v>
      </c>
      <c r="AA120" s="66">
        <f t="shared" si="56"/>
        <v>540</v>
      </c>
      <c r="AB120" s="72">
        <f t="shared" si="57"/>
        <v>10</v>
      </c>
      <c r="AC120" s="135" t="str">
        <f t="shared" si="69"/>
        <v>10</v>
      </c>
      <c r="AD120" s="72">
        <f t="shared" si="70"/>
        <v>-29</v>
      </c>
      <c r="AE120" s="72">
        <f t="shared" si="71"/>
        <v>-59</v>
      </c>
      <c r="AF120" s="72">
        <f t="shared" si="72"/>
        <v>-89</v>
      </c>
      <c r="AG120" s="66">
        <f t="shared" si="58"/>
        <v>240</v>
      </c>
      <c r="AH120" s="66">
        <f t="shared" si="59"/>
        <v>238</v>
      </c>
      <c r="AI120" s="66">
        <f t="shared" si="60"/>
        <v>2</v>
      </c>
      <c r="AJ120" s="135" t="str">
        <f t="shared" si="61"/>
        <v>2</v>
      </c>
      <c r="AK120" s="66">
        <f t="shared" si="62"/>
        <v>220</v>
      </c>
      <c r="AL120" s="66">
        <f t="shared" si="50"/>
        <v>218</v>
      </c>
      <c r="AM120" s="66">
        <f t="shared" si="63"/>
        <v>2</v>
      </c>
      <c r="AN120" s="135" t="str">
        <f t="shared" si="64"/>
        <v>2</v>
      </c>
      <c r="AO120" s="66">
        <f t="shared" si="65"/>
        <v>180</v>
      </c>
      <c r="AP120" s="66">
        <f t="shared" si="51"/>
        <v>178</v>
      </c>
      <c r="AQ120" s="66">
        <f t="shared" si="66"/>
        <v>2</v>
      </c>
      <c r="AR120" s="135" t="str">
        <f t="shared" si="67"/>
        <v>2</v>
      </c>
      <c r="AS120" s="72">
        <f t="shared" si="52"/>
        <v>1190</v>
      </c>
      <c r="AT120" s="72">
        <f t="shared" si="52"/>
        <v>1174</v>
      </c>
      <c r="AU120" s="72"/>
      <c r="AV120" s="135" t="str">
        <f t="shared" ca="1" si="73"/>
        <v>Hero</v>
      </c>
      <c r="AW120" s="135">
        <v>30002</v>
      </c>
      <c r="AX120" s="135"/>
      <c r="AY120" s="135"/>
      <c r="AZ120" s="180">
        <v>10016</v>
      </c>
      <c r="BA120" s="180">
        <v>20021</v>
      </c>
      <c r="BB120" s="135"/>
      <c r="BC120" s="660" t="str">
        <f>INDEX('[2]Master Skill List'!$D$81:$D$301,MATCH('UNIT DATA'!BA120,'[2]Master Skill List'!$B$81:$B$301,0))</f>
        <v>4 hit combo multiple target light attack</v>
      </c>
      <c r="BD120" s="661"/>
      <c r="BE120" s="661"/>
      <c r="BF120" s="662"/>
      <c r="BG120" s="72">
        <f t="shared" si="74"/>
        <v>3</v>
      </c>
    </row>
    <row r="121" spans="2:59">
      <c r="B121" s="66">
        <v>83</v>
      </c>
      <c r="C121" s="135"/>
      <c r="D121" s="135"/>
      <c r="E121" s="135"/>
      <c r="F121" s="135"/>
      <c r="G121" s="135" t="s">
        <v>294</v>
      </c>
      <c r="H121" s="176"/>
      <c r="I121" s="155" t="s">
        <v>105</v>
      </c>
      <c r="J121" s="72"/>
      <c r="K121" s="66">
        <v>10</v>
      </c>
      <c r="L121" s="66"/>
      <c r="M121" s="66">
        <v>4</v>
      </c>
      <c r="N121" s="66"/>
      <c r="O121" s="508">
        <v>1</v>
      </c>
      <c r="P121" s="155">
        <f t="shared" si="68"/>
        <v>1</v>
      </c>
      <c r="Q121" s="135"/>
      <c r="R121" s="66" t="e">
        <f t="shared" si="75"/>
        <v>#N/A</v>
      </c>
      <c r="S121" s="176"/>
      <c r="T121" s="177"/>
      <c r="U121" s="135"/>
      <c r="V121" s="135"/>
      <c r="W121" s="163" t="str">
        <f t="shared" ca="1" si="53"/>
        <v>Defender</v>
      </c>
      <c r="X121" s="164">
        <f t="shared" si="54"/>
        <v>0</v>
      </c>
      <c r="Y121" s="165">
        <v>0</v>
      </c>
      <c r="Z121" s="155">
        <f t="shared" si="55"/>
        <v>550</v>
      </c>
      <c r="AA121" s="66">
        <f t="shared" si="56"/>
        <v>540</v>
      </c>
      <c r="AB121" s="72">
        <f t="shared" si="57"/>
        <v>10</v>
      </c>
      <c r="AC121" s="135" t="str">
        <f t="shared" si="69"/>
        <v>10</v>
      </c>
      <c r="AD121" s="72">
        <f t="shared" si="70"/>
        <v>-29</v>
      </c>
      <c r="AE121" s="72">
        <f t="shared" si="71"/>
        <v>-59</v>
      </c>
      <c r="AF121" s="72">
        <f t="shared" si="72"/>
        <v>-89</v>
      </c>
      <c r="AG121" s="66">
        <f t="shared" si="58"/>
        <v>240</v>
      </c>
      <c r="AH121" s="66">
        <f t="shared" si="59"/>
        <v>238</v>
      </c>
      <c r="AI121" s="66">
        <f t="shared" si="60"/>
        <v>2</v>
      </c>
      <c r="AJ121" s="135" t="str">
        <f t="shared" si="61"/>
        <v>2</v>
      </c>
      <c r="AK121" s="66">
        <f t="shared" si="62"/>
        <v>220</v>
      </c>
      <c r="AL121" s="66">
        <f t="shared" si="50"/>
        <v>218</v>
      </c>
      <c r="AM121" s="66">
        <f t="shared" si="63"/>
        <v>2</v>
      </c>
      <c r="AN121" s="135" t="str">
        <f t="shared" si="64"/>
        <v>2</v>
      </c>
      <c r="AO121" s="66">
        <f t="shared" si="65"/>
        <v>180</v>
      </c>
      <c r="AP121" s="66">
        <f t="shared" si="51"/>
        <v>178</v>
      </c>
      <c r="AQ121" s="66">
        <f t="shared" si="66"/>
        <v>2</v>
      </c>
      <c r="AR121" s="135" t="str">
        <f t="shared" si="67"/>
        <v>2</v>
      </c>
      <c r="AS121" s="72">
        <f t="shared" si="52"/>
        <v>1190</v>
      </c>
      <c r="AT121" s="72">
        <f t="shared" si="52"/>
        <v>1174</v>
      </c>
      <c r="AU121" s="72"/>
      <c r="AV121" s="135" t="str">
        <f t="shared" ca="1" si="73"/>
        <v>Defender</v>
      </c>
      <c r="AW121" s="135">
        <v>30002</v>
      </c>
      <c r="AX121" s="135"/>
      <c r="AY121" s="135"/>
      <c r="AZ121" s="180">
        <v>10017</v>
      </c>
      <c r="BA121" s="180">
        <v>20021</v>
      </c>
      <c r="BB121" s="135"/>
      <c r="BC121" s="660" t="str">
        <f>INDEX('[2]Master Skill List'!$D$81:$D$301,MATCH('UNIT DATA'!BA121,'[2]Master Skill List'!$B$81:$B$301,0))</f>
        <v>4 hit combo multiple target light attack</v>
      </c>
      <c r="BD121" s="661"/>
      <c r="BE121" s="661"/>
      <c r="BF121" s="662"/>
      <c r="BG121" s="72">
        <f t="shared" si="74"/>
        <v>4</v>
      </c>
    </row>
    <row r="122" spans="2:59">
      <c r="B122" s="66">
        <v>84</v>
      </c>
      <c r="C122" s="135"/>
      <c r="D122" s="135"/>
      <c r="E122" s="135"/>
      <c r="F122" s="135"/>
      <c r="G122" s="135" t="s">
        <v>295</v>
      </c>
      <c r="H122" s="176"/>
      <c r="I122" s="155" t="s">
        <v>105</v>
      </c>
      <c r="J122" s="72"/>
      <c r="K122" s="66">
        <v>10</v>
      </c>
      <c r="L122" s="66"/>
      <c r="M122" s="66">
        <v>5</v>
      </c>
      <c r="N122" s="66"/>
      <c r="O122" s="508">
        <v>2</v>
      </c>
      <c r="P122" s="155">
        <f t="shared" si="68"/>
        <v>1</v>
      </c>
      <c r="Q122" s="135"/>
      <c r="R122" s="66" t="e">
        <f t="shared" si="75"/>
        <v>#N/A</v>
      </c>
      <c r="S122" s="176"/>
      <c r="T122" s="177"/>
      <c r="U122" s="135"/>
      <c r="V122" s="135"/>
      <c r="W122" s="163" t="str">
        <f t="shared" ca="1" si="53"/>
        <v>Fighter</v>
      </c>
      <c r="X122" s="164">
        <f t="shared" si="54"/>
        <v>0</v>
      </c>
      <c r="Y122" s="165">
        <v>0</v>
      </c>
      <c r="Z122" s="155">
        <f t="shared" si="55"/>
        <v>550</v>
      </c>
      <c r="AA122" s="66">
        <f t="shared" si="56"/>
        <v>540</v>
      </c>
      <c r="AB122" s="72">
        <f t="shared" si="57"/>
        <v>10</v>
      </c>
      <c r="AC122" s="135" t="str">
        <f t="shared" si="69"/>
        <v>10</v>
      </c>
      <c r="AD122" s="72">
        <f t="shared" si="70"/>
        <v>-29</v>
      </c>
      <c r="AE122" s="72">
        <f t="shared" si="71"/>
        <v>-59</v>
      </c>
      <c r="AF122" s="72">
        <f t="shared" si="72"/>
        <v>-89</v>
      </c>
      <c r="AG122" s="66">
        <f t="shared" si="58"/>
        <v>240</v>
      </c>
      <c r="AH122" s="66">
        <f t="shared" si="59"/>
        <v>238</v>
      </c>
      <c r="AI122" s="66">
        <f t="shared" si="60"/>
        <v>2</v>
      </c>
      <c r="AJ122" s="135" t="str">
        <f t="shared" si="61"/>
        <v>2</v>
      </c>
      <c r="AK122" s="66">
        <f t="shared" si="62"/>
        <v>220</v>
      </c>
      <c r="AL122" s="66">
        <f t="shared" si="50"/>
        <v>218</v>
      </c>
      <c r="AM122" s="66">
        <f t="shared" si="63"/>
        <v>2</v>
      </c>
      <c r="AN122" s="135" t="str">
        <f t="shared" si="64"/>
        <v>2</v>
      </c>
      <c r="AO122" s="66">
        <f t="shared" si="65"/>
        <v>180</v>
      </c>
      <c r="AP122" s="66">
        <f t="shared" si="51"/>
        <v>178</v>
      </c>
      <c r="AQ122" s="66">
        <f t="shared" si="66"/>
        <v>2</v>
      </c>
      <c r="AR122" s="135" t="str">
        <f t="shared" si="67"/>
        <v>2</v>
      </c>
      <c r="AS122" s="72">
        <f t="shared" si="52"/>
        <v>1190</v>
      </c>
      <c r="AT122" s="72">
        <f t="shared" si="52"/>
        <v>1174</v>
      </c>
      <c r="AU122" s="72"/>
      <c r="AV122" s="135" t="str">
        <f t="shared" ca="1" si="73"/>
        <v>Fighter</v>
      </c>
      <c r="AW122" s="135">
        <v>30002</v>
      </c>
      <c r="AX122" s="135">
        <v>30007</v>
      </c>
      <c r="AY122" s="135"/>
      <c r="AZ122" s="180">
        <v>10018</v>
      </c>
      <c r="BA122" s="180">
        <v>20021</v>
      </c>
      <c r="BB122" s="135"/>
      <c r="BC122" s="660" t="str">
        <f>INDEX('[2]Master Skill List'!$D$81:$D$301,MATCH('UNIT DATA'!BA122,'[2]Master Skill List'!$B$81:$B$301,0))</f>
        <v>4 hit combo multiple target light attack</v>
      </c>
      <c r="BD122" s="661"/>
      <c r="BE122" s="661"/>
      <c r="BF122" s="662"/>
      <c r="BG122" s="72">
        <f t="shared" si="74"/>
        <v>5</v>
      </c>
    </row>
    <row r="123" spans="2:59">
      <c r="B123" s="66">
        <v>85</v>
      </c>
      <c r="C123" s="135"/>
      <c r="D123" s="135"/>
      <c r="E123" s="135"/>
      <c r="F123" s="135"/>
      <c r="G123" s="135" t="s">
        <v>296</v>
      </c>
      <c r="H123" s="176"/>
      <c r="I123" s="155" t="s">
        <v>103</v>
      </c>
      <c r="J123" s="72"/>
      <c r="K123" s="66">
        <v>10</v>
      </c>
      <c r="L123" s="66"/>
      <c r="M123" s="66">
        <v>2</v>
      </c>
      <c r="N123" s="66"/>
      <c r="O123" s="508">
        <v>0</v>
      </c>
      <c r="P123" s="155">
        <f t="shared" si="68"/>
        <v>1</v>
      </c>
      <c r="Q123" s="135"/>
      <c r="R123" s="66" t="e">
        <f t="shared" si="75"/>
        <v>#N/A</v>
      </c>
      <c r="S123" s="176"/>
      <c r="T123" s="177"/>
      <c r="U123" s="135"/>
      <c r="V123" s="135"/>
      <c r="W123" s="163" t="str">
        <f t="shared" ca="1" si="53"/>
        <v>Hero</v>
      </c>
      <c r="X123" s="164">
        <f t="shared" si="54"/>
        <v>0</v>
      </c>
      <c r="Y123" s="165">
        <v>0</v>
      </c>
      <c r="Z123" s="155">
        <f t="shared" si="55"/>
        <v>550</v>
      </c>
      <c r="AA123" s="66">
        <f t="shared" si="56"/>
        <v>540</v>
      </c>
      <c r="AB123" s="72">
        <f t="shared" si="57"/>
        <v>10</v>
      </c>
      <c r="AC123" s="135" t="str">
        <f t="shared" si="69"/>
        <v>10</v>
      </c>
      <c r="AD123" s="72">
        <f t="shared" si="70"/>
        <v>-29</v>
      </c>
      <c r="AE123" s="72">
        <f t="shared" si="71"/>
        <v>-59</v>
      </c>
      <c r="AF123" s="72">
        <f t="shared" si="72"/>
        <v>-89</v>
      </c>
      <c r="AG123" s="66">
        <f t="shared" si="58"/>
        <v>220</v>
      </c>
      <c r="AH123" s="66">
        <f t="shared" si="59"/>
        <v>218</v>
      </c>
      <c r="AI123" s="66">
        <f t="shared" si="60"/>
        <v>2</v>
      </c>
      <c r="AJ123" s="135" t="str">
        <f t="shared" si="61"/>
        <v>2</v>
      </c>
      <c r="AK123" s="66">
        <f t="shared" si="62"/>
        <v>180</v>
      </c>
      <c r="AL123" s="66">
        <f t="shared" si="50"/>
        <v>178</v>
      </c>
      <c r="AM123" s="66">
        <f t="shared" si="63"/>
        <v>2</v>
      </c>
      <c r="AN123" s="135" t="str">
        <f t="shared" si="64"/>
        <v>2</v>
      </c>
      <c r="AO123" s="66">
        <f t="shared" si="65"/>
        <v>200</v>
      </c>
      <c r="AP123" s="66">
        <f t="shared" si="51"/>
        <v>198</v>
      </c>
      <c r="AQ123" s="66">
        <f t="shared" si="66"/>
        <v>2</v>
      </c>
      <c r="AR123" s="135" t="str">
        <f t="shared" si="67"/>
        <v>2</v>
      </c>
      <c r="AS123" s="72">
        <f t="shared" si="52"/>
        <v>1150</v>
      </c>
      <c r="AT123" s="72">
        <f t="shared" si="52"/>
        <v>1134</v>
      </c>
      <c r="AU123" s="72"/>
      <c r="AV123" s="135" t="str">
        <f t="shared" ca="1" si="73"/>
        <v>Hero</v>
      </c>
      <c r="AW123" s="135">
        <v>30005</v>
      </c>
      <c r="AX123" s="135"/>
      <c r="AY123" s="135"/>
      <c r="AZ123" s="180">
        <v>10026</v>
      </c>
      <c r="BA123" s="180">
        <v>20003</v>
      </c>
      <c r="BB123" s="135"/>
      <c r="BC123" s="660" t="str">
        <f>INDEX('[2]Master Skill List'!$D$81:$D$301,MATCH('UNIT DATA'!BA123,'[2]Master Skill List'!$B$81:$B$301,0))</f>
        <v>3 hit combo single target fire attack</v>
      </c>
      <c r="BD123" s="661"/>
      <c r="BE123" s="661"/>
      <c r="BF123" s="662"/>
      <c r="BG123" s="72">
        <f t="shared" si="74"/>
        <v>2</v>
      </c>
    </row>
    <row r="124" spans="2:59">
      <c r="B124" s="66">
        <v>86</v>
      </c>
      <c r="C124" s="135"/>
      <c r="D124" s="135"/>
      <c r="E124" s="135"/>
      <c r="F124" s="135"/>
      <c r="G124" s="135" t="s">
        <v>297</v>
      </c>
      <c r="H124" s="176"/>
      <c r="I124" s="155" t="s">
        <v>103</v>
      </c>
      <c r="J124" s="72"/>
      <c r="K124" s="66">
        <v>10</v>
      </c>
      <c r="L124" s="66"/>
      <c r="M124" s="66">
        <v>3</v>
      </c>
      <c r="N124" s="66"/>
      <c r="O124" s="508">
        <v>1</v>
      </c>
      <c r="P124" s="155">
        <f t="shared" si="68"/>
        <v>1</v>
      </c>
      <c r="Q124" s="135"/>
      <c r="R124" s="66" t="e">
        <f t="shared" si="75"/>
        <v>#N/A</v>
      </c>
      <c r="S124" s="176"/>
      <c r="T124" s="177"/>
      <c r="U124" s="135"/>
      <c r="V124" s="135"/>
      <c r="W124" s="163" t="str">
        <f t="shared" ca="1" si="53"/>
        <v>Guardian</v>
      </c>
      <c r="X124" s="164">
        <f t="shared" si="54"/>
        <v>0</v>
      </c>
      <c r="Y124" s="165">
        <v>0</v>
      </c>
      <c r="Z124" s="155">
        <f t="shared" si="55"/>
        <v>550</v>
      </c>
      <c r="AA124" s="66">
        <f t="shared" si="56"/>
        <v>540</v>
      </c>
      <c r="AB124" s="72">
        <f t="shared" si="57"/>
        <v>10</v>
      </c>
      <c r="AC124" s="135" t="str">
        <f t="shared" si="69"/>
        <v>10</v>
      </c>
      <c r="AD124" s="72">
        <f t="shared" si="70"/>
        <v>-29</v>
      </c>
      <c r="AE124" s="72">
        <f t="shared" si="71"/>
        <v>-59</v>
      </c>
      <c r="AF124" s="72">
        <f t="shared" si="72"/>
        <v>-89</v>
      </c>
      <c r="AG124" s="66">
        <f t="shared" si="58"/>
        <v>220</v>
      </c>
      <c r="AH124" s="66">
        <f t="shared" si="59"/>
        <v>218</v>
      </c>
      <c r="AI124" s="66">
        <f t="shared" si="60"/>
        <v>2</v>
      </c>
      <c r="AJ124" s="135" t="str">
        <f t="shared" si="61"/>
        <v>2</v>
      </c>
      <c r="AK124" s="66">
        <f t="shared" si="62"/>
        <v>180</v>
      </c>
      <c r="AL124" s="66">
        <f t="shared" si="50"/>
        <v>178</v>
      </c>
      <c r="AM124" s="66">
        <f t="shared" si="63"/>
        <v>2</v>
      </c>
      <c r="AN124" s="135" t="str">
        <f t="shared" si="64"/>
        <v>2</v>
      </c>
      <c r="AO124" s="66">
        <f t="shared" si="65"/>
        <v>200</v>
      </c>
      <c r="AP124" s="66">
        <f t="shared" si="51"/>
        <v>198</v>
      </c>
      <c r="AQ124" s="66">
        <f t="shared" si="66"/>
        <v>2</v>
      </c>
      <c r="AR124" s="135" t="str">
        <f t="shared" si="67"/>
        <v>2</v>
      </c>
      <c r="AS124" s="72">
        <f t="shared" si="52"/>
        <v>1150</v>
      </c>
      <c r="AT124" s="72">
        <f t="shared" si="52"/>
        <v>1134</v>
      </c>
      <c r="AU124" s="72"/>
      <c r="AV124" s="135" t="str">
        <f t="shared" ca="1" si="73"/>
        <v>Guardian</v>
      </c>
      <c r="AW124" s="135">
        <v>30005</v>
      </c>
      <c r="AX124" s="135"/>
      <c r="AY124" s="135"/>
      <c r="AZ124" s="180">
        <v>10027</v>
      </c>
      <c r="BA124" s="180">
        <v>20003</v>
      </c>
      <c r="BB124" s="135"/>
      <c r="BC124" s="660" t="str">
        <f>INDEX('[2]Master Skill List'!$D$81:$D$301,MATCH('UNIT DATA'!BA124,'[2]Master Skill List'!$B$81:$B$301,0))</f>
        <v>3 hit combo single target fire attack</v>
      </c>
      <c r="BD124" s="661"/>
      <c r="BE124" s="661"/>
      <c r="BF124" s="662"/>
      <c r="BG124" s="72">
        <f t="shared" si="74"/>
        <v>3</v>
      </c>
    </row>
    <row r="125" spans="2:59">
      <c r="B125" s="66">
        <v>87</v>
      </c>
      <c r="C125" s="135"/>
      <c r="D125" s="135"/>
      <c r="E125" s="135"/>
      <c r="F125" s="135"/>
      <c r="G125" s="135" t="s">
        <v>298</v>
      </c>
      <c r="H125" s="176"/>
      <c r="I125" s="155" t="s">
        <v>103</v>
      </c>
      <c r="J125" s="72"/>
      <c r="K125" s="66">
        <v>10</v>
      </c>
      <c r="L125" s="66"/>
      <c r="M125" s="66">
        <v>3</v>
      </c>
      <c r="N125" s="66"/>
      <c r="O125" s="508">
        <v>0</v>
      </c>
      <c r="P125" s="155">
        <f t="shared" si="68"/>
        <v>1</v>
      </c>
      <c r="Q125" s="135"/>
      <c r="R125" s="66" t="e">
        <f t="shared" si="75"/>
        <v>#N/A</v>
      </c>
      <c r="S125" s="176"/>
      <c r="T125" s="177"/>
      <c r="U125" s="135"/>
      <c r="V125" s="135"/>
      <c r="W125" s="163" t="str">
        <f t="shared" ca="1" si="53"/>
        <v>Defender</v>
      </c>
      <c r="X125" s="164">
        <f t="shared" si="54"/>
        <v>0</v>
      </c>
      <c r="Y125" s="165">
        <v>0</v>
      </c>
      <c r="Z125" s="155">
        <f t="shared" si="55"/>
        <v>550</v>
      </c>
      <c r="AA125" s="66">
        <f t="shared" si="56"/>
        <v>540</v>
      </c>
      <c r="AB125" s="72">
        <f t="shared" si="57"/>
        <v>10</v>
      </c>
      <c r="AC125" s="135" t="str">
        <f t="shared" si="69"/>
        <v>10</v>
      </c>
      <c r="AD125" s="72">
        <f t="shared" si="70"/>
        <v>-29</v>
      </c>
      <c r="AE125" s="72">
        <f t="shared" si="71"/>
        <v>-59</v>
      </c>
      <c r="AF125" s="72">
        <f t="shared" si="72"/>
        <v>-89</v>
      </c>
      <c r="AG125" s="66">
        <f t="shared" si="58"/>
        <v>220</v>
      </c>
      <c r="AH125" s="66">
        <f t="shared" si="59"/>
        <v>218</v>
      </c>
      <c r="AI125" s="66">
        <f t="shared" si="60"/>
        <v>2</v>
      </c>
      <c r="AJ125" s="135" t="str">
        <f t="shared" si="61"/>
        <v>2</v>
      </c>
      <c r="AK125" s="66">
        <f t="shared" si="62"/>
        <v>180</v>
      </c>
      <c r="AL125" s="66">
        <f t="shared" si="50"/>
        <v>178</v>
      </c>
      <c r="AM125" s="66">
        <f t="shared" si="63"/>
        <v>2</v>
      </c>
      <c r="AN125" s="135" t="str">
        <f t="shared" si="64"/>
        <v>2</v>
      </c>
      <c r="AO125" s="66">
        <f t="shared" si="65"/>
        <v>200</v>
      </c>
      <c r="AP125" s="66">
        <f t="shared" si="51"/>
        <v>198</v>
      </c>
      <c r="AQ125" s="66">
        <f t="shared" si="66"/>
        <v>2</v>
      </c>
      <c r="AR125" s="135" t="str">
        <f t="shared" si="67"/>
        <v>2</v>
      </c>
      <c r="AS125" s="72">
        <f t="shared" si="52"/>
        <v>1150</v>
      </c>
      <c r="AT125" s="72">
        <f t="shared" si="52"/>
        <v>1134</v>
      </c>
      <c r="AU125" s="72"/>
      <c r="AV125" s="135" t="str">
        <f t="shared" ca="1" si="73"/>
        <v>Defender</v>
      </c>
      <c r="AW125" s="135">
        <v>30015</v>
      </c>
      <c r="AX125" s="135"/>
      <c r="AY125" s="135"/>
      <c r="AZ125" s="180">
        <v>10057</v>
      </c>
      <c r="BA125" s="180">
        <v>20022</v>
      </c>
      <c r="BB125" s="135"/>
      <c r="BC125" s="660" t="str">
        <f>INDEX('[2]Master Skill List'!$D$81:$D$301,MATCH('UNIT DATA'!BA125,'[2]Master Skill List'!$B$81:$B$301,0))</f>
        <v>4 hit combo single target  fire attack</v>
      </c>
      <c r="BD125" s="661"/>
      <c r="BE125" s="661"/>
      <c r="BF125" s="662"/>
      <c r="BG125" s="72">
        <f t="shared" si="74"/>
        <v>3</v>
      </c>
    </row>
    <row r="126" spans="2:59">
      <c r="B126" s="66">
        <v>88</v>
      </c>
      <c r="C126" s="135"/>
      <c r="D126" s="135"/>
      <c r="E126" s="135"/>
      <c r="F126" s="135"/>
      <c r="G126" s="135" t="s">
        <v>299</v>
      </c>
      <c r="H126" s="176"/>
      <c r="I126" s="155" t="s">
        <v>103</v>
      </c>
      <c r="J126" s="72"/>
      <c r="K126" s="66">
        <v>10</v>
      </c>
      <c r="L126" s="66"/>
      <c r="M126" s="66">
        <v>4</v>
      </c>
      <c r="N126" s="66"/>
      <c r="O126" s="508">
        <v>1</v>
      </c>
      <c r="P126" s="155">
        <f t="shared" si="68"/>
        <v>1</v>
      </c>
      <c r="Q126" s="135"/>
      <c r="R126" s="66" t="e">
        <f t="shared" si="75"/>
        <v>#N/A</v>
      </c>
      <c r="S126" s="176"/>
      <c r="T126" s="177"/>
      <c r="U126" s="135"/>
      <c r="V126" s="135"/>
      <c r="W126" s="163" t="str">
        <f t="shared" ca="1" si="53"/>
        <v>Hero</v>
      </c>
      <c r="X126" s="164">
        <f t="shared" si="54"/>
        <v>0</v>
      </c>
      <c r="Y126" s="165">
        <v>0</v>
      </c>
      <c r="Z126" s="155">
        <f t="shared" si="55"/>
        <v>550</v>
      </c>
      <c r="AA126" s="66">
        <f t="shared" si="56"/>
        <v>540</v>
      </c>
      <c r="AB126" s="72">
        <f t="shared" si="57"/>
        <v>10</v>
      </c>
      <c r="AC126" s="135" t="str">
        <f t="shared" si="69"/>
        <v>10</v>
      </c>
      <c r="AD126" s="72">
        <f t="shared" si="70"/>
        <v>-29</v>
      </c>
      <c r="AE126" s="72">
        <f t="shared" si="71"/>
        <v>-59</v>
      </c>
      <c r="AF126" s="72">
        <f t="shared" si="72"/>
        <v>-89</v>
      </c>
      <c r="AG126" s="66">
        <f t="shared" si="58"/>
        <v>220</v>
      </c>
      <c r="AH126" s="66">
        <f t="shared" si="59"/>
        <v>218</v>
      </c>
      <c r="AI126" s="66">
        <f t="shared" si="60"/>
        <v>2</v>
      </c>
      <c r="AJ126" s="135" t="str">
        <f t="shared" si="61"/>
        <v>2</v>
      </c>
      <c r="AK126" s="66">
        <f t="shared" si="62"/>
        <v>180</v>
      </c>
      <c r="AL126" s="66">
        <f t="shared" si="50"/>
        <v>178</v>
      </c>
      <c r="AM126" s="66">
        <f t="shared" si="63"/>
        <v>2</v>
      </c>
      <c r="AN126" s="135" t="str">
        <f t="shared" si="64"/>
        <v>2</v>
      </c>
      <c r="AO126" s="66">
        <f t="shared" si="65"/>
        <v>200</v>
      </c>
      <c r="AP126" s="66">
        <f t="shared" si="51"/>
        <v>198</v>
      </c>
      <c r="AQ126" s="66">
        <f t="shared" si="66"/>
        <v>2</v>
      </c>
      <c r="AR126" s="135" t="str">
        <f t="shared" si="67"/>
        <v>2</v>
      </c>
      <c r="AS126" s="72">
        <f t="shared" si="52"/>
        <v>1150</v>
      </c>
      <c r="AT126" s="72">
        <f t="shared" si="52"/>
        <v>1134</v>
      </c>
      <c r="AU126" s="72"/>
      <c r="AV126" s="135" t="str">
        <f t="shared" ca="1" si="73"/>
        <v>Hero</v>
      </c>
      <c r="AW126" s="135">
        <v>30015</v>
      </c>
      <c r="AX126" s="135">
        <v>30008</v>
      </c>
      <c r="AY126" s="135"/>
      <c r="AZ126" s="180">
        <v>10058</v>
      </c>
      <c r="BA126" s="180">
        <v>20022</v>
      </c>
      <c r="BB126" s="135"/>
      <c r="BC126" s="660" t="str">
        <f>INDEX('[2]Master Skill List'!$D$81:$D$301,MATCH('UNIT DATA'!BA126,'[2]Master Skill List'!$B$81:$B$301,0))</f>
        <v>4 hit combo single target  fire attack</v>
      </c>
      <c r="BD126" s="661"/>
      <c r="BE126" s="661"/>
      <c r="BF126" s="662"/>
      <c r="BG126" s="72">
        <f t="shared" si="74"/>
        <v>4</v>
      </c>
    </row>
    <row r="127" spans="2:59">
      <c r="B127" s="66">
        <v>89</v>
      </c>
      <c r="C127" s="135"/>
      <c r="D127" s="135"/>
      <c r="E127" s="135"/>
      <c r="F127" s="135"/>
      <c r="G127" s="135" t="s">
        <v>300</v>
      </c>
      <c r="H127" s="176"/>
      <c r="I127" s="155" t="s">
        <v>103</v>
      </c>
      <c r="J127" s="72"/>
      <c r="K127" s="66">
        <v>10</v>
      </c>
      <c r="L127" s="66"/>
      <c r="M127" s="66">
        <v>5</v>
      </c>
      <c r="N127" s="66"/>
      <c r="O127" s="508">
        <v>2</v>
      </c>
      <c r="P127" s="155">
        <f t="shared" si="68"/>
        <v>1</v>
      </c>
      <c r="Q127" s="135"/>
      <c r="R127" s="66" t="e">
        <f t="shared" si="75"/>
        <v>#N/A</v>
      </c>
      <c r="S127" s="176"/>
      <c r="T127" s="177"/>
      <c r="U127" s="135"/>
      <c r="V127" s="135"/>
      <c r="W127" s="163" t="str">
        <f t="shared" ca="1" si="53"/>
        <v>Hero</v>
      </c>
      <c r="X127" s="164">
        <f t="shared" si="54"/>
        <v>0</v>
      </c>
      <c r="Y127" s="165">
        <v>0</v>
      </c>
      <c r="Z127" s="155">
        <f t="shared" si="55"/>
        <v>550</v>
      </c>
      <c r="AA127" s="66">
        <f t="shared" si="56"/>
        <v>540</v>
      </c>
      <c r="AB127" s="72">
        <f t="shared" si="57"/>
        <v>10</v>
      </c>
      <c r="AC127" s="135" t="str">
        <f t="shared" si="69"/>
        <v>10</v>
      </c>
      <c r="AD127" s="72">
        <f t="shared" si="70"/>
        <v>-29</v>
      </c>
      <c r="AE127" s="72">
        <f t="shared" si="71"/>
        <v>-59</v>
      </c>
      <c r="AF127" s="72">
        <f t="shared" si="72"/>
        <v>-89</v>
      </c>
      <c r="AG127" s="66">
        <f t="shared" si="58"/>
        <v>220</v>
      </c>
      <c r="AH127" s="66">
        <f t="shared" si="59"/>
        <v>218</v>
      </c>
      <c r="AI127" s="66">
        <f t="shared" si="60"/>
        <v>2</v>
      </c>
      <c r="AJ127" s="135" t="str">
        <f t="shared" si="61"/>
        <v>2</v>
      </c>
      <c r="AK127" s="66">
        <f t="shared" si="62"/>
        <v>180</v>
      </c>
      <c r="AL127" s="66">
        <f t="shared" si="50"/>
        <v>178</v>
      </c>
      <c r="AM127" s="66">
        <f t="shared" si="63"/>
        <v>2</v>
      </c>
      <c r="AN127" s="135" t="str">
        <f t="shared" si="64"/>
        <v>2</v>
      </c>
      <c r="AO127" s="66">
        <f t="shared" si="65"/>
        <v>200</v>
      </c>
      <c r="AP127" s="66">
        <f t="shared" si="51"/>
        <v>198</v>
      </c>
      <c r="AQ127" s="66">
        <f t="shared" si="66"/>
        <v>2</v>
      </c>
      <c r="AR127" s="135" t="str">
        <f t="shared" si="67"/>
        <v>2</v>
      </c>
      <c r="AS127" s="72">
        <f t="shared" si="52"/>
        <v>1150</v>
      </c>
      <c r="AT127" s="72">
        <f t="shared" si="52"/>
        <v>1134</v>
      </c>
      <c r="AU127" s="72"/>
      <c r="AV127" s="135" t="str">
        <f t="shared" ca="1" si="73"/>
        <v>Hero</v>
      </c>
      <c r="AW127" s="135">
        <v>30015</v>
      </c>
      <c r="AX127" s="135">
        <v>30008</v>
      </c>
      <c r="AY127" s="135"/>
      <c r="AZ127" s="180">
        <v>10059</v>
      </c>
      <c r="BA127" s="180">
        <v>20022</v>
      </c>
      <c r="BB127" s="135"/>
      <c r="BC127" s="660" t="str">
        <f>INDEX('[2]Master Skill List'!$D$81:$D$301,MATCH('UNIT DATA'!BA127,'[2]Master Skill List'!$B$81:$B$301,0))</f>
        <v>4 hit combo single target  fire attack</v>
      </c>
      <c r="BD127" s="661"/>
      <c r="BE127" s="661"/>
      <c r="BF127" s="662"/>
      <c r="BG127" s="72">
        <f t="shared" si="74"/>
        <v>5</v>
      </c>
    </row>
    <row r="128" spans="2:59">
      <c r="B128" s="66">
        <v>90</v>
      </c>
      <c r="C128" s="135"/>
      <c r="D128" s="135"/>
      <c r="E128" s="135"/>
      <c r="F128" s="135"/>
      <c r="G128" s="135" t="s">
        <v>301</v>
      </c>
      <c r="H128" s="176"/>
      <c r="I128" s="155" t="s">
        <v>114</v>
      </c>
      <c r="J128" s="72"/>
      <c r="K128" s="66">
        <v>10</v>
      </c>
      <c r="L128" s="66"/>
      <c r="M128" s="66">
        <v>3</v>
      </c>
      <c r="N128" s="66"/>
      <c r="O128" s="508">
        <v>0</v>
      </c>
      <c r="P128" s="155">
        <f t="shared" si="68"/>
        <v>1</v>
      </c>
      <c r="Q128" s="135"/>
      <c r="R128" s="66" t="e">
        <f t="shared" si="75"/>
        <v>#N/A</v>
      </c>
      <c r="S128" s="176"/>
      <c r="T128" s="177"/>
      <c r="U128" s="135"/>
      <c r="V128" s="135"/>
      <c r="W128" s="163" t="str">
        <f t="shared" ca="1" si="53"/>
        <v>Fighter</v>
      </c>
      <c r="X128" s="164">
        <f t="shared" si="54"/>
        <v>0</v>
      </c>
      <c r="Y128" s="165">
        <v>0</v>
      </c>
      <c r="Z128" s="155">
        <f t="shared" si="55"/>
        <v>450</v>
      </c>
      <c r="AA128" s="66">
        <f t="shared" si="56"/>
        <v>440</v>
      </c>
      <c r="AB128" s="72">
        <f t="shared" si="57"/>
        <v>10</v>
      </c>
      <c r="AC128" s="135" t="str">
        <f t="shared" si="69"/>
        <v>10</v>
      </c>
      <c r="AD128" s="72">
        <f t="shared" si="70"/>
        <v>-29</v>
      </c>
      <c r="AE128" s="72">
        <f t="shared" si="71"/>
        <v>-59</v>
      </c>
      <c r="AF128" s="72">
        <f t="shared" si="72"/>
        <v>-89</v>
      </c>
      <c r="AG128" s="66">
        <f t="shared" si="58"/>
        <v>200</v>
      </c>
      <c r="AH128" s="66">
        <f t="shared" si="59"/>
        <v>198</v>
      </c>
      <c r="AI128" s="66">
        <f t="shared" si="60"/>
        <v>2</v>
      </c>
      <c r="AJ128" s="135" t="str">
        <f t="shared" si="61"/>
        <v>2</v>
      </c>
      <c r="AK128" s="66">
        <f t="shared" si="62"/>
        <v>200</v>
      </c>
      <c r="AL128" s="66">
        <f t="shared" si="50"/>
        <v>198</v>
      </c>
      <c r="AM128" s="66">
        <f t="shared" si="63"/>
        <v>2</v>
      </c>
      <c r="AN128" s="135" t="str">
        <f t="shared" si="64"/>
        <v>2</v>
      </c>
      <c r="AO128" s="66">
        <f t="shared" si="65"/>
        <v>220</v>
      </c>
      <c r="AP128" s="66">
        <f t="shared" si="51"/>
        <v>218</v>
      </c>
      <c r="AQ128" s="66">
        <f t="shared" si="66"/>
        <v>2</v>
      </c>
      <c r="AR128" s="135" t="str">
        <f t="shared" si="67"/>
        <v>2</v>
      </c>
      <c r="AS128" s="72">
        <f t="shared" si="52"/>
        <v>1070</v>
      </c>
      <c r="AT128" s="72">
        <f t="shared" si="52"/>
        <v>1054</v>
      </c>
      <c r="AU128" s="72"/>
      <c r="AV128" s="135" t="str">
        <f t="shared" ca="1" si="73"/>
        <v>Fighter</v>
      </c>
      <c r="AW128" s="135">
        <v>30001</v>
      </c>
      <c r="AX128" s="135"/>
      <c r="AY128" s="135"/>
      <c r="AZ128" s="180">
        <v>10039</v>
      </c>
      <c r="BA128" s="180">
        <v>20013</v>
      </c>
      <c r="BB128" s="135"/>
      <c r="BC128" s="660" t="str">
        <f>INDEX('[2]Master Skill List'!$D$81:$D$301,MATCH('UNIT DATA'!BA128,'[2]Master Skill List'!$B$81:$B$301,0))</f>
        <v>4 hit combo single target dark attack</v>
      </c>
      <c r="BD128" s="661"/>
      <c r="BE128" s="661"/>
      <c r="BF128" s="662"/>
      <c r="BG128" s="72">
        <f t="shared" si="74"/>
        <v>3</v>
      </c>
    </row>
    <row r="129" spans="2:59">
      <c r="B129" s="66">
        <v>91</v>
      </c>
      <c r="C129" s="135"/>
      <c r="D129" s="135"/>
      <c r="E129" s="135"/>
      <c r="F129" s="135"/>
      <c r="G129" s="135" t="s">
        <v>302</v>
      </c>
      <c r="H129" s="176"/>
      <c r="I129" s="155" t="s">
        <v>114</v>
      </c>
      <c r="J129" s="72"/>
      <c r="K129" s="66">
        <v>10</v>
      </c>
      <c r="L129" s="66"/>
      <c r="M129" s="66">
        <v>4</v>
      </c>
      <c r="N129" s="66"/>
      <c r="O129" s="508">
        <v>1</v>
      </c>
      <c r="P129" s="155">
        <f t="shared" si="68"/>
        <v>1</v>
      </c>
      <c r="Q129" s="135"/>
      <c r="R129" s="66" t="e">
        <f t="shared" si="75"/>
        <v>#N/A</v>
      </c>
      <c r="S129" s="176"/>
      <c r="T129" s="177"/>
      <c r="U129" s="135"/>
      <c r="V129" s="135"/>
      <c r="W129" s="163" t="str">
        <f t="shared" ca="1" si="53"/>
        <v>Fighter</v>
      </c>
      <c r="X129" s="164">
        <f t="shared" si="54"/>
        <v>0</v>
      </c>
      <c r="Y129" s="165">
        <v>0</v>
      </c>
      <c r="Z129" s="155">
        <f t="shared" si="55"/>
        <v>450</v>
      </c>
      <c r="AA129" s="66">
        <f t="shared" si="56"/>
        <v>440</v>
      </c>
      <c r="AB129" s="72">
        <f t="shared" si="57"/>
        <v>10</v>
      </c>
      <c r="AC129" s="135" t="str">
        <f t="shared" si="69"/>
        <v>10</v>
      </c>
      <c r="AD129" s="72">
        <f t="shared" si="70"/>
        <v>-29</v>
      </c>
      <c r="AE129" s="72">
        <f t="shared" si="71"/>
        <v>-59</v>
      </c>
      <c r="AF129" s="72">
        <f t="shared" si="72"/>
        <v>-89</v>
      </c>
      <c r="AG129" s="66">
        <f t="shared" si="58"/>
        <v>200</v>
      </c>
      <c r="AH129" s="66">
        <f t="shared" si="59"/>
        <v>198</v>
      </c>
      <c r="AI129" s="66">
        <f t="shared" si="60"/>
        <v>2</v>
      </c>
      <c r="AJ129" s="135" t="str">
        <f t="shared" si="61"/>
        <v>2</v>
      </c>
      <c r="AK129" s="66">
        <f t="shared" si="62"/>
        <v>200</v>
      </c>
      <c r="AL129" s="66">
        <f t="shared" si="50"/>
        <v>198</v>
      </c>
      <c r="AM129" s="66">
        <f t="shared" si="63"/>
        <v>2</v>
      </c>
      <c r="AN129" s="135" t="str">
        <f t="shared" si="64"/>
        <v>2</v>
      </c>
      <c r="AO129" s="66">
        <f t="shared" si="65"/>
        <v>220</v>
      </c>
      <c r="AP129" s="66">
        <f t="shared" si="51"/>
        <v>218</v>
      </c>
      <c r="AQ129" s="66">
        <f t="shared" si="66"/>
        <v>2</v>
      </c>
      <c r="AR129" s="135" t="str">
        <f t="shared" si="67"/>
        <v>2</v>
      </c>
      <c r="AS129" s="72">
        <f t="shared" si="52"/>
        <v>1070</v>
      </c>
      <c r="AT129" s="72">
        <f t="shared" si="52"/>
        <v>1054</v>
      </c>
      <c r="AU129" s="72"/>
      <c r="AV129" s="135" t="str">
        <f t="shared" ca="1" si="73"/>
        <v>Fighter</v>
      </c>
      <c r="AW129" s="135">
        <v>30001</v>
      </c>
      <c r="AX129" s="135">
        <v>30012</v>
      </c>
      <c r="AY129" s="135"/>
      <c r="AZ129" s="180">
        <v>10060</v>
      </c>
      <c r="BA129" s="180">
        <v>20013</v>
      </c>
      <c r="BB129" s="135"/>
      <c r="BC129" s="660" t="str">
        <f>INDEX('[2]Master Skill List'!$D$81:$D$301,MATCH('UNIT DATA'!BA129,'[2]Master Skill List'!$B$81:$B$301,0))</f>
        <v>4 hit combo single target dark attack</v>
      </c>
      <c r="BD129" s="661"/>
      <c r="BE129" s="661"/>
      <c r="BF129" s="662"/>
      <c r="BG129" s="72">
        <f t="shared" si="74"/>
        <v>4</v>
      </c>
    </row>
    <row r="130" spans="2:59">
      <c r="B130" s="66">
        <v>92</v>
      </c>
      <c r="C130" s="135"/>
      <c r="D130" s="135"/>
      <c r="E130" s="135"/>
      <c r="F130" s="135"/>
      <c r="G130" s="135" t="s">
        <v>303</v>
      </c>
      <c r="H130" s="176"/>
      <c r="I130" s="155" t="s">
        <v>103</v>
      </c>
      <c r="J130" s="72"/>
      <c r="K130" s="66">
        <v>10</v>
      </c>
      <c r="L130" s="66"/>
      <c r="M130" s="66">
        <v>4</v>
      </c>
      <c r="N130" s="66"/>
      <c r="O130" s="508">
        <v>0</v>
      </c>
      <c r="P130" s="155">
        <f t="shared" si="68"/>
        <v>1</v>
      </c>
      <c r="Q130" s="135"/>
      <c r="R130" s="66" t="e">
        <f t="shared" si="75"/>
        <v>#N/A</v>
      </c>
      <c r="S130" s="176"/>
      <c r="T130" s="177"/>
      <c r="U130" s="135"/>
      <c r="V130" s="135"/>
      <c r="W130" s="163" t="str">
        <f t="shared" ca="1" si="53"/>
        <v>Hero</v>
      </c>
      <c r="X130" s="164">
        <f t="shared" si="54"/>
        <v>0</v>
      </c>
      <c r="Y130" s="165">
        <v>0</v>
      </c>
      <c r="Z130" s="155">
        <f t="shared" si="55"/>
        <v>550</v>
      </c>
      <c r="AA130" s="66">
        <f t="shared" si="56"/>
        <v>540</v>
      </c>
      <c r="AB130" s="72">
        <f t="shared" si="57"/>
        <v>10</v>
      </c>
      <c r="AC130" s="135" t="str">
        <f t="shared" si="69"/>
        <v>10</v>
      </c>
      <c r="AD130" s="72">
        <f t="shared" si="70"/>
        <v>-29</v>
      </c>
      <c r="AE130" s="72">
        <f t="shared" si="71"/>
        <v>-59</v>
      </c>
      <c r="AF130" s="72">
        <f t="shared" si="72"/>
        <v>-89</v>
      </c>
      <c r="AG130" s="66">
        <f t="shared" si="58"/>
        <v>220</v>
      </c>
      <c r="AH130" s="66">
        <f t="shared" si="59"/>
        <v>218</v>
      </c>
      <c r="AI130" s="66">
        <f t="shared" si="60"/>
        <v>2</v>
      </c>
      <c r="AJ130" s="135" t="str">
        <f t="shared" si="61"/>
        <v>2</v>
      </c>
      <c r="AK130" s="66">
        <f t="shared" si="62"/>
        <v>180</v>
      </c>
      <c r="AL130" s="66">
        <f t="shared" si="50"/>
        <v>178</v>
      </c>
      <c r="AM130" s="66">
        <f t="shared" si="63"/>
        <v>2</v>
      </c>
      <c r="AN130" s="135" t="str">
        <f t="shared" si="64"/>
        <v>2</v>
      </c>
      <c r="AO130" s="66">
        <f t="shared" si="65"/>
        <v>200</v>
      </c>
      <c r="AP130" s="66">
        <f t="shared" si="51"/>
        <v>198</v>
      </c>
      <c r="AQ130" s="66">
        <f t="shared" si="66"/>
        <v>2</v>
      </c>
      <c r="AR130" s="135" t="str">
        <f t="shared" si="67"/>
        <v>2</v>
      </c>
      <c r="AS130" s="72">
        <f t="shared" si="52"/>
        <v>1150</v>
      </c>
      <c r="AT130" s="72">
        <f t="shared" si="52"/>
        <v>1134</v>
      </c>
      <c r="AU130" s="72"/>
      <c r="AV130" s="135" t="str">
        <f t="shared" ca="1" si="73"/>
        <v>Hero</v>
      </c>
      <c r="AW130" s="135">
        <v>30016</v>
      </c>
      <c r="AX130" s="135">
        <v>30003</v>
      </c>
      <c r="AY130" s="135"/>
      <c r="AZ130" s="180">
        <v>10061</v>
      </c>
      <c r="BA130" s="180">
        <v>20023</v>
      </c>
      <c r="BB130" s="135"/>
      <c r="BC130" s="660" t="str">
        <f>INDEX('[2]Master Skill List'!$D$81:$D$301,MATCH('UNIT DATA'!BA130,'[2]Master Skill List'!$B$81:$B$301,0))</f>
        <v>4 hit combo multi target fire attack</v>
      </c>
      <c r="BD130" s="661"/>
      <c r="BE130" s="661"/>
      <c r="BF130" s="662"/>
      <c r="BG130" s="72">
        <f t="shared" si="74"/>
        <v>4</v>
      </c>
    </row>
    <row r="131" spans="2:59">
      <c r="B131" s="66">
        <v>93</v>
      </c>
      <c r="C131" s="135"/>
      <c r="D131" s="135"/>
      <c r="E131" s="135"/>
      <c r="F131" s="135"/>
      <c r="G131" s="135" t="s">
        <v>304</v>
      </c>
      <c r="H131" s="176"/>
      <c r="I131" s="155" t="s">
        <v>103</v>
      </c>
      <c r="J131" s="72"/>
      <c r="K131" s="66">
        <v>10</v>
      </c>
      <c r="L131" s="66"/>
      <c r="M131" s="66">
        <v>5</v>
      </c>
      <c r="N131" s="66"/>
      <c r="O131" s="508">
        <v>1</v>
      </c>
      <c r="P131" s="155">
        <f t="shared" si="68"/>
        <v>1</v>
      </c>
      <c r="Q131" s="135"/>
      <c r="R131" s="66" t="e">
        <f t="shared" si="75"/>
        <v>#N/A</v>
      </c>
      <c r="S131" s="176"/>
      <c r="T131" s="177"/>
      <c r="U131" s="135"/>
      <c r="V131" s="135"/>
      <c r="W131" s="163" t="str">
        <f t="shared" ca="1" si="53"/>
        <v>Knight</v>
      </c>
      <c r="X131" s="164">
        <f t="shared" si="54"/>
        <v>0</v>
      </c>
      <c r="Y131" s="165">
        <v>0</v>
      </c>
      <c r="Z131" s="155">
        <f t="shared" si="55"/>
        <v>550</v>
      </c>
      <c r="AA131" s="66">
        <f t="shared" si="56"/>
        <v>540</v>
      </c>
      <c r="AB131" s="72">
        <f t="shared" si="57"/>
        <v>10</v>
      </c>
      <c r="AC131" s="135" t="str">
        <f t="shared" si="69"/>
        <v>10</v>
      </c>
      <c r="AD131" s="72">
        <f t="shared" si="70"/>
        <v>-29</v>
      </c>
      <c r="AE131" s="72">
        <f t="shared" si="71"/>
        <v>-59</v>
      </c>
      <c r="AF131" s="72">
        <f t="shared" si="72"/>
        <v>-89</v>
      </c>
      <c r="AG131" s="66">
        <f t="shared" si="58"/>
        <v>220</v>
      </c>
      <c r="AH131" s="66">
        <f t="shared" si="59"/>
        <v>218</v>
      </c>
      <c r="AI131" s="66">
        <f t="shared" si="60"/>
        <v>2</v>
      </c>
      <c r="AJ131" s="135" t="str">
        <f t="shared" si="61"/>
        <v>2</v>
      </c>
      <c r="AK131" s="66">
        <f t="shared" si="62"/>
        <v>180</v>
      </c>
      <c r="AL131" s="66">
        <f t="shared" si="50"/>
        <v>178</v>
      </c>
      <c r="AM131" s="66">
        <f t="shared" si="63"/>
        <v>2</v>
      </c>
      <c r="AN131" s="135" t="str">
        <f t="shared" si="64"/>
        <v>2</v>
      </c>
      <c r="AO131" s="66">
        <f t="shared" si="65"/>
        <v>200</v>
      </c>
      <c r="AP131" s="66">
        <f t="shared" si="51"/>
        <v>198</v>
      </c>
      <c r="AQ131" s="66">
        <f t="shared" si="66"/>
        <v>2</v>
      </c>
      <c r="AR131" s="135" t="str">
        <f t="shared" si="67"/>
        <v>2</v>
      </c>
      <c r="AS131" s="72">
        <f t="shared" si="52"/>
        <v>1150</v>
      </c>
      <c r="AT131" s="72">
        <f t="shared" si="52"/>
        <v>1134</v>
      </c>
      <c r="AU131" s="72"/>
      <c r="AV131" s="135" t="str">
        <f t="shared" ca="1" si="73"/>
        <v>Knight</v>
      </c>
      <c r="AW131" s="135">
        <v>30016</v>
      </c>
      <c r="AX131" s="135">
        <v>30003</v>
      </c>
      <c r="AY131" s="135"/>
      <c r="AZ131" s="180">
        <v>10062</v>
      </c>
      <c r="BA131" s="180">
        <v>20023</v>
      </c>
      <c r="BB131" s="135"/>
      <c r="BC131" s="660" t="str">
        <f>INDEX('[2]Master Skill List'!$D$81:$D$301,MATCH('UNIT DATA'!BA131,'[2]Master Skill List'!$B$81:$B$301,0))</f>
        <v>4 hit combo multi target fire attack</v>
      </c>
      <c r="BD131" s="661"/>
      <c r="BE131" s="661"/>
      <c r="BF131" s="662"/>
      <c r="BG131" s="72">
        <f t="shared" si="74"/>
        <v>5</v>
      </c>
    </row>
    <row r="132" spans="2:59">
      <c r="B132" s="66">
        <v>94</v>
      </c>
      <c r="C132" s="135"/>
      <c r="D132" s="135"/>
      <c r="E132" s="135"/>
      <c r="F132" s="135"/>
      <c r="G132" s="135" t="s">
        <v>305</v>
      </c>
      <c r="H132" s="176"/>
      <c r="I132" s="155" t="s">
        <v>114</v>
      </c>
      <c r="J132" s="72"/>
      <c r="K132" s="66">
        <v>10</v>
      </c>
      <c r="L132" s="66"/>
      <c r="M132" s="66">
        <v>1</v>
      </c>
      <c r="N132" s="66"/>
      <c r="O132" s="508">
        <v>0</v>
      </c>
      <c r="P132" s="155">
        <f t="shared" si="68"/>
        <v>1</v>
      </c>
      <c r="Q132" s="135"/>
      <c r="R132" s="66" t="e">
        <f t="shared" si="75"/>
        <v>#N/A</v>
      </c>
      <c r="S132" s="176"/>
      <c r="T132" s="177"/>
      <c r="U132" s="135"/>
      <c r="V132" s="135"/>
      <c r="W132" s="163" t="str">
        <f t="shared" ca="1" si="53"/>
        <v>Fighter</v>
      </c>
      <c r="X132" s="164">
        <f t="shared" si="54"/>
        <v>0</v>
      </c>
      <c r="Y132" s="165">
        <v>0</v>
      </c>
      <c r="Z132" s="155">
        <f t="shared" si="55"/>
        <v>450</v>
      </c>
      <c r="AA132" s="66">
        <f t="shared" si="56"/>
        <v>440</v>
      </c>
      <c r="AB132" s="72">
        <f t="shared" si="57"/>
        <v>10</v>
      </c>
      <c r="AC132" s="135" t="str">
        <f t="shared" si="69"/>
        <v>10</v>
      </c>
      <c r="AD132" s="72">
        <f t="shared" si="70"/>
        <v>-29</v>
      </c>
      <c r="AE132" s="72">
        <f t="shared" si="71"/>
        <v>-59</v>
      </c>
      <c r="AF132" s="72">
        <f t="shared" si="72"/>
        <v>-89</v>
      </c>
      <c r="AG132" s="66">
        <f t="shared" si="58"/>
        <v>200</v>
      </c>
      <c r="AH132" s="66">
        <f t="shared" si="59"/>
        <v>198</v>
      </c>
      <c r="AI132" s="66">
        <f t="shared" si="60"/>
        <v>2</v>
      </c>
      <c r="AJ132" s="135" t="str">
        <f t="shared" si="61"/>
        <v>2</v>
      </c>
      <c r="AK132" s="66">
        <f t="shared" si="62"/>
        <v>200</v>
      </c>
      <c r="AL132" s="66">
        <f t="shared" si="50"/>
        <v>198</v>
      </c>
      <c r="AM132" s="66">
        <f t="shared" si="63"/>
        <v>2</v>
      </c>
      <c r="AN132" s="135" t="str">
        <f t="shared" si="64"/>
        <v>2</v>
      </c>
      <c r="AO132" s="66">
        <f t="shared" si="65"/>
        <v>220</v>
      </c>
      <c r="AP132" s="66">
        <f t="shared" si="51"/>
        <v>218</v>
      </c>
      <c r="AQ132" s="66">
        <f t="shared" si="66"/>
        <v>2</v>
      </c>
      <c r="AR132" s="135" t="str">
        <f t="shared" si="67"/>
        <v>2</v>
      </c>
      <c r="AS132" s="72">
        <f t="shared" si="52"/>
        <v>1070</v>
      </c>
      <c r="AT132" s="72">
        <f t="shared" si="52"/>
        <v>1054</v>
      </c>
      <c r="AU132" s="72"/>
      <c r="AV132" s="135" t="str">
        <f t="shared" ca="1" si="73"/>
        <v>Fighter</v>
      </c>
      <c r="AW132" s="135">
        <v>30015</v>
      </c>
      <c r="AX132" s="135"/>
      <c r="AY132" s="135"/>
      <c r="AZ132" s="180">
        <v>10037</v>
      </c>
      <c r="BA132" s="180">
        <v>20024</v>
      </c>
      <c r="BB132" s="135"/>
      <c r="BC132" s="660" t="str">
        <f>INDEX('[2]Master Skill List'!$D$81:$D$301,MATCH('UNIT DATA'!BA132,'[2]Master Skill List'!$B$81:$B$301,0))</f>
        <v>4 hit combo multi target dark attack</v>
      </c>
      <c r="BD132" s="661"/>
      <c r="BE132" s="661"/>
      <c r="BF132" s="662"/>
      <c r="BG132" s="72">
        <f t="shared" si="74"/>
        <v>1</v>
      </c>
    </row>
    <row r="133" spans="2:59">
      <c r="B133" s="66">
        <v>95</v>
      </c>
      <c r="C133" s="135"/>
      <c r="D133" s="135"/>
      <c r="E133" s="135"/>
      <c r="F133" s="135"/>
      <c r="G133" s="135" t="s">
        <v>306</v>
      </c>
      <c r="H133" s="176"/>
      <c r="I133" s="155" t="s">
        <v>114</v>
      </c>
      <c r="J133" s="72"/>
      <c r="K133" s="66">
        <v>10</v>
      </c>
      <c r="L133" s="66"/>
      <c r="M133" s="66">
        <v>2</v>
      </c>
      <c r="N133" s="66"/>
      <c r="O133" s="508">
        <v>1</v>
      </c>
      <c r="P133" s="155">
        <f t="shared" si="68"/>
        <v>1</v>
      </c>
      <c r="Q133" s="135"/>
      <c r="R133" s="66" t="e">
        <f t="shared" si="75"/>
        <v>#N/A</v>
      </c>
      <c r="S133" s="176"/>
      <c r="T133" s="177"/>
      <c r="U133" s="135"/>
      <c r="V133" s="135"/>
      <c r="W133" s="163" t="str">
        <f t="shared" ca="1" si="53"/>
        <v>Lord</v>
      </c>
      <c r="X133" s="164">
        <f t="shared" si="54"/>
        <v>0</v>
      </c>
      <c r="Y133" s="165">
        <v>0</v>
      </c>
      <c r="Z133" s="155">
        <f t="shared" si="55"/>
        <v>450</v>
      </c>
      <c r="AA133" s="66">
        <f t="shared" si="56"/>
        <v>440</v>
      </c>
      <c r="AB133" s="72">
        <f t="shared" si="57"/>
        <v>10</v>
      </c>
      <c r="AC133" s="135" t="str">
        <f t="shared" si="69"/>
        <v>10</v>
      </c>
      <c r="AD133" s="72">
        <f t="shared" si="70"/>
        <v>-29</v>
      </c>
      <c r="AE133" s="72">
        <f t="shared" si="71"/>
        <v>-59</v>
      </c>
      <c r="AF133" s="72">
        <f t="shared" si="72"/>
        <v>-89</v>
      </c>
      <c r="AG133" s="66">
        <f t="shared" si="58"/>
        <v>200</v>
      </c>
      <c r="AH133" s="66">
        <f t="shared" si="59"/>
        <v>198</v>
      </c>
      <c r="AI133" s="66">
        <f t="shared" si="60"/>
        <v>2</v>
      </c>
      <c r="AJ133" s="135" t="str">
        <f t="shared" si="61"/>
        <v>2</v>
      </c>
      <c r="AK133" s="66">
        <f t="shared" si="62"/>
        <v>200</v>
      </c>
      <c r="AL133" s="66">
        <f t="shared" si="50"/>
        <v>198</v>
      </c>
      <c r="AM133" s="66">
        <f t="shared" si="63"/>
        <v>2</v>
      </c>
      <c r="AN133" s="135" t="str">
        <f t="shared" si="64"/>
        <v>2</v>
      </c>
      <c r="AO133" s="66">
        <f t="shared" si="65"/>
        <v>220</v>
      </c>
      <c r="AP133" s="66">
        <f t="shared" si="51"/>
        <v>218</v>
      </c>
      <c r="AQ133" s="66">
        <f t="shared" si="66"/>
        <v>2</v>
      </c>
      <c r="AR133" s="135" t="str">
        <f t="shared" si="67"/>
        <v>2</v>
      </c>
      <c r="AS133" s="72">
        <f t="shared" si="52"/>
        <v>1070</v>
      </c>
      <c r="AT133" s="72">
        <f t="shared" si="52"/>
        <v>1054</v>
      </c>
      <c r="AU133" s="72"/>
      <c r="AV133" s="135" t="str">
        <f t="shared" ca="1" si="73"/>
        <v>Lord</v>
      </c>
      <c r="AW133" s="135">
        <v>30015</v>
      </c>
      <c r="AX133" s="135"/>
      <c r="AY133" s="135"/>
      <c r="AZ133" s="180">
        <v>10038</v>
      </c>
      <c r="BA133" s="180">
        <v>20024</v>
      </c>
      <c r="BB133" s="135"/>
      <c r="BC133" s="660" t="str">
        <f>INDEX('[2]Master Skill List'!$D$81:$D$301,MATCH('UNIT DATA'!BA133,'[2]Master Skill List'!$B$81:$B$301,0))</f>
        <v>4 hit combo multi target dark attack</v>
      </c>
      <c r="BD133" s="661"/>
      <c r="BE133" s="661"/>
      <c r="BF133" s="662"/>
      <c r="BG133" s="72">
        <f t="shared" si="74"/>
        <v>2</v>
      </c>
    </row>
    <row r="134" spans="2:59">
      <c r="B134" s="66">
        <v>96</v>
      </c>
      <c r="C134" s="135"/>
      <c r="D134" s="135"/>
      <c r="E134" s="135"/>
      <c r="F134" s="135"/>
      <c r="G134" s="135" t="s">
        <v>307</v>
      </c>
      <c r="H134" s="176"/>
      <c r="I134" s="155" t="s">
        <v>114</v>
      </c>
      <c r="J134" s="72"/>
      <c r="K134" s="66">
        <v>10</v>
      </c>
      <c r="L134" s="66"/>
      <c r="M134" s="66">
        <v>3</v>
      </c>
      <c r="N134" s="66"/>
      <c r="O134" s="508">
        <v>2</v>
      </c>
      <c r="P134" s="155">
        <f t="shared" si="68"/>
        <v>1</v>
      </c>
      <c r="Q134" s="135"/>
      <c r="R134" s="66" t="e">
        <f t="shared" si="75"/>
        <v>#N/A</v>
      </c>
      <c r="S134" s="176"/>
      <c r="T134" s="177"/>
      <c r="U134" s="135"/>
      <c r="V134" s="135"/>
      <c r="W134" s="163" t="str">
        <f t="shared" ca="1" si="53"/>
        <v>Defender</v>
      </c>
      <c r="X134" s="164">
        <f t="shared" si="54"/>
        <v>0</v>
      </c>
      <c r="Y134" s="165">
        <v>0</v>
      </c>
      <c r="Z134" s="155">
        <f t="shared" si="55"/>
        <v>450</v>
      </c>
      <c r="AA134" s="66">
        <f t="shared" si="56"/>
        <v>440</v>
      </c>
      <c r="AB134" s="72">
        <f t="shared" si="57"/>
        <v>10</v>
      </c>
      <c r="AC134" s="135" t="str">
        <f t="shared" si="69"/>
        <v>10</v>
      </c>
      <c r="AD134" s="72">
        <f t="shared" si="70"/>
        <v>-29</v>
      </c>
      <c r="AE134" s="72">
        <f t="shared" si="71"/>
        <v>-59</v>
      </c>
      <c r="AF134" s="72">
        <f t="shared" si="72"/>
        <v>-89</v>
      </c>
      <c r="AG134" s="66">
        <f t="shared" si="58"/>
        <v>200</v>
      </c>
      <c r="AH134" s="66">
        <f t="shared" si="59"/>
        <v>198</v>
      </c>
      <c r="AI134" s="66">
        <f t="shared" si="60"/>
        <v>2</v>
      </c>
      <c r="AJ134" s="135" t="str">
        <f t="shared" si="61"/>
        <v>2</v>
      </c>
      <c r="AK134" s="66">
        <f t="shared" si="62"/>
        <v>200</v>
      </c>
      <c r="AL134" s="66">
        <f t="shared" si="50"/>
        <v>198</v>
      </c>
      <c r="AM134" s="66">
        <f t="shared" si="63"/>
        <v>2</v>
      </c>
      <c r="AN134" s="135" t="str">
        <f t="shared" si="64"/>
        <v>2</v>
      </c>
      <c r="AO134" s="66">
        <f t="shared" si="65"/>
        <v>220</v>
      </c>
      <c r="AP134" s="66">
        <f t="shared" si="51"/>
        <v>218</v>
      </c>
      <c r="AQ134" s="66">
        <f t="shared" si="66"/>
        <v>2</v>
      </c>
      <c r="AR134" s="135" t="str">
        <f t="shared" si="67"/>
        <v>2</v>
      </c>
      <c r="AS134" s="72">
        <f t="shared" si="52"/>
        <v>1070</v>
      </c>
      <c r="AT134" s="72">
        <f t="shared" si="52"/>
        <v>1054</v>
      </c>
      <c r="AU134" s="72"/>
      <c r="AV134" s="135" t="str">
        <f t="shared" ca="1" si="73"/>
        <v>Defender</v>
      </c>
      <c r="AW134" s="135">
        <v>30015</v>
      </c>
      <c r="AX134" s="135"/>
      <c r="AY134" s="135"/>
      <c r="AZ134" s="180">
        <v>10039</v>
      </c>
      <c r="BA134" s="180">
        <v>20024</v>
      </c>
      <c r="BB134" s="135"/>
      <c r="BC134" s="660" t="str">
        <f>INDEX('[2]Master Skill List'!$D$81:$D$301,MATCH('UNIT DATA'!BA134,'[2]Master Skill List'!$B$81:$B$301,0))</f>
        <v>4 hit combo multi target dark attack</v>
      </c>
      <c r="BD134" s="661"/>
      <c r="BE134" s="661"/>
      <c r="BF134" s="662"/>
      <c r="BG134" s="72">
        <f t="shared" si="74"/>
        <v>3</v>
      </c>
    </row>
    <row r="135" spans="2:59">
      <c r="B135" s="66">
        <v>97</v>
      </c>
      <c r="C135" s="135"/>
      <c r="D135" s="135"/>
      <c r="E135" s="135"/>
      <c r="F135" s="135"/>
      <c r="G135" s="135" t="s">
        <v>308</v>
      </c>
      <c r="H135" s="176"/>
      <c r="I135" s="155" t="s">
        <v>114</v>
      </c>
      <c r="J135" s="72"/>
      <c r="K135" s="66">
        <v>10</v>
      </c>
      <c r="L135" s="66"/>
      <c r="M135" s="66">
        <v>4</v>
      </c>
      <c r="N135" s="66"/>
      <c r="O135" s="508">
        <v>3</v>
      </c>
      <c r="P135" s="155">
        <f t="shared" si="68"/>
        <v>1</v>
      </c>
      <c r="Q135" s="135"/>
      <c r="R135" s="66" t="e">
        <f t="shared" si="75"/>
        <v>#N/A</v>
      </c>
      <c r="S135" s="176"/>
      <c r="T135" s="177"/>
      <c r="U135" s="135"/>
      <c r="V135" s="135"/>
      <c r="W135" s="163" t="str">
        <f t="shared" ca="1" si="53"/>
        <v>Defender</v>
      </c>
      <c r="X135" s="164">
        <f t="shared" si="54"/>
        <v>0</v>
      </c>
      <c r="Y135" s="165">
        <v>0</v>
      </c>
      <c r="Z135" s="155">
        <f t="shared" si="55"/>
        <v>450</v>
      </c>
      <c r="AA135" s="66">
        <f t="shared" si="56"/>
        <v>440</v>
      </c>
      <c r="AB135" s="72">
        <f t="shared" si="57"/>
        <v>10</v>
      </c>
      <c r="AC135" s="135" t="str">
        <f t="shared" si="69"/>
        <v>10</v>
      </c>
      <c r="AD135" s="72">
        <f t="shared" si="70"/>
        <v>-29</v>
      </c>
      <c r="AE135" s="72">
        <f t="shared" si="71"/>
        <v>-59</v>
      </c>
      <c r="AF135" s="72">
        <f t="shared" si="72"/>
        <v>-89</v>
      </c>
      <c r="AG135" s="66">
        <f t="shared" si="58"/>
        <v>200</v>
      </c>
      <c r="AH135" s="66">
        <f t="shared" si="59"/>
        <v>198</v>
      </c>
      <c r="AI135" s="66">
        <f t="shared" si="60"/>
        <v>2</v>
      </c>
      <c r="AJ135" s="135" t="str">
        <f t="shared" si="61"/>
        <v>2</v>
      </c>
      <c r="AK135" s="66">
        <f t="shared" si="62"/>
        <v>200</v>
      </c>
      <c r="AL135" s="66">
        <f t="shared" si="50"/>
        <v>198</v>
      </c>
      <c r="AM135" s="66">
        <f t="shared" si="63"/>
        <v>2</v>
      </c>
      <c r="AN135" s="135" t="str">
        <f t="shared" si="64"/>
        <v>2</v>
      </c>
      <c r="AO135" s="66">
        <f t="shared" si="65"/>
        <v>220</v>
      </c>
      <c r="AP135" s="66">
        <f t="shared" si="51"/>
        <v>218</v>
      </c>
      <c r="AQ135" s="66">
        <f t="shared" si="66"/>
        <v>2</v>
      </c>
      <c r="AR135" s="135" t="str">
        <f t="shared" si="67"/>
        <v>2</v>
      </c>
      <c r="AS135" s="72">
        <f t="shared" si="52"/>
        <v>1070</v>
      </c>
      <c r="AT135" s="72">
        <f t="shared" si="52"/>
        <v>1054</v>
      </c>
      <c r="AU135" s="72"/>
      <c r="AV135" s="135" t="str">
        <f t="shared" ca="1" si="73"/>
        <v>Defender</v>
      </c>
      <c r="AW135" s="135">
        <v>30015</v>
      </c>
      <c r="AX135" s="135">
        <v>30006</v>
      </c>
      <c r="AY135" s="135"/>
      <c r="AZ135" s="180">
        <v>10060</v>
      </c>
      <c r="BA135" s="180">
        <v>20024</v>
      </c>
      <c r="BB135" s="135"/>
      <c r="BC135" s="660" t="str">
        <f>INDEX('[2]Master Skill List'!$D$81:$D$301,MATCH('UNIT DATA'!BA135,'[2]Master Skill List'!$B$81:$B$301,0))</f>
        <v>4 hit combo multi target dark attack</v>
      </c>
      <c r="BD135" s="661"/>
      <c r="BE135" s="661"/>
      <c r="BF135" s="662"/>
      <c r="BG135" s="72">
        <f t="shared" si="74"/>
        <v>4</v>
      </c>
    </row>
    <row r="136" spans="2:59">
      <c r="B136" s="66">
        <v>98</v>
      </c>
      <c r="C136" s="135"/>
      <c r="D136" s="135"/>
      <c r="E136" s="135"/>
      <c r="F136" s="135"/>
      <c r="G136" s="135" t="s">
        <v>309</v>
      </c>
      <c r="H136" s="176"/>
      <c r="I136" s="155" t="s">
        <v>114</v>
      </c>
      <c r="J136" s="72"/>
      <c r="K136" s="66">
        <v>10</v>
      </c>
      <c r="L136" s="66"/>
      <c r="M136" s="66">
        <v>5</v>
      </c>
      <c r="N136" s="66"/>
      <c r="O136" s="508">
        <v>4</v>
      </c>
      <c r="P136" s="155">
        <f t="shared" si="68"/>
        <v>1</v>
      </c>
      <c r="Q136" s="135"/>
      <c r="R136" s="66" t="e">
        <f t="shared" si="75"/>
        <v>#N/A</v>
      </c>
      <c r="S136" s="176"/>
      <c r="T136" s="177"/>
      <c r="U136" s="135"/>
      <c r="V136" s="135"/>
      <c r="W136" s="163" t="str">
        <f t="shared" ca="1" si="53"/>
        <v>Fighter</v>
      </c>
      <c r="X136" s="164">
        <f t="shared" si="54"/>
        <v>0</v>
      </c>
      <c r="Y136" s="165">
        <v>0</v>
      </c>
      <c r="Z136" s="155">
        <f t="shared" si="55"/>
        <v>450</v>
      </c>
      <c r="AA136" s="66">
        <f t="shared" si="56"/>
        <v>440</v>
      </c>
      <c r="AB136" s="72">
        <f t="shared" si="57"/>
        <v>10</v>
      </c>
      <c r="AC136" s="135" t="str">
        <f t="shared" si="69"/>
        <v>10</v>
      </c>
      <c r="AD136" s="72">
        <f t="shared" si="70"/>
        <v>-29</v>
      </c>
      <c r="AE136" s="72">
        <f t="shared" si="71"/>
        <v>-59</v>
      </c>
      <c r="AF136" s="72">
        <f t="shared" si="72"/>
        <v>-89</v>
      </c>
      <c r="AG136" s="66">
        <f t="shared" si="58"/>
        <v>200</v>
      </c>
      <c r="AH136" s="66">
        <f t="shared" si="59"/>
        <v>198</v>
      </c>
      <c r="AI136" s="66">
        <f t="shared" si="60"/>
        <v>2</v>
      </c>
      <c r="AJ136" s="135" t="str">
        <f t="shared" si="61"/>
        <v>2</v>
      </c>
      <c r="AK136" s="66">
        <f t="shared" si="62"/>
        <v>200</v>
      </c>
      <c r="AL136" s="66">
        <f t="shared" si="50"/>
        <v>198</v>
      </c>
      <c r="AM136" s="66">
        <f t="shared" si="63"/>
        <v>2</v>
      </c>
      <c r="AN136" s="135" t="str">
        <f t="shared" si="64"/>
        <v>2</v>
      </c>
      <c r="AO136" s="66">
        <f t="shared" si="65"/>
        <v>220</v>
      </c>
      <c r="AP136" s="66">
        <f t="shared" si="51"/>
        <v>218</v>
      </c>
      <c r="AQ136" s="66">
        <f t="shared" si="66"/>
        <v>2</v>
      </c>
      <c r="AR136" s="135" t="str">
        <f t="shared" si="67"/>
        <v>2</v>
      </c>
      <c r="AS136" s="72">
        <f t="shared" si="52"/>
        <v>1070</v>
      </c>
      <c r="AT136" s="72">
        <f t="shared" si="52"/>
        <v>1054</v>
      </c>
      <c r="AU136" s="72"/>
      <c r="AV136" s="135" t="str">
        <f t="shared" ca="1" si="73"/>
        <v>Fighter</v>
      </c>
      <c r="AW136" s="135">
        <v>30015</v>
      </c>
      <c r="AX136" s="135">
        <v>30006</v>
      </c>
      <c r="AY136" s="135"/>
      <c r="AZ136" s="180">
        <v>10063</v>
      </c>
      <c r="BA136" s="180">
        <v>20024</v>
      </c>
      <c r="BB136" s="135"/>
      <c r="BC136" s="660" t="str">
        <f>INDEX('[2]Master Skill List'!$D$81:$D$301,MATCH('UNIT DATA'!BA136,'[2]Master Skill List'!$B$81:$B$301,0))</f>
        <v>4 hit combo multi target dark attack</v>
      </c>
      <c r="BD136" s="661"/>
      <c r="BE136" s="661"/>
      <c r="BF136" s="662"/>
      <c r="BG136" s="72">
        <f t="shared" si="74"/>
        <v>5</v>
      </c>
    </row>
    <row r="137" spans="2:59">
      <c r="B137" s="66">
        <v>99</v>
      </c>
      <c r="C137" s="135"/>
      <c r="D137" s="135"/>
      <c r="E137" s="135"/>
      <c r="F137" s="135"/>
      <c r="G137" s="135" t="s">
        <v>310</v>
      </c>
      <c r="H137" s="176"/>
      <c r="I137" s="155" t="s">
        <v>103</v>
      </c>
      <c r="J137" s="72"/>
      <c r="K137" s="66">
        <v>10</v>
      </c>
      <c r="L137" s="66"/>
      <c r="M137" s="66">
        <v>2</v>
      </c>
      <c r="N137" s="66"/>
      <c r="O137" s="508">
        <v>0</v>
      </c>
      <c r="P137" s="155">
        <f t="shared" si="68"/>
        <v>1</v>
      </c>
      <c r="Q137" s="135"/>
      <c r="R137" s="66" t="e">
        <f t="shared" si="75"/>
        <v>#N/A</v>
      </c>
      <c r="S137" s="176"/>
      <c r="T137" s="177"/>
      <c r="U137" s="135"/>
      <c r="V137" s="135"/>
      <c r="W137" s="163" t="str">
        <f t="shared" ca="1" si="53"/>
        <v>Defender</v>
      </c>
      <c r="X137" s="164">
        <f t="shared" si="54"/>
        <v>0</v>
      </c>
      <c r="Y137" s="165">
        <v>0</v>
      </c>
      <c r="Z137" s="155">
        <f t="shared" si="55"/>
        <v>550</v>
      </c>
      <c r="AA137" s="66">
        <f t="shared" si="56"/>
        <v>540</v>
      </c>
      <c r="AB137" s="72">
        <f t="shared" si="57"/>
        <v>10</v>
      </c>
      <c r="AC137" s="135" t="str">
        <f t="shared" si="69"/>
        <v>10</v>
      </c>
      <c r="AD137" s="72">
        <f t="shared" si="70"/>
        <v>-29</v>
      </c>
      <c r="AE137" s="72">
        <f t="shared" si="71"/>
        <v>-59</v>
      </c>
      <c r="AF137" s="72">
        <f t="shared" si="72"/>
        <v>-89</v>
      </c>
      <c r="AG137" s="66">
        <f t="shared" si="58"/>
        <v>220</v>
      </c>
      <c r="AH137" s="66">
        <f t="shared" si="59"/>
        <v>218</v>
      </c>
      <c r="AI137" s="66">
        <f t="shared" si="60"/>
        <v>2</v>
      </c>
      <c r="AJ137" s="135" t="str">
        <f t="shared" si="61"/>
        <v>2</v>
      </c>
      <c r="AK137" s="66">
        <f t="shared" si="62"/>
        <v>180</v>
      </c>
      <c r="AL137" s="66">
        <f t="shared" si="50"/>
        <v>178</v>
      </c>
      <c r="AM137" s="66">
        <f t="shared" si="63"/>
        <v>2</v>
      </c>
      <c r="AN137" s="135" t="str">
        <f t="shared" si="64"/>
        <v>2</v>
      </c>
      <c r="AO137" s="66">
        <f t="shared" si="65"/>
        <v>200</v>
      </c>
      <c r="AP137" s="66">
        <f t="shared" si="51"/>
        <v>198</v>
      </c>
      <c r="AQ137" s="66">
        <f t="shared" si="66"/>
        <v>2</v>
      </c>
      <c r="AR137" s="135" t="str">
        <f t="shared" si="67"/>
        <v>2</v>
      </c>
      <c r="AS137" s="72">
        <f t="shared" si="52"/>
        <v>1150</v>
      </c>
      <c r="AT137" s="72">
        <f t="shared" si="52"/>
        <v>1134</v>
      </c>
      <c r="AU137" s="72"/>
      <c r="AV137" s="135" t="str">
        <f t="shared" ca="1" si="73"/>
        <v>Defender</v>
      </c>
      <c r="AW137" s="135">
        <v>30007</v>
      </c>
      <c r="AX137" s="135"/>
      <c r="AY137" s="135"/>
      <c r="AZ137" s="171">
        <v>10064</v>
      </c>
      <c r="BA137" s="180">
        <v>20025</v>
      </c>
      <c r="BB137" s="135"/>
      <c r="BC137" s="660" t="str">
        <f>INDEX('[2]Master Skill List'!$D$81:$D$301,MATCH('UNIT DATA'!BA137,'[2]Master Skill List'!$B$81:$B$301,0))</f>
        <v>3 hit combo multi target fire attack</v>
      </c>
      <c r="BD137" s="661"/>
      <c r="BE137" s="661"/>
      <c r="BF137" s="662"/>
      <c r="BG137" s="72">
        <f t="shared" si="74"/>
        <v>2</v>
      </c>
    </row>
    <row r="138" spans="2:59">
      <c r="B138" s="66">
        <v>100</v>
      </c>
      <c r="C138" s="135"/>
      <c r="D138" s="135"/>
      <c r="E138" s="135"/>
      <c r="F138" s="135"/>
      <c r="G138" s="135" t="s">
        <v>311</v>
      </c>
      <c r="H138" s="176"/>
      <c r="I138" s="155" t="s">
        <v>103</v>
      </c>
      <c r="J138" s="72"/>
      <c r="K138" s="66">
        <v>10</v>
      </c>
      <c r="L138" s="66"/>
      <c r="M138" s="66">
        <v>3</v>
      </c>
      <c r="N138" s="66"/>
      <c r="O138" s="508">
        <v>1</v>
      </c>
      <c r="P138" s="155">
        <f t="shared" si="68"/>
        <v>1</v>
      </c>
      <c r="Q138" s="135"/>
      <c r="R138" s="66" t="e">
        <f t="shared" si="75"/>
        <v>#N/A</v>
      </c>
      <c r="S138" s="176"/>
      <c r="T138" s="177"/>
      <c r="U138" s="135"/>
      <c r="V138" s="135"/>
      <c r="W138" s="163" t="str">
        <f t="shared" ca="1" si="53"/>
        <v>Guardian</v>
      </c>
      <c r="X138" s="164">
        <f t="shared" si="54"/>
        <v>0</v>
      </c>
      <c r="Y138" s="165">
        <v>0</v>
      </c>
      <c r="Z138" s="155">
        <f t="shared" si="55"/>
        <v>550</v>
      </c>
      <c r="AA138" s="66">
        <f t="shared" si="56"/>
        <v>540</v>
      </c>
      <c r="AB138" s="72">
        <f t="shared" si="57"/>
        <v>10</v>
      </c>
      <c r="AC138" s="135" t="str">
        <f t="shared" si="69"/>
        <v>10</v>
      </c>
      <c r="AD138" s="72">
        <f t="shared" si="70"/>
        <v>-29</v>
      </c>
      <c r="AE138" s="72">
        <f t="shared" si="71"/>
        <v>-59</v>
      </c>
      <c r="AF138" s="72">
        <f t="shared" si="72"/>
        <v>-89</v>
      </c>
      <c r="AG138" s="66">
        <f t="shared" si="58"/>
        <v>220</v>
      </c>
      <c r="AH138" s="66">
        <f t="shared" si="59"/>
        <v>218</v>
      </c>
      <c r="AI138" s="66">
        <f t="shared" si="60"/>
        <v>2</v>
      </c>
      <c r="AJ138" s="135" t="str">
        <f t="shared" si="61"/>
        <v>2</v>
      </c>
      <c r="AK138" s="66">
        <f t="shared" si="62"/>
        <v>180</v>
      </c>
      <c r="AL138" s="66">
        <f t="shared" si="50"/>
        <v>178</v>
      </c>
      <c r="AM138" s="66">
        <f t="shared" si="63"/>
        <v>2</v>
      </c>
      <c r="AN138" s="135" t="str">
        <f t="shared" si="64"/>
        <v>2</v>
      </c>
      <c r="AO138" s="66">
        <f t="shared" si="65"/>
        <v>200</v>
      </c>
      <c r="AP138" s="66">
        <f t="shared" si="51"/>
        <v>198</v>
      </c>
      <c r="AQ138" s="66">
        <f t="shared" si="66"/>
        <v>2</v>
      </c>
      <c r="AR138" s="135" t="str">
        <f t="shared" si="67"/>
        <v>2</v>
      </c>
      <c r="AS138" s="72">
        <f t="shared" si="52"/>
        <v>1150</v>
      </c>
      <c r="AT138" s="72">
        <f t="shared" si="52"/>
        <v>1134</v>
      </c>
      <c r="AU138" s="72"/>
      <c r="AV138" s="135" t="str">
        <f t="shared" ca="1" si="73"/>
        <v>Guardian</v>
      </c>
      <c r="AW138" s="135">
        <v>30007</v>
      </c>
      <c r="AX138" s="135"/>
      <c r="AY138" s="135"/>
      <c r="AZ138" s="171">
        <v>10065</v>
      </c>
      <c r="BA138" s="180">
        <v>20025</v>
      </c>
      <c r="BB138" s="135"/>
      <c r="BC138" s="660" t="str">
        <f>INDEX('[2]Master Skill List'!$D$81:$D$301,MATCH('UNIT DATA'!BA138,'[2]Master Skill List'!$B$81:$B$301,0))</f>
        <v>3 hit combo multi target fire attack</v>
      </c>
      <c r="BD138" s="661"/>
      <c r="BE138" s="661"/>
      <c r="BF138" s="662"/>
      <c r="BG138" s="72">
        <f t="shared" si="74"/>
        <v>3</v>
      </c>
    </row>
    <row r="139" spans="2:59">
      <c r="B139" s="66">
        <v>101</v>
      </c>
      <c r="C139" s="135"/>
      <c r="D139" s="135"/>
      <c r="E139" s="135"/>
      <c r="F139" s="135"/>
      <c r="G139" s="135" t="s">
        <v>312</v>
      </c>
      <c r="H139" s="176"/>
      <c r="I139" s="155" t="s">
        <v>103</v>
      </c>
      <c r="J139" s="72"/>
      <c r="K139" s="66">
        <v>10</v>
      </c>
      <c r="L139" s="66"/>
      <c r="M139" s="66">
        <v>4</v>
      </c>
      <c r="N139" s="66"/>
      <c r="O139" s="508">
        <v>2</v>
      </c>
      <c r="P139" s="155">
        <f t="shared" si="68"/>
        <v>1</v>
      </c>
      <c r="Q139" s="135"/>
      <c r="R139" s="66" t="e">
        <f t="shared" si="75"/>
        <v>#N/A</v>
      </c>
      <c r="S139" s="176"/>
      <c r="T139" s="177"/>
      <c r="U139" s="135"/>
      <c r="V139" s="135"/>
      <c r="W139" s="163" t="str">
        <f t="shared" ca="1" si="53"/>
        <v>Fighter</v>
      </c>
      <c r="X139" s="164">
        <f t="shared" si="54"/>
        <v>0</v>
      </c>
      <c r="Y139" s="165">
        <v>0</v>
      </c>
      <c r="Z139" s="155">
        <f t="shared" si="55"/>
        <v>550</v>
      </c>
      <c r="AA139" s="66">
        <f t="shared" si="56"/>
        <v>540</v>
      </c>
      <c r="AB139" s="72">
        <f t="shared" si="57"/>
        <v>10</v>
      </c>
      <c r="AC139" s="135" t="str">
        <f t="shared" si="69"/>
        <v>10</v>
      </c>
      <c r="AD139" s="72">
        <f t="shared" si="70"/>
        <v>-29</v>
      </c>
      <c r="AE139" s="72">
        <f t="shared" si="71"/>
        <v>-59</v>
      </c>
      <c r="AF139" s="72">
        <f t="shared" si="72"/>
        <v>-89</v>
      </c>
      <c r="AG139" s="66">
        <f t="shared" si="58"/>
        <v>220</v>
      </c>
      <c r="AH139" s="66">
        <f t="shared" si="59"/>
        <v>218</v>
      </c>
      <c r="AI139" s="66">
        <f t="shared" si="60"/>
        <v>2</v>
      </c>
      <c r="AJ139" s="135" t="str">
        <f t="shared" si="61"/>
        <v>2</v>
      </c>
      <c r="AK139" s="66">
        <f t="shared" si="62"/>
        <v>180</v>
      </c>
      <c r="AL139" s="66">
        <f t="shared" si="50"/>
        <v>178</v>
      </c>
      <c r="AM139" s="66">
        <f t="shared" si="63"/>
        <v>2</v>
      </c>
      <c r="AN139" s="135" t="str">
        <f t="shared" si="64"/>
        <v>2</v>
      </c>
      <c r="AO139" s="66">
        <f t="shared" si="65"/>
        <v>200</v>
      </c>
      <c r="AP139" s="66">
        <f t="shared" si="51"/>
        <v>198</v>
      </c>
      <c r="AQ139" s="66">
        <f t="shared" si="66"/>
        <v>2</v>
      </c>
      <c r="AR139" s="135" t="str">
        <f t="shared" si="67"/>
        <v>2</v>
      </c>
      <c r="AS139" s="72">
        <f t="shared" si="52"/>
        <v>1150</v>
      </c>
      <c r="AT139" s="72">
        <f t="shared" si="52"/>
        <v>1134</v>
      </c>
      <c r="AU139" s="72"/>
      <c r="AV139" s="135" t="str">
        <f t="shared" ca="1" si="73"/>
        <v>Fighter</v>
      </c>
      <c r="AW139" s="135">
        <v>30007</v>
      </c>
      <c r="AX139" s="135">
        <v>30008</v>
      </c>
      <c r="AY139" s="135"/>
      <c r="AZ139" s="171">
        <v>10066</v>
      </c>
      <c r="BA139" s="135">
        <v>20025</v>
      </c>
      <c r="BB139" s="135"/>
      <c r="BC139" s="660" t="str">
        <f>INDEX('[2]Master Skill List'!$D$81:$D$301,MATCH('UNIT DATA'!BA139,'[2]Master Skill List'!$B$81:$B$301,0))</f>
        <v>3 hit combo multi target fire attack</v>
      </c>
      <c r="BD139" s="661"/>
      <c r="BE139" s="661"/>
      <c r="BF139" s="662"/>
      <c r="BG139" s="72">
        <f t="shared" si="74"/>
        <v>4</v>
      </c>
    </row>
    <row r="140" spans="2:59">
      <c r="B140" s="66">
        <v>102</v>
      </c>
      <c r="C140" s="135"/>
      <c r="D140" s="135"/>
      <c r="E140" s="135"/>
      <c r="F140" s="135"/>
      <c r="G140" s="135" t="s">
        <v>313</v>
      </c>
      <c r="H140" s="176"/>
      <c r="I140" s="155" t="s">
        <v>113</v>
      </c>
      <c r="J140" s="72"/>
      <c r="K140" s="66">
        <v>10</v>
      </c>
      <c r="L140" s="66"/>
      <c r="M140" s="66">
        <v>2</v>
      </c>
      <c r="N140" s="66"/>
      <c r="O140" s="508">
        <v>0</v>
      </c>
      <c r="P140" s="155">
        <f t="shared" si="68"/>
        <v>1</v>
      </c>
      <c r="Q140" s="135"/>
      <c r="R140" s="66" t="e">
        <f t="shared" si="75"/>
        <v>#N/A</v>
      </c>
      <c r="S140" s="176"/>
      <c r="T140" s="177"/>
      <c r="U140" s="135"/>
      <c r="V140" s="135"/>
      <c r="W140" s="163" t="str">
        <f t="shared" ca="1" si="53"/>
        <v>Fighter</v>
      </c>
      <c r="X140" s="164">
        <f t="shared" si="54"/>
        <v>0</v>
      </c>
      <c r="Y140" s="165">
        <v>0</v>
      </c>
      <c r="Z140" s="155">
        <f t="shared" si="55"/>
        <v>550</v>
      </c>
      <c r="AA140" s="66">
        <f t="shared" si="56"/>
        <v>540</v>
      </c>
      <c r="AB140" s="72">
        <f t="shared" si="57"/>
        <v>10</v>
      </c>
      <c r="AC140" s="135" t="str">
        <f t="shared" si="69"/>
        <v>10</v>
      </c>
      <c r="AD140" s="72">
        <f t="shared" si="70"/>
        <v>-29</v>
      </c>
      <c r="AE140" s="72">
        <f t="shared" si="71"/>
        <v>-59</v>
      </c>
      <c r="AF140" s="72">
        <f t="shared" si="72"/>
        <v>-89</v>
      </c>
      <c r="AG140" s="66">
        <f t="shared" si="58"/>
        <v>200</v>
      </c>
      <c r="AH140" s="66">
        <f t="shared" si="59"/>
        <v>198</v>
      </c>
      <c r="AI140" s="66">
        <f t="shared" si="60"/>
        <v>2</v>
      </c>
      <c r="AJ140" s="135" t="str">
        <f t="shared" si="61"/>
        <v>2</v>
      </c>
      <c r="AK140" s="66">
        <f t="shared" si="62"/>
        <v>200</v>
      </c>
      <c r="AL140" s="66">
        <f t="shared" si="50"/>
        <v>198</v>
      </c>
      <c r="AM140" s="66">
        <f t="shared" si="63"/>
        <v>2</v>
      </c>
      <c r="AN140" s="135" t="str">
        <f t="shared" si="64"/>
        <v>2</v>
      </c>
      <c r="AO140" s="66">
        <f t="shared" si="65"/>
        <v>220</v>
      </c>
      <c r="AP140" s="66">
        <f t="shared" si="51"/>
        <v>218</v>
      </c>
      <c r="AQ140" s="66">
        <f t="shared" si="66"/>
        <v>2</v>
      </c>
      <c r="AR140" s="135" t="str">
        <f t="shared" si="67"/>
        <v>2</v>
      </c>
      <c r="AS140" s="72">
        <f t="shared" si="52"/>
        <v>1170</v>
      </c>
      <c r="AT140" s="72">
        <f t="shared" si="52"/>
        <v>1154</v>
      </c>
      <c r="AU140" s="72"/>
      <c r="AV140" s="135" t="str">
        <f t="shared" ca="1" si="73"/>
        <v>Fighter</v>
      </c>
      <c r="AW140" s="135"/>
      <c r="AX140" s="135"/>
      <c r="AY140" s="135"/>
      <c r="AZ140" s="135"/>
      <c r="BA140" s="135"/>
      <c r="BB140" s="135"/>
      <c r="BC140" s="660" t="e">
        <f>INDEX('[2]Master Skill List'!$D$81:$D$301,MATCH('UNIT DATA'!BA140,'[2]Master Skill List'!$B$81:$B$301,0))</f>
        <v>#N/A</v>
      </c>
      <c r="BD140" s="661"/>
      <c r="BE140" s="661"/>
      <c r="BF140" s="662"/>
      <c r="BG140" s="72">
        <f t="shared" si="74"/>
        <v>2</v>
      </c>
    </row>
    <row r="141" spans="2:59">
      <c r="B141" s="66">
        <v>103</v>
      </c>
      <c r="C141" s="135"/>
      <c r="D141" s="135"/>
      <c r="E141" s="135"/>
      <c r="F141" s="135"/>
      <c r="G141" s="135" t="s">
        <v>314</v>
      </c>
      <c r="H141" s="176"/>
      <c r="I141" s="155" t="s">
        <v>113</v>
      </c>
      <c r="J141" s="72"/>
      <c r="K141" s="66">
        <v>10</v>
      </c>
      <c r="L141" s="66"/>
      <c r="M141" s="66">
        <v>3</v>
      </c>
      <c r="N141" s="66"/>
      <c r="O141" s="508">
        <v>1</v>
      </c>
      <c r="P141" s="155">
        <f t="shared" si="68"/>
        <v>1</v>
      </c>
      <c r="Q141" s="135"/>
      <c r="R141" s="66" t="e">
        <f t="shared" si="75"/>
        <v>#N/A</v>
      </c>
      <c r="S141" s="176"/>
      <c r="T141" s="177"/>
      <c r="U141" s="135"/>
      <c r="V141" s="135"/>
      <c r="W141" s="163" t="str">
        <f t="shared" ca="1" si="53"/>
        <v>Defender</v>
      </c>
      <c r="X141" s="164">
        <f t="shared" si="54"/>
        <v>0</v>
      </c>
      <c r="Y141" s="165">
        <v>0</v>
      </c>
      <c r="Z141" s="155">
        <f t="shared" si="55"/>
        <v>550</v>
      </c>
      <c r="AA141" s="66">
        <f t="shared" si="56"/>
        <v>540</v>
      </c>
      <c r="AB141" s="72">
        <f t="shared" si="57"/>
        <v>10</v>
      </c>
      <c r="AC141" s="135" t="str">
        <f t="shared" si="69"/>
        <v>10</v>
      </c>
      <c r="AD141" s="72">
        <f t="shared" si="70"/>
        <v>-29</v>
      </c>
      <c r="AE141" s="72">
        <f t="shared" si="71"/>
        <v>-59</v>
      </c>
      <c r="AF141" s="72">
        <f t="shared" si="72"/>
        <v>-89</v>
      </c>
      <c r="AG141" s="66">
        <f t="shared" si="58"/>
        <v>200</v>
      </c>
      <c r="AH141" s="66">
        <f t="shared" si="59"/>
        <v>198</v>
      </c>
      <c r="AI141" s="66">
        <f t="shared" si="60"/>
        <v>2</v>
      </c>
      <c r="AJ141" s="135" t="str">
        <f t="shared" si="61"/>
        <v>2</v>
      </c>
      <c r="AK141" s="66">
        <f t="shared" si="62"/>
        <v>200</v>
      </c>
      <c r="AL141" s="66">
        <f t="shared" si="50"/>
        <v>198</v>
      </c>
      <c r="AM141" s="66">
        <f t="shared" si="63"/>
        <v>2</v>
      </c>
      <c r="AN141" s="135" t="str">
        <f t="shared" si="64"/>
        <v>2</v>
      </c>
      <c r="AO141" s="66">
        <f t="shared" si="65"/>
        <v>220</v>
      </c>
      <c r="AP141" s="66">
        <f t="shared" si="51"/>
        <v>218</v>
      </c>
      <c r="AQ141" s="66">
        <f t="shared" si="66"/>
        <v>2</v>
      </c>
      <c r="AR141" s="135" t="str">
        <f t="shared" si="67"/>
        <v>2</v>
      </c>
      <c r="AS141" s="72">
        <f t="shared" si="52"/>
        <v>1170</v>
      </c>
      <c r="AT141" s="72">
        <f t="shared" si="52"/>
        <v>1154</v>
      </c>
      <c r="AU141" s="72"/>
      <c r="AV141" s="135" t="str">
        <f t="shared" ca="1" si="73"/>
        <v>Defender</v>
      </c>
      <c r="AW141" s="135"/>
      <c r="AX141" s="135"/>
      <c r="AY141" s="135"/>
      <c r="AZ141" s="135"/>
      <c r="BA141" s="135"/>
      <c r="BB141" s="135"/>
      <c r="BC141" s="660" t="e">
        <f>INDEX('[2]Master Skill List'!$D$81:$D$301,MATCH('UNIT DATA'!BA141,'[2]Master Skill List'!$B$81:$B$301,0))</f>
        <v>#N/A</v>
      </c>
      <c r="BD141" s="661"/>
      <c r="BE141" s="661"/>
      <c r="BF141" s="662"/>
      <c r="BG141" s="72">
        <f t="shared" si="74"/>
        <v>3</v>
      </c>
    </row>
    <row r="142" spans="2:59">
      <c r="B142" s="66">
        <v>104</v>
      </c>
      <c r="C142" s="135"/>
      <c r="D142" s="135"/>
      <c r="E142" s="135"/>
      <c r="F142" s="135"/>
      <c r="G142" s="135" t="s">
        <v>315</v>
      </c>
      <c r="H142" s="176"/>
      <c r="I142" s="155" t="s">
        <v>113</v>
      </c>
      <c r="J142" s="72"/>
      <c r="K142" s="66">
        <v>10</v>
      </c>
      <c r="L142" s="66"/>
      <c r="M142" s="66">
        <v>4</v>
      </c>
      <c r="N142" s="66"/>
      <c r="O142" s="508">
        <v>2</v>
      </c>
      <c r="P142" s="155">
        <f t="shared" si="68"/>
        <v>1</v>
      </c>
      <c r="Q142" s="135"/>
      <c r="R142" s="66" t="e">
        <f t="shared" si="75"/>
        <v>#N/A</v>
      </c>
      <c r="S142" s="176"/>
      <c r="T142" s="177"/>
      <c r="U142" s="135"/>
      <c r="V142" s="135"/>
      <c r="W142" s="163" t="str">
        <f t="shared" ca="1" si="53"/>
        <v>Hero</v>
      </c>
      <c r="X142" s="164">
        <f t="shared" si="54"/>
        <v>0</v>
      </c>
      <c r="Y142" s="165">
        <v>0</v>
      </c>
      <c r="Z142" s="155">
        <f t="shared" si="55"/>
        <v>550</v>
      </c>
      <c r="AA142" s="66">
        <f t="shared" si="56"/>
        <v>540</v>
      </c>
      <c r="AB142" s="72">
        <f t="shared" si="57"/>
        <v>10</v>
      </c>
      <c r="AC142" s="135" t="str">
        <f t="shared" si="69"/>
        <v>10</v>
      </c>
      <c r="AD142" s="72">
        <f t="shared" si="70"/>
        <v>-29</v>
      </c>
      <c r="AE142" s="72">
        <f t="shared" si="71"/>
        <v>-59</v>
      </c>
      <c r="AF142" s="72">
        <f t="shared" si="72"/>
        <v>-89</v>
      </c>
      <c r="AG142" s="66">
        <f t="shared" si="58"/>
        <v>200</v>
      </c>
      <c r="AH142" s="66">
        <f t="shared" si="59"/>
        <v>198</v>
      </c>
      <c r="AI142" s="66">
        <f t="shared" si="60"/>
        <v>2</v>
      </c>
      <c r="AJ142" s="135" t="str">
        <f t="shared" si="61"/>
        <v>2</v>
      </c>
      <c r="AK142" s="66">
        <f t="shared" si="62"/>
        <v>200</v>
      </c>
      <c r="AL142" s="66">
        <f t="shared" si="50"/>
        <v>198</v>
      </c>
      <c r="AM142" s="66">
        <f t="shared" si="63"/>
        <v>2</v>
      </c>
      <c r="AN142" s="135" t="str">
        <f t="shared" si="64"/>
        <v>2</v>
      </c>
      <c r="AO142" s="66">
        <f t="shared" si="65"/>
        <v>220</v>
      </c>
      <c r="AP142" s="66">
        <f t="shared" si="51"/>
        <v>218</v>
      </c>
      <c r="AQ142" s="66">
        <f t="shared" si="66"/>
        <v>2</v>
      </c>
      <c r="AR142" s="135" t="str">
        <f t="shared" si="67"/>
        <v>2</v>
      </c>
      <c r="AS142" s="72">
        <f t="shared" si="52"/>
        <v>1170</v>
      </c>
      <c r="AT142" s="72">
        <f t="shared" si="52"/>
        <v>1154</v>
      </c>
      <c r="AU142" s="72"/>
      <c r="AV142" s="135" t="str">
        <f t="shared" ca="1" si="73"/>
        <v>Hero</v>
      </c>
      <c r="AW142" s="135"/>
      <c r="AX142" s="135"/>
      <c r="AY142" s="135"/>
      <c r="AZ142" s="135"/>
      <c r="BA142" s="135"/>
      <c r="BB142" s="135"/>
      <c r="BC142" s="660" t="e">
        <f>INDEX('[2]Master Skill List'!$D$81:$D$301,MATCH('UNIT DATA'!BA142,'[2]Master Skill List'!$B$81:$B$301,0))</f>
        <v>#N/A</v>
      </c>
      <c r="BD142" s="661"/>
      <c r="BE142" s="661"/>
      <c r="BF142" s="662"/>
      <c r="BG142" s="72">
        <f t="shared" si="74"/>
        <v>4</v>
      </c>
    </row>
    <row r="143" spans="2:59">
      <c r="B143" s="66">
        <v>105</v>
      </c>
      <c r="C143" s="135"/>
      <c r="D143" s="135"/>
      <c r="E143" s="135"/>
      <c r="F143" s="135"/>
      <c r="G143" s="135" t="s">
        <v>316</v>
      </c>
      <c r="H143" s="176"/>
      <c r="I143" s="155" t="s">
        <v>103</v>
      </c>
      <c r="J143" s="72"/>
      <c r="K143" s="66">
        <v>10</v>
      </c>
      <c r="L143" s="66"/>
      <c r="M143" s="66">
        <v>1</v>
      </c>
      <c r="N143" s="66"/>
      <c r="O143" s="508">
        <v>0</v>
      </c>
      <c r="P143" s="155">
        <f t="shared" si="68"/>
        <v>1</v>
      </c>
      <c r="Q143" s="135"/>
      <c r="R143" s="66" t="e">
        <f t="shared" si="75"/>
        <v>#N/A</v>
      </c>
      <c r="S143" s="176"/>
      <c r="T143" s="177"/>
      <c r="U143" s="135"/>
      <c r="V143" s="135"/>
      <c r="W143" s="163" t="str">
        <f t="shared" ca="1" si="53"/>
        <v>Hero</v>
      </c>
      <c r="X143" s="164">
        <f t="shared" si="54"/>
        <v>0</v>
      </c>
      <c r="Y143" s="165">
        <v>0</v>
      </c>
      <c r="Z143" s="155">
        <f t="shared" si="55"/>
        <v>550</v>
      </c>
      <c r="AA143" s="66">
        <f t="shared" si="56"/>
        <v>540</v>
      </c>
      <c r="AB143" s="72">
        <f t="shared" si="57"/>
        <v>10</v>
      </c>
      <c r="AC143" s="135" t="str">
        <f t="shared" si="69"/>
        <v>10</v>
      </c>
      <c r="AD143" s="72">
        <f t="shared" si="70"/>
        <v>-29</v>
      </c>
      <c r="AE143" s="72">
        <f t="shared" si="71"/>
        <v>-59</v>
      </c>
      <c r="AF143" s="72">
        <f t="shared" si="72"/>
        <v>-89</v>
      </c>
      <c r="AG143" s="66">
        <f t="shared" si="58"/>
        <v>220</v>
      </c>
      <c r="AH143" s="66">
        <f t="shared" si="59"/>
        <v>218</v>
      </c>
      <c r="AI143" s="66">
        <f t="shared" si="60"/>
        <v>2</v>
      </c>
      <c r="AJ143" s="135" t="str">
        <f t="shared" si="61"/>
        <v>2</v>
      </c>
      <c r="AK143" s="66">
        <f t="shared" si="62"/>
        <v>180</v>
      </c>
      <c r="AL143" s="66">
        <f t="shared" si="50"/>
        <v>178</v>
      </c>
      <c r="AM143" s="66">
        <f t="shared" si="63"/>
        <v>2</v>
      </c>
      <c r="AN143" s="135" t="str">
        <f t="shared" si="64"/>
        <v>2</v>
      </c>
      <c r="AO143" s="66">
        <f t="shared" si="65"/>
        <v>200</v>
      </c>
      <c r="AP143" s="66">
        <f t="shared" si="51"/>
        <v>198</v>
      </c>
      <c r="AQ143" s="66">
        <f t="shared" si="66"/>
        <v>2</v>
      </c>
      <c r="AR143" s="135" t="str">
        <f t="shared" si="67"/>
        <v>2</v>
      </c>
      <c r="AS143" s="72">
        <f t="shared" si="52"/>
        <v>1150</v>
      </c>
      <c r="AT143" s="72">
        <f t="shared" si="52"/>
        <v>1134</v>
      </c>
      <c r="AU143" s="72"/>
      <c r="AV143" s="135" t="str">
        <f t="shared" ca="1" si="73"/>
        <v>Hero</v>
      </c>
      <c r="AW143" s="135"/>
      <c r="AX143" s="135"/>
      <c r="AY143" s="135"/>
      <c r="AZ143" s="135"/>
      <c r="BA143" s="135"/>
      <c r="BB143" s="135"/>
      <c r="BC143" s="660" t="e">
        <f>INDEX('[2]Master Skill List'!$D$81:$D$301,MATCH('UNIT DATA'!BA143,'[2]Master Skill List'!$B$81:$B$301,0))</f>
        <v>#N/A</v>
      </c>
      <c r="BD143" s="661"/>
      <c r="BE143" s="661"/>
      <c r="BF143" s="662"/>
      <c r="BG143" s="72">
        <f t="shared" si="74"/>
        <v>1</v>
      </c>
    </row>
    <row r="144" spans="2:59">
      <c r="B144" s="66">
        <v>106</v>
      </c>
      <c r="C144" s="135"/>
      <c r="D144" s="135"/>
      <c r="E144" s="135"/>
      <c r="F144" s="135"/>
      <c r="G144" s="135" t="s">
        <v>317</v>
      </c>
      <c r="H144" s="176"/>
      <c r="I144" s="155" t="s">
        <v>103</v>
      </c>
      <c r="J144" s="72"/>
      <c r="K144" s="66">
        <v>10</v>
      </c>
      <c r="L144" s="66"/>
      <c r="M144" s="66">
        <v>2</v>
      </c>
      <c r="N144" s="66"/>
      <c r="O144" s="508">
        <v>1</v>
      </c>
      <c r="P144" s="155">
        <f t="shared" si="68"/>
        <v>1</v>
      </c>
      <c r="Q144" s="135"/>
      <c r="R144" s="66" t="e">
        <f t="shared" si="75"/>
        <v>#N/A</v>
      </c>
      <c r="S144" s="176"/>
      <c r="T144" s="177"/>
      <c r="U144" s="135"/>
      <c r="V144" s="135"/>
      <c r="W144" s="163" t="str">
        <f t="shared" ca="1" si="53"/>
        <v>Hero</v>
      </c>
      <c r="X144" s="164">
        <f t="shared" si="54"/>
        <v>0</v>
      </c>
      <c r="Y144" s="165">
        <v>0</v>
      </c>
      <c r="Z144" s="155">
        <f t="shared" si="55"/>
        <v>550</v>
      </c>
      <c r="AA144" s="66">
        <f t="shared" si="56"/>
        <v>540</v>
      </c>
      <c r="AB144" s="72">
        <f t="shared" si="57"/>
        <v>10</v>
      </c>
      <c r="AC144" s="135" t="str">
        <f t="shared" si="69"/>
        <v>10</v>
      </c>
      <c r="AD144" s="72">
        <f t="shared" si="70"/>
        <v>-29</v>
      </c>
      <c r="AE144" s="72">
        <f t="shared" si="71"/>
        <v>-59</v>
      </c>
      <c r="AF144" s="72">
        <f t="shared" si="72"/>
        <v>-89</v>
      </c>
      <c r="AG144" s="66">
        <f t="shared" si="58"/>
        <v>220</v>
      </c>
      <c r="AH144" s="66">
        <f t="shared" si="59"/>
        <v>218</v>
      </c>
      <c r="AI144" s="66">
        <f t="shared" si="60"/>
        <v>2</v>
      </c>
      <c r="AJ144" s="135" t="str">
        <f t="shared" si="61"/>
        <v>2</v>
      </c>
      <c r="AK144" s="66">
        <f t="shared" si="62"/>
        <v>180</v>
      </c>
      <c r="AL144" s="66">
        <f t="shared" si="50"/>
        <v>178</v>
      </c>
      <c r="AM144" s="66">
        <f t="shared" si="63"/>
        <v>2</v>
      </c>
      <c r="AN144" s="135" t="str">
        <f t="shared" si="64"/>
        <v>2</v>
      </c>
      <c r="AO144" s="66">
        <f t="shared" si="65"/>
        <v>200</v>
      </c>
      <c r="AP144" s="66">
        <f t="shared" si="51"/>
        <v>198</v>
      </c>
      <c r="AQ144" s="66">
        <f t="shared" si="66"/>
        <v>2</v>
      </c>
      <c r="AR144" s="135" t="str">
        <f t="shared" si="67"/>
        <v>2</v>
      </c>
      <c r="AS144" s="72">
        <f t="shared" si="52"/>
        <v>1150</v>
      </c>
      <c r="AT144" s="72">
        <f t="shared" si="52"/>
        <v>1134</v>
      </c>
      <c r="AU144" s="72"/>
      <c r="AV144" s="135" t="str">
        <f t="shared" ca="1" si="73"/>
        <v>Hero</v>
      </c>
      <c r="AW144" s="135"/>
      <c r="AX144" s="135"/>
      <c r="AY144" s="135"/>
      <c r="AZ144" s="135"/>
      <c r="BA144" s="135"/>
      <c r="BB144" s="135"/>
      <c r="BC144" s="660" t="e">
        <f>INDEX('[2]Master Skill List'!$D$81:$D$301,MATCH('UNIT DATA'!BA144,'[2]Master Skill List'!$B$81:$B$301,0))</f>
        <v>#N/A</v>
      </c>
      <c r="BD144" s="661"/>
      <c r="BE144" s="661"/>
      <c r="BF144" s="662"/>
      <c r="BG144" s="72">
        <f t="shared" si="74"/>
        <v>2</v>
      </c>
    </row>
    <row r="145" spans="2:59">
      <c r="B145" s="66">
        <v>107</v>
      </c>
      <c r="C145" s="135"/>
      <c r="D145" s="135"/>
      <c r="E145" s="135"/>
      <c r="F145" s="135"/>
      <c r="G145" s="135" t="s">
        <v>318</v>
      </c>
      <c r="H145" s="176"/>
      <c r="I145" s="155" t="s">
        <v>103</v>
      </c>
      <c r="J145" s="72"/>
      <c r="K145" s="66">
        <v>10</v>
      </c>
      <c r="L145" s="66"/>
      <c r="M145" s="66">
        <v>3</v>
      </c>
      <c r="N145" s="66"/>
      <c r="O145" s="508">
        <v>2</v>
      </c>
      <c r="P145" s="155">
        <f t="shared" si="68"/>
        <v>1</v>
      </c>
      <c r="Q145" s="135"/>
      <c r="R145" s="66" t="e">
        <f t="shared" si="75"/>
        <v>#N/A</v>
      </c>
      <c r="S145" s="176"/>
      <c r="T145" s="177"/>
      <c r="U145" s="135"/>
      <c r="V145" s="135"/>
      <c r="W145" s="163" t="str">
        <f t="shared" ca="1" si="53"/>
        <v>Guardian</v>
      </c>
      <c r="X145" s="164">
        <f t="shared" si="54"/>
        <v>0</v>
      </c>
      <c r="Y145" s="165">
        <v>0</v>
      </c>
      <c r="Z145" s="155">
        <f t="shared" si="55"/>
        <v>550</v>
      </c>
      <c r="AA145" s="66">
        <f t="shared" si="56"/>
        <v>540</v>
      </c>
      <c r="AB145" s="72">
        <f t="shared" si="57"/>
        <v>10</v>
      </c>
      <c r="AC145" s="135" t="str">
        <f t="shared" si="69"/>
        <v>10</v>
      </c>
      <c r="AD145" s="72">
        <f t="shared" si="70"/>
        <v>-29</v>
      </c>
      <c r="AE145" s="72">
        <f t="shared" si="71"/>
        <v>-59</v>
      </c>
      <c r="AF145" s="72">
        <f t="shared" si="72"/>
        <v>-89</v>
      </c>
      <c r="AG145" s="66">
        <f t="shared" si="58"/>
        <v>220</v>
      </c>
      <c r="AH145" s="66">
        <f t="shared" si="59"/>
        <v>218</v>
      </c>
      <c r="AI145" s="66">
        <f t="shared" si="60"/>
        <v>2</v>
      </c>
      <c r="AJ145" s="135" t="str">
        <f t="shared" si="61"/>
        <v>2</v>
      </c>
      <c r="AK145" s="66">
        <f t="shared" si="62"/>
        <v>180</v>
      </c>
      <c r="AL145" s="66">
        <f t="shared" si="50"/>
        <v>178</v>
      </c>
      <c r="AM145" s="66">
        <f t="shared" si="63"/>
        <v>2</v>
      </c>
      <c r="AN145" s="135" t="str">
        <f t="shared" si="64"/>
        <v>2</v>
      </c>
      <c r="AO145" s="66">
        <f t="shared" si="65"/>
        <v>200</v>
      </c>
      <c r="AP145" s="66">
        <f t="shared" si="51"/>
        <v>198</v>
      </c>
      <c r="AQ145" s="66">
        <f t="shared" si="66"/>
        <v>2</v>
      </c>
      <c r="AR145" s="135" t="str">
        <f t="shared" si="67"/>
        <v>2</v>
      </c>
      <c r="AS145" s="72">
        <f t="shared" si="52"/>
        <v>1150</v>
      </c>
      <c r="AT145" s="72">
        <f t="shared" si="52"/>
        <v>1134</v>
      </c>
      <c r="AU145" s="72"/>
      <c r="AV145" s="135" t="str">
        <f t="shared" ca="1" si="73"/>
        <v>Guardian</v>
      </c>
      <c r="AW145" s="135"/>
      <c r="AX145" s="135"/>
      <c r="AY145" s="135"/>
      <c r="AZ145" s="135"/>
      <c r="BA145" s="135"/>
      <c r="BB145" s="135"/>
      <c r="BC145" s="660" t="e">
        <f>INDEX('[2]Master Skill List'!$D$81:$D$301,MATCH('UNIT DATA'!BA145,'[2]Master Skill List'!$B$81:$B$301,0))</f>
        <v>#N/A</v>
      </c>
      <c r="BD145" s="661"/>
      <c r="BE145" s="661"/>
      <c r="BF145" s="662"/>
      <c r="BG145" s="72">
        <f t="shared" si="74"/>
        <v>3</v>
      </c>
    </row>
    <row r="146" spans="2:59">
      <c r="B146" s="66">
        <v>108</v>
      </c>
      <c r="C146" s="135"/>
      <c r="D146" s="135"/>
      <c r="E146" s="135"/>
      <c r="F146" s="135"/>
      <c r="G146" s="135" t="s">
        <v>319</v>
      </c>
      <c r="H146" s="176"/>
      <c r="I146" s="155" t="s">
        <v>103</v>
      </c>
      <c r="J146" s="72"/>
      <c r="K146" s="66">
        <v>10</v>
      </c>
      <c r="L146" s="66"/>
      <c r="M146" s="66">
        <v>4</v>
      </c>
      <c r="N146" s="66"/>
      <c r="O146" s="508">
        <v>3</v>
      </c>
      <c r="P146" s="155">
        <f t="shared" si="68"/>
        <v>1</v>
      </c>
      <c r="Q146" s="135"/>
      <c r="R146" s="66" t="e">
        <f t="shared" si="75"/>
        <v>#N/A</v>
      </c>
      <c r="S146" s="176"/>
      <c r="T146" s="177"/>
      <c r="U146" s="135"/>
      <c r="V146" s="135"/>
      <c r="W146" s="163" t="str">
        <f t="shared" ca="1" si="53"/>
        <v>Fighter</v>
      </c>
      <c r="X146" s="164">
        <f t="shared" si="54"/>
        <v>0</v>
      </c>
      <c r="Y146" s="165">
        <v>0</v>
      </c>
      <c r="Z146" s="155">
        <f t="shared" si="55"/>
        <v>550</v>
      </c>
      <c r="AA146" s="66">
        <f t="shared" si="56"/>
        <v>540</v>
      </c>
      <c r="AB146" s="72">
        <f t="shared" si="57"/>
        <v>10</v>
      </c>
      <c r="AC146" s="135" t="str">
        <f t="shared" si="69"/>
        <v>10</v>
      </c>
      <c r="AD146" s="72">
        <f t="shared" si="70"/>
        <v>-29</v>
      </c>
      <c r="AE146" s="72">
        <f t="shared" si="71"/>
        <v>-59</v>
      </c>
      <c r="AF146" s="72">
        <f t="shared" si="72"/>
        <v>-89</v>
      </c>
      <c r="AG146" s="66">
        <f t="shared" si="58"/>
        <v>220</v>
      </c>
      <c r="AH146" s="66">
        <f t="shared" si="59"/>
        <v>218</v>
      </c>
      <c r="AI146" s="66">
        <f t="shared" si="60"/>
        <v>2</v>
      </c>
      <c r="AJ146" s="135" t="str">
        <f t="shared" si="61"/>
        <v>2</v>
      </c>
      <c r="AK146" s="66">
        <f t="shared" si="62"/>
        <v>180</v>
      </c>
      <c r="AL146" s="66">
        <f t="shared" si="50"/>
        <v>178</v>
      </c>
      <c r="AM146" s="66">
        <f t="shared" si="63"/>
        <v>2</v>
      </c>
      <c r="AN146" s="135" t="str">
        <f t="shared" si="64"/>
        <v>2</v>
      </c>
      <c r="AO146" s="66">
        <f t="shared" si="65"/>
        <v>200</v>
      </c>
      <c r="AP146" s="66">
        <f t="shared" si="51"/>
        <v>198</v>
      </c>
      <c r="AQ146" s="66">
        <f t="shared" si="66"/>
        <v>2</v>
      </c>
      <c r="AR146" s="135" t="str">
        <f t="shared" si="67"/>
        <v>2</v>
      </c>
      <c r="AS146" s="72">
        <f t="shared" si="52"/>
        <v>1150</v>
      </c>
      <c r="AT146" s="72">
        <f t="shared" si="52"/>
        <v>1134</v>
      </c>
      <c r="AU146" s="72"/>
      <c r="AV146" s="135" t="str">
        <f t="shared" ca="1" si="73"/>
        <v>Fighter</v>
      </c>
      <c r="AW146" s="135"/>
      <c r="AX146" s="135"/>
      <c r="AY146" s="135"/>
      <c r="AZ146" s="135"/>
      <c r="BA146" s="135"/>
      <c r="BB146" s="135"/>
      <c r="BC146" s="660" t="e">
        <f>INDEX('[2]Master Skill List'!$D$81:$D$301,MATCH('UNIT DATA'!BA146,'[2]Master Skill List'!$B$81:$B$301,0))</f>
        <v>#N/A</v>
      </c>
      <c r="BD146" s="661"/>
      <c r="BE146" s="661"/>
      <c r="BF146" s="662"/>
      <c r="BG146" s="72">
        <f t="shared" si="74"/>
        <v>4</v>
      </c>
    </row>
    <row r="147" spans="2:59">
      <c r="B147" s="66">
        <v>109</v>
      </c>
      <c r="C147" s="135"/>
      <c r="D147" s="135"/>
      <c r="E147" s="135"/>
      <c r="F147" s="135"/>
      <c r="G147" s="135" t="s">
        <v>320</v>
      </c>
      <c r="H147" s="176"/>
      <c r="I147" s="155" t="s">
        <v>103</v>
      </c>
      <c r="J147" s="72"/>
      <c r="K147" s="66">
        <v>10</v>
      </c>
      <c r="L147" s="66"/>
      <c r="M147" s="66">
        <v>5</v>
      </c>
      <c r="N147" s="66"/>
      <c r="O147" s="508">
        <v>4</v>
      </c>
      <c r="P147" s="155">
        <f t="shared" si="68"/>
        <v>1</v>
      </c>
      <c r="Q147" s="135"/>
      <c r="R147" s="66" t="e">
        <f t="shared" si="75"/>
        <v>#N/A</v>
      </c>
      <c r="S147" s="176"/>
      <c r="T147" s="177"/>
      <c r="U147" s="135"/>
      <c r="V147" s="135"/>
      <c r="W147" s="163" t="str">
        <f t="shared" ca="1" si="53"/>
        <v>Lord</v>
      </c>
      <c r="X147" s="164">
        <f t="shared" si="54"/>
        <v>0</v>
      </c>
      <c r="Y147" s="165">
        <v>0</v>
      </c>
      <c r="Z147" s="155">
        <f t="shared" si="55"/>
        <v>550</v>
      </c>
      <c r="AA147" s="66">
        <f t="shared" si="56"/>
        <v>540</v>
      </c>
      <c r="AB147" s="72">
        <f t="shared" si="57"/>
        <v>10</v>
      </c>
      <c r="AC147" s="135" t="str">
        <f t="shared" si="69"/>
        <v>10</v>
      </c>
      <c r="AD147" s="72">
        <f t="shared" si="70"/>
        <v>-29</v>
      </c>
      <c r="AE147" s="72">
        <f t="shared" si="71"/>
        <v>-59</v>
      </c>
      <c r="AF147" s="72">
        <f t="shared" si="72"/>
        <v>-89</v>
      </c>
      <c r="AG147" s="66">
        <f t="shared" si="58"/>
        <v>220</v>
      </c>
      <c r="AH147" s="66">
        <f t="shared" si="59"/>
        <v>218</v>
      </c>
      <c r="AI147" s="66">
        <f t="shared" si="60"/>
        <v>2</v>
      </c>
      <c r="AJ147" s="135" t="str">
        <f t="shared" si="61"/>
        <v>2</v>
      </c>
      <c r="AK147" s="66">
        <f t="shared" si="62"/>
        <v>180</v>
      </c>
      <c r="AL147" s="66">
        <f t="shared" si="50"/>
        <v>178</v>
      </c>
      <c r="AM147" s="66">
        <f t="shared" si="63"/>
        <v>2</v>
      </c>
      <c r="AN147" s="135" t="str">
        <f t="shared" si="64"/>
        <v>2</v>
      </c>
      <c r="AO147" s="66">
        <f t="shared" si="65"/>
        <v>200</v>
      </c>
      <c r="AP147" s="66">
        <f t="shared" si="51"/>
        <v>198</v>
      </c>
      <c r="AQ147" s="66">
        <f t="shared" si="66"/>
        <v>2</v>
      </c>
      <c r="AR147" s="135" t="str">
        <f t="shared" si="67"/>
        <v>2</v>
      </c>
      <c r="AS147" s="72">
        <f t="shared" si="52"/>
        <v>1150</v>
      </c>
      <c r="AT147" s="72">
        <f t="shared" si="52"/>
        <v>1134</v>
      </c>
      <c r="AU147" s="72"/>
      <c r="AV147" s="135" t="str">
        <f t="shared" ca="1" si="73"/>
        <v>Lord</v>
      </c>
      <c r="AW147" s="135"/>
      <c r="AX147" s="135"/>
      <c r="AY147" s="135"/>
      <c r="AZ147" s="135"/>
      <c r="BA147" s="135"/>
      <c r="BB147" s="135"/>
      <c r="BC147" s="660" t="e">
        <f>INDEX('[2]Master Skill List'!$D$81:$D$301,MATCH('UNIT DATA'!BA147,'[2]Master Skill List'!$B$81:$B$301,0))</f>
        <v>#N/A</v>
      </c>
      <c r="BD147" s="661"/>
      <c r="BE147" s="661"/>
      <c r="BF147" s="662"/>
      <c r="BG147" s="72">
        <f t="shared" si="74"/>
        <v>5</v>
      </c>
    </row>
    <row r="148" spans="2:59">
      <c r="B148" s="66">
        <v>110</v>
      </c>
      <c r="C148" s="135"/>
      <c r="D148" s="135"/>
      <c r="E148" s="135"/>
      <c r="F148" s="135"/>
      <c r="G148" s="135" t="s">
        <v>321</v>
      </c>
      <c r="H148" s="176"/>
      <c r="I148" s="155" t="s">
        <v>103</v>
      </c>
      <c r="J148" s="72"/>
      <c r="K148" s="66">
        <v>10</v>
      </c>
      <c r="L148" s="66"/>
      <c r="M148" s="66">
        <v>3</v>
      </c>
      <c r="N148" s="66"/>
      <c r="O148" s="508">
        <v>0</v>
      </c>
      <c r="P148" s="155">
        <f t="shared" si="68"/>
        <v>1</v>
      </c>
      <c r="Q148" s="135"/>
      <c r="R148" s="66" t="e">
        <f t="shared" si="75"/>
        <v>#N/A</v>
      </c>
      <c r="S148" s="176"/>
      <c r="T148" s="177"/>
      <c r="U148" s="135"/>
      <c r="V148" s="135"/>
      <c r="W148" s="163" t="str">
        <f t="shared" ca="1" si="53"/>
        <v>Fighter</v>
      </c>
      <c r="X148" s="164">
        <f t="shared" si="54"/>
        <v>0</v>
      </c>
      <c r="Y148" s="165">
        <v>0</v>
      </c>
      <c r="Z148" s="155">
        <f t="shared" si="55"/>
        <v>550</v>
      </c>
      <c r="AA148" s="66">
        <f t="shared" si="56"/>
        <v>540</v>
      </c>
      <c r="AB148" s="72">
        <f t="shared" si="57"/>
        <v>10</v>
      </c>
      <c r="AC148" s="135" t="str">
        <f t="shared" si="69"/>
        <v>10</v>
      </c>
      <c r="AD148" s="72">
        <f t="shared" si="70"/>
        <v>-29</v>
      </c>
      <c r="AE148" s="72">
        <f t="shared" si="71"/>
        <v>-59</v>
      </c>
      <c r="AF148" s="72">
        <f t="shared" si="72"/>
        <v>-89</v>
      </c>
      <c r="AG148" s="66">
        <f t="shared" si="58"/>
        <v>220</v>
      </c>
      <c r="AH148" s="66">
        <f t="shared" si="59"/>
        <v>218</v>
      </c>
      <c r="AI148" s="66">
        <f t="shared" si="60"/>
        <v>2</v>
      </c>
      <c r="AJ148" s="135" t="str">
        <f t="shared" si="61"/>
        <v>2</v>
      </c>
      <c r="AK148" s="66">
        <f t="shared" si="62"/>
        <v>180</v>
      </c>
      <c r="AL148" s="66">
        <f t="shared" si="50"/>
        <v>178</v>
      </c>
      <c r="AM148" s="66">
        <f t="shared" si="63"/>
        <v>2</v>
      </c>
      <c r="AN148" s="135" t="str">
        <f t="shared" si="64"/>
        <v>2</v>
      </c>
      <c r="AO148" s="66">
        <f t="shared" si="65"/>
        <v>200</v>
      </c>
      <c r="AP148" s="66">
        <f t="shared" si="51"/>
        <v>198</v>
      </c>
      <c r="AQ148" s="66">
        <f t="shared" si="66"/>
        <v>2</v>
      </c>
      <c r="AR148" s="135" t="str">
        <f t="shared" si="67"/>
        <v>2</v>
      </c>
      <c r="AS148" s="72">
        <f t="shared" si="52"/>
        <v>1150</v>
      </c>
      <c r="AT148" s="72">
        <f t="shared" si="52"/>
        <v>1134</v>
      </c>
      <c r="AU148" s="72"/>
      <c r="AV148" s="135" t="str">
        <f t="shared" ca="1" si="73"/>
        <v>Fighter</v>
      </c>
      <c r="AW148" s="135"/>
      <c r="AX148" s="135"/>
      <c r="AY148" s="135"/>
      <c r="AZ148" s="135"/>
      <c r="BA148" s="135"/>
      <c r="BB148" s="135"/>
      <c r="BC148" s="660" t="e">
        <f>INDEX('[2]Master Skill List'!$D$81:$D$301,MATCH('UNIT DATA'!BA148,'[2]Master Skill List'!$B$81:$B$301,0))</f>
        <v>#N/A</v>
      </c>
      <c r="BD148" s="661"/>
      <c r="BE148" s="661"/>
      <c r="BF148" s="662"/>
      <c r="BG148" s="72">
        <f t="shared" si="74"/>
        <v>3</v>
      </c>
    </row>
    <row r="149" spans="2:59">
      <c r="B149" s="66">
        <v>111</v>
      </c>
      <c r="C149" s="135"/>
      <c r="D149" s="135"/>
      <c r="E149" s="135"/>
      <c r="F149" s="135"/>
      <c r="G149" s="135" t="s">
        <v>322</v>
      </c>
      <c r="H149" s="176"/>
      <c r="I149" s="155" t="s">
        <v>103</v>
      </c>
      <c r="J149" s="72"/>
      <c r="K149" s="66">
        <v>10</v>
      </c>
      <c r="L149" s="66"/>
      <c r="M149" s="66">
        <v>4</v>
      </c>
      <c r="N149" s="66"/>
      <c r="O149" s="508">
        <v>1</v>
      </c>
      <c r="P149" s="155">
        <f t="shared" si="68"/>
        <v>1</v>
      </c>
      <c r="Q149" s="135"/>
      <c r="R149" s="66" t="e">
        <f t="shared" si="75"/>
        <v>#N/A</v>
      </c>
      <c r="S149" s="176"/>
      <c r="T149" s="177"/>
      <c r="U149" s="135"/>
      <c r="V149" s="135"/>
      <c r="W149" s="163" t="str">
        <f t="shared" ca="1" si="53"/>
        <v>Fighter</v>
      </c>
      <c r="X149" s="164">
        <f t="shared" si="54"/>
        <v>0</v>
      </c>
      <c r="Y149" s="165">
        <v>0</v>
      </c>
      <c r="Z149" s="155">
        <f t="shared" si="55"/>
        <v>550</v>
      </c>
      <c r="AA149" s="66">
        <f t="shared" si="56"/>
        <v>540</v>
      </c>
      <c r="AB149" s="72">
        <f t="shared" si="57"/>
        <v>10</v>
      </c>
      <c r="AC149" s="135" t="str">
        <f t="shared" si="69"/>
        <v>10</v>
      </c>
      <c r="AD149" s="72">
        <f t="shared" si="70"/>
        <v>-29</v>
      </c>
      <c r="AE149" s="72">
        <f t="shared" si="71"/>
        <v>-59</v>
      </c>
      <c r="AF149" s="72">
        <f t="shared" si="72"/>
        <v>-89</v>
      </c>
      <c r="AG149" s="66">
        <f t="shared" si="58"/>
        <v>220</v>
      </c>
      <c r="AH149" s="66">
        <f t="shared" si="59"/>
        <v>218</v>
      </c>
      <c r="AI149" s="66">
        <f t="shared" si="60"/>
        <v>2</v>
      </c>
      <c r="AJ149" s="135" t="str">
        <f t="shared" si="61"/>
        <v>2</v>
      </c>
      <c r="AK149" s="66">
        <f t="shared" si="62"/>
        <v>180</v>
      </c>
      <c r="AL149" s="66">
        <f t="shared" si="50"/>
        <v>178</v>
      </c>
      <c r="AM149" s="66">
        <f t="shared" si="63"/>
        <v>2</v>
      </c>
      <c r="AN149" s="135" t="str">
        <f t="shared" si="64"/>
        <v>2</v>
      </c>
      <c r="AO149" s="66">
        <f t="shared" si="65"/>
        <v>200</v>
      </c>
      <c r="AP149" s="66">
        <f t="shared" si="51"/>
        <v>198</v>
      </c>
      <c r="AQ149" s="66">
        <f t="shared" si="66"/>
        <v>2</v>
      </c>
      <c r="AR149" s="135" t="str">
        <f t="shared" si="67"/>
        <v>2</v>
      </c>
      <c r="AS149" s="72">
        <f t="shared" si="52"/>
        <v>1150</v>
      </c>
      <c r="AT149" s="72">
        <f t="shared" si="52"/>
        <v>1134</v>
      </c>
      <c r="AU149" s="72"/>
      <c r="AV149" s="135" t="str">
        <f t="shared" ca="1" si="73"/>
        <v>Fighter</v>
      </c>
      <c r="AW149" s="135"/>
      <c r="AX149" s="135"/>
      <c r="AY149" s="135"/>
      <c r="AZ149" s="135"/>
      <c r="BA149" s="135"/>
      <c r="BB149" s="135"/>
      <c r="BC149" s="660" t="e">
        <f>INDEX('[2]Master Skill List'!$D$81:$D$301,MATCH('UNIT DATA'!BA149,'[2]Master Skill List'!$B$81:$B$301,0))</f>
        <v>#N/A</v>
      </c>
      <c r="BD149" s="661"/>
      <c r="BE149" s="661"/>
      <c r="BF149" s="662"/>
      <c r="BG149" s="72">
        <f t="shared" si="74"/>
        <v>4</v>
      </c>
    </row>
    <row r="150" spans="2:59">
      <c r="B150" s="66">
        <v>112</v>
      </c>
      <c r="C150" s="135"/>
      <c r="D150" s="135"/>
      <c r="E150" s="135"/>
      <c r="F150" s="135"/>
      <c r="G150" s="135" t="s">
        <v>323</v>
      </c>
      <c r="H150" s="176"/>
      <c r="I150" s="155" t="s">
        <v>103</v>
      </c>
      <c r="J150" s="72"/>
      <c r="K150" s="66">
        <v>10</v>
      </c>
      <c r="L150" s="66"/>
      <c r="M150" s="66">
        <v>5</v>
      </c>
      <c r="N150" s="66"/>
      <c r="O150" s="508">
        <v>2</v>
      </c>
      <c r="P150" s="155">
        <f t="shared" si="68"/>
        <v>1</v>
      </c>
      <c r="Q150" s="135"/>
      <c r="R150" s="66" t="e">
        <f t="shared" si="75"/>
        <v>#N/A</v>
      </c>
      <c r="S150" s="176"/>
      <c r="T150" s="177"/>
      <c r="U150" s="135"/>
      <c r="V150" s="135"/>
      <c r="W150" s="163" t="str">
        <f t="shared" ca="1" si="53"/>
        <v>Lord</v>
      </c>
      <c r="X150" s="164">
        <f t="shared" si="54"/>
        <v>0</v>
      </c>
      <c r="Y150" s="165">
        <v>0</v>
      </c>
      <c r="Z150" s="155">
        <f t="shared" si="55"/>
        <v>550</v>
      </c>
      <c r="AA150" s="66">
        <f t="shared" si="56"/>
        <v>540</v>
      </c>
      <c r="AB150" s="72">
        <f t="shared" si="57"/>
        <v>10</v>
      </c>
      <c r="AC150" s="135" t="str">
        <f t="shared" si="69"/>
        <v>10</v>
      </c>
      <c r="AD150" s="72">
        <f t="shared" si="70"/>
        <v>-29</v>
      </c>
      <c r="AE150" s="72">
        <f t="shared" si="71"/>
        <v>-59</v>
      </c>
      <c r="AF150" s="72">
        <f t="shared" si="72"/>
        <v>-89</v>
      </c>
      <c r="AG150" s="66">
        <f t="shared" si="58"/>
        <v>220</v>
      </c>
      <c r="AH150" s="66">
        <f t="shared" si="59"/>
        <v>218</v>
      </c>
      <c r="AI150" s="66">
        <f t="shared" si="60"/>
        <v>2</v>
      </c>
      <c r="AJ150" s="135" t="str">
        <f t="shared" si="61"/>
        <v>2</v>
      </c>
      <c r="AK150" s="66">
        <f t="shared" si="62"/>
        <v>180</v>
      </c>
      <c r="AL150" s="66">
        <f t="shared" si="50"/>
        <v>178</v>
      </c>
      <c r="AM150" s="66">
        <f t="shared" si="63"/>
        <v>2</v>
      </c>
      <c r="AN150" s="135" t="str">
        <f t="shared" si="64"/>
        <v>2</v>
      </c>
      <c r="AO150" s="66">
        <f t="shared" si="65"/>
        <v>200</v>
      </c>
      <c r="AP150" s="66">
        <f t="shared" si="51"/>
        <v>198</v>
      </c>
      <c r="AQ150" s="66">
        <f t="shared" si="66"/>
        <v>2</v>
      </c>
      <c r="AR150" s="135" t="str">
        <f t="shared" si="67"/>
        <v>2</v>
      </c>
      <c r="AS150" s="72">
        <f t="shared" si="52"/>
        <v>1150</v>
      </c>
      <c r="AT150" s="72">
        <f t="shared" si="52"/>
        <v>1134</v>
      </c>
      <c r="AU150" s="72"/>
      <c r="AV150" s="135" t="str">
        <f t="shared" ca="1" si="73"/>
        <v>Lord</v>
      </c>
      <c r="AW150" s="135"/>
      <c r="AX150" s="135"/>
      <c r="AY150" s="135"/>
      <c r="AZ150" s="135"/>
      <c r="BA150" s="135"/>
      <c r="BB150" s="135"/>
      <c r="BC150" s="660" t="e">
        <f>INDEX('[2]Master Skill List'!$D$81:$D$301,MATCH('UNIT DATA'!BA150,'[2]Master Skill List'!$B$81:$B$301,0))</f>
        <v>#N/A</v>
      </c>
      <c r="BD150" s="661"/>
      <c r="BE150" s="661"/>
      <c r="BF150" s="662"/>
      <c r="BG150" s="72">
        <f t="shared" si="74"/>
        <v>5</v>
      </c>
    </row>
    <row r="151" spans="2:59">
      <c r="B151" s="66">
        <v>113</v>
      </c>
      <c r="C151" s="135"/>
      <c r="D151" s="135"/>
      <c r="E151" s="135"/>
      <c r="F151" s="135"/>
      <c r="G151" s="135" t="s">
        <v>324</v>
      </c>
      <c r="H151" s="176"/>
      <c r="I151" s="155" t="s">
        <v>103</v>
      </c>
      <c r="J151" s="72"/>
      <c r="K151" s="66">
        <v>10</v>
      </c>
      <c r="L151" s="66"/>
      <c r="M151" s="66">
        <v>2</v>
      </c>
      <c r="N151" s="66"/>
      <c r="O151" s="508">
        <v>0</v>
      </c>
      <c r="P151" s="155">
        <f t="shared" si="68"/>
        <v>1</v>
      </c>
      <c r="Q151" s="135"/>
      <c r="R151" s="66" t="e">
        <f t="shared" si="75"/>
        <v>#N/A</v>
      </c>
      <c r="S151" s="176"/>
      <c r="T151" s="177"/>
      <c r="U151" s="135"/>
      <c r="V151" s="135"/>
      <c r="W151" s="163" t="str">
        <f t="shared" ca="1" si="53"/>
        <v>Knight</v>
      </c>
      <c r="X151" s="164">
        <f t="shared" si="54"/>
        <v>0</v>
      </c>
      <c r="Y151" s="165">
        <v>0</v>
      </c>
      <c r="Z151" s="155">
        <f t="shared" si="55"/>
        <v>550</v>
      </c>
      <c r="AA151" s="66">
        <f t="shared" si="56"/>
        <v>540</v>
      </c>
      <c r="AB151" s="72">
        <f t="shared" si="57"/>
        <v>10</v>
      </c>
      <c r="AC151" s="135" t="str">
        <f t="shared" si="69"/>
        <v>10</v>
      </c>
      <c r="AD151" s="72">
        <f t="shared" si="70"/>
        <v>-29</v>
      </c>
      <c r="AE151" s="72">
        <f t="shared" si="71"/>
        <v>-59</v>
      </c>
      <c r="AF151" s="72">
        <f t="shared" si="72"/>
        <v>-89</v>
      </c>
      <c r="AG151" s="66">
        <f t="shared" si="58"/>
        <v>220</v>
      </c>
      <c r="AH151" s="66">
        <f t="shared" si="59"/>
        <v>218</v>
      </c>
      <c r="AI151" s="66">
        <f t="shared" si="60"/>
        <v>2</v>
      </c>
      <c r="AJ151" s="135" t="str">
        <f t="shared" si="61"/>
        <v>2</v>
      </c>
      <c r="AK151" s="66">
        <f t="shared" si="62"/>
        <v>180</v>
      </c>
      <c r="AL151" s="66">
        <f t="shared" si="50"/>
        <v>178</v>
      </c>
      <c r="AM151" s="66">
        <f t="shared" si="63"/>
        <v>2</v>
      </c>
      <c r="AN151" s="135" t="str">
        <f t="shared" si="64"/>
        <v>2</v>
      </c>
      <c r="AO151" s="66">
        <f t="shared" si="65"/>
        <v>200</v>
      </c>
      <c r="AP151" s="66">
        <f t="shared" si="51"/>
        <v>198</v>
      </c>
      <c r="AQ151" s="66">
        <f t="shared" si="66"/>
        <v>2</v>
      </c>
      <c r="AR151" s="135" t="str">
        <f t="shared" si="67"/>
        <v>2</v>
      </c>
      <c r="AS151" s="72">
        <f t="shared" si="52"/>
        <v>1150</v>
      </c>
      <c r="AT151" s="72">
        <f t="shared" si="52"/>
        <v>1134</v>
      </c>
      <c r="AU151" s="72"/>
      <c r="AV151" s="135" t="str">
        <f t="shared" ca="1" si="73"/>
        <v>Knight</v>
      </c>
      <c r="AW151" s="135"/>
      <c r="AX151" s="135"/>
      <c r="AY151" s="135"/>
      <c r="AZ151" s="135"/>
      <c r="BA151" s="135"/>
      <c r="BB151" s="135"/>
      <c r="BC151" s="660" t="e">
        <f>INDEX('[2]Master Skill List'!$D$81:$D$301,MATCH('UNIT DATA'!BA151,'[2]Master Skill List'!$B$81:$B$301,0))</f>
        <v>#N/A</v>
      </c>
      <c r="BD151" s="661"/>
      <c r="BE151" s="661"/>
      <c r="BF151" s="662"/>
      <c r="BG151" s="72">
        <f t="shared" si="74"/>
        <v>2</v>
      </c>
    </row>
    <row r="152" spans="2:59">
      <c r="B152" s="66">
        <v>114</v>
      </c>
      <c r="C152" s="135"/>
      <c r="D152" s="135"/>
      <c r="E152" s="135"/>
      <c r="F152" s="135"/>
      <c r="G152" s="135" t="s">
        <v>325</v>
      </c>
      <c r="H152" s="176"/>
      <c r="I152" s="155" t="s">
        <v>103</v>
      </c>
      <c r="J152" s="72"/>
      <c r="K152" s="66">
        <v>10</v>
      </c>
      <c r="L152" s="66"/>
      <c r="M152" s="66">
        <v>3</v>
      </c>
      <c r="N152" s="66"/>
      <c r="O152" s="508">
        <v>1</v>
      </c>
      <c r="P152" s="155">
        <f t="shared" si="68"/>
        <v>1</v>
      </c>
      <c r="Q152" s="135"/>
      <c r="R152" s="66" t="e">
        <f t="shared" si="75"/>
        <v>#N/A</v>
      </c>
      <c r="S152" s="176"/>
      <c r="T152" s="177"/>
      <c r="U152" s="135"/>
      <c r="V152" s="135"/>
      <c r="W152" s="163" t="str">
        <f t="shared" ca="1" si="53"/>
        <v>Hero</v>
      </c>
      <c r="X152" s="164">
        <f t="shared" si="54"/>
        <v>0</v>
      </c>
      <c r="Y152" s="165">
        <v>0</v>
      </c>
      <c r="Z152" s="155">
        <f t="shared" si="55"/>
        <v>550</v>
      </c>
      <c r="AA152" s="66">
        <f t="shared" si="56"/>
        <v>540</v>
      </c>
      <c r="AB152" s="72">
        <f t="shared" si="57"/>
        <v>10</v>
      </c>
      <c r="AC152" s="135" t="str">
        <f t="shared" si="69"/>
        <v>10</v>
      </c>
      <c r="AD152" s="72">
        <f t="shared" si="70"/>
        <v>-29</v>
      </c>
      <c r="AE152" s="72">
        <f t="shared" si="71"/>
        <v>-59</v>
      </c>
      <c r="AF152" s="72">
        <f t="shared" si="72"/>
        <v>-89</v>
      </c>
      <c r="AG152" s="66">
        <f t="shared" si="58"/>
        <v>220</v>
      </c>
      <c r="AH152" s="66">
        <f t="shared" si="59"/>
        <v>218</v>
      </c>
      <c r="AI152" s="66">
        <f t="shared" si="60"/>
        <v>2</v>
      </c>
      <c r="AJ152" s="135" t="str">
        <f t="shared" si="61"/>
        <v>2</v>
      </c>
      <c r="AK152" s="66">
        <f t="shared" si="62"/>
        <v>180</v>
      </c>
      <c r="AL152" s="66">
        <f t="shared" si="50"/>
        <v>178</v>
      </c>
      <c r="AM152" s="66">
        <f t="shared" si="63"/>
        <v>2</v>
      </c>
      <c r="AN152" s="135" t="str">
        <f t="shared" si="64"/>
        <v>2</v>
      </c>
      <c r="AO152" s="66">
        <f t="shared" si="65"/>
        <v>200</v>
      </c>
      <c r="AP152" s="66">
        <f t="shared" si="51"/>
        <v>198</v>
      </c>
      <c r="AQ152" s="66">
        <f t="shared" si="66"/>
        <v>2</v>
      </c>
      <c r="AR152" s="135" t="str">
        <f t="shared" si="67"/>
        <v>2</v>
      </c>
      <c r="AS152" s="72">
        <f t="shared" si="52"/>
        <v>1150</v>
      </c>
      <c r="AT152" s="72">
        <f t="shared" si="52"/>
        <v>1134</v>
      </c>
      <c r="AU152" s="72"/>
      <c r="AV152" s="135" t="str">
        <f t="shared" ca="1" si="73"/>
        <v>Hero</v>
      </c>
      <c r="AW152" s="135"/>
      <c r="AX152" s="135"/>
      <c r="AY152" s="135"/>
      <c r="AZ152" s="135"/>
      <c r="BA152" s="135"/>
      <c r="BB152" s="135"/>
      <c r="BC152" s="660" t="e">
        <f>INDEX('[2]Master Skill List'!$D$81:$D$301,MATCH('UNIT DATA'!BA152,'[2]Master Skill List'!$B$81:$B$301,0))</f>
        <v>#N/A</v>
      </c>
      <c r="BD152" s="661"/>
      <c r="BE152" s="661"/>
      <c r="BF152" s="662"/>
      <c r="BG152" s="72">
        <f t="shared" si="74"/>
        <v>3</v>
      </c>
    </row>
    <row r="153" spans="2:59">
      <c r="B153" s="66">
        <v>115</v>
      </c>
      <c r="C153" s="135"/>
      <c r="D153" s="135"/>
      <c r="E153" s="135"/>
      <c r="F153" s="135"/>
      <c r="G153" s="135" t="s">
        <v>326</v>
      </c>
      <c r="H153" s="176"/>
      <c r="I153" s="155" t="s">
        <v>103</v>
      </c>
      <c r="J153" s="72"/>
      <c r="K153" s="66">
        <v>10</v>
      </c>
      <c r="L153" s="66"/>
      <c r="M153" s="66">
        <v>4</v>
      </c>
      <c r="N153" s="66"/>
      <c r="O153" s="508">
        <v>2</v>
      </c>
      <c r="P153" s="155">
        <f t="shared" si="68"/>
        <v>1</v>
      </c>
      <c r="Q153" s="135"/>
      <c r="R153" s="66" t="e">
        <f t="shared" si="75"/>
        <v>#N/A</v>
      </c>
      <c r="S153" s="176"/>
      <c r="T153" s="177"/>
      <c r="U153" s="135"/>
      <c r="V153" s="135"/>
      <c r="W153" s="163" t="str">
        <f t="shared" ca="1" si="53"/>
        <v>Guardian</v>
      </c>
      <c r="X153" s="164">
        <f t="shared" si="54"/>
        <v>0</v>
      </c>
      <c r="Y153" s="165">
        <v>0</v>
      </c>
      <c r="Z153" s="155">
        <f t="shared" si="55"/>
        <v>550</v>
      </c>
      <c r="AA153" s="66">
        <f t="shared" si="56"/>
        <v>540</v>
      </c>
      <c r="AB153" s="72">
        <f t="shared" si="57"/>
        <v>10</v>
      </c>
      <c r="AC153" s="135" t="str">
        <f t="shared" si="69"/>
        <v>10</v>
      </c>
      <c r="AD153" s="72">
        <f t="shared" si="70"/>
        <v>-29</v>
      </c>
      <c r="AE153" s="72">
        <f t="shared" si="71"/>
        <v>-59</v>
      </c>
      <c r="AF153" s="72">
        <f t="shared" si="72"/>
        <v>-89</v>
      </c>
      <c r="AG153" s="66">
        <f t="shared" si="58"/>
        <v>220</v>
      </c>
      <c r="AH153" s="66">
        <f t="shared" si="59"/>
        <v>218</v>
      </c>
      <c r="AI153" s="66">
        <f t="shared" si="60"/>
        <v>2</v>
      </c>
      <c r="AJ153" s="135" t="str">
        <f t="shared" si="61"/>
        <v>2</v>
      </c>
      <c r="AK153" s="66">
        <f t="shared" si="62"/>
        <v>180</v>
      </c>
      <c r="AL153" s="66">
        <f t="shared" si="50"/>
        <v>178</v>
      </c>
      <c r="AM153" s="66">
        <f t="shared" si="63"/>
        <v>2</v>
      </c>
      <c r="AN153" s="135" t="str">
        <f t="shared" si="64"/>
        <v>2</v>
      </c>
      <c r="AO153" s="66">
        <f t="shared" si="65"/>
        <v>200</v>
      </c>
      <c r="AP153" s="66">
        <f t="shared" si="51"/>
        <v>198</v>
      </c>
      <c r="AQ153" s="66">
        <f t="shared" si="66"/>
        <v>2</v>
      </c>
      <c r="AR153" s="135" t="str">
        <f t="shared" si="67"/>
        <v>2</v>
      </c>
      <c r="AS153" s="72">
        <f t="shared" si="52"/>
        <v>1150</v>
      </c>
      <c r="AT153" s="72">
        <f t="shared" si="52"/>
        <v>1134</v>
      </c>
      <c r="AU153" s="72"/>
      <c r="AV153" s="135" t="str">
        <f t="shared" ca="1" si="73"/>
        <v>Guardian</v>
      </c>
      <c r="AW153" s="135"/>
      <c r="AX153" s="135"/>
      <c r="AY153" s="135"/>
      <c r="AZ153" s="135"/>
      <c r="BA153" s="135"/>
      <c r="BB153" s="135"/>
      <c r="BC153" s="660" t="e">
        <f>INDEX('[2]Master Skill List'!$D$81:$D$301,MATCH('UNIT DATA'!BA153,'[2]Master Skill List'!$B$81:$B$301,0))</f>
        <v>#N/A</v>
      </c>
      <c r="BD153" s="661"/>
      <c r="BE153" s="661"/>
      <c r="BF153" s="662"/>
      <c r="BG153" s="72">
        <f t="shared" si="74"/>
        <v>4</v>
      </c>
    </row>
    <row r="154" spans="2:59">
      <c r="B154" s="66">
        <v>116</v>
      </c>
      <c r="C154" s="135"/>
      <c r="D154" s="135"/>
      <c r="E154" s="135"/>
      <c r="F154" s="135"/>
      <c r="G154" s="135" t="s">
        <v>327</v>
      </c>
      <c r="H154" s="176"/>
      <c r="I154" s="155" t="s">
        <v>103</v>
      </c>
      <c r="J154" s="72"/>
      <c r="K154" s="66">
        <v>10</v>
      </c>
      <c r="L154" s="66"/>
      <c r="M154" s="66">
        <v>1</v>
      </c>
      <c r="N154" s="66"/>
      <c r="O154" s="508">
        <v>0</v>
      </c>
      <c r="P154" s="155">
        <f t="shared" si="68"/>
        <v>1</v>
      </c>
      <c r="Q154" s="135"/>
      <c r="R154" s="66" t="e">
        <f t="shared" si="75"/>
        <v>#N/A</v>
      </c>
      <c r="S154" s="176"/>
      <c r="T154" s="177"/>
      <c r="U154" s="135"/>
      <c r="V154" s="135"/>
      <c r="W154" s="163" t="str">
        <f t="shared" ca="1" si="53"/>
        <v>Fighter</v>
      </c>
      <c r="X154" s="164">
        <f t="shared" si="54"/>
        <v>0</v>
      </c>
      <c r="Y154" s="165">
        <v>0</v>
      </c>
      <c r="Z154" s="155">
        <f t="shared" si="55"/>
        <v>550</v>
      </c>
      <c r="AA154" s="66">
        <f t="shared" si="56"/>
        <v>540</v>
      </c>
      <c r="AB154" s="72">
        <f t="shared" si="57"/>
        <v>10</v>
      </c>
      <c r="AC154" s="135" t="str">
        <f t="shared" si="69"/>
        <v>10</v>
      </c>
      <c r="AD154" s="72">
        <f t="shared" si="70"/>
        <v>-29</v>
      </c>
      <c r="AE154" s="72">
        <f t="shared" si="71"/>
        <v>-59</v>
      </c>
      <c r="AF154" s="72">
        <f t="shared" si="72"/>
        <v>-89</v>
      </c>
      <c r="AG154" s="66">
        <f t="shared" si="58"/>
        <v>220</v>
      </c>
      <c r="AH154" s="66">
        <f t="shared" si="59"/>
        <v>218</v>
      </c>
      <c r="AI154" s="66">
        <f t="shared" si="60"/>
        <v>2</v>
      </c>
      <c r="AJ154" s="135" t="str">
        <f t="shared" si="61"/>
        <v>2</v>
      </c>
      <c r="AK154" s="66">
        <f t="shared" si="62"/>
        <v>180</v>
      </c>
      <c r="AL154" s="66">
        <f t="shared" si="50"/>
        <v>178</v>
      </c>
      <c r="AM154" s="66">
        <f t="shared" si="63"/>
        <v>2</v>
      </c>
      <c r="AN154" s="135" t="str">
        <f t="shared" si="64"/>
        <v>2</v>
      </c>
      <c r="AO154" s="66">
        <f t="shared" si="65"/>
        <v>200</v>
      </c>
      <c r="AP154" s="66">
        <f t="shared" si="51"/>
        <v>198</v>
      </c>
      <c r="AQ154" s="66">
        <f t="shared" si="66"/>
        <v>2</v>
      </c>
      <c r="AR154" s="135" t="str">
        <f t="shared" si="67"/>
        <v>2</v>
      </c>
      <c r="AS154" s="72">
        <f t="shared" si="52"/>
        <v>1150</v>
      </c>
      <c r="AT154" s="72">
        <f t="shared" si="52"/>
        <v>1134</v>
      </c>
      <c r="AU154" s="72"/>
      <c r="AV154" s="135" t="str">
        <f t="shared" ca="1" si="73"/>
        <v>Fighter</v>
      </c>
      <c r="AW154" s="135"/>
      <c r="AX154" s="135"/>
      <c r="AY154" s="135"/>
      <c r="AZ154" s="135"/>
      <c r="BA154" s="135"/>
      <c r="BB154" s="135"/>
      <c r="BC154" s="660" t="e">
        <f>INDEX('[2]Master Skill List'!$D$81:$D$301,MATCH('UNIT DATA'!BA154,'[2]Master Skill List'!$B$81:$B$301,0))</f>
        <v>#N/A</v>
      </c>
      <c r="BD154" s="661"/>
      <c r="BE154" s="661"/>
      <c r="BF154" s="662"/>
      <c r="BG154" s="72">
        <f t="shared" si="74"/>
        <v>1</v>
      </c>
    </row>
    <row r="155" spans="2:59">
      <c r="B155" s="66">
        <v>117</v>
      </c>
      <c r="C155" s="135"/>
      <c r="D155" s="135"/>
      <c r="E155" s="135"/>
      <c r="F155" s="135"/>
      <c r="G155" s="135" t="s">
        <v>328</v>
      </c>
      <c r="H155" s="176"/>
      <c r="I155" s="155" t="s">
        <v>103</v>
      </c>
      <c r="J155" s="72"/>
      <c r="K155" s="66">
        <v>10</v>
      </c>
      <c r="L155" s="66"/>
      <c r="M155" s="66">
        <v>2</v>
      </c>
      <c r="N155" s="66"/>
      <c r="O155" s="508">
        <v>1</v>
      </c>
      <c r="P155" s="155">
        <f t="shared" si="68"/>
        <v>1</v>
      </c>
      <c r="Q155" s="135"/>
      <c r="R155" s="66" t="e">
        <f t="shared" si="75"/>
        <v>#N/A</v>
      </c>
      <c r="S155" s="176"/>
      <c r="T155" s="177"/>
      <c r="U155" s="135"/>
      <c r="V155" s="135"/>
      <c r="W155" s="163" t="str">
        <f t="shared" ca="1" si="53"/>
        <v>Fighter</v>
      </c>
      <c r="X155" s="164">
        <f t="shared" si="54"/>
        <v>0</v>
      </c>
      <c r="Y155" s="165">
        <v>0</v>
      </c>
      <c r="Z155" s="155">
        <f t="shared" si="55"/>
        <v>550</v>
      </c>
      <c r="AA155" s="66">
        <f t="shared" si="56"/>
        <v>540</v>
      </c>
      <c r="AB155" s="72">
        <f t="shared" si="57"/>
        <v>10</v>
      </c>
      <c r="AC155" s="135" t="str">
        <f t="shared" si="69"/>
        <v>10</v>
      </c>
      <c r="AD155" s="72">
        <f t="shared" si="70"/>
        <v>-29</v>
      </c>
      <c r="AE155" s="72">
        <f t="shared" si="71"/>
        <v>-59</v>
      </c>
      <c r="AF155" s="72">
        <f t="shared" si="72"/>
        <v>-89</v>
      </c>
      <c r="AG155" s="66">
        <f t="shared" si="58"/>
        <v>220</v>
      </c>
      <c r="AH155" s="66">
        <f t="shared" si="59"/>
        <v>218</v>
      </c>
      <c r="AI155" s="66">
        <f t="shared" si="60"/>
        <v>2</v>
      </c>
      <c r="AJ155" s="135" t="str">
        <f t="shared" si="61"/>
        <v>2</v>
      </c>
      <c r="AK155" s="66">
        <f t="shared" si="62"/>
        <v>180</v>
      </c>
      <c r="AL155" s="66">
        <f t="shared" si="50"/>
        <v>178</v>
      </c>
      <c r="AM155" s="66">
        <f t="shared" si="63"/>
        <v>2</v>
      </c>
      <c r="AN155" s="135" t="str">
        <f t="shared" si="64"/>
        <v>2</v>
      </c>
      <c r="AO155" s="66">
        <f t="shared" si="65"/>
        <v>200</v>
      </c>
      <c r="AP155" s="66">
        <f t="shared" si="51"/>
        <v>198</v>
      </c>
      <c r="AQ155" s="66">
        <f t="shared" si="66"/>
        <v>2</v>
      </c>
      <c r="AR155" s="135" t="str">
        <f t="shared" si="67"/>
        <v>2</v>
      </c>
      <c r="AS155" s="72">
        <f t="shared" si="52"/>
        <v>1150</v>
      </c>
      <c r="AT155" s="72">
        <f t="shared" si="52"/>
        <v>1134</v>
      </c>
      <c r="AU155" s="72"/>
      <c r="AV155" s="135" t="str">
        <f t="shared" ca="1" si="73"/>
        <v>Fighter</v>
      </c>
      <c r="AW155" s="135"/>
      <c r="AX155" s="135"/>
      <c r="AY155" s="135"/>
      <c r="AZ155" s="135"/>
      <c r="BA155" s="135"/>
      <c r="BB155" s="135"/>
      <c r="BC155" s="660" t="e">
        <f>INDEX('[2]Master Skill List'!$D$81:$D$301,MATCH('UNIT DATA'!BA155,'[2]Master Skill List'!$B$81:$B$301,0))</f>
        <v>#N/A</v>
      </c>
      <c r="BD155" s="661"/>
      <c r="BE155" s="661"/>
      <c r="BF155" s="662"/>
      <c r="BG155" s="72">
        <f t="shared" si="74"/>
        <v>2</v>
      </c>
    </row>
    <row r="156" spans="2:59">
      <c r="B156" s="66">
        <v>118</v>
      </c>
      <c r="C156" s="135"/>
      <c r="D156" s="135"/>
      <c r="E156" s="135"/>
      <c r="F156" s="135"/>
      <c r="G156" s="135" t="s">
        <v>329</v>
      </c>
      <c r="H156" s="176"/>
      <c r="I156" s="155" t="s">
        <v>103</v>
      </c>
      <c r="J156" s="72"/>
      <c r="K156" s="66">
        <v>10</v>
      </c>
      <c r="L156" s="66"/>
      <c r="M156" s="66">
        <v>3</v>
      </c>
      <c r="N156" s="66"/>
      <c r="O156" s="508">
        <v>2</v>
      </c>
      <c r="P156" s="155">
        <f t="shared" si="68"/>
        <v>1</v>
      </c>
      <c r="Q156" s="135"/>
      <c r="R156" s="66" t="e">
        <f t="shared" si="75"/>
        <v>#N/A</v>
      </c>
      <c r="S156" s="176"/>
      <c r="T156" s="177"/>
      <c r="U156" s="135"/>
      <c r="V156" s="135"/>
      <c r="W156" s="163" t="str">
        <f t="shared" ca="1" si="53"/>
        <v>Hero</v>
      </c>
      <c r="X156" s="164">
        <f t="shared" si="54"/>
        <v>0</v>
      </c>
      <c r="Y156" s="165">
        <v>0</v>
      </c>
      <c r="Z156" s="155">
        <f t="shared" si="55"/>
        <v>550</v>
      </c>
      <c r="AA156" s="66">
        <f t="shared" si="56"/>
        <v>540</v>
      </c>
      <c r="AB156" s="72">
        <f t="shared" si="57"/>
        <v>10</v>
      </c>
      <c r="AC156" s="135" t="str">
        <f t="shared" si="69"/>
        <v>10</v>
      </c>
      <c r="AD156" s="72">
        <f t="shared" si="70"/>
        <v>-29</v>
      </c>
      <c r="AE156" s="72">
        <f t="shared" si="71"/>
        <v>-59</v>
      </c>
      <c r="AF156" s="72">
        <f t="shared" si="72"/>
        <v>-89</v>
      </c>
      <c r="AG156" s="66">
        <f t="shared" si="58"/>
        <v>220</v>
      </c>
      <c r="AH156" s="66">
        <f t="shared" si="59"/>
        <v>218</v>
      </c>
      <c r="AI156" s="66">
        <f t="shared" si="60"/>
        <v>2</v>
      </c>
      <c r="AJ156" s="135" t="str">
        <f t="shared" si="61"/>
        <v>2</v>
      </c>
      <c r="AK156" s="66">
        <f t="shared" si="62"/>
        <v>180</v>
      </c>
      <c r="AL156" s="66">
        <f t="shared" si="50"/>
        <v>178</v>
      </c>
      <c r="AM156" s="66">
        <f t="shared" si="63"/>
        <v>2</v>
      </c>
      <c r="AN156" s="135" t="str">
        <f t="shared" si="64"/>
        <v>2</v>
      </c>
      <c r="AO156" s="66">
        <f t="shared" si="65"/>
        <v>200</v>
      </c>
      <c r="AP156" s="66">
        <f t="shared" si="51"/>
        <v>198</v>
      </c>
      <c r="AQ156" s="66">
        <f t="shared" si="66"/>
        <v>2</v>
      </c>
      <c r="AR156" s="135" t="str">
        <f t="shared" si="67"/>
        <v>2</v>
      </c>
      <c r="AS156" s="72">
        <f t="shared" si="52"/>
        <v>1150</v>
      </c>
      <c r="AT156" s="72">
        <f t="shared" si="52"/>
        <v>1134</v>
      </c>
      <c r="AU156" s="72"/>
      <c r="AV156" s="135" t="str">
        <f t="shared" ca="1" si="73"/>
        <v>Hero</v>
      </c>
      <c r="AW156" s="135"/>
      <c r="AX156" s="135"/>
      <c r="AY156" s="135"/>
      <c r="AZ156" s="135"/>
      <c r="BA156" s="135"/>
      <c r="BB156" s="135"/>
      <c r="BC156" s="660" t="e">
        <f>INDEX('[2]Master Skill List'!$D$81:$D$301,MATCH('UNIT DATA'!BA156,'[2]Master Skill List'!$B$81:$B$301,0))</f>
        <v>#N/A</v>
      </c>
      <c r="BD156" s="661"/>
      <c r="BE156" s="661"/>
      <c r="BF156" s="662"/>
      <c r="BG156" s="72">
        <f t="shared" si="74"/>
        <v>3</v>
      </c>
    </row>
    <row r="157" spans="2:59">
      <c r="B157" s="66">
        <v>119</v>
      </c>
      <c r="C157" s="135"/>
      <c r="D157" s="135"/>
      <c r="E157" s="135"/>
      <c r="F157" s="135"/>
      <c r="G157" s="135" t="s">
        <v>330</v>
      </c>
      <c r="H157" s="176"/>
      <c r="I157" s="155" t="s">
        <v>103</v>
      </c>
      <c r="J157" s="72"/>
      <c r="K157" s="66">
        <v>10</v>
      </c>
      <c r="L157" s="66"/>
      <c r="M157" s="66">
        <v>4</v>
      </c>
      <c r="N157" s="66"/>
      <c r="O157" s="508">
        <v>3</v>
      </c>
      <c r="P157" s="155">
        <f t="shared" si="68"/>
        <v>1</v>
      </c>
      <c r="Q157" s="135"/>
      <c r="R157" s="66" t="e">
        <f t="shared" si="75"/>
        <v>#N/A</v>
      </c>
      <c r="S157" s="176"/>
      <c r="T157" s="177"/>
      <c r="U157" s="135"/>
      <c r="V157" s="135"/>
      <c r="W157" s="163" t="str">
        <f t="shared" ca="1" si="53"/>
        <v>Defender</v>
      </c>
      <c r="X157" s="164">
        <f t="shared" si="54"/>
        <v>0</v>
      </c>
      <c r="Y157" s="165">
        <v>0</v>
      </c>
      <c r="Z157" s="155">
        <f t="shared" si="55"/>
        <v>550</v>
      </c>
      <c r="AA157" s="66">
        <f t="shared" si="56"/>
        <v>540</v>
      </c>
      <c r="AB157" s="72">
        <f t="shared" si="57"/>
        <v>10</v>
      </c>
      <c r="AC157" s="135" t="str">
        <f t="shared" si="69"/>
        <v>10</v>
      </c>
      <c r="AD157" s="72">
        <f t="shared" si="70"/>
        <v>-29</v>
      </c>
      <c r="AE157" s="72">
        <f t="shared" si="71"/>
        <v>-59</v>
      </c>
      <c r="AF157" s="72">
        <f t="shared" si="72"/>
        <v>-89</v>
      </c>
      <c r="AG157" s="66">
        <f t="shared" si="58"/>
        <v>220</v>
      </c>
      <c r="AH157" s="66">
        <f t="shared" si="59"/>
        <v>218</v>
      </c>
      <c r="AI157" s="66">
        <f t="shared" si="60"/>
        <v>2</v>
      </c>
      <c r="AJ157" s="135" t="str">
        <f t="shared" si="61"/>
        <v>2</v>
      </c>
      <c r="AK157" s="66">
        <f t="shared" si="62"/>
        <v>180</v>
      </c>
      <c r="AL157" s="66">
        <f t="shared" si="50"/>
        <v>178</v>
      </c>
      <c r="AM157" s="66">
        <f t="shared" si="63"/>
        <v>2</v>
      </c>
      <c r="AN157" s="135" t="str">
        <f t="shared" si="64"/>
        <v>2</v>
      </c>
      <c r="AO157" s="66">
        <f t="shared" si="65"/>
        <v>200</v>
      </c>
      <c r="AP157" s="66">
        <f t="shared" si="51"/>
        <v>198</v>
      </c>
      <c r="AQ157" s="66">
        <f t="shared" si="66"/>
        <v>2</v>
      </c>
      <c r="AR157" s="135" t="str">
        <f t="shared" si="67"/>
        <v>2</v>
      </c>
      <c r="AS157" s="72">
        <f t="shared" si="52"/>
        <v>1150</v>
      </c>
      <c r="AT157" s="72">
        <f t="shared" si="52"/>
        <v>1134</v>
      </c>
      <c r="AU157" s="72"/>
      <c r="AV157" s="135" t="str">
        <f t="shared" ca="1" si="73"/>
        <v>Defender</v>
      </c>
      <c r="AW157" s="135"/>
      <c r="AX157" s="135"/>
      <c r="AY157" s="135"/>
      <c r="AZ157" s="135"/>
      <c r="BA157" s="135"/>
      <c r="BB157" s="135"/>
      <c r="BC157" s="660" t="e">
        <f>INDEX('[2]Master Skill List'!$D$81:$D$301,MATCH('UNIT DATA'!BA157,'[2]Master Skill List'!$B$81:$B$301,0))</f>
        <v>#N/A</v>
      </c>
      <c r="BD157" s="661"/>
      <c r="BE157" s="661"/>
      <c r="BF157" s="662"/>
      <c r="BG157" s="72">
        <f t="shared" si="74"/>
        <v>4</v>
      </c>
    </row>
    <row r="158" spans="2:59">
      <c r="B158" s="66">
        <v>120</v>
      </c>
      <c r="C158" s="135"/>
      <c r="D158" s="135"/>
      <c r="E158" s="135"/>
      <c r="F158" s="135"/>
      <c r="G158" s="135" t="s">
        <v>331</v>
      </c>
      <c r="H158" s="176"/>
      <c r="I158" s="155" t="s">
        <v>103</v>
      </c>
      <c r="J158" s="72"/>
      <c r="K158" s="66">
        <v>10</v>
      </c>
      <c r="L158" s="66"/>
      <c r="M158" s="66">
        <v>5</v>
      </c>
      <c r="N158" s="66"/>
      <c r="O158" s="508">
        <v>4</v>
      </c>
      <c r="P158" s="155">
        <f t="shared" si="68"/>
        <v>1</v>
      </c>
      <c r="Q158" s="135"/>
      <c r="R158" s="66" t="e">
        <f t="shared" si="75"/>
        <v>#N/A</v>
      </c>
      <c r="S158" s="176"/>
      <c r="T158" s="177"/>
      <c r="U158" s="135"/>
      <c r="V158" s="135"/>
      <c r="W158" s="163" t="str">
        <f t="shared" ca="1" si="53"/>
        <v>Defender</v>
      </c>
      <c r="X158" s="164">
        <f t="shared" si="54"/>
        <v>0</v>
      </c>
      <c r="Y158" s="165">
        <v>0</v>
      </c>
      <c r="Z158" s="155">
        <f t="shared" si="55"/>
        <v>550</v>
      </c>
      <c r="AA158" s="66">
        <f t="shared" si="56"/>
        <v>540</v>
      </c>
      <c r="AB158" s="72">
        <f t="shared" si="57"/>
        <v>10</v>
      </c>
      <c r="AC158" s="135" t="str">
        <f t="shared" si="69"/>
        <v>10</v>
      </c>
      <c r="AD158" s="72">
        <f t="shared" si="70"/>
        <v>-29</v>
      </c>
      <c r="AE158" s="72">
        <f t="shared" si="71"/>
        <v>-59</v>
      </c>
      <c r="AF158" s="72">
        <f t="shared" si="72"/>
        <v>-89</v>
      </c>
      <c r="AG158" s="66">
        <f t="shared" si="58"/>
        <v>220</v>
      </c>
      <c r="AH158" s="66">
        <f t="shared" si="59"/>
        <v>218</v>
      </c>
      <c r="AI158" s="66">
        <f t="shared" si="60"/>
        <v>2</v>
      </c>
      <c r="AJ158" s="135" t="str">
        <f t="shared" si="61"/>
        <v>2</v>
      </c>
      <c r="AK158" s="66">
        <f t="shared" si="62"/>
        <v>180</v>
      </c>
      <c r="AL158" s="66">
        <f t="shared" si="50"/>
        <v>178</v>
      </c>
      <c r="AM158" s="66">
        <f t="shared" si="63"/>
        <v>2</v>
      </c>
      <c r="AN158" s="135" t="str">
        <f t="shared" si="64"/>
        <v>2</v>
      </c>
      <c r="AO158" s="66">
        <f t="shared" si="65"/>
        <v>200</v>
      </c>
      <c r="AP158" s="66">
        <f t="shared" si="51"/>
        <v>198</v>
      </c>
      <c r="AQ158" s="66">
        <f t="shared" si="66"/>
        <v>2</v>
      </c>
      <c r="AR158" s="135" t="str">
        <f t="shared" si="67"/>
        <v>2</v>
      </c>
      <c r="AS158" s="72">
        <f t="shared" si="52"/>
        <v>1150</v>
      </c>
      <c r="AT158" s="72">
        <f t="shared" si="52"/>
        <v>1134</v>
      </c>
      <c r="AU158" s="72"/>
      <c r="AV158" s="135" t="str">
        <f t="shared" ca="1" si="73"/>
        <v>Defender</v>
      </c>
      <c r="AW158" s="135"/>
      <c r="AX158" s="135"/>
      <c r="AY158" s="135"/>
      <c r="AZ158" s="135"/>
      <c r="BA158" s="135"/>
      <c r="BB158" s="135"/>
      <c r="BC158" s="660" t="e">
        <f>INDEX('[2]Master Skill List'!$D$81:$D$301,MATCH('UNIT DATA'!BA158,'[2]Master Skill List'!$B$81:$B$301,0))</f>
        <v>#N/A</v>
      </c>
      <c r="BD158" s="661"/>
      <c r="BE158" s="661"/>
      <c r="BF158" s="662"/>
      <c r="BG158" s="72">
        <f t="shared" si="74"/>
        <v>5</v>
      </c>
    </row>
    <row r="159" spans="2:59">
      <c r="B159" s="66">
        <v>121</v>
      </c>
      <c r="C159" s="135"/>
      <c r="D159" s="135"/>
      <c r="E159" s="135"/>
      <c r="F159" s="135"/>
      <c r="G159" s="135" t="s">
        <v>332</v>
      </c>
      <c r="H159" s="176"/>
      <c r="I159" s="155" t="s">
        <v>113</v>
      </c>
      <c r="J159" s="72"/>
      <c r="K159" s="66">
        <v>10</v>
      </c>
      <c r="L159" s="66"/>
      <c r="M159" s="66">
        <v>3</v>
      </c>
      <c r="N159" s="66"/>
      <c r="O159" s="508">
        <v>0</v>
      </c>
      <c r="P159" s="155">
        <f t="shared" si="68"/>
        <v>1</v>
      </c>
      <c r="Q159" s="135"/>
      <c r="R159" s="66" t="e">
        <f t="shared" si="75"/>
        <v>#N/A</v>
      </c>
      <c r="S159" s="176"/>
      <c r="T159" s="177"/>
      <c r="U159" s="135"/>
      <c r="V159" s="135"/>
      <c r="W159" s="163" t="str">
        <f t="shared" ca="1" si="53"/>
        <v>Lord</v>
      </c>
      <c r="X159" s="164">
        <f t="shared" si="54"/>
        <v>0</v>
      </c>
      <c r="Y159" s="165">
        <v>0</v>
      </c>
      <c r="Z159" s="155">
        <f t="shared" si="55"/>
        <v>550</v>
      </c>
      <c r="AA159" s="66">
        <f t="shared" si="56"/>
        <v>540</v>
      </c>
      <c r="AB159" s="72">
        <f t="shared" si="57"/>
        <v>10</v>
      </c>
      <c r="AC159" s="135" t="str">
        <f t="shared" si="69"/>
        <v>10</v>
      </c>
      <c r="AD159" s="72">
        <f t="shared" si="70"/>
        <v>-29</v>
      </c>
      <c r="AE159" s="72">
        <f t="shared" si="71"/>
        <v>-59</v>
      </c>
      <c r="AF159" s="72">
        <f t="shared" si="72"/>
        <v>-89</v>
      </c>
      <c r="AG159" s="66">
        <f t="shared" si="58"/>
        <v>200</v>
      </c>
      <c r="AH159" s="66">
        <f t="shared" si="59"/>
        <v>198</v>
      </c>
      <c r="AI159" s="66">
        <f t="shared" si="60"/>
        <v>2</v>
      </c>
      <c r="AJ159" s="135" t="str">
        <f t="shared" si="61"/>
        <v>2</v>
      </c>
      <c r="AK159" s="66">
        <f t="shared" si="62"/>
        <v>200</v>
      </c>
      <c r="AL159" s="66">
        <f t="shared" ref="AL159:AL222" si="76">IFERROR(ROUNDDOWN(AK159+(AN159*($J159-1)),0),"")</f>
        <v>198</v>
      </c>
      <c r="AM159" s="66">
        <f t="shared" si="63"/>
        <v>2</v>
      </c>
      <c r="AN159" s="135" t="str">
        <f t="shared" si="64"/>
        <v>2</v>
      </c>
      <c r="AO159" s="66">
        <f t="shared" si="65"/>
        <v>220</v>
      </c>
      <c r="AP159" s="66">
        <f t="shared" ref="AP159:AP222" si="77">IFERROR(ROUNDDOWN(AO159+(AR159*($J159-1)),0),"")</f>
        <v>218</v>
      </c>
      <c r="AQ159" s="66">
        <f t="shared" si="66"/>
        <v>2</v>
      </c>
      <c r="AR159" s="135" t="str">
        <f t="shared" si="67"/>
        <v>2</v>
      </c>
      <c r="AS159" s="72">
        <f t="shared" si="52"/>
        <v>1170</v>
      </c>
      <c r="AT159" s="72">
        <f t="shared" si="52"/>
        <v>1154</v>
      </c>
      <c r="AU159" s="72"/>
      <c r="AV159" s="135" t="str">
        <f t="shared" ca="1" si="73"/>
        <v>Lord</v>
      </c>
      <c r="AW159" s="135"/>
      <c r="AX159" s="135"/>
      <c r="AY159" s="135"/>
      <c r="AZ159" s="135"/>
      <c r="BA159" s="135"/>
      <c r="BB159" s="135"/>
      <c r="BC159" s="660" t="e">
        <f>INDEX('[2]Master Skill List'!$D$81:$D$301,MATCH('UNIT DATA'!BA159,'[2]Master Skill List'!$B$81:$B$301,0))</f>
        <v>#N/A</v>
      </c>
      <c r="BD159" s="661"/>
      <c r="BE159" s="661"/>
      <c r="BF159" s="662"/>
      <c r="BG159" s="72">
        <f t="shared" si="74"/>
        <v>3</v>
      </c>
    </row>
    <row r="160" spans="2:59">
      <c r="B160" s="66">
        <v>122</v>
      </c>
      <c r="C160" s="135"/>
      <c r="D160" s="135"/>
      <c r="E160" s="135"/>
      <c r="F160" s="135"/>
      <c r="G160" s="135" t="s">
        <v>333</v>
      </c>
      <c r="H160" s="176"/>
      <c r="I160" s="155" t="s">
        <v>113</v>
      </c>
      <c r="J160" s="72"/>
      <c r="K160" s="66">
        <v>10</v>
      </c>
      <c r="L160" s="66"/>
      <c r="M160" s="66">
        <v>4</v>
      </c>
      <c r="N160" s="66"/>
      <c r="O160" s="508">
        <v>1</v>
      </c>
      <c r="P160" s="155">
        <f t="shared" si="68"/>
        <v>1</v>
      </c>
      <c r="Q160" s="135"/>
      <c r="R160" s="66" t="e">
        <f t="shared" si="75"/>
        <v>#N/A</v>
      </c>
      <c r="S160" s="176"/>
      <c r="T160" s="177"/>
      <c r="U160" s="135"/>
      <c r="V160" s="135"/>
      <c r="W160" s="163" t="str">
        <f t="shared" ca="1" si="53"/>
        <v>Hero</v>
      </c>
      <c r="X160" s="164">
        <f t="shared" si="54"/>
        <v>0</v>
      </c>
      <c r="Y160" s="165">
        <v>0</v>
      </c>
      <c r="Z160" s="155">
        <f t="shared" si="55"/>
        <v>550</v>
      </c>
      <c r="AA160" s="66">
        <f t="shared" si="56"/>
        <v>540</v>
      </c>
      <c r="AB160" s="72">
        <f t="shared" si="57"/>
        <v>10</v>
      </c>
      <c r="AC160" s="135" t="str">
        <f t="shared" si="69"/>
        <v>10</v>
      </c>
      <c r="AD160" s="72">
        <f t="shared" si="70"/>
        <v>-29</v>
      </c>
      <c r="AE160" s="72">
        <f t="shared" si="71"/>
        <v>-59</v>
      </c>
      <c r="AF160" s="72">
        <f t="shared" si="72"/>
        <v>-89</v>
      </c>
      <c r="AG160" s="66">
        <f t="shared" si="58"/>
        <v>200</v>
      </c>
      <c r="AH160" s="66">
        <f t="shared" si="59"/>
        <v>198</v>
      </c>
      <c r="AI160" s="66">
        <f t="shared" si="60"/>
        <v>2</v>
      </c>
      <c r="AJ160" s="135" t="str">
        <f t="shared" si="61"/>
        <v>2</v>
      </c>
      <c r="AK160" s="66">
        <f t="shared" si="62"/>
        <v>200</v>
      </c>
      <c r="AL160" s="66">
        <f t="shared" si="76"/>
        <v>198</v>
      </c>
      <c r="AM160" s="66">
        <f t="shared" si="63"/>
        <v>2</v>
      </c>
      <c r="AN160" s="135" t="str">
        <f t="shared" si="64"/>
        <v>2</v>
      </c>
      <c r="AO160" s="66">
        <f t="shared" si="65"/>
        <v>220</v>
      </c>
      <c r="AP160" s="66">
        <f t="shared" si="77"/>
        <v>218</v>
      </c>
      <c r="AQ160" s="66">
        <f t="shared" si="66"/>
        <v>2</v>
      </c>
      <c r="AR160" s="135" t="str">
        <f t="shared" si="67"/>
        <v>2</v>
      </c>
      <c r="AS160" s="72">
        <f t="shared" si="52"/>
        <v>1170</v>
      </c>
      <c r="AT160" s="72">
        <f t="shared" si="52"/>
        <v>1154</v>
      </c>
      <c r="AU160" s="72"/>
      <c r="AV160" s="135" t="str">
        <f t="shared" ca="1" si="73"/>
        <v>Hero</v>
      </c>
      <c r="AW160" s="135"/>
      <c r="AX160" s="135"/>
      <c r="AY160" s="135"/>
      <c r="AZ160" s="135"/>
      <c r="BA160" s="135"/>
      <c r="BB160" s="135"/>
      <c r="BC160" s="660" t="e">
        <f>INDEX('[2]Master Skill List'!$D$81:$D$301,MATCH('UNIT DATA'!BA160,'[2]Master Skill List'!$B$81:$B$301,0))</f>
        <v>#N/A</v>
      </c>
      <c r="BD160" s="661"/>
      <c r="BE160" s="661"/>
      <c r="BF160" s="662"/>
      <c r="BG160" s="72">
        <f t="shared" si="74"/>
        <v>4</v>
      </c>
    </row>
    <row r="161" spans="2:59">
      <c r="B161" s="66">
        <v>123</v>
      </c>
      <c r="C161" s="135"/>
      <c r="D161" s="135"/>
      <c r="E161" s="135"/>
      <c r="F161" s="135"/>
      <c r="G161" s="135" t="s">
        <v>334</v>
      </c>
      <c r="H161" s="176"/>
      <c r="I161" s="155" t="s">
        <v>147</v>
      </c>
      <c r="J161" s="72"/>
      <c r="K161" s="66">
        <v>10</v>
      </c>
      <c r="L161" s="66"/>
      <c r="M161" s="66">
        <v>3</v>
      </c>
      <c r="N161" s="66"/>
      <c r="O161" s="508">
        <v>0</v>
      </c>
      <c r="P161" s="155">
        <f t="shared" si="68"/>
        <v>1</v>
      </c>
      <c r="Q161" s="135"/>
      <c r="R161" s="66" t="e">
        <f t="shared" si="75"/>
        <v>#N/A</v>
      </c>
      <c r="S161" s="176"/>
      <c r="T161" s="177"/>
      <c r="U161" s="135"/>
      <c r="V161" s="135"/>
      <c r="W161" s="163" t="str">
        <f t="shared" ca="1" si="53"/>
        <v>Defender</v>
      </c>
      <c r="X161" s="164">
        <f t="shared" si="54"/>
        <v>0</v>
      </c>
      <c r="Y161" s="165">
        <v>0</v>
      </c>
      <c r="Z161" s="155">
        <f t="shared" si="55"/>
        <v>500</v>
      </c>
      <c r="AA161" s="66">
        <f t="shared" si="56"/>
        <v>490</v>
      </c>
      <c r="AB161" s="72">
        <f t="shared" si="57"/>
        <v>10</v>
      </c>
      <c r="AC161" s="135" t="str">
        <f t="shared" si="69"/>
        <v>10</v>
      </c>
      <c r="AD161" s="72">
        <f t="shared" si="70"/>
        <v>-29</v>
      </c>
      <c r="AE161" s="72">
        <f t="shared" si="71"/>
        <v>-59</v>
      </c>
      <c r="AF161" s="72">
        <f t="shared" si="72"/>
        <v>-89</v>
      </c>
      <c r="AG161" s="66">
        <f t="shared" si="58"/>
        <v>200</v>
      </c>
      <c r="AH161" s="66">
        <f t="shared" si="59"/>
        <v>198</v>
      </c>
      <c r="AI161" s="66">
        <f t="shared" si="60"/>
        <v>2</v>
      </c>
      <c r="AJ161" s="135" t="str">
        <f t="shared" si="61"/>
        <v>2</v>
      </c>
      <c r="AK161" s="66">
        <f t="shared" si="62"/>
        <v>220</v>
      </c>
      <c r="AL161" s="66">
        <f t="shared" si="76"/>
        <v>218</v>
      </c>
      <c r="AM161" s="66">
        <f t="shared" si="63"/>
        <v>2</v>
      </c>
      <c r="AN161" s="135" t="str">
        <f t="shared" si="64"/>
        <v>2</v>
      </c>
      <c r="AO161" s="66">
        <f t="shared" si="65"/>
        <v>180</v>
      </c>
      <c r="AP161" s="66">
        <f t="shared" si="77"/>
        <v>178</v>
      </c>
      <c r="AQ161" s="66">
        <f t="shared" si="66"/>
        <v>2</v>
      </c>
      <c r="AR161" s="135" t="str">
        <f t="shared" si="67"/>
        <v>2</v>
      </c>
      <c r="AS161" s="72">
        <f t="shared" ref="AS161:AT224" si="78">IFERROR(Z161+AG161+AK161+AO161,"")</f>
        <v>1100</v>
      </c>
      <c r="AT161" s="72">
        <f t="shared" si="78"/>
        <v>1084</v>
      </c>
      <c r="AU161" s="72"/>
      <c r="AV161" s="135" t="str">
        <f t="shared" ca="1" si="73"/>
        <v>Defender</v>
      </c>
      <c r="AW161" s="135"/>
      <c r="AX161" s="135"/>
      <c r="AY161" s="135"/>
      <c r="AZ161" s="135"/>
      <c r="BA161" s="135"/>
      <c r="BB161" s="135"/>
      <c r="BC161" s="660" t="e">
        <f>INDEX('[2]Master Skill List'!$D$81:$D$301,MATCH('UNIT DATA'!BA161,'[2]Master Skill List'!$B$81:$B$301,0))</f>
        <v>#N/A</v>
      </c>
      <c r="BD161" s="661"/>
      <c r="BE161" s="661"/>
      <c r="BF161" s="662"/>
      <c r="BG161" s="72">
        <f t="shared" si="74"/>
        <v>3</v>
      </c>
    </row>
    <row r="162" spans="2:59">
      <c r="B162" s="66">
        <v>124</v>
      </c>
      <c r="C162" s="135"/>
      <c r="D162" s="135"/>
      <c r="E162" s="135"/>
      <c r="F162" s="135"/>
      <c r="G162" s="135" t="s">
        <v>335</v>
      </c>
      <c r="H162" s="176"/>
      <c r="I162" s="155" t="s">
        <v>147</v>
      </c>
      <c r="J162" s="72"/>
      <c r="K162" s="66">
        <v>10</v>
      </c>
      <c r="L162" s="66"/>
      <c r="M162" s="66">
        <v>4</v>
      </c>
      <c r="N162" s="66"/>
      <c r="O162" s="508">
        <v>1</v>
      </c>
      <c r="P162" s="155">
        <f t="shared" si="68"/>
        <v>1</v>
      </c>
      <c r="Q162" s="135"/>
      <c r="R162" s="66" t="e">
        <f t="shared" si="75"/>
        <v>#N/A</v>
      </c>
      <c r="S162" s="176"/>
      <c r="T162" s="177"/>
      <c r="U162" s="135"/>
      <c r="V162" s="135"/>
      <c r="W162" s="163" t="str">
        <f t="shared" ca="1" si="53"/>
        <v>Guardian</v>
      </c>
      <c r="X162" s="164">
        <f t="shared" si="54"/>
        <v>0</v>
      </c>
      <c r="Y162" s="165">
        <v>0</v>
      </c>
      <c r="Z162" s="155">
        <f t="shared" si="55"/>
        <v>500</v>
      </c>
      <c r="AA162" s="66">
        <f t="shared" si="56"/>
        <v>490</v>
      </c>
      <c r="AB162" s="72">
        <f t="shared" si="57"/>
        <v>10</v>
      </c>
      <c r="AC162" s="135" t="str">
        <f t="shared" si="69"/>
        <v>10</v>
      </c>
      <c r="AD162" s="72">
        <f t="shared" si="70"/>
        <v>-29</v>
      </c>
      <c r="AE162" s="72">
        <f t="shared" si="71"/>
        <v>-59</v>
      </c>
      <c r="AF162" s="72">
        <f t="shared" si="72"/>
        <v>-89</v>
      </c>
      <c r="AG162" s="66">
        <f t="shared" si="58"/>
        <v>200</v>
      </c>
      <c r="AH162" s="66">
        <f t="shared" si="59"/>
        <v>198</v>
      </c>
      <c r="AI162" s="66">
        <f t="shared" si="60"/>
        <v>2</v>
      </c>
      <c r="AJ162" s="135" t="str">
        <f t="shared" si="61"/>
        <v>2</v>
      </c>
      <c r="AK162" s="66">
        <f t="shared" si="62"/>
        <v>220</v>
      </c>
      <c r="AL162" s="66">
        <f t="shared" si="76"/>
        <v>218</v>
      </c>
      <c r="AM162" s="66">
        <f t="shared" si="63"/>
        <v>2</v>
      </c>
      <c r="AN162" s="135" t="str">
        <f t="shared" si="64"/>
        <v>2</v>
      </c>
      <c r="AO162" s="66">
        <f t="shared" si="65"/>
        <v>180</v>
      </c>
      <c r="AP162" s="66">
        <f t="shared" si="77"/>
        <v>178</v>
      </c>
      <c r="AQ162" s="66">
        <f t="shared" si="66"/>
        <v>2</v>
      </c>
      <c r="AR162" s="135" t="str">
        <f t="shared" si="67"/>
        <v>2</v>
      </c>
      <c r="AS162" s="72">
        <f t="shared" si="78"/>
        <v>1100</v>
      </c>
      <c r="AT162" s="72">
        <f t="shared" si="78"/>
        <v>1084</v>
      </c>
      <c r="AU162" s="72"/>
      <c r="AV162" s="135" t="str">
        <f t="shared" ca="1" si="73"/>
        <v>Guardian</v>
      </c>
      <c r="AW162" s="135"/>
      <c r="AX162" s="135"/>
      <c r="AY162" s="135"/>
      <c r="AZ162" s="135"/>
      <c r="BA162" s="135"/>
      <c r="BB162" s="135"/>
      <c r="BC162" s="660" t="e">
        <f>INDEX('[2]Master Skill List'!$D$81:$D$301,MATCH('UNIT DATA'!BA162,'[2]Master Skill List'!$B$81:$B$301,0))</f>
        <v>#N/A</v>
      </c>
      <c r="BD162" s="661"/>
      <c r="BE162" s="661"/>
      <c r="BF162" s="662"/>
      <c r="BG162" s="72">
        <f t="shared" si="74"/>
        <v>4</v>
      </c>
    </row>
    <row r="163" spans="2:59">
      <c r="B163" s="66">
        <v>125</v>
      </c>
      <c r="C163" s="135"/>
      <c r="D163" s="135"/>
      <c r="E163" s="135"/>
      <c r="F163" s="135"/>
      <c r="G163" s="135" t="s">
        <v>336</v>
      </c>
      <c r="H163" s="176"/>
      <c r="I163" s="155" t="s">
        <v>103</v>
      </c>
      <c r="J163" s="72"/>
      <c r="K163" s="66">
        <v>10</v>
      </c>
      <c r="L163" s="66"/>
      <c r="M163" s="66">
        <v>3</v>
      </c>
      <c r="N163" s="66"/>
      <c r="O163" s="508">
        <v>0</v>
      </c>
      <c r="P163" s="155">
        <f t="shared" si="68"/>
        <v>1</v>
      </c>
      <c r="Q163" s="135"/>
      <c r="R163" s="66" t="e">
        <f t="shared" si="75"/>
        <v>#N/A</v>
      </c>
      <c r="S163" s="176"/>
      <c r="T163" s="177"/>
      <c r="U163" s="135"/>
      <c r="V163" s="135"/>
      <c r="W163" s="163" t="str">
        <f t="shared" ca="1" si="53"/>
        <v>Fighter</v>
      </c>
      <c r="X163" s="164">
        <f t="shared" si="54"/>
        <v>0</v>
      </c>
      <c r="Y163" s="165">
        <v>0</v>
      </c>
      <c r="Z163" s="155">
        <f t="shared" si="55"/>
        <v>550</v>
      </c>
      <c r="AA163" s="66">
        <f t="shared" si="56"/>
        <v>540</v>
      </c>
      <c r="AB163" s="72">
        <f t="shared" si="57"/>
        <v>10</v>
      </c>
      <c r="AC163" s="135" t="str">
        <f t="shared" si="69"/>
        <v>10</v>
      </c>
      <c r="AD163" s="72">
        <f t="shared" si="70"/>
        <v>-29</v>
      </c>
      <c r="AE163" s="72">
        <f t="shared" si="71"/>
        <v>-59</v>
      </c>
      <c r="AF163" s="72">
        <f t="shared" si="72"/>
        <v>-89</v>
      </c>
      <c r="AG163" s="66">
        <f t="shared" si="58"/>
        <v>220</v>
      </c>
      <c r="AH163" s="66">
        <f t="shared" si="59"/>
        <v>218</v>
      </c>
      <c r="AI163" s="66">
        <f t="shared" si="60"/>
        <v>2</v>
      </c>
      <c r="AJ163" s="135" t="str">
        <f t="shared" si="61"/>
        <v>2</v>
      </c>
      <c r="AK163" s="66">
        <f t="shared" si="62"/>
        <v>180</v>
      </c>
      <c r="AL163" s="66">
        <f t="shared" si="76"/>
        <v>178</v>
      </c>
      <c r="AM163" s="66">
        <f t="shared" si="63"/>
        <v>2</v>
      </c>
      <c r="AN163" s="135" t="str">
        <f t="shared" si="64"/>
        <v>2</v>
      </c>
      <c r="AO163" s="66">
        <f t="shared" si="65"/>
        <v>200</v>
      </c>
      <c r="AP163" s="66">
        <f t="shared" si="77"/>
        <v>198</v>
      </c>
      <c r="AQ163" s="66">
        <f t="shared" si="66"/>
        <v>2</v>
      </c>
      <c r="AR163" s="135" t="str">
        <f t="shared" si="67"/>
        <v>2</v>
      </c>
      <c r="AS163" s="72">
        <f t="shared" si="78"/>
        <v>1150</v>
      </c>
      <c r="AT163" s="72">
        <f t="shared" si="78"/>
        <v>1134</v>
      </c>
      <c r="AU163" s="72"/>
      <c r="AV163" s="135" t="str">
        <f t="shared" ca="1" si="73"/>
        <v>Fighter</v>
      </c>
      <c r="AW163" s="135"/>
      <c r="AX163" s="135"/>
      <c r="AY163" s="135"/>
      <c r="AZ163" s="135"/>
      <c r="BA163" s="135"/>
      <c r="BB163" s="135"/>
      <c r="BC163" s="660" t="e">
        <f>INDEX('[2]Master Skill List'!$D$81:$D$301,MATCH('UNIT DATA'!BA163,'[2]Master Skill List'!$B$81:$B$301,0))</f>
        <v>#N/A</v>
      </c>
      <c r="BD163" s="661"/>
      <c r="BE163" s="661"/>
      <c r="BF163" s="662"/>
      <c r="BG163" s="72">
        <f t="shared" si="74"/>
        <v>3</v>
      </c>
    </row>
    <row r="164" spans="2:59">
      <c r="B164" s="66">
        <v>126</v>
      </c>
      <c r="C164" s="135"/>
      <c r="D164" s="135"/>
      <c r="E164" s="135"/>
      <c r="F164" s="135"/>
      <c r="G164" s="135" t="s">
        <v>337</v>
      </c>
      <c r="H164" s="176"/>
      <c r="I164" s="155" t="s">
        <v>103</v>
      </c>
      <c r="J164" s="72"/>
      <c r="K164" s="66">
        <v>10</v>
      </c>
      <c r="L164" s="66"/>
      <c r="M164" s="66">
        <v>4</v>
      </c>
      <c r="N164" s="66"/>
      <c r="O164" s="508">
        <v>1</v>
      </c>
      <c r="P164" s="155">
        <f t="shared" si="68"/>
        <v>1</v>
      </c>
      <c r="Q164" s="135"/>
      <c r="R164" s="66" t="e">
        <f t="shared" si="75"/>
        <v>#N/A</v>
      </c>
      <c r="S164" s="176"/>
      <c r="T164" s="177"/>
      <c r="U164" s="135"/>
      <c r="V164" s="135"/>
      <c r="W164" s="163" t="str">
        <f t="shared" ca="1" si="53"/>
        <v>Lord</v>
      </c>
      <c r="X164" s="164">
        <f t="shared" si="54"/>
        <v>0</v>
      </c>
      <c r="Y164" s="165">
        <v>0</v>
      </c>
      <c r="Z164" s="155">
        <f t="shared" si="55"/>
        <v>550</v>
      </c>
      <c r="AA164" s="66">
        <f t="shared" si="56"/>
        <v>540</v>
      </c>
      <c r="AB164" s="72">
        <f t="shared" si="57"/>
        <v>10</v>
      </c>
      <c r="AC164" s="135" t="str">
        <f t="shared" si="69"/>
        <v>10</v>
      </c>
      <c r="AD164" s="72">
        <f t="shared" si="70"/>
        <v>-29</v>
      </c>
      <c r="AE164" s="72">
        <f t="shared" si="71"/>
        <v>-59</v>
      </c>
      <c r="AF164" s="72">
        <f t="shared" si="72"/>
        <v>-89</v>
      </c>
      <c r="AG164" s="66">
        <f t="shared" si="58"/>
        <v>220</v>
      </c>
      <c r="AH164" s="66">
        <f t="shared" si="59"/>
        <v>218</v>
      </c>
      <c r="AI164" s="66">
        <f t="shared" si="60"/>
        <v>2</v>
      </c>
      <c r="AJ164" s="135" t="str">
        <f t="shared" si="61"/>
        <v>2</v>
      </c>
      <c r="AK164" s="66">
        <f t="shared" si="62"/>
        <v>180</v>
      </c>
      <c r="AL164" s="66">
        <f t="shared" si="76"/>
        <v>178</v>
      </c>
      <c r="AM164" s="66">
        <f t="shared" si="63"/>
        <v>2</v>
      </c>
      <c r="AN164" s="135" t="str">
        <f t="shared" si="64"/>
        <v>2</v>
      </c>
      <c r="AO164" s="66">
        <f t="shared" si="65"/>
        <v>200</v>
      </c>
      <c r="AP164" s="66">
        <f t="shared" si="77"/>
        <v>198</v>
      </c>
      <c r="AQ164" s="66">
        <f t="shared" si="66"/>
        <v>2</v>
      </c>
      <c r="AR164" s="135" t="str">
        <f t="shared" si="67"/>
        <v>2</v>
      </c>
      <c r="AS164" s="72">
        <f t="shared" si="78"/>
        <v>1150</v>
      </c>
      <c r="AT164" s="72">
        <f t="shared" si="78"/>
        <v>1134</v>
      </c>
      <c r="AU164" s="72"/>
      <c r="AV164" s="135" t="str">
        <f t="shared" ca="1" si="73"/>
        <v>Lord</v>
      </c>
      <c r="AW164" s="135"/>
      <c r="AX164" s="135"/>
      <c r="AY164" s="135"/>
      <c r="AZ164" s="135"/>
      <c r="BA164" s="135"/>
      <c r="BB164" s="135"/>
      <c r="BC164" s="660" t="e">
        <f>INDEX('[2]Master Skill List'!$D$81:$D$301,MATCH('UNIT DATA'!BA164,'[2]Master Skill List'!$B$81:$B$301,0))</f>
        <v>#N/A</v>
      </c>
      <c r="BD164" s="661"/>
      <c r="BE164" s="661"/>
      <c r="BF164" s="662"/>
      <c r="BG164" s="72">
        <f t="shared" si="74"/>
        <v>4</v>
      </c>
    </row>
    <row r="165" spans="2:59">
      <c r="B165" s="66">
        <v>127</v>
      </c>
      <c r="C165" s="135"/>
      <c r="D165" s="135"/>
      <c r="E165" s="135"/>
      <c r="F165" s="135"/>
      <c r="G165" s="135" t="s">
        <v>338</v>
      </c>
      <c r="H165" s="176"/>
      <c r="I165" s="155" t="s">
        <v>119</v>
      </c>
      <c r="J165" s="72"/>
      <c r="K165" s="66">
        <v>10</v>
      </c>
      <c r="L165" s="66"/>
      <c r="M165" s="66">
        <v>3</v>
      </c>
      <c r="N165" s="66"/>
      <c r="O165" s="508">
        <v>0</v>
      </c>
      <c r="P165" s="155">
        <f t="shared" si="68"/>
        <v>1</v>
      </c>
      <c r="Q165" s="135"/>
      <c r="R165" s="66" t="e">
        <f t="shared" si="75"/>
        <v>#N/A</v>
      </c>
      <c r="S165" s="176"/>
      <c r="T165" s="177"/>
      <c r="U165" s="135"/>
      <c r="V165" s="135"/>
      <c r="W165" s="163" t="str">
        <f t="shared" ca="1" si="53"/>
        <v>Lord</v>
      </c>
      <c r="X165" s="164">
        <f t="shared" si="54"/>
        <v>0</v>
      </c>
      <c r="Y165" s="165">
        <v>0</v>
      </c>
      <c r="Z165" s="155">
        <f t="shared" si="55"/>
        <v>500</v>
      </c>
      <c r="AA165" s="66">
        <f t="shared" si="56"/>
        <v>490</v>
      </c>
      <c r="AB165" s="72">
        <f t="shared" si="57"/>
        <v>10</v>
      </c>
      <c r="AC165" s="135" t="str">
        <f t="shared" si="69"/>
        <v>10</v>
      </c>
      <c r="AD165" s="72">
        <f t="shared" si="70"/>
        <v>-29</v>
      </c>
      <c r="AE165" s="72">
        <f t="shared" si="71"/>
        <v>-59</v>
      </c>
      <c r="AF165" s="72">
        <f t="shared" si="72"/>
        <v>-89</v>
      </c>
      <c r="AG165" s="66">
        <f t="shared" si="58"/>
        <v>160</v>
      </c>
      <c r="AH165" s="66">
        <f t="shared" si="59"/>
        <v>158</v>
      </c>
      <c r="AI165" s="66">
        <f t="shared" si="60"/>
        <v>2</v>
      </c>
      <c r="AJ165" s="135" t="str">
        <f t="shared" si="61"/>
        <v>2</v>
      </c>
      <c r="AK165" s="66">
        <f t="shared" si="62"/>
        <v>220</v>
      </c>
      <c r="AL165" s="66">
        <f t="shared" si="76"/>
        <v>218</v>
      </c>
      <c r="AM165" s="66">
        <f t="shared" si="63"/>
        <v>2</v>
      </c>
      <c r="AN165" s="135" t="str">
        <f t="shared" si="64"/>
        <v>2</v>
      </c>
      <c r="AO165" s="66">
        <f t="shared" si="65"/>
        <v>220</v>
      </c>
      <c r="AP165" s="66">
        <f t="shared" si="77"/>
        <v>218</v>
      </c>
      <c r="AQ165" s="66">
        <f t="shared" si="66"/>
        <v>2</v>
      </c>
      <c r="AR165" s="135" t="str">
        <f t="shared" si="67"/>
        <v>2</v>
      </c>
      <c r="AS165" s="72">
        <f t="shared" si="78"/>
        <v>1100</v>
      </c>
      <c r="AT165" s="72">
        <f t="shared" si="78"/>
        <v>1084</v>
      </c>
      <c r="AU165" s="72"/>
      <c r="AV165" s="135" t="str">
        <f t="shared" ca="1" si="73"/>
        <v>Lord</v>
      </c>
      <c r="AW165" s="135"/>
      <c r="AX165" s="135"/>
      <c r="AY165" s="135"/>
      <c r="AZ165" s="135"/>
      <c r="BA165" s="135"/>
      <c r="BB165" s="135"/>
      <c r="BC165" s="660" t="e">
        <f>INDEX('[2]Master Skill List'!$D$81:$D$301,MATCH('UNIT DATA'!BA165,'[2]Master Skill List'!$B$81:$B$301,0))</f>
        <v>#N/A</v>
      </c>
      <c r="BD165" s="661"/>
      <c r="BE165" s="661"/>
      <c r="BF165" s="662"/>
      <c r="BG165" s="72">
        <f t="shared" si="74"/>
        <v>3</v>
      </c>
    </row>
    <row r="166" spans="2:59">
      <c r="B166" s="66">
        <v>128</v>
      </c>
      <c r="C166" s="135"/>
      <c r="D166" s="135"/>
      <c r="E166" s="135"/>
      <c r="F166" s="135"/>
      <c r="G166" s="135" t="s">
        <v>339</v>
      </c>
      <c r="H166" s="176"/>
      <c r="I166" s="155" t="s">
        <v>119</v>
      </c>
      <c r="J166" s="72"/>
      <c r="K166" s="66">
        <v>10</v>
      </c>
      <c r="L166" s="66"/>
      <c r="M166" s="66">
        <v>4</v>
      </c>
      <c r="N166" s="66"/>
      <c r="O166" s="508">
        <v>1</v>
      </c>
      <c r="P166" s="155">
        <f t="shared" si="68"/>
        <v>1</v>
      </c>
      <c r="Q166" s="135"/>
      <c r="R166" s="66" t="e">
        <f t="shared" si="75"/>
        <v>#N/A</v>
      </c>
      <c r="S166" s="176"/>
      <c r="T166" s="177"/>
      <c r="U166" s="135"/>
      <c r="V166" s="135"/>
      <c r="W166" s="163" t="str">
        <f t="shared" ca="1" si="53"/>
        <v>Guardian</v>
      </c>
      <c r="X166" s="164">
        <f t="shared" si="54"/>
        <v>0</v>
      </c>
      <c r="Y166" s="165">
        <v>0</v>
      </c>
      <c r="Z166" s="155">
        <f t="shared" si="55"/>
        <v>500</v>
      </c>
      <c r="AA166" s="66">
        <f t="shared" si="56"/>
        <v>490</v>
      </c>
      <c r="AB166" s="72">
        <f t="shared" si="57"/>
        <v>10</v>
      </c>
      <c r="AC166" s="135" t="str">
        <f t="shared" si="69"/>
        <v>10</v>
      </c>
      <c r="AD166" s="72">
        <f t="shared" si="70"/>
        <v>-29</v>
      </c>
      <c r="AE166" s="72">
        <f t="shared" si="71"/>
        <v>-59</v>
      </c>
      <c r="AF166" s="72">
        <f t="shared" si="72"/>
        <v>-89</v>
      </c>
      <c r="AG166" s="66">
        <f t="shared" si="58"/>
        <v>160</v>
      </c>
      <c r="AH166" s="66">
        <f t="shared" si="59"/>
        <v>158</v>
      </c>
      <c r="AI166" s="66">
        <f t="shared" si="60"/>
        <v>2</v>
      </c>
      <c r="AJ166" s="135" t="str">
        <f t="shared" si="61"/>
        <v>2</v>
      </c>
      <c r="AK166" s="66">
        <f t="shared" si="62"/>
        <v>220</v>
      </c>
      <c r="AL166" s="66">
        <f t="shared" si="76"/>
        <v>218</v>
      </c>
      <c r="AM166" s="66">
        <f t="shared" si="63"/>
        <v>2</v>
      </c>
      <c r="AN166" s="135" t="str">
        <f t="shared" si="64"/>
        <v>2</v>
      </c>
      <c r="AO166" s="66">
        <f t="shared" si="65"/>
        <v>220</v>
      </c>
      <c r="AP166" s="66">
        <f t="shared" si="77"/>
        <v>218</v>
      </c>
      <c r="AQ166" s="66">
        <f t="shared" si="66"/>
        <v>2</v>
      </c>
      <c r="AR166" s="135" t="str">
        <f t="shared" si="67"/>
        <v>2</v>
      </c>
      <c r="AS166" s="72">
        <f t="shared" si="78"/>
        <v>1100</v>
      </c>
      <c r="AT166" s="72">
        <f t="shared" si="78"/>
        <v>1084</v>
      </c>
      <c r="AU166" s="72"/>
      <c r="AV166" s="135" t="str">
        <f t="shared" ca="1" si="73"/>
        <v>Guardian</v>
      </c>
      <c r="AW166" s="135"/>
      <c r="AX166" s="135"/>
      <c r="AY166" s="135"/>
      <c r="AZ166" s="135"/>
      <c r="BA166" s="135"/>
      <c r="BB166" s="135"/>
      <c r="BC166" s="660" t="e">
        <f>INDEX('[2]Master Skill List'!$D$81:$D$301,MATCH('UNIT DATA'!BA166,'[2]Master Skill List'!$B$81:$B$301,0))</f>
        <v>#N/A</v>
      </c>
      <c r="BD166" s="661"/>
      <c r="BE166" s="661"/>
      <c r="BF166" s="662"/>
      <c r="BG166" s="72">
        <f t="shared" si="74"/>
        <v>4</v>
      </c>
    </row>
    <row r="167" spans="2:59">
      <c r="B167" s="66">
        <v>129</v>
      </c>
      <c r="C167" s="135"/>
      <c r="D167" s="135"/>
      <c r="E167" s="135"/>
      <c r="F167" s="135"/>
      <c r="G167" s="135" t="s">
        <v>340</v>
      </c>
      <c r="H167" s="176"/>
      <c r="I167" s="155" t="s">
        <v>105</v>
      </c>
      <c r="J167" s="72"/>
      <c r="K167" s="66">
        <v>10</v>
      </c>
      <c r="L167" s="66"/>
      <c r="M167" s="66">
        <v>5</v>
      </c>
      <c r="N167" s="66"/>
      <c r="O167" s="508">
        <v>2</v>
      </c>
      <c r="P167" s="155">
        <f t="shared" si="68"/>
        <v>1</v>
      </c>
      <c r="Q167" s="135"/>
      <c r="R167" s="66" t="e">
        <f t="shared" si="75"/>
        <v>#N/A</v>
      </c>
      <c r="S167" s="176"/>
      <c r="T167" s="177"/>
      <c r="U167" s="135"/>
      <c r="V167" s="135"/>
      <c r="W167" s="163" t="str">
        <f t="shared" ref="W167:W230" ca="1" si="79">CHOOSE(RANDBETWEEN(1,6),"Fighter","Guardian","Knight","Defender","Hero","Lord")</f>
        <v>Defender</v>
      </c>
      <c r="X167" s="164">
        <f t="shared" ref="X167:X230" si="80">(IF(L167="Fast",1,IF(L167="SUPERB",2,0))+IF(K167=15,1,IF(K167=20,2,0)))+Y167</f>
        <v>0</v>
      </c>
      <c r="Y167" s="165">
        <v>0</v>
      </c>
      <c r="Z167" s="155">
        <f t="shared" ref="Z167:Z230" si="81">IFERROR(ROUNDDOWN(IF($X$36=TRUE,(((($J167*10)+S$6+($M167*U$6))*$P167)*INDEX(P$21:P$26,MATCH($I167,$O$21:$O$26,0)))*INDEX(V$21:V$26,MATCH($W167,$U$21:$U$26,0)),((($J167*10)+S$6+($M167*U$6))*$P167)*INDEX(P$21:P$26,MATCH($I167,$O$21:$O$26,0))),0),"")</f>
        <v>550</v>
      </c>
      <c r="AA167" s="66">
        <f t="shared" ref="AA167:AA230" si="82">IFERROR(ROUNDDOWN(Z167+(AB167*($J167-1))+IF(J167&gt;=AM$22,(J167-AN$22)*AO$22,0)+IF(J167&gt;=AM$23,(J167-AN$23)*AO$23,0)+IF(J167&gt;=AM$24,(J167-AN$24)*AO$24,0),0),"")</f>
        <v>540</v>
      </c>
      <c r="AB167" s="72">
        <f t="shared" ref="AB167:AB230" si="83">IFERROR(ROUNDDOWN((VLOOKUP(M167,O$8:T$17,4)*T$6)+X167,0),"")</f>
        <v>10</v>
      </c>
      <c r="AC167" s="135" t="str">
        <f t="shared" si="69"/>
        <v>10</v>
      </c>
      <c r="AD167" s="72">
        <f t="shared" si="70"/>
        <v>-29</v>
      </c>
      <c r="AE167" s="72">
        <f t="shared" si="71"/>
        <v>-59</v>
      </c>
      <c r="AF167" s="72">
        <f t="shared" si="72"/>
        <v>-89</v>
      </c>
      <c r="AG167" s="66">
        <f t="shared" ref="AG167:AG230" si="84">IFERROR(ROUNDDOWN(IF($X$36=TRUE,(((($J167*10)+V$6+($M167*X$6))*$P167)*INDEX(Q$21:Q$26,MATCH($I167,$O$21:$O$26,0)))*INDEX(W$21:W$26,MATCH($W167,$U$21:$U$26,0)),((($J167*10)+V$6+($M167*X$6))*$P167)*INDEX(W$21:W$26,MATCH($I167,$O$21:$O$26,0))),0),"")</f>
        <v>240</v>
      </c>
      <c r="AH167" s="66">
        <f t="shared" ref="AH167:AH230" si="85">IFERROR(ROUNDDOWN(AG167+(AI167*($J167-1))+IF($J167&gt;=AM$22,(J167-AN$22)*AO$22,0)+IF(J167&gt;=AM$23,(J167-AN$23)*AO$23,0)+IF(J167&gt;=AM$24,(J167-AN$24)*AO$24,0),0),"")</f>
        <v>238</v>
      </c>
      <c r="AI167" s="66">
        <f t="shared" ref="AI167:AI230" si="86">IFERROR(ROUNDDOWN((VLOOKUP($M167,$O$8:$T$17,4)*W$6)+$X167,0),"")</f>
        <v>2</v>
      </c>
      <c r="AJ167" s="135" t="str">
        <f t="shared" ref="AJ167:AJ230" si="87">IFERROR(AI167&amp;IF($J167&gt;=$AM$22,";"&amp;AI167+$AO$22,"")&amp;IF($J167&gt;=$AM$23,";"&amp;AI167+$AO$23+$AO$22,"")&amp;IF($J167&gt;=$AM$24,";"&amp;AI167+$AO$23+$AO$22+$AO$24,""),"")</f>
        <v>2</v>
      </c>
      <c r="AK167" s="66">
        <f t="shared" ref="AK167:AK230" si="88">IFERROR(ROUNDDOWN(IF($X$36=TRUE,(((($J167*10)+Y$6+($M167*AB$6))*$P167)*INDEX(X$21:X$26,MATCH($I167,$O$21:$O$26,0)))*INDEX(R$21:R$26,MATCH($W167,$U$21:$U$26,0)),((($J167*10)+Y$6+($M167*AB$6))*$P167)*INDEX(R$21:R$26,MATCH($I167,$O$21:$O$26,0))),0),"")</f>
        <v>220</v>
      </c>
      <c r="AL167" s="66">
        <f t="shared" si="76"/>
        <v>218</v>
      </c>
      <c r="AM167" s="66">
        <f t="shared" ref="AM167:AM230" si="89">IFERROR(ROUNDDOWN((VLOOKUP($M167,$O$8:$T$17,4)*Z$6)+$X167,0),"")</f>
        <v>2</v>
      </c>
      <c r="AN167" s="135" t="str">
        <f t="shared" ref="AN167:AN230" si="90">IFERROR(AM167&amp;IF($J167&gt;=$AM$22,";"&amp;AM167+$AO$22,"")&amp;IF($J167&gt;=$AM$23,";"&amp;AM167+$AO$23+$AO$22,"")&amp;IF($J167&gt;=$AM$24,";"&amp;AM167+$AO$23+$AO$22+$AO$24,""),"")</f>
        <v>2</v>
      </c>
      <c r="AO167" s="66">
        <f t="shared" ref="AO167:AO230" si="91">IFERROR(ROUNDDOWN(IF($X$36=TRUE,(((($J167*10)+AF$6+($M167*AI$6))*$P167)*INDEX(Y$21:Y$26,MATCH($I167,$O$21:$O$26,0)))*INDEX(S$21:S$26,MATCH($W167,$U$21:$U$26,0)),((($J167*10)+AF$6+($M167*AI$6))*$P167)*INDEX(S$21:S$26,MATCH($I167,$O$21:$O$26,0))),0),"")</f>
        <v>180</v>
      </c>
      <c r="AP167" s="66">
        <f t="shared" si="77"/>
        <v>178</v>
      </c>
      <c r="AQ167" s="66">
        <f t="shared" ref="AQ167:AQ230" si="92">IFERROR(ROUNDDOWN((VLOOKUP($M167,$O$8:$T$17,4)*AG$6)+$X167,0),"")</f>
        <v>2</v>
      </c>
      <c r="AR167" s="135" t="str">
        <f t="shared" ref="AR167:AR230" si="93">IFERROR(AQ167&amp;IF($J167&gt;=$AM$22,";"&amp;AQ167+$AO$22,"")&amp;IF($J167&gt;=$AM$23,";"&amp;AQ167+$AO$23+$AO$22,"")&amp;IF($J167&gt;=$AM$24,";"&amp;AQ167+$AO$23+$AO$22+$AO$24,""),"")</f>
        <v>2</v>
      </c>
      <c r="AS167" s="72">
        <f t="shared" si="78"/>
        <v>1190</v>
      </c>
      <c r="AT167" s="72">
        <f t="shared" si="78"/>
        <v>1174</v>
      </c>
      <c r="AU167" s="72"/>
      <c r="AV167" s="135" t="str">
        <f t="shared" ca="1" si="73"/>
        <v>Defender</v>
      </c>
      <c r="AW167" s="135"/>
      <c r="AX167" s="135"/>
      <c r="AY167" s="135"/>
      <c r="AZ167" s="135"/>
      <c r="BA167" s="135"/>
      <c r="BB167" s="135"/>
      <c r="BC167" s="660" t="e">
        <f>INDEX('[2]Master Skill List'!$D$81:$D$301,MATCH('UNIT DATA'!BA167,'[2]Master Skill List'!$B$81:$B$301,0))</f>
        <v>#N/A</v>
      </c>
      <c r="BD167" s="661"/>
      <c r="BE167" s="661"/>
      <c r="BF167" s="662"/>
      <c r="BG167" s="72">
        <f t="shared" si="74"/>
        <v>5</v>
      </c>
    </row>
    <row r="168" spans="2:59">
      <c r="B168" s="66">
        <v>130</v>
      </c>
      <c r="C168" s="135"/>
      <c r="D168" s="135"/>
      <c r="E168" s="135"/>
      <c r="F168" s="135"/>
      <c r="G168" s="135" t="s">
        <v>341</v>
      </c>
      <c r="H168" s="176"/>
      <c r="I168" s="155" t="s">
        <v>114</v>
      </c>
      <c r="J168" s="72"/>
      <c r="K168" s="66">
        <v>10</v>
      </c>
      <c r="L168" s="66"/>
      <c r="M168" s="66">
        <v>4</v>
      </c>
      <c r="N168" s="66"/>
      <c r="O168" s="508">
        <v>0</v>
      </c>
      <c r="P168" s="155">
        <f t="shared" ref="P168:P231" si="94">1+(N168*0.1)+Q168</f>
        <v>1</v>
      </c>
      <c r="Q168" s="135"/>
      <c r="R168" s="66" t="e">
        <f t="shared" si="75"/>
        <v>#N/A</v>
      </c>
      <c r="S168" s="176"/>
      <c r="T168" s="177"/>
      <c r="U168" s="135"/>
      <c r="V168" s="135"/>
      <c r="W168" s="163" t="str">
        <f t="shared" ca="1" si="79"/>
        <v>Lord</v>
      </c>
      <c r="X168" s="164">
        <f t="shared" si="80"/>
        <v>0</v>
      </c>
      <c r="Y168" s="165">
        <v>0</v>
      </c>
      <c r="Z168" s="155">
        <f t="shared" si="81"/>
        <v>450</v>
      </c>
      <c r="AA168" s="66">
        <f t="shared" si="82"/>
        <v>440</v>
      </c>
      <c r="AB168" s="72">
        <f t="shared" si="83"/>
        <v>10</v>
      </c>
      <c r="AC168" s="135" t="str">
        <f t="shared" ref="AC168:AC231" si="95">IFERROR(AB168&amp;IF($J168&gt;=$AM$22,";"&amp;AB168+$AO$22,"")&amp;IF(J168&gt;=$AM$23,";"&amp;AB168+$AO$23+$AO$22,"")&amp;IF(J168&gt;=$AM$24,";"&amp;AB168+$AO$23+$AO$22+$AO$24,""),"")</f>
        <v>10</v>
      </c>
      <c r="AD168" s="72">
        <f t="shared" ref="AD168:AD231" si="96">J168-AD$38+1</f>
        <v>-29</v>
      </c>
      <c r="AE168" s="72">
        <f t="shared" ref="AE168:AE231" si="97">J168-AE$38+1</f>
        <v>-59</v>
      </c>
      <c r="AF168" s="72">
        <f t="shared" ref="AF168:AF231" si="98">J168-AF$38+1</f>
        <v>-89</v>
      </c>
      <c r="AG168" s="66">
        <f t="shared" si="84"/>
        <v>200</v>
      </c>
      <c r="AH168" s="66">
        <f t="shared" si="85"/>
        <v>198</v>
      </c>
      <c r="AI168" s="66">
        <f t="shared" si="86"/>
        <v>2</v>
      </c>
      <c r="AJ168" s="135" t="str">
        <f t="shared" si="87"/>
        <v>2</v>
      </c>
      <c r="AK168" s="66">
        <f t="shared" si="88"/>
        <v>200</v>
      </c>
      <c r="AL168" s="66">
        <f t="shared" si="76"/>
        <v>198</v>
      </c>
      <c r="AM168" s="66">
        <f t="shared" si="89"/>
        <v>2</v>
      </c>
      <c r="AN168" s="135" t="str">
        <f t="shared" si="90"/>
        <v>2</v>
      </c>
      <c r="AO168" s="66">
        <f t="shared" si="91"/>
        <v>220</v>
      </c>
      <c r="AP168" s="66">
        <f t="shared" si="77"/>
        <v>218</v>
      </c>
      <c r="AQ168" s="66">
        <f t="shared" si="92"/>
        <v>2</v>
      </c>
      <c r="AR168" s="135" t="str">
        <f t="shared" si="93"/>
        <v>2</v>
      </c>
      <c r="AS168" s="72">
        <f t="shared" si="78"/>
        <v>1070</v>
      </c>
      <c r="AT168" s="72">
        <f t="shared" si="78"/>
        <v>1054</v>
      </c>
      <c r="AU168" s="72"/>
      <c r="AV168" s="135" t="str">
        <f t="shared" ref="AV168:AV231" ca="1" si="99">W168</f>
        <v>Lord</v>
      </c>
      <c r="AW168" s="135"/>
      <c r="AX168" s="135"/>
      <c r="AY168" s="135"/>
      <c r="AZ168" s="135"/>
      <c r="BA168" s="135"/>
      <c r="BB168" s="135"/>
      <c r="BC168" s="660" t="e">
        <f>INDEX('[2]Master Skill List'!$D$81:$D$301,MATCH('UNIT DATA'!BA168,'[2]Master Skill List'!$B$81:$B$301,0))</f>
        <v>#N/A</v>
      </c>
      <c r="BD168" s="661"/>
      <c r="BE168" s="661"/>
      <c r="BF168" s="662"/>
      <c r="BG168" s="72">
        <f t="shared" ref="BG168:BG231" si="100">M168</f>
        <v>4</v>
      </c>
    </row>
    <row r="169" spans="2:59">
      <c r="B169" s="66">
        <v>131</v>
      </c>
      <c r="C169" s="135"/>
      <c r="D169" s="135"/>
      <c r="E169" s="135"/>
      <c r="F169" s="135"/>
      <c r="G169" s="135" t="s">
        <v>342</v>
      </c>
      <c r="H169" s="176"/>
      <c r="I169" s="155" t="s">
        <v>114</v>
      </c>
      <c r="J169" s="72"/>
      <c r="K169" s="66">
        <v>10</v>
      </c>
      <c r="L169" s="66"/>
      <c r="M169" s="66">
        <v>5</v>
      </c>
      <c r="N169" s="66"/>
      <c r="O169" s="508">
        <v>1</v>
      </c>
      <c r="P169" s="155">
        <f t="shared" si="94"/>
        <v>1</v>
      </c>
      <c r="Q169" s="135"/>
      <c r="R169" s="66" t="e">
        <f t="shared" si="75"/>
        <v>#N/A</v>
      </c>
      <c r="S169" s="176"/>
      <c r="T169" s="177"/>
      <c r="U169" s="135"/>
      <c r="V169" s="135"/>
      <c r="W169" s="163" t="str">
        <f t="shared" ca="1" si="79"/>
        <v>Hero</v>
      </c>
      <c r="X169" s="164">
        <f t="shared" si="80"/>
        <v>0</v>
      </c>
      <c r="Y169" s="165">
        <v>0</v>
      </c>
      <c r="Z169" s="155">
        <f t="shared" si="81"/>
        <v>450</v>
      </c>
      <c r="AA169" s="66">
        <f t="shared" si="82"/>
        <v>440</v>
      </c>
      <c r="AB169" s="72">
        <f t="shared" si="83"/>
        <v>10</v>
      </c>
      <c r="AC169" s="135" t="str">
        <f t="shared" si="95"/>
        <v>10</v>
      </c>
      <c r="AD169" s="72">
        <f t="shared" si="96"/>
        <v>-29</v>
      </c>
      <c r="AE169" s="72">
        <f t="shared" si="97"/>
        <v>-59</v>
      </c>
      <c r="AF169" s="72">
        <f t="shared" si="98"/>
        <v>-89</v>
      </c>
      <c r="AG169" s="66">
        <f t="shared" si="84"/>
        <v>200</v>
      </c>
      <c r="AH169" s="66">
        <f t="shared" si="85"/>
        <v>198</v>
      </c>
      <c r="AI169" s="66">
        <f t="shared" si="86"/>
        <v>2</v>
      </c>
      <c r="AJ169" s="135" t="str">
        <f t="shared" si="87"/>
        <v>2</v>
      </c>
      <c r="AK169" s="66">
        <f t="shared" si="88"/>
        <v>200</v>
      </c>
      <c r="AL169" s="66">
        <f t="shared" si="76"/>
        <v>198</v>
      </c>
      <c r="AM169" s="66">
        <f t="shared" si="89"/>
        <v>2</v>
      </c>
      <c r="AN169" s="135" t="str">
        <f t="shared" si="90"/>
        <v>2</v>
      </c>
      <c r="AO169" s="66">
        <f t="shared" si="91"/>
        <v>220</v>
      </c>
      <c r="AP169" s="66">
        <f t="shared" si="77"/>
        <v>218</v>
      </c>
      <c r="AQ169" s="66">
        <f t="shared" si="92"/>
        <v>2</v>
      </c>
      <c r="AR169" s="135" t="str">
        <f t="shared" si="93"/>
        <v>2</v>
      </c>
      <c r="AS169" s="72">
        <f t="shared" si="78"/>
        <v>1070</v>
      </c>
      <c r="AT169" s="72">
        <f t="shared" si="78"/>
        <v>1054</v>
      </c>
      <c r="AU169" s="72"/>
      <c r="AV169" s="135" t="str">
        <f t="shared" ca="1" si="99"/>
        <v>Hero</v>
      </c>
      <c r="AW169" s="135"/>
      <c r="AX169" s="135"/>
      <c r="AY169" s="135"/>
      <c r="AZ169" s="135"/>
      <c r="BA169" s="135"/>
      <c r="BB169" s="135"/>
      <c r="BC169" s="660" t="e">
        <f>INDEX('[2]Master Skill List'!$D$81:$D$301,MATCH('UNIT DATA'!BA169,'[2]Master Skill List'!$B$81:$B$301,0))</f>
        <v>#N/A</v>
      </c>
      <c r="BD169" s="661"/>
      <c r="BE169" s="661"/>
      <c r="BF169" s="662"/>
      <c r="BG169" s="72">
        <f t="shared" si="100"/>
        <v>5</v>
      </c>
    </row>
    <row r="170" spans="2:59">
      <c r="B170" s="66">
        <v>132</v>
      </c>
      <c r="C170" s="135"/>
      <c r="D170" s="135"/>
      <c r="E170" s="135"/>
      <c r="F170" s="135"/>
      <c r="G170" s="135" t="s">
        <v>343</v>
      </c>
      <c r="H170" s="176"/>
      <c r="I170" s="155" t="s">
        <v>114</v>
      </c>
      <c r="J170" s="72"/>
      <c r="K170" s="66">
        <v>10</v>
      </c>
      <c r="L170" s="66"/>
      <c r="M170" s="66">
        <v>2</v>
      </c>
      <c r="N170" s="66"/>
      <c r="O170" s="508">
        <v>0</v>
      </c>
      <c r="P170" s="155">
        <f t="shared" si="94"/>
        <v>1</v>
      </c>
      <c r="Q170" s="135"/>
      <c r="R170" s="66" t="e">
        <f t="shared" si="75"/>
        <v>#N/A</v>
      </c>
      <c r="S170" s="176"/>
      <c r="T170" s="177"/>
      <c r="U170" s="135"/>
      <c r="V170" s="135"/>
      <c r="W170" s="163" t="str">
        <f t="shared" ca="1" si="79"/>
        <v>Guardian</v>
      </c>
      <c r="X170" s="164">
        <f t="shared" si="80"/>
        <v>0</v>
      </c>
      <c r="Y170" s="165">
        <v>0</v>
      </c>
      <c r="Z170" s="155">
        <f t="shared" si="81"/>
        <v>450</v>
      </c>
      <c r="AA170" s="66">
        <f t="shared" si="82"/>
        <v>440</v>
      </c>
      <c r="AB170" s="72">
        <f t="shared" si="83"/>
        <v>10</v>
      </c>
      <c r="AC170" s="135" t="str">
        <f t="shared" si="95"/>
        <v>10</v>
      </c>
      <c r="AD170" s="72">
        <f t="shared" si="96"/>
        <v>-29</v>
      </c>
      <c r="AE170" s="72">
        <f t="shared" si="97"/>
        <v>-59</v>
      </c>
      <c r="AF170" s="72">
        <f t="shared" si="98"/>
        <v>-89</v>
      </c>
      <c r="AG170" s="66">
        <f t="shared" si="84"/>
        <v>200</v>
      </c>
      <c r="AH170" s="66">
        <f t="shared" si="85"/>
        <v>198</v>
      </c>
      <c r="AI170" s="66">
        <f t="shared" si="86"/>
        <v>2</v>
      </c>
      <c r="AJ170" s="135" t="str">
        <f t="shared" si="87"/>
        <v>2</v>
      </c>
      <c r="AK170" s="66">
        <f t="shared" si="88"/>
        <v>200</v>
      </c>
      <c r="AL170" s="66">
        <f t="shared" si="76"/>
        <v>198</v>
      </c>
      <c r="AM170" s="66">
        <f t="shared" si="89"/>
        <v>2</v>
      </c>
      <c r="AN170" s="135" t="str">
        <f t="shared" si="90"/>
        <v>2</v>
      </c>
      <c r="AO170" s="66">
        <f t="shared" si="91"/>
        <v>220</v>
      </c>
      <c r="AP170" s="66">
        <f t="shared" si="77"/>
        <v>218</v>
      </c>
      <c r="AQ170" s="66">
        <f t="shared" si="92"/>
        <v>2</v>
      </c>
      <c r="AR170" s="135" t="str">
        <f t="shared" si="93"/>
        <v>2</v>
      </c>
      <c r="AS170" s="72">
        <f t="shared" si="78"/>
        <v>1070</v>
      </c>
      <c r="AT170" s="72">
        <f t="shared" si="78"/>
        <v>1054</v>
      </c>
      <c r="AU170" s="72"/>
      <c r="AV170" s="135" t="str">
        <f t="shared" ca="1" si="99"/>
        <v>Guardian</v>
      </c>
      <c r="AW170" s="135"/>
      <c r="AX170" s="135"/>
      <c r="AY170" s="135"/>
      <c r="AZ170" s="135"/>
      <c r="BA170" s="135"/>
      <c r="BB170" s="135"/>
      <c r="BC170" s="660" t="e">
        <f>INDEX('[2]Master Skill List'!$D$81:$D$301,MATCH('UNIT DATA'!BA170,'[2]Master Skill List'!$B$81:$B$301,0))</f>
        <v>#N/A</v>
      </c>
      <c r="BD170" s="661"/>
      <c r="BE170" s="661"/>
      <c r="BF170" s="662"/>
      <c r="BG170" s="72">
        <f t="shared" si="100"/>
        <v>2</v>
      </c>
    </row>
    <row r="171" spans="2:59">
      <c r="B171" s="66">
        <v>133</v>
      </c>
      <c r="C171" s="135"/>
      <c r="D171" s="135"/>
      <c r="E171" s="135"/>
      <c r="F171" s="135"/>
      <c r="G171" s="135" t="s">
        <v>344</v>
      </c>
      <c r="H171" s="176"/>
      <c r="I171" s="155" t="s">
        <v>114</v>
      </c>
      <c r="J171" s="72"/>
      <c r="K171" s="66">
        <v>10</v>
      </c>
      <c r="L171" s="66"/>
      <c r="M171" s="66">
        <v>3</v>
      </c>
      <c r="N171" s="66"/>
      <c r="O171" s="508">
        <v>1</v>
      </c>
      <c r="P171" s="155">
        <f t="shared" si="94"/>
        <v>1</v>
      </c>
      <c r="Q171" s="135"/>
      <c r="R171" s="66" t="e">
        <f t="shared" ref="R171:R234" si="101">IF(K171=10,M$6,IF(K171=15,M$7,IF(K171=20,M$8,0)))+IF(M171=2,J$12,IF(M171=3,J$13,IF(M171=4,J$14,IF(M171=5,J$15,IF(M171=6,J$16,IF(M171=7,J$17,IF(M171=8,J$18,IF(M171=9,J$19,IF(M171=10,J$20,0)))))))))+IF(L171="NORMAL",M$24,IF(L171="FAST",M$25,IF(L171="SUPERB",M$26,0)))+VLOOKUP(J171,$L$11:$M$20,2)+S171</f>
        <v>#N/A</v>
      </c>
      <c r="S171" s="176"/>
      <c r="T171" s="177"/>
      <c r="U171" s="135"/>
      <c r="V171" s="135"/>
      <c r="W171" s="163" t="str">
        <f t="shared" ca="1" si="79"/>
        <v>Guardian</v>
      </c>
      <c r="X171" s="164">
        <f t="shared" si="80"/>
        <v>0</v>
      </c>
      <c r="Y171" s="165">
        <v>0</v>
      </c>
      <c r="Z171" s="155">
        <f t="shared" si="81"/>
        <v>450</v>
      </c>
      <c r="AA171" s="66">
        <f t="shared" si="82"/>
        <v>440</v>
      </c>
      <c r="AB171" s="72">
        <f t="shared" si="83"/>
        <v>10</v>
      </c>
      <c r="AC171" s="135" t="str">
        <f t="shared" si="95"/>
        <v>10</v>
      </c>
      <c r="AD171" s="72">
        <f t="shared" si="96"/>
        <v>-29</v>
      </c>
      <c r="AE171" s="72">
        <f t="shared" si="97"/>
        <v>-59</v>
      </c>
      <c r="AF171" s="72">
        <f t="shared" si="98"/>
        <v>-89</v>
      </c>
      <c r="AG171" s="66">
        <f t="shared" si="84"/>
        <v>200</v>
      </c>
      <c r="AH171" s="66">
        <f t="shared" si="85"/>
        <v>198</v>
      </c>
      <c r="AI171" s="66">
        <f t="shared" si="86"/>
        <v>2</v>
      </c>
      <c r="AJ171" s="135" t="str">
        <f t="shared" si="87"/>
        <v>2</v>
      </c>
      <c r="AK171" s="66">
        <f t="shared" si="88"/>
        <v>200</v>
      </c>
      <c r="AL171" s="66">
        <f t="shared" si="76"/>
        <v>198</v>
      </c>
      <c r="AM171" s="66">
        <f t="shared" si="89"/>
        <v>2</v>
      </c>
      <c r="AN171" s="135" t="str">
        <f t="shared" si="90"/>
        <v>2</v>
      </c>
      <c r="AO171" s="66">
        <f t="shared" si="91"/>
        <v>220</v>
      </c>
      <c r="AP171" s="66">
        <f t="shared" si="77"/>
        <v>218</v>
      </c>
      <c r="AQ171" s="66">
        <f t="shared" si="92"/>
        <v>2</v>
      </c>
      <c r="AR171" s="135" t="str">
        <f t="shared" si="93"/>
        <v>2</v>
      </c>
      <c r="AS171" s="72">
        <f t="shared" si="78"/>
        <v>1070</v>
      </c>
      <c r="AT171" s="72">
        <f t="shared" si="78"/>
        <v>1054</v>
      </c>
      <c r="AU171" s="72"/>
      <c r="AV171" s="135" t="str">
        <f t="shared" ca="1" si="99"/>
        <v>Guardian</v>
      </c>
      <c r="AW171" s="135"/>
      <c r="AX171" s="135"/>
      <c r="AY171" s="135"/>
      <c r="AZ171" s="135"/>
      <c r="BA171" s="135"/>
      <c r="BB171" s="135"/>
      <c r="BC171" s="660" t="e">
        <f>INDEX('[2]Master Skill List'!$D$81:$D$301,MATCH('UNIT DATA'!BA171,'[2]Master Skill List'!$B$81:$B$301,0))</f>
        <v>#N/A</v>
      </c>
      <c r="BD171" s="661"/>
      <c r="BE171" s="661"/>
      <c r="BF171" s="662"/>
      <c r="BG171" s="72">
        <f t="shared" si="100"/>
        <v>3</v>
      </c>
    </row>
    <row r="172" spans="2:59">
      <c r="B172" s="66">
        <v>134</v>
      </c>
      <c r="C172" s="135"/>
      <c r="D172" s="135"/>
      <c r="E172" s="135"/>
      <c r="F172" s="135"/>
      <c r="G172" s="135" t="s">
        <v>345</v>
      </c>
      <c r="H172" s="176"/>
      <c r="I172" s="155" t="s">
        <v>114</v>
      </c>
      <c r="J172" s="72"/>
      <c r="K172" s="66">
        <v>10</v>
      </c>
      <c r="L172" s="66"/>
      <c r="M172" s="66">
        <v>4</v>
      </c>
      <c r="N172" s="66"/>
      <c r="O172" s="508">
        <v>2</v>
      </c>
      <c r="P172" s="155">
        <f t="shared" si="94"/>
        <v>1</v>
      </c>
      <c r="Q172" s="135"/>
      <c r="R172" s="66" t="e">
        <f t="shared" si="101"/>
        <v>#N/A</v>
      </c>
      <c r="S172" s="176"/>
      <c r="T172" s="177"/>
      <c r="U172" s="135"/>
      <c r="V172" s="135"/>
      <c r="W172" s="163" t="str">
        <f t="shared" ca="1" si="79"/>
        <v>Fighter</v>
      </c>
      <c r="X172" s="164">
        <f t="shared" si="80"/>
        <v>0</v>
      </c>
      <c r="Y172" s="165">
        <v>0</v>
      </c>
      <c r="Z172" s="155">
        <f t="shared" si="81"/>
        <v>450</v>
      </c>
      <c r="AA172" s="66">
        <f t="shared" si="82"/>
        <v>440</v>
      </c>
      <c r="AB172" s="72">
        <f t="shared" si="83"/>
        <v>10</v>
      </c>
      <c r="AC172" s="135" t="str">
        <f t="shared" si="95"/>
        <v>10</v>
      </c>
      <c r="AD172" s="72">
        <f t="shared" si="96"/>
        <v>-29</v>
      </c>
      <c r="AE172" s="72">
        <f t="shared" si="97"/>
        <v>-59</v>
      </c>
      <c r="AF172" s="72">
        <f t="shared" si="98"/>
        <v>-89</v>
      </c>
      <c r="AG172" s="66">
        <f t="shared" si="84"/>
        <v>200</v>
      </c>
      <c r="AH172" s="66">
        <f t="shared" si="85"/>
        <v>198</v>
      </c>
      <c r="AI172" s="66">
        <f t="shared" si="86"/>
        <v>2</v>
      </c>
      <c r="AJ172" s="135" t="str">
        <f t="shared" si="87"/>
        <v>2</v>
      </c>
      <c r="AK172" s="66">
        <f t="shared" si="88"/>
        <v>200</v>
      </c>
      <c r="AL172" s="66">
        <f t="shared" si="76"/>
        <v>198</v>
      </c>
      <c r="AM172" s="66">
        <f t="shared" si="89"/>
        <v>2</v>
      </c>
      <c r="AN172" s="135" t="str">
        <f t="shared" si="90"/>
        <v>2</v>
      </c>
      <c r="AO172" s="66">
        <f t="shared" si="91"/>
        <v>220</v>
      </c>
      <c r="AP172" s="66">
        <f t="shared" si="77"/>
        <v>218</v>
      </c>
      <c r="AQ172" s="66">
        <f t="shared" si="92"/>
        <v>2</v>
      </c>
      <c r="AR172" s="135" t="str">
        <f t="shared" si="93"/>
        <v>2</v>
      </c>
      <c r="AS172" s="72">
        <f t="shared" si="78"/>
        <v>1070</v>
      </c>
      <c r="AT172" s="72">
        <f t="shared" si="78"/>
        <v>1054</v>
      </c>
      <c r="AU172" s="72"/>
      <c r="AV172" s="135" t="str">
        <f t="shared" ca="1" si="99"/>
        <v>Fighter</v>
      </c>
      <c r="AW172" s="135"/>
      <c r="AX172" s="135"/>
      <c r="AY172" s="135"/>
      <c r="AZ172" s="135"/>
      <c r="BA172" s="135"/>
      <c r="BB172" s="135"/>
      <c r="BC172" s="660" t="e">
        <f>INDEX('[2]Master Skill List'!$D$81:$D$301,MATCH('UNIT DATA'!BA172,'[2]Master Skill List'!$B$81:$B$301,0))</f>
        <v>#N/A</v>
      </c>
      <c r="BD172" s="661"/>
      <c r="BE172" s="661"/>
      <c r="BF172" s="662"/>
      <c r="BG172" s="72">
        <f t="shared" si="100"/>
        <v>4</v>
      </c>
    </row>
    <row r="173" spans="2:59">
      <c r="B173" s="66">
        <v>135</v>
      </c>
      <c r="C173" s="135"/>
      <c r="D173" s="135"/>
      <c r="E173" s="135"/>
      <c r="F173" s="135"/>
      <c r="G173" s="135" t="s">
        <v>346</v>
      </c>
      <c r="H173" s="176"/>
      <c r="I173" s="155" t="s">
        <v>113</v>
      </c>
      <c r="J173" s="72"/>
      <c r="K173" s="66">
        <v>10</v>
      </c>
      <c r="L173" s="66"/>
      <c r="M173" s="66">
        <v>2</v>
      </c>
      <c r="N173" s="66"/>
      <c r="O173" s="508">
        <v>0</v>
      </c>
      <c r="P173" s="155">
        <f t="shared" si="94"/>
        <v>1</v>
      </c>
      <c r="Q173" s="135"/>
      <c r="R173" s="66" t="e">
        <f t="shared" si="101"/>
        <v>#N/A</v>
      </c>
      <c r="S173" s="176"/>
      <c r="T173" s="177"/>
      <c r="U173" s="135"/>
      <c r="V173" s="135"/>
      <c r="W173" s="163" t="str">
        <f t="shared" ca="1" si="79"/>
        <v>Defender</v>
      </c>
      <c r="X173" s="164">
        <f t="shared" si="80"/>
        <v>0</v>
      </c>
      <c r="Y173" s="165">
        <v>0</v>
      </c>
      <c r="Z173" s="155">
        <f t="shared" si="81"/>
        <v>550</v>
      </c>
      <c r="AA173" s="66">
        <f t="shared" si="82"/>
        <v>540</v>
      </c>
      <c r="AB173" s="72">
        <f t="shared" si="83"/>
        <v>10</v>
      </c>
      <c r="AC173" s="135" t="str">
        <f t="shared" si="95"/>
        <v>10</v>
      </c>
      <c r="AD173" s="72">
        <f t="shared" si="96"/>
        <v>-29</v>
      </c>
      <c r="AE173" s="72">
        <f t="shared" si="97"/>
        <v>-59</v>
      </c>
      <c r="AF173" s="72">
        <f t="shared" si="98"/>
        <v>-89</v>
      </c>
      <c r="AG173" s="66">
        <f t="shared" si="84"/>
        <v>200</v>
      </c>
      <c r="AH173" s="66">
        <f t="shared" si="85"/>
        <v>198</v>
      </c>
      <c r="AI173" s="66">
        <f t="shared" si="86"/>
        <v>2</v>
      </c>
      <c r="AJ173" s="135" t="str">
        <f t="shared" si="87"/>
        <v>2</v>
      </c>
      <c r="AK173" s="66">
        <f t="shared" si="88"/>
        <v>200</v>
      </c>
      <c r="AL173" s="66">
        <f t="shared" si="76"/>
        <v>198</v>
      </c>
      <c r="AM173" s="66">
        <f t="shared" si="89"/>
        <v>2</v>
      </c>
      <c r="AN173" s="135" t="str">
        <f t="shared" si="90"/>
        <v>2</v>
      </c>
      <c r="AO173" s="66">
        <f t="shared" si="91"/>
        <v>220</v>
      </c>
      <c r="AP173" s="66">
        <f t="shared" si="77"/>
        <v>218</v>
      </c>
      <c r="AQ173" s="66">
        <f t="shared" si="92"/>
        <v>2</v>
      </c>
      <c r="AR173" s="135" t="str">
        <f t="shared" si="93"/>
        <v>2</v>
      </c>
      <c r="AS173" s="72">
        <f t="shared" si="78"/>
        <v>1170</v>
      </c>
      <c r="AT173" s="72">
        <f t="shared" si="78"/>
        <v>1154</v>
      </c>
      <c r="AU173" s="72"/>
      <c r="AV173" s="135" t="str">
        <f t="shared" ca="1" si="99"/>
        <v>Defender</v>
      </c>
      <c r="AW173" s="135"/>
      <c r="AX173" s="135"/>
      <c r="AY173" s="135"/>
      <c r="AZ173" s="135"/>
      <c r="BA173" s="135"/>
      <c r="BB173" s="135"/>
      <c r="BC173" s="660" t="e">
        <f>INDEX('[2]Master Skill List'!$D$81:$D$301,MATCH('UNIT DATA'!BA173,'[2]Master Skill List'!$B$81:$B$301,0))</f>
        <v>#N/A</v>
      </c>
      <c r="BD173" s="661"/>
      <c r="BE173" s="661"/>
      <c r="BF173" s="662"/>
      <c r="BG173" s="72">
        <f t="shared" si="100"/>
        <v>2</v>
      </c>
    </row>
    <row r="174" spans="2:59">
      <c r="B174" s="66">
        <v>136</v>
      </c>
      <c r="C174" s="135"/>
      <c r="D174" s="135"/>
      <c r="E174" s="135"/>
      <c r="F174" s="135"/>
      <c r="G174" s="135" t="s">
        <v>347</v>
      </c>
      <c r="H174" s="176"/>
      <c r="I174" s="155" t="s">
        <v>113</v>
      </c>
      <c r="J174" s="72"/>
      <c r="K174" s="66">
        <v>10</v>
      </c>
      <c r="L174" s="66"/>
      <c r="M174" s="66">
        <v>3</v>
      </c>
      <c r="N174" s="66"/>
      <c r="O174" s="508">
        <v>1</v>
      </c>
      <c r="P174" s="155">
        <f t="shared" si="94"/>
        <v>1</v>
      </c>
      <c r="Q174" s="135"/>
      <c r="R174" s="66" t="e">
        <f t="shared" si="101"/>
        <v>#N/A</v>
      </c>
      <c r="S174" s="176"/>
      <c r="T174" s="177"/>
      <c r="U174" s="135"/>
      <c r="V174" s="135"/>
      <c r="W174" s="163" t="str">
        <f t="shared" ca="1" si="79"/>
        <v>Lord</v>
      </c>
      <c r="X174" s="164">
        <f t="shared" si="80"/>
        <v>0</v>
      </c>
      <c r="Y174" s="165">
        <v>0</v>
      </c>
      <c r="Z174" s="155">
        <f t="shared" si="81"/>
        <v>550</v>
      </c>
      <c r="AA174" s="66">
        <f t="shared" si="82"/>
        <v>540</v>
      </c>
      <c r="AB174" s="72">
        <f t="shared" si="83"/>
        <v>10</v>
      </c>
      <c r="AC174" s="135" t="str">
        <f t="shared" si="95"/>
        <v>10</v>
      </c>
      <c r="AD174" s="72">
        <f t="shared" si="96"/>
        <v>-29</v>
      </c>
      <c r="AE174" s="72">
        <f t="shared" si="97"/>
        <v>-59</v>
      </c>
      <c r="AF174" s="72">
        <f t="shared" si="98"/>
        <v>-89</v>
      </c>
      <c r="AG174" s="66">
        <f t="shared" si="84"/>
        <v>200</v>
      </c>
      <c r="AH174" s="66">
        <f t="shared" si="85"/>
        <v>198</v>
      </c>
      <c r="AI174" s="66">
        <f t="shared" si="86"/>
        <v>2</v>
      </c>
      <c r="AJ174" s="135" t="str">
        <f t="shared" si="87"/>
        <v>2</v>
      </c>
      <c r="AK174" s="66">
        <f t="shared" si="88"/>
        <v>200</v>
      </c>
      <c r="AL174" s="66">
        <f t="shared" si="76"/>
        <v>198</v>
      </c>
      <c r="AM174" s="66">
        <f t="shared" si="89"/>
        <v>2</v>
      </c>
      <c r="AN174" s="135" t="str">
        <f t="shared" si="90"/>
        <v>2</v>
      </c>
      <c r="AO174" s="66">
        <f t="shared" si="91"/>
        <v>220</v>
      </c>
      <c r="AP174" s="66">
        <f t="shared" si="77"/>
        <v>218</v>
      </c>
      <c r="AQ174" s="66">
        <f t="shared" si="92"/>
        <v>2</v>
      </c>
      <c r="AR174" s="135" t="str">
        <f t="shared" si="93"/>
        <v>2</v>
      </c>
      <c r="AS174" s="72">
        <f t="shared" si="78"/>
        <v>1170</v>
      </c>
      <c r="AT174" s="72">
        <f t="shared" si="78"/>
        <v>1154</v>
      </c>
      <c r="AU174" s="72"/>
      <c r="AV174" s="135" t="str">
        <f t="shared" ca="1" si="99"/>
        <v>Lord</v>
      </c>
      <c r="AW174" s="135"/>
      <c r="AX174" s="135"/>
      <c r="AY174" s="135"/>
      <c r="AZ174" s="135"/>
      <c r="BA174" s="135"/>
      <c r="BB174" s="135"/>
      <c r="BC174" s="660" t="e">
        <f>INDEX('[2]Master Skill List'!$D$81:$D$301,MATCH('UNIT DATA'!BA174,'[2]Master Skill List'!$B$81:$B$301,0))</f>
        <v>#N/A</v>
      </c>
      <c r="BD174" s="661"/>
      <c r="BE174" s="661"/>
      <c r="BF174" s="662"/>
      <c r="BG174" s="72">
        <f t="shared" si="100"/>
        <v>3</v>
      </c>
    </row>
    <row r="175" spans="2:59">
      <c r="B175" s="66">
        <v>137</v>
      </c>
      <c r="C175" s="135"/>
      <c r="D175" s="135"/>
      <c r="E175" s="135"/>
      <c r="F175" s="135"/>
      <c r="G175" s="135" t="s">
        <v>348</v>
      </c>
      <c r="H175" s="176"/>
      <c r="I175" s="155" t="s">
        <v>113</v>
      </c>
      <c r="J175" s="72"/>
      <c r="K175" s="66">
        <v>10</v>
      </c>
      <c r="L175" s="66"/>
      <c r="M175" s="66">
        <v>4</v>
      </c>
      <c r="N175" s="66"/>
      <c r="O175" s="508">
        <v>2</v>
      </c>
      <c r="P175" s="155">
        <f t="shared" si="94"/>
        <v>1</v>
      </c>
      <c r="Q175" s="135"/>
      <c r="R175" s="66" t="e">
        <f t="shared" si="101"/>
        <v>#N/A</v>
      </c>
      <c r="S175" s="176"/>
      <c r="T175" s="177"/>
      <c r="U175" s="135"/>
      <c r="V175" s="135"/>
      <c r="W175" s="163" t="str">
        <f t="shared" ca="1" si="79"/>
        <v>Defender</v>
      </c>
      <c r="X175" s="164">
        <f t="shared" si="80"/>
        <v>0</v>
      </c>
      <c r="Y175" s="165">
        <v>0</v>
      </c>
      <c r="Z175" s="155">
        <f t="shared" si="81"/>
        <v>550</v>
      </c>
      <c r="AA175" s="66">
        <f t="shared" si="82"/>
        <v>540</v>
      </c>
      <c r="AB175" s="72">
        <f t="shared" si="83"/>
        <v>10</v>
      </c>
      <c r="AC175" s="135" t="str">
        <f t="shared" si="95"/>
        <v>10</v>
      </c>
      <c r="AD175" s="72">
        <f t="shared" si="96"/>
        <v>-29</v>
      </c>
      <c r="AE175" s="72">
        <f t="shared" si="97"/>
        <v>-59</v>
      </c>
      <c r="AF175" s="72">
        <f t="shared" si="98"/>
        <v>-89</v>
      </c>
      <c r="AG175" s="66">
        <f t="shared" si="84"/>
        <v>200</v>
      </c>
      <c r="AH175" s="66">
        <f t="shared" si="85"/>
        <v>198</v>
      </c>
      <c r="AI175" s="66">
        <f t="shared" si="86"/>
        <v>2</v>
      </c>
      <c r="AJ175" s="135" t="str">
        <f t="shared" si="87"/>
        <v>2</v>
      </c>
      <c r="AK175" s="66">
        <f t="shared" si="88"/>
        <v>200</v>
      </c>
      <c r="AL175" s="66">
        <f t="shared" si="76"/>
        <v>198</v>
      </c>
      <c r="AM175" s="66">
        <f t="shared" si="89"/>
        <v>2</v>
      </c>
      <c r="AN175" s="135" t="str">
        <f t="shared" si="90"/>
        <v>2</v>
      </c>
      <c r="AO175" s="66">
        <f t="shared" si="91"/>
        <v>220</v>
      </c>
      <c r="AP175" s="66">
        <f t="shared" si="77"/>
        <v>218</v>
      </c>
      <c r="AQ175" s="66">
        <f t="shared" si="92"/>
        <v>2</v>
      </c>
      <c r="AR175" s="135" t="str">
        <f t="shared" si="93"/>
        <v>2</v>
      </c>
      <c r="AS175" s="72">
        <f t="shared" si="78"/>
        <v>1170</v>
      </c>
      <c r="AT175" s="72">
        <f t="shared" si="78"/>
        <v>1154</v>
      </c>
      <c r="AU175" s="72"/>
      <c r="AV175" s="135" t="str">
        <f t="shared" ca="1" si="99"/>
        <v>Defender</v>
      </c>
      <c r="AW175" s="135"/>
      <c r="AX175" s="135"/>
      <c r="AY175" s="135"/>
      <c r="AZ175" s="135"/>
      <c r="BA175" s="135"/>
      <c r="BB175" s="135"/>
      <c r="BC175" s="660" t="e">
        <f>INDEX('[2]Master Skill List'!$D$81:$D$301,MATCH('UNIT DATA'!BA175,'[2]Master Skill List'!$B$81:$B$301,0))</f>
        <v>#N/A</v>
      </c>
      <c r="BD175" s="661"/>
      <c r="BE175" s="661"/>
      <c r="BF175" s="662"/>
      <c r="BG175" s="72">
        <f t="shared" si="100"/>
        <v>4</v>
      </c>
    </row>
    <row r="176" spans="2:59">
      <c r="B176" s="66">
        <v>138</v>
      </c>
      <c r="C176" s="135"/>
      <c r="D176" s="135"/>
      <c r="E176" s="135"/>
      <c r="F176" s="135"/>
      <c r="G176" s="135" t="s">
        <v>349</v>
      </c>
      <c r="H176" s="176"/>
      <c r="I176" s="155" t="s">
        <v>114</v>
      </c>
      <c r="J176" s="72"/>
      <c r="K176" s="66">
        <v>10</v>
      </c>
      <c r="L176" s="66"/>
      <c r="M176" s="66">
        <v>3</v>
      </c>
      <c r="N176" s="66"/>
      <c r="O176" s="508">
        <v>0</v>
      </c>
      <c r="P176" s="155">
        <f t="shared" si="94"/>
        <v>1</v>
      </c>
      <c r="Q176" s="135"/>
      <c r="R176" s="66" t="e">
        <f t="shared" si="101"/>
        <v>#N/A</v>
      </c>
      <c r="S176" s="176"/>
      <c r="T176" s="177"/>
      <c r="U176" s="135"/>
      <c r="V176" s="135"/>
      <c r="W176" s="163" t="str">
        <f t="shared" ca="1" si="79"/>
        <v>Hero</v>
      </c>
      <c r="X176" s="164">
        <f t="shared" si="80"/>
        <v>0</v>
      </c>
      <c r="Y176" s="165">
        <v>0</v>
      </c>
      <c r="Z176" s="155">
        <f t="shared" si="81"/>
        <v>450</v>
      </c>
      <c r="AA176" s="66">
        <f t="shared" si="82"/>
        <v>440</v>
      </c>
      <c r="AB176" s="72">
        <f t="shared" si="83"/>
        <v>10</v>
      </c>
      <c r="AC176" s="135" t="str">
        <f t="shared" si="95"/>
        <v>10</v>
      </c>
      <c r="AD176" s="72">
        <f t="shared" si="96"/>
        <v>-29</v>
      </c>
      <c r="AE176" s="72">
        <f t="shared" si="97"/>
        <v>-59</v>
      </c>
      <c r="AF176" s="72">
        <f t="shared" si="98"/>
        <v>-89</v>
      </c>
      <c r="AG176" s="66">
        <f t="shared" si="84"/>
        <v>200</v>
      </c>
      <c r="AH176" s="66">
        <f t="shared" si="85"/>
        <v>198</v>
      </c>
      <c r="AI176" s="66">
        <f t="shared" si="86"/>
        <v>2</v>
      </c>
      <c r="AJ176" s="135" t="str">
        <f t="shared" si="87"/>
        <v>2</v>
      </c>
      <c r="AK176" s="66">
        <f t="shared" si="88"/>
        <v>200</v>
      </c>
      <c r="AL176" s="66">
        <f t="shared" si="76"/>
        <v>198</v>
      </c>
      <c r="AM176" s="66">
        <f t="shared" si="89"/>
        <v>2</v>
      </c>
      <c r="AN176" s="135" t="str">
        <f t="shared" si="90"/>
        <v>2</v>
      </c>
      <c r="AO176" s="66">
        <f t="shared" si="91"/>
        <v>220</v>
      </c>
      <c r="AP176" s="66">
        <f t="shared" si="77"/>
        <v>218</v>
      </c>
      <c r="AQ176" s="66">
        <f t="shared" si="92"/>
        <v>2</v>
      </c>
      <c r="AR176" s="135" t="str">
        <f t="shared" si="93"/>
        <v>2</v>
      </c>
      <c r="AS176" s="72">
        <f t="shared" si="78"/>
        <v>1070</v>
      </c>
      <c r="AT176" s="72">
        <f t="shared" si="78"/>
        <v>1054</v>
      </c>
      <c r="AU176" s="72"/>
      <c r="AV176" s="135" t="str">
        <f t="shared" ca="1" si="99"/>
        <v>Hero</v>
      </c>
      <c r="AW176" s="135"/>
      <c r="AX176" s="135"/>
      <c r="AY176" s="135"/>
      <c r="AZ176" s="135"/>
      <c r="BA176" s="135"/>
      <c r="BB176" s="135"/>
      <c r="BC176" s="660" t="e">
        <f>INDEX('[2]Master Skill List'!$D$81:$D$301,MATCH('UNIT DATA'!BA176,'[2]Master Skill List'!$B$81:$B$301,0))</f>
        <v>#N/A</v>
      </c>
      <c r="BD176" s="661"/>
      <c r="BE176" s="661"/>
      <c r="BF176" s="662"/>
      <c r="BG176" s="72">
        <f t="shared" si="100"/>
        <v>3</v>
      </c>
    </row>
    <row r="177" spans="2:59">
      <c r="B177" s="66">
        <v>139</v>
      </c>
      <c r="C177" s="135"/>
      <c r="D177" s="135"/>
      <c r="E177" s="135"/>
      <c r="F177" s="135"/>
      <c r="G177" s="135" t="s">
        <v>350</v>
      </c>
      <c r="H177" s="176"/>
      <c r="I177" s="155" t="s">
        <v>114</v>
      </c>
      <c r="J177" s="72"/>
      <c r="K177" s="66">
        <v>10</v>
      </c>
      <c r="L177" s="66"/>
      <c r="M177" s="66">
        <v>4</v>
      </c>
      <c r="N177" s="66"/>
      <c r="O177" s="508">
        <v>1</v>
      </c>
      <c r="P177" s="155">
        <f t="shared" si="94"/>
        <v>1</v>
      </c>
      <c r="Q177" s="135"/>
      <c r="R177" s="66" t="e">
        <f t="shared" si="101"/>
        <v>#N/A</v>
      </c>
      <c r="S177" s="176"/>
      <c r="T177" s="177"/>
      <c r="U177" s="135"/>
      <c r="V177" s="135"/>
      <c r="W177" s="163" t="str">
        <f t="shared" ca="1" si="79"/>
        <v>Fighter</v>
      </c>
      <c r="X177" s="164">
        <f t="shared" si="80"/>
        <v>0</v>
      </c>
      <c r="Y177" s="165">
        <v>0</v>
      </c>
      <c r="Z177" s="155">
        <f t="shared" si="81"/>
        <v>450</v>
      </c>
      <c r="AA177" s="66">
        <f t="shared" si="82"/>
        <v>440</v>
      </c>
      <c r="AB177" s="72">
        <f t="shared" si="83"/>
        <v>10</v>
      </c>
      <c r="AC177" s="135" t="str">
        <f t="shared" si="95"/>
        <v>10</v>
      </c>
      <c r="AD177" s="72">
        <f t="shared" si="96"/>
        <v>-29</v>
      </c>
      <c r="AE177" s="72">
        <f t="shared" si="97"/>
        <v>-59</v>
      </c>
      <c r="AF177" s="72">
        <f t="shared" si="98"/>
        <v>-89</v>
      </c>
      <c r="AG177" s="66">
        <f t="shared" si="84"/>
        <v>200</v>
      </c>
      <c r="AH177" s="66">
        <f t="shared" si="85"/>
        <v>198</v>
      </c>
      <c r="AI177" s="66">
        <f t="shared" si="86"/>
        <v>2</v>
      </c>
      <c r="AJ177" s="135" t="str">
        <f t="shared" si="87"/>
        <v>2</v>
      </c>
      <c r="AK177" s="66">
        <f t="shared" si="88"/>
        <v>200</v>
      </c>
      <c r="AL177" s="66">
        <f t="shared" si="76"/>
        <v>198</v>
      </c>
      <c r="AM177" s="66">
        <f t="shared" si="89"/>
        <v>2</v>
      </c>
      <c r="AN177" s="135" t="str">
        <f t="shared" si="90"/>
        <v>2</v>
      </c>
      <c r="AO177" s="66">
        <f t="shared" si="91"/>
        <v>220</v>
      </c>
      <c r="AP177" s="66">
        <f t="shared" si="77"/>
        <v>218</v>
      </c>
      <c r="AQ177" s="66">
        <f t="shared" si="92"/>
        <v>2</v>
      </c>
      <c r="AR177" s="135" t="str">
        <f t="shared" si="93"/>
        <v>2</v>
      </c>
      <c r="AS177" s="72">
        <f t="shared" si="78"/>
        <v>1070</v>
      </c>
      <c r="AT177" s="72">
        <f t="shared" si="78"/>
        <v>1054</v>
      </c>
      <c r="AU177" s="72"/>
      <c r="AV177" s="135" t="str">
        <f t="shared" ca="1" si="99"/>
        <v>Fighter</v>
      </c>
      <c r="AW177" s="135"/>
      <c r="AX177" s="135"/>
      <c r="AY177" s="135"/>
      <c r="AZ177" s="135"/>
      <c r="BA177" s="135"/>
      <c r="BB177" s="135"/>
      <c r="BC177" s="660" t="e">
        <f>INDEX('[2]Master Skill List'!$D$81:$D$301,MATCH('UNIT DATA'!BA177,'[2]Master Skill List'!$B$81:$B$301,0))</f>
        <v>#N/A</v>
      </c>
      <c r="BD177" s="661"/>
      <c r="BE177" s="661"/>
      <c r="BF177" s="662"/>
      <c r="BG177" s="72">
        <f t="shared" si="100"/>
        <v>4</v>
      </c>
    </row>
    <row r="178" spans="2:59">
      <c r="B178" s="66">
        <v>140</v>
      </c>
      <c r="C178" s="135"/>
      <c r="D178" s="135"/>
      <c r="E178" s="135"/>
      <c r="F178" s="135"/>
      <c r="G178" s="135" t="s">
        <v>351</v>
      </c>
      <c r="H178" s="176"/>
      <c r="I178" s="155" t="s">
        <v>114</v>
      </c>
      <c r="J178" s="72"/>
      <c r="K178" s="66">
        <v>10</v>
      </c>
      <c r="L178" s="66"/>
      <c r="M178" s="66">
        <v>5</v>
      </c>
      <c r="N178" s="66"/>
      <c r="O178" s="508">
        <v>2</v>
      </c>
      <c r="P178" s="155">
        <f t="shared" si="94"/>
        <v>1</v>
      </c>
      <c r="Q178" s="135"/>
      <c r="R178" s="66" t="e">
        <f t="shared" si="101"/>
        <v>#N/A</v>
      </c>
      <c r="S178" s="176"/>
      <c r="T178" s="177"/>
      <c r="U178" s="135"/>
      <c r="V178" s="135"/>
      <c r="W178" s="163" t="str">
        <f t="shared" ca="1" si="79"/>
        <v>Fighter</v>
      </c>
      <c r="X178" s="164">
        <f t="shared" si="80"/>
        <v>0</v>
      </c>
      <c r="Y178" s="165">
        <v>0</v>
      </c>
      <c r="Z178" s="155">
        <f t="shared" si="81"/>
        <v>450</v>
      </c>
      <c r="AA178" s="66">
        <f t="shared" si="82"/>
        <v>440</v>
      </c>
      <c r="AB178" s="72">
        <f t="shared" si="83"/>
        <v>10</v>
      </c>
      <c r="AC178" s="135" t="str">
        <f t="shared" si="95"/>
        <v>10</v>
      </c>
      <c r="AD178" s="72">
        <f t="shared" si="96"/>
        <v>-29</v>
      </c>
      <c r="AE178" s="72">
        <f t="shared" si="97"/>
        <v>-59</v>
      </c>
      <c r="AF178" s="72">
        <f t="shared" si="98"/>
        <v>-89</v>
      </c>
      <c r="AG178" s="66">
        <f t="shared" si="84"/>
        <v>200</v>
      </c>
      <c r="AH178" s="66">
        <f t="shared" si="85"/>
        <v>198</v>
      </c>
      <c r="AI178" s="66">
        <f t="shared" si="86"/>
        <v>2</v>
      </c>
      <c r="AJ178" s="135" t="str">
        <f t="shared" si="87"/>
        <v>2</v>
      </c>
      <c r="AK178" s="66">
        <f t="shared" si="88"/>
        <v>200</v>
      </c>
      <c r="AL178" s="66">
        <f t="shared" si="76"/>
        <v>198</v>
      </c>
      <c r="AM178" s="66">
        <f t="shared" si="89"/>
        <v>2</v>
      </c>
      <c r="AN178" s="135" t="str">
        <f t="shared" si="90"/>
        <v>2</v>
      </c>
      <c r="AO178" s="66">
        <f t="shared" si="91"/>
        <v>220</v>
      </c>
      <c r="AP178" s="66">
        <f t="shared" si="77"/>
        <v>218</v>
      </c>
      <c r="AQ178" s="66">
        <f t="shared" si="92"/>
        <v>2</v>
      </c>
      <c r="AR178" s="135" t="str">
        <f t="shared" si="93"/>
        <v>2</v>
      </c>
      <c r="AS178" s="72">
        <f t="shared" si="78"/>
        <v>1070</v>
      </c>
      <c r="AT178" s="72">
        <f t="shared" si="78"/>
        <v>1054</v>
      </c>
      <c r="AU178" s="72"/>
      <c r="AV178" s="135" t="str">
        <f t="shared" ca="1" si="99"/>
        <v>Fighter</v>
      </c>
      <c r="AW178" s="135"/>
      <c r="AX178" s="135"/>
      <c r="AY178" s="135"/>
      <c r="AZ178" s="135"/>
      <c r="BA178" s="135"/>
      <c r="BB178" s="135"/>
      <c r="BC178" s="660" t="e">
        <f>INDEX('[2]Master Skill List'!$D$81:$D$301,MATCH('UNIT DATA'!BA178,'[2]Master Skill List'!$B$81:$B$301,0))</f>
        <v>#N/A</v>
      </c>
      <c r="BD178" s="661"/>
      <c r="BE178" s="661"/>
      <c r="BF178" s="662"/>
      <c r="BG178" s="72">
        <f t="shared" si="100"/>
        <v>5</v>
      </c>
    </row>
    <row r="179" spans="2:59">
      <c r="B179" s="66">
        <v>141</v>
      </c>
      <c r="C179" s="135"/>
      <c r="D179" s="135"/>
      <c r="E179" s="135"/>
      <c r="F179" s="135"/>
      <c r="G179" s="135" t="s">
        <v>352</v>
      </c>
      <c r="H179" s="176"/>
      <c r="I179" s="155" t="s">
        <v>147</v>
      </c>
      <c r="J179" s="72"/>
      <c r="K179" s="66">
        <v>10</v>
      </c>
      <c r="L179" s="66"/>
      <c r="M179" s="66">
        <v>3</v>
      </c>
      <c r="N179" s="66"/>
      <c r="O179" s="508">
        <v>0</v>
      </c>
      <c r="P179" s="155">
        <f t="shared" si="94"/>
        <v>1</v>
      </c>
      <c r="Q179" s="135"/>
      <c r="R179" s="66" t="e">
        <f t="shared" si="101"/>
        <v>#N/A</v>
      </c>
      <c r="S179" s="176"/>
      <c r="T179" s="177"/>
      <c r="U179" s="135"/>
      <c r="V179" s="135"/>
      <c r="W179" s="163" t="str">
        <f t="shared" ca="1" si="79"/>
        <v>Fighter</v>
      </c>
      <c r="X179" s="164">
        <f t="shared" si="80"/>
        <v>0</v>
      </c>
      <c r="Y179" s="165">
        <v>0</v>
      </c>
      <c r="Z179" s="155">
        <f t="shared" si="81"/>
        <v>500</v>
      </c>
      <c r="AA179" s="66">
        <f t="shared" si="82"/>
        <v>490</v>
      </c>
      <c r="AB179" s="72">
        <f t="shared" si="83"/>
        <v>10</v>
      </c>
      <c r="AC179" s="135" t="str">
        <f t="shared" si="95"/>
        <v>10</v>
      </c>
      <c r="AD179" s="72">
        <f t="shared" si="96"/>
        <v>-29</v>
      </c>
      <c r="AE179" s="72">
        <f t="shared" si="97"/>
        <v>-59</v>
      </c>
      <c r="AF179" s="72">
        <f t="shared" si="98"/>
        <v>-89</v>
      </c>
      <c r="AG179" s="66">
        <f t="shared" si="84"/>
        <v>200</v>
      </c>
      <c r="AH179" s="66">
        <f t="shared" si="85"/>
        <v>198</v>
      </c>
      <c r="AI179" s="66">
        <f t="shared" si="86"/>
        <v>2</v>
      </c>
      <c r="AJ179" s="135" t="str">
        <f t="shared" si="87"/>
        <v>2</v>
      </c>
      <c r="AK179" s="66">
        <f t="shared" si="88"/>
        <v>220</v>
      </c>
      <c r="AL179" s="66">
        <f t="shared" si="76"/>
        <v>218</v>
      </c>
      <c r="AM179" s="66">
        <f t="shared" si="89"/>
        <v>2</v>
      </c>
      <c r="AN179" s="135" t="str">
        <f t="shared" si="90"/>
        <v>2</v>
      </c>
      <c r="AO179" s="66">
        <f t="shared" si="91"/>
        <v>180</v>
      </c>
      <c r="AP179" s="66">
        <f t="shared" si="77"/>
        <v>178</v>
      </c>
      <c r="AQ179" s="66">
        <f t="shared" si="92"/>
        <v>2</v>
      </c>
      <c r="AR179" s="135" t="str">
        <f t="shared" si="93"/>
        <v>2</v>
      </c>
      <c r="AS179" s="72">
        <f t="shared" si="78"/>
        <v>1100</v>
      </c>
      <c r="AT179" s="72">
        <f t="shared" si="78"/>
        <v>1084</v>
      </c>
      <c r="AU179" s="72"/>
      <c r="AV179" s="135" t="str">
        <f t="shared" ca="1" si="99"/>
        <v>Fighter</v>
      </c>
      <c r="AW179" s="135"/>
      <c r="AX179" s="135"/>
      <c r="AY179" s="135"/>
      <c r="AZ179" s="135"/>
      <c r="BA179" s="135"/>
      <c r="BB179" s="135"/>
      <c r="BC179" s="660" t="e">
        <f>INDEX('[2]Master Skill List'!$D$81:$D$301,MATCH('UNIT DATA'!BA179,'[2]Master Skill List'!$B$81:$B$301,0))</f>
        <v>#N/A</v>
      </c>
      <c r="BD179" s="661"/>
      <c r="BE179" s="661"/>
      <c r="BF179" s="662"/>
      <c r="BG179" s="72">
        <f t="shared" si="100"/>
        <v>3</v>
      </c>
    </row>
    <row r="180" spans="2:59">
      <c r="B180" s="66">
        <v>142</v>
      </c>
      <c r="C180" s="135"/>
      <c r="D180" s="135"/>
      <c r="E180" s="135"/>
      <c r="F180" s="135"/>
      <c r="G180" s="135" t="s">
        <v>353</v>
      </c>
      <c r="H180" s="176"/>
      <c r="I180" s="155" t="s">
        <v>147</v>
      </c>
      <c r="J180" s="72"/>
      <c r="K180" s="66">
        <v>10</v>
      </c>
      <c r="L180" s="66"/>
      <c r="M180" s="66">
        <v>4</v>
      </c>
      <c r="N180" s="66"/>
      <c r="O180" s="508">
        <v>1</v>
      </c>
      <c r="P180" s="155">
        <f t="shared" si="94"/>
        <v>1</v>
      </c>
      <c r="Q180" s="135"/>
      <c r="R180" s="66" t="e">
        <f t="shared" si="101"/>
        <v>#N/A</v>
      </c>
      <c r="S180" s="176"/>
      <c r="T180" s="177"/>
      <c r="U180" s="135"/>
      <c r="V180" s="135"/>
      <c r="W180" s="163" t="str">
        <f t="shared" ca="1" si="79"/>
        <v>Guardian</v>
      </c>
      <c r="X180" s="164">
        <f t="shared" si="80"/>
        <v>0</v>
      </c>
      <c r="Y180" s="165">
        <v>0</v>
      </c>
      <c r="Z180" s="155">
        <f t="shared" si="81"/>
        <v>500</v>
      </c>
      <c r="AA180" s="66">
        <f t="shared" si="82"/>
        <v>490</v>
      </c>
      <c r="AB180" s="72">
        <f t="shared" si="83"/>
        <v>10</v>
      </c>
      <c r="AC180" s="135" t="str">
        <f t="shared" si="95"/>
        <v>10</v>
      </c>
      <c r="AD180" s="72">
        <f t="shared" si="96"/>
        <v>-29</v>
      </c>
      <c r="AE180" s="72">
        <f t="shared" si="97"/>
        <v>-59</v>
      </c>
      <c r="AF180" s="72">
        <f t="shared" si="98"/>
        <v>-89</v>
      </c>
      <c r="AG180" s="66">
        <f t="shared" si="84"/>
        <v>200</v>
      </c>
      <c r="AH180" s="66">
        <f t="shared" si="85"/>
        <v>198</v>
      </c>
      <c r="AI180" s="66">
        <f t="shared" si="86"/>
        <v>2</v>
      </c>
      <c r="AJ180" s="135" t="str">
        <f t="shared" si="87"/>
        <v>2</v>
      </c>
      <c r="AK180" s="66">
        <f t="shared" si="88"/>
        <v>220</v>
      </c>
      <c r="AL180" s="66">
        <f t="shared" si="76"/>
        <v>218</v>
      </c>
      <c r="AM180" s="66">
        <f t="shared" si="89"/>
        <v>2</v>
      </c>
      <c r="AN180" s="135" t="str">
        <f t="shared" si="90"/>
        <v>2</v>
      </c>
      <c r="AO180" s="66">
        <f t="shared" si="91"/>
        <v>180</v>
      </c>
      <c r="AP180" s="66">
        <f t="shared" si="77"/>
        <v>178</v>
      </c>
      <c r="AQ180" s="66">
        <f t="shared" si="92"/>
        <v>2</v>
      </c>
      <c r="AR180" s="135" t="str">
        <f t="shared" si="93"/>
        <v>2</v>
      </c>
      <c r="AS180" s="72">
        <f t="shared" si="78"/>
        <v>1100</v>
      </c>
      <c r="AT180" s="72">
        <f t="shared" si="78"/>
        <v>1084</v>
      </c>
      <c r="AU180" s="72"/>
      <c r="AV180" s="135" t="str">
        <f t="shared" ca="1" si="99"/>
        <v>Guardian</v>
      </c>
      <c r="AW180" s="135"/>
      <c r="AX180" s="135"/>
      <c r="AY180" s="135"/>
      <c r="AZ180" s="135"/>
      <c r="BA180" s="135"/>
      <c r="BB180" s="135"/>
      <c r="BC180" s="660" t="e">
        <f>INDEX('[2]Master Skill List'!$D$81:$D$301,MATCH('UNIT DATA'!BA180,'[2]Master Skill List'!$B$81:$B$301,0))</f>
        <v>#N/A</v>
      </c>
      <c r="BD180" s="661"/>
      <c r="BE180" s="661"/>
      <c r="BF180" s="662"/>
      <c r="BG180" s="72">
        <f t="shared" si="100"/>
        <v>4</v>
      </c>
    </row>
    <row r="181" spans="2:59">
      <c r="B181" s="66">
        <v>143</v>
      </c>
      <c r="C181" s="135"/>
      <c r="D181" s="135"/>
      <c r="E181" s="135"/>
      <c r="F181" s="135"/>
      <c r="G181" s="135" t="s">
        <v>354</v>
      </c>
      <c r="H181" s="176"/>
      <c r="I181" s="155" t="s">
        <v>114</v>
      </c>
      <c r="J181" s="72"/>
      <c r="K181" s="66">
        <v>10</v>
      </c>
      <c r="L181" s="66"/>
      <c r="M181" s="66">
        <v>1</v>
      </c>
      <c r="N181" s="66"/>
      <c r="O181" s="508">
        <v>0</v>
      </c>
      <c r="P181" s="155">
        <f t="shared" si="94"/>
        <v>1</v>
      </c>
      <c r="Q181" s="135"/>
      <c r="R181" s="66" t="e">
        <f t="shared" si="101"/>
        <v>#N/A</v>
      </c>
      <c r="S181" s="176"/>
      <c r="T181" s="177"/>
      <c r="U181" s="135"/>
      <c r="V181" s="135"/>
      <c r="W181" s="163" t="str">
        <f t="shared" ca="1" si="79"/>
        <v>Knight</v>
      </c>
      <c r="X181" s="164">
        <f t="shared" si="80"/>
        <v>0</v>
      </c>
      <c r="Y181" s="165">
        <v>0</v>
      </c>
      <c r="Z181" s="155">
        <f t="shared" si="81"/>
        <v>450</v>
      </c>
      <c r="AA181" s="66">
        <f t="shared" si="82"/>
        <v>440</v>
      </c>
      <c r="AB181" s="72">
        <f t="shared" si="83"/>
        <v>10</v>
      </c>
      <c r="AC181" s="135" t="str">
        <f t="shared" si="95"/>
        <v>10</v>
      </c>
      <c r="AD181" s="72">
        <f t="shared" si="96"/>
        <v>-29</v>
      </c>
      <c r="AE181" s="72">
        <f t="shared" si="97"/>
        <v>-59</v>
      </c>
      <c r="AF181" s="72">
        <f t="shared" si="98"/>
        <v>-89</v>
      </c>
      <c r="AG181" s="66">
        <f t="shared" si="84"/>
        <v>200</v>
      </c>
      <c r="AH181" s="66">
        <f t="shared" si="85"/>
        <v>198</v>
      </c>
      <c r="AI181" s="66">
        <f t="shared" si="86"/>
        <v>2</v>
      </c>
      <c r="AJ181" s="135" t="str">
        <f t="shared" si="87"/>
        <v>2</v>
      </c>
      <c r="AK181" s="66">
        <f t="shared" si="88"/>
        <v>200</v>
      </c>
      <c r="AL181" s="66">
        <f t="shared" si="76"/>
        <v>198</v>
      </c>
      <c r="AM181" s="66">
        <f t="shared" si="89"/>
        <v>2</v>
      </c>
      <c r="AN181" s="135" t="str">
        <f t="shared" si="90"/>
        <v>2</v>
      </c>
      <c r="AO181" s="66">
        <f t="shared" si="91"/>
        <v>220</v>
      </c>
      <c r="AP181" s="66">
        <f t="shared" si="77"/>
        <v>218</v>
      </c>
      <c r="AQ181" s="66">
        <f t="shared" si="92"/>
        <v>2</v>
      </c>
      <c r="AR181" s="135" t="str">
        <f t="shared" si="93"/>
        <v>2</v>
      </c>
      <c r="AS181" s="72">
        <f t="shared" si="78"/>
        <v>1070</v>
      </c>
      <c r="AT181" s="72">
        <f t="shared" si="78"/>
        <v>1054</v>
      </c>
      <c r="AU181" s="72"/>
      <c r="AV181" s="135" t="str">
        <f t="shared" ca="1" si="99"/>
        <v>Knight</v>
      </c>
      <c r="AW181" s="135"/>
      <c r="AX181" s="135"/>
      <c r="AY181" s="135"/>
      <c r="AZ181" s="135"/>
      <c r="BA181" s="135"/>
      <c r="BB181" s="135"/>
      <c r="BC181" s="660" t="e">
        <f>INDEX('[2]Master Skill List'!$D$81:$D$301,MATCH('UNIT DATA'!BA181,'[2]Master Skill List'!$B$81:$B$301,0))</f>
        <v>#N/A</v>
      </c>
      <c r="BD181" s="661"/>
      <c r="BE181" s="661"/>
      <c r="BF181" s="662"/>
      <c r="BG181" s="72">
        <f t="shared" si="100"/>
        <v>1</v>
      </c>
    </row>
    <row r="182" spans="2:59">
      <c r="B182" s="66">
        <v>144</v>
      </c>
      <c r="C182" s="135"/>
      <c r="D182" s="135"/>
      <c r="E182" s="135"/>
      <c r="F182" s="135"/>
      <c r="G182" s="135" t="s">
        <v>355</v>
      </c>
      <c r="H182" s="176"/>
      <c r="I182" s="155" t="s">
        <v>114</v>
      </c>
      <c r="J182" s="72"/>
      <c r="K182" s="66">
        <v>10</v>
      </c>
      <c r="L182" s="66"/>
      <c r="M182" s="66">
        <v>2</v>
      </c>
      <c r="N182" s="66"/>
      <c r="O182" s="508">
        <v>1</v>
      </c>
      <c r="P182" s="155">
        <f t="shared" si="94"/>
        <v>1</v>
      </c>
      <c r="Q182" s="135"/>
      <c r="R182" s="66" t="e">
        <f t="shared" si="101"/>
        <v>#N/A</v>
      </c>
      <c r="S182" s="176"/>
      <c r="T182" s="177"/>
      <c r="U182" s="135"/>
      <c r="V182" s="135"/>
      <c r="W182" s="163" t="str">
        <f t="shared" ca="1" si="79"/>
        <v>Fighter</v>
      </c>
      <c r="X182" s="164">
        <f t="shared" si="80"/>
        <v>0</v>
      </c>
      <c r="Y182" s="165">
        <v>0</v>
      </c>
      <c r="Z182" s="155">
        <f t="shared" si="81"/>
        <v>450</v>
      </c>
      <c r="AA182" s="66">
        <f t="shared" si="82"/>
        <v>440</v>
      </c>
      <c r="AB182" s="72">
        <f t="shared" si="83"/>
        <v>10</v>
      </c>
      <c r="AC182" s="135" t="str">
        <f t="shared" si="95"/>
        <v>10</v>
      </c>
      <c r="AD182" s="72">
        <f t="shared" si="96"/>
        <v>-29</v>
      </c>
      <c r="AE182" s="72">
        <f t="shared" si="97"/>
        <v>-59</v>
      </c>
      <c r="AF182" s="72">
        <f t="shared" si="98"/>
        <v>-89</v>
      </c>
      <c r="AG182" s="66">
        <f t="shared" si="84"/>
        <v>200</v>
      </c>
      <c r="AH182" s="66">
        <f t="shared" si="85"/>
        <v>198</v>
      </c>
      <c r="AI182" s="66">
        <f t="shared" si="86"/>
        <v>2</v>
      </c>
      <c r="AJ182" s="135" t="str">
        <f t="shared" si="87"/>
        <v>2</v>
      </c>
      <c r="AK182" s="66">
        <f t="shared" si="88"/>
        <v>200</v>
      </c>
      <c r="AL182" s="66">
        <f t="shared" si="76"/>
        <v>198</v>
      </c>
      <c r="AM182" s="66">
        <f t="shared" si="89"/>
        <v>2</v>
      </c>
      <c r="AN182" s="135" t="str">
        <f t="shared" si="90"/>
        <v>2</v>
      </c>
      <c r="AO182" s="66">
        <f t="shared" si="91"/>
        <v>220</v>
      </c>
      <c r="AP182" s="66">
        <f t="shared" si="77"/>
        <v>218</v>
      </c>
      <c r="AQ182" s="66">
        <f t="shared" si="92"/>
        <v>2</v>
      </c>
      <c r="AR182" s="135" t="str">
        <f t="shared" si="93"/>
        <v>2</v>
      </c>
      <c r="AS182" s="72">
        <f t="shared" si="78"/>
        <v>1070</v>
      </c>
      <c r="AT182" s="72">
        <f t="shared" si="78"/>
        <v>1054</v>
      </c>
      <c r="AU182" s="72"/>
      <c r="AV182" s="135" t="str">
        <f t="shared" ca="1" si="99"/>
        <v>Fighter</v>
      </c>
      <c r="AW182" s="135"/>
      <c r="AX182" s="135"/>
      <c r="AY182" s="135"/>
      <c r="AZ182" s="135"/>
      <c r="BA182" s="135"/>
      <c r="BB182" s="135"/>
      <c r="BC182" s="660" t="e">
        <f>INDEX('[2]Master Skill List'!$D$81:$D$301,MATCH('UNIT DATA'!BA182,'[2]Master Skill List'!$B$81:$B$301,0))</f>
        <v>#N/A</v>
      </c>
      <c r="BD182" s="661"/>
      <c r="BE182" s="661"/>
      <c r="BF182" s="662"/>
      <c r="BG182" s="72">
        <f t="shared" si="100"/>
        <v>2</v>
      </c>
    </row>
    <row r="183" spans="2:59">
      <c r="B183" s="66">
        <v>145</v>
      </c>
      <c r="C183" s="135"/>
      <c r="D183" s="135"/>
      <c r="E183" s="135"/>
      <c r="F183" s="135"/>
      <c r="G183" s="135" t="s">
        <v>356</v>
      </c>
      <c r="H183" s="176"/>
      <c r="I183" s="155" t="s">
        <v>114</v>
      </c>
      <c r="J183" s="72"/>
      <c r="K183" s="66">
        <v>10</v>
      </c>
      <c r="L183" s="66"/>
      <c r="M183" s="66">
        <v>3</v>
      </c>
      <c r="N183" s="66"/>
      <c r="O183" s="508">
        <v>2</v>
      </c>
      <c r="P183" s="155">
        <f t="shared" si="94"/>
        <v>1</v>
      </c>
      <c r="Q183" s="135"/>
      <c r="R183" s="66" t="e">
        <f t="shared" si="101"/>
        <v>#N/A</v>
      </c>
      <c r="S183" s="176"/>
      <c r="T183" s="177"/>
      <c r="U183" s="135"/>
      <c r="V183" s="135"/>
      <c r="W183" s="163" t="str">
        <f t="shared" ca="1" si="79"/>
        <v>Fighter</v>
      </c>
      <c r="X183" s="164">
        <f t="shared" si="80"/>
        <v>0</v>
      </c>
      <c r="Y183" s="165">
        <v>0</v>
      </c>
      <c r="Z183" s="155">
        <f t="shared" si="81"/>
        <v>450</v>
      </c>
      <c r="AA183" s="66">
        <f t="shared" si="82"/>
        <v>440</v>
      </c>
      <c r="AB183" s="72">
        <f t="shared" si="83"/>
        <v>10</v>
      </c>
      <c r="AC183" s="135" t="str">
        <f t="shared" si="95"/>
        <v>10</v>
      </c>
      <c r="AD183" s="72">
        <f t="shared" si="96"/>
        <v>-29</v>
      </c>
      <c r="AE183" s="72">
        <f t="shared" si="97"/>
        <v>-59</v>
      </c>
      <c r="AF183" s="72">
        <f t="shared" si="98"/>
        <v>-89</v>
      </c>
      <c r="AG183" s="66">
        <f t="shared" si="84"/>
        <v>200</v>
      </c>
      <c r="AH183" s="66">
        <f t="shared" si="85"/>
        <v>198</v>
      </c>
      <c r="AI183" s="66">
        <f t="shared" si="86"/>
        <v>2</v>
      </c>
      <c r="AJ183" s="135" t="str">
        <f t="shared" si="87"/>
        <v>2</v>
      </c>
      <c r="AK183" s="66">
        <f t="shared" si="88"/>
        <v>200</v>
      </c>
      <c r="AL183" s="66">
        <f t="shared" si="76"/>
        <v>198</v>
      </c>
      <c r="AM183" s="66">
        <f t="shared" si="89"/>
        <v>2</v>
      </c>
      <c r="AN183" s="135" t="str">
        <f t="shared" si="90"/>
        <v>2</v>
      </c>
      <c r="AO183" s="66">
        <f t="shared" si="91"/>
        <v>220</v>
      </c>
      <c r="AP183" s="66">
        <f t="shared" si="77"/>
        <v>218</v>
      </c>
      <c r="AQ183" s="66">
        <f t="shared" si="92"/>
        <v>2</v>
      </c>
      <c r="AR183" s="135" t="str">
        <f t="shared" si="93"/>
        <v>2</v>
      </c>
      <c r="AS183" s="72">
        <f t="shared" si="78"/>
        <v>1070</v>
      </c>
      <c r="AT183" s="72">
        <f t="shared" si="78"/>
        <v>1054</v>
      </c>
      <c r="AU183" s="72"/>
      <c r="AV183" s="135" t="str">
        <f t="shared" ca="1" si="99"/>
        <v>Fighter</v>
      </c>
      <c r="AW183" s="135"/>
      <c r="AX183" s="135"/>
      <c r="AY183" s="135"/>
      <c r="AZ183" s="135"/>
      <c r="BA183" s="135"/>
      <c r="BB183" s="135"/>
      <c r="BC183" s="660" t="e">
        <f>INDEX('[2]Master Skill List'!$D$81:$D$301,MATCH('UNIT DATA'!BA183,'[2]Master Skill List'!$B$81:$B$301,0))</f>
        <v>#N/A</v>
      </c>
      <c r="BD183" s="661"/>
      <c r="BE183" s="661"/>
      <c r="BF183" s="662"/>
      <c r="BG183" s="72">
        <f t="shared" si="100"/>
        <v>3</v>
      </c>
    </row>
    <row r="184" spans="2:59">
      <c r="B184" s="66">
        <v>146</v>
      </c>
      <c r="C184" s="135"/>
      <c r="D184" s="135"/>
      <c r="E184" s="135"/>
      <c r="F184" s="135"/>
      <c r="G184" s="135" t="s">
        <v>357</v>
      </c>
      <c r="H184" s="176"/>
      <c r="I184" s="155" t="s">
        <v>114</v>
      </c>
      <c r="J184" s="72"/>
      <c r="K184" s="66">
        <v>10</v>
      </c>
      <c r="L184" s="66"/>
      <c r="M184" s="66">
        <v>4</v>
      </c>
      <c r="N184" s="66"/>
      <c r="O184" s="508">
        <v>3</v>
      </c>
      <c r="P184" s="155">
        <f t="shared" si="94"/>
        <v>1</v>
      </c>
      <c r="Q184" s="135"/>
      <c r="R184" s="66" t="e">
        <f t="shared" si="101"/>
        <v>#N/A</v>
      </c>
      <c r="S184" s="176"/>
      <c r="T184" s="177"/>
      <c r="U184" s="135"/>
      <c r="V184" s="135"/>
      <c r="W184" s="163" t="str">
        <f t="shared" ca="1" si="79"/>
        <v>Knight</v>
      </c>
      <c r="X184" s="164">
        <f t="shared" si="80"/>
        <v>0</v>
      </c>
      <c r="Y184" s="165">
        <v>0</v>
      </c>
      <c r="Z184" s="155">
        <f t="shared" si="81"/>
        <v>450</v>
      </c>
      <c r="AA184" s="66">
        <f t="shared" si="82"/>
        <v>440</v>
      </c>
      <c r="AB184" s="72">
        <f t="shared" si="83"/>
        <v>10</v>
      </c>
      <c r="AC184" s="135" t="str">
        <f t="shared" si="95"/>
        <v>10</v>
      </c>
      <c r="AD184" s="72">
        <f t="shared" si="96"/>
        <v>-29</v>
      </c>
      <c r="AE184" s="72">
        <f t="shared" si="97"/>
        <v>-59</v>
      </c>
      <c r="AF184" s="72">
        <f t="shared" si="98"/>
        <v>-89</v>
      </c>
      <c r="AG184" s="66">
        <f t="shared" si="84"/>
        <v>200</v>
      </c>
      <c r="AH184" s="66">
        <f t="shared" si="85"/>
        <v>198</v>
      </c>
      <c r="AI184" s="66">
        <f t="shared" si="86"/>
        <v>2</v>
      </c>
      <c r="AJ184" s="135" t="str">
        <f t="shared" si="87"/>
        <v>2</v>
      </c>
      <c r="AK184" s="66">
        <f t="shared" si="88"/>
        <v>200</v>
      </c>
      <c r="AL184" s="66">
        <f t="shared" si="76"/>
        <v>198</v>
      </c>
      <c r="AM184" s="66">
        <f t="shared" si="89"/>
        <v>2</v>
      </c>
      <c r="AN184" s="135" t="str">
        <f t="shared" si="90"/>
        <v>2</v>
      </c>
      <c r="AO184" s="66">
        <f t="shared" si="91"/>
        <v>220</v>
      </c>
      <c r="AP184" s="66">
        <f t="shared" si="77"/>
        <v>218</v>
      </c>
      <c r="AQ184" s="66">
        <f t="shared" si="92"/>
        <v>2</v>
      </c>
      <c r="AR184" s="135" t="str">
        <f t="shared" si="93"/>
        <v>2</v>
      </c>
      <c r="AS184" s="72">
        <f t="shared" si="78"/>
        <v>1070</v>
      </c>
      <c r="AT184" s="72">
        <f t="shared" si="78"/>
        <v>1054</v>
      </c>
      <c r="AU184" s="72"/>
      <c r="AV184" s="135" t="str">
        <f t="shared" ca="1" si="99"/>
        <v>Knight</v>
      </c>
      <c r="AW184" s="135"/>
      <c r="AX184" s="135"/>
      <c r="AY184" s="135"/>
      <c r="AZ184" s="135"/>
      <c r="BA184" s="135"/>
      <c r="BB184" s="135"/>
      <c r="BC184" s="660" t="e">
        <f>INDEX('[2]Master Skill List'!$D$81:$D$301,MATCH('UNIT DATA'!BA184,'[2]Master Skill List'!$B$81:$B$301,0))</f>
        <v>#N/A</v>
      </c>
      <c r="BD184" s="661"/>
      <c r="BE184" s="661"/>
      <c r="BF184" s="662"/>
      <c r="BG184" s="72">
        <f t="shared" si="100"/>
        <v>4</v>
      </c>
    </row>
    <row r="185" spans="2:59">
      <c r="B185" s="66">
        <v>147</v>
      </c>
      <c r="C185" s="135"/>
      <c r="D185" s="135"/>
      <c r="E185" s="135"/>
      <c r="F185" s="135"/>
      <c r="G185" s="135" t="s">
        <v>358</v>
      </c>
      <c r="H185" s="176"/>
      <c r="I185" s="155" t="s">
        <v>114</v>
      </c>
      <c r="J185" s="72"/>
      <c r="K185" s="66">
        <v>10</v>
      </c>
      <c r="L185" s="66"/>
      <c r="M185" s="66">
        <v>5</v>
      </c>
      <c r="N185" s="66"/>
      <c r="O185" s="508">
        <v>4</v>
      </c>
      <c r="P185" s="155">
        <f t="shared" si="94"/>
        <v>1</v>
      </c>
      <c r="Q185" s="135"/>
      <c r="R185" s="66" t="e">
        <f t="shared" si="101"/>
        <v>#N/A</v>
      </c>
      <c r="S185" s="176"/>
      <c r="T185" s="177"/>
      <c r="U185" s="135"/>
      <c r="V185" s="135"/>
      <c r="W185" s="163" t="str">
        <f t="shared" ca="1" si="79"/>
        <v>Fighter</v>
      </c>
      <c r="X185" s="164">
        <f t="shared" si="80"/>
        <v>0</v>
      </c>
      <c r="Y185" s="165">
        <v>0</v>
      </c>
      <c r="Z185" s="155">
        <f t="shared" si="81"/>
        <v>450</v>
      </c>
      <c r="AA185" s="66">
        <f t="shared" si="82"/>
        <v>440</v>
      </c>
      <c r="AB185" s="72">
        <f t="shared" si="83"/>
        <v>10</v>
      </c>
      <c r="AC185" s="135" t="str">
        <f t="shared" si="95"/>
        <v>10</v>
      </c>
      <c r="AD185" s="72">
        <f t="shared" si="96"/>
        <v>-29</v>
      </c>
      <c r="AE185" s="72">
        <f t="shared" si="97"/>
        <v>-59</v>
      </c>
      <c r="AF185" s="72">
        <f t="shared" si="98"/>
        <v>-89</v>
      </c>
      <c r="AG185" s="66">
        <f t="shared" si="84"/>
        <v>200</v>
      </c>
      <c r="AH185" s="66">
        <f t="shared" si="85"/>
        <v>198</v>
      </c>
      <c r="AI185" s="66">
        <f t="shared" si="86"/>
        <v>2</v>
      </c>
      <c r="AJ185" s="135" t="str">
        <f t="shared" si="87"/>
        <v>2</v>
      </c>
      <c r="AK185" s="66">
        <f t="shared" si="88"/>
        <v>200</v>
      </c>
      <c r="AL185" s="66">
        <f t="shared" si="76"/>
        <v>198</v>
      </c>
      <c r="AM185" s="66">
        <f t="shared" si="89"/>
        <v>2</v>
      </c>
      <c r="AN185" s="135" t="str">
        <f t="shared" si="90"/>
        <v>2</v>
      </c>
      <c r="AO185" s="66">
        <f t="shared" si="91"/>
        <v>220</v>
      </c>
      <c r="AP185" s="66">
        <f t="shared" si="77"/>
        <v>218</v>
      </c>
      <c r="AQ185" s="66">
        <f t="shared" si="92"/>
        <v>2</v>
      </c>
      <c r="AR185" s="135" t="str">
        <f t="shared" si="93"/>
        <v>2</v>
      </c>
      <c r="AS185" s="72">
        <f t="shared" si="78"/>
        <v>1070</v>
      </c>
      <c r="AT185" s="72">
        <f t="shared" si="78"/>
        <v>1054</v>
      </c>
      <c r="AU185" s="72"/>
      <c r="AV185" s="135" t="str">
        <f t="shared" ca="1" si="99"/>
        <v>Fighter</v>
      </c>
      <c r="AW185" s="135"/>
      <c r="AX185" s="135"/>
      <c r="AY185" s="135"/>
      <c r="AZ185" s="135"/>
      <c r="BA185" s="135"/>
      <c r="BB185" s="135"/>
      <c r="BC185" s="660" t="e">
        <f>INDEX('[2]Master Skill List'!$D$81:$D$301,MATCH('UNIT DATA'!BA185,'[2]Master Skill List'!$B$81:$B$301,0))</f>
        <v>#N/A</v>
      </c>
      <c r="BD185" s="661"/>
      <c r="BE185" s="661"/>
      <c r="BF185" s="662"/>
      <c r="BG185" s="72">
        <f t="shared" si="100"/>
        <v>5</v>
      </c>
    </row>
    <row r="186" spans="2:59">
      <c r="B186" s="66">
        <v>148</v>
      </c>
      <c r="C186" s="135"/>
      <c r="D186" s="135"/>
      <c r="E186" s="135"/>
      <c r="F186" s="135"/>
      <c r="G186" s="135" t="s">
        <v>359</v>
      </c>
      <c r="H186" s="176"/>
      <c r="I186" s="155" t="s">
        <v>114</v>
      </c>
      <c r="J186" s="72"/>
      <c r="K186" s="66">
        <v>10</v>
      </c>
      <c r="L186" s="66"/>
      <c r="M186" s="66">
        <v>1</v>
      </c>
      <c r="N186" s="66"/>
      <c r="O186" s="508">
        <v>0</v>
      </c>
      <c r="P186" s="155">
        <f t="shared" si="94"/>
        <v>1</v>
      </c>
      <c r="Q186" s="135"/>
      <c r="R186" s="66" t="e">
        <f t="shared" si="101"/>
        <v>#N/A</v>
      </c>
      <c r="S186" s="176"/>
      <c r="T186" s="177"/>
      <c r="U186" s="135"/>
      <c r="V186" s="135"/>
      <c r="W186" s="163" t="str">
        <f t="shared" ca="1" si="79"/>
        <v>Fighter</v>
      </c>
      <c r="X186" s="164">
        <f t="shared" si="80"/>
        <v>0</v>
      </c>
      <c r="Y186" s="165">
        <v>0</v>
      </c>
      <c r="Z186" s="155">
        <f t="shared" si="81"/>
        <v>450</v>
      </c>
      <c r="AA186" s="66">
        <f t="shared" si="82"/>
        <v>440</v>
      </c>
      <c r="AB186" s="72">
        <f t="shared" si="83"/>
        <v>10</v>
      </c>
      <c r="AC186" s="135" t="str">
        <f t="shared" si="95"/>
        <v>10</v>
      </c>
      <c r="AD186" s="72">
        <f t="shared" si="96"/>
        <v>-29</v>
      </c>
      <c r="AE186" s="72">
        <f t="shared" si="97"/>
        <v>-59</v>
      </c>
      <c r="AF186" s="72">
        <f t="shared" si="98"/>
        <v>-89</v>
      </c>
      <c r="AG186" s="66">
        <f t="shared" si="84"/>
        <v>200</v>
      </c>
      <c r="AH186" s="66">
        <f t="shared" si="85"/>
        <v>198</v>
      </c>
      <c r="AI186" s="66">
        <f t="shared" si="86"/>
        <v>2</v>
      </c>
      <c r="AJ186" s="135" t="str">
        <f t="shared" si="87"/>
        <v>2</v>
      </c>
      <c r="AK186" s="66">
        <f t="shared" si="88"/>
        <v>200</v>
      </c>
      <c r="AL186" s="66">
        <f t="shared" si="76"/>
        <v>198</v>
      </c>
      <c r="AM186" s="66">
        <f t="shared" si="89"/>
        <v>2</v>
      </c>
      <c r="AN186" s="135" t="str">
        <f t="shared" si="90"/>
        <v>2</v>
      </c>
      <c r="AO186" s="66">
        <f t="shared" si="91"/>
        <v>220</v>
      </c>
      <c r="AP186" s="66">
        <f t="shared" si="77"/>
        <v>218</v>
      </c>
      <c r="AQ186" s="66">
        <f t="shared" si="92"/>
        <v>2</v>
      </c>
      <c r="AR186" s="135" t="str">
        <f t="shared" si="93"/>
        <v>2</v>
      </c>
      <c r="AS186" s="72">
        <f t="shared" si="78"/>
        <v>1070</v>
      </c>
      <c r="AT186" s="72">
        <f t="shared" si="78"/>
        <v>1054</v>
      </c>
      <c r="AU186" s="72"/>
      <c r="AV186" s="135" t="str">
        <f t="shared" ca="1" si="99"/>
        <v>Fighter</v>
      </c>
      <c r="AW186" s="135"/>
      <c r="AX186" s="135"/>
      <c r="AY186" s="135"/>
      <c r="AZ186" s="135"/>
      <c r="BA186" s="135"/>
      <c r="BB186" s="135"/>
      <c r="BC186" s="660" t="e">
        <f>INDEX('[2]Master Skill List'!$D$81:$D$301,MATCH('UNIT DATA'!BA186,'[2]Master Skill List'!$B$81:$B$301,0))</f>
        <v>#N/A</v>
      </c>
      <c r="BD186" s="661"/>
      <c r="BE186" s="661"/>
      <c r="BF186" s="662"/>
      <c r="BG186" s="72">
        <f t="shared" si="100"/>
        <v>1</v>
      </c>
    </row>
    <row r="187" spans="2:59">
      <c r="B187" s="66">
        <v>149</v>
      </c>
      <c r="C187" s="135"/>
      <c r="D187" s="135"/>
      <c r="E187" s="135"/>
      <c r="F187" s="135"/>
      <c r="G187" s="135" t="s">
        <v>360</v>
      </c>
      <c r="H187" s="176"/>
      <c r="I187" s="155" t="s">
        <v>114</v>
      </c>
      <c r="J187" s="72"/>
      <c r="K187" s="66">
        <v>10</v>
      </c>
      <c r="L187" s="66"/>
      <c r="M187" s="66">
        <v>2</v>
      </c>
      <c r="N187" s="66"/>
      <c r="O187" s="508">
        <v>1</v>
      </c>
      <c r="P187" s="155">
        <f t="shared" si="94"/>
        <v>1</v>
      </c>
      <c r="Q187" s="135"/>
      <c r="R187" s="66" t="e">
        <f t="shared" si="101"/>
        <v>#N/A</v>
      </c>
      <c r="S187" s="176"/>
      <c r="T187" s="177"/>
      <c r="U187" s="135"/>
      <c r="V187" s="135"/>
      <c r="W187" s="163" t="str">
        <f t="shared" ca="1" si="79"/>
        <v>Lord</v>
      </c>
      <c r="X187" s="164">
        <f t="shared" si="80"/>
        <v>0</v>
      </c>
      <c r="Y187" s="165">
        <v>0</v>
      </c>
      <c r="Z187" s="155">
        <f t="shared" si="81"/>
        <v>450</v>
      </c>
      <c r="AA187" s="66">
        <f t="shared" si="82"/>
        <v>440</v>
      </c>
      <c r="AB187" s="72">
        <f t="shared" si="83"/>
        <v>10</v>
      </c>
      <c r="AC187" s="135" t="str">
        <f t="shared" si="95"/>
        <v>10</v>
      </c>
      <c r="AD187" s="72">
        <f t="shared" si="96"/>
        <v>-29</v>
      </c>
      <c r="AE187" s="72">
        <f t="shared" si="97"/>
        <v>-59</v>
      </c>
      <c r="AF187" s="72">
        <f t="shared" si="98"/>
        <v>-89</v>
      </c>
      <c r="AG187" s="66">
        <f t="shared" si="84"/>
        <v>200</v>
      </c>
      <c r="AH187" s="66">
        <f t="shared" si="85"/>
        <v>198</v>
      </c>
      <c r="AI187" s="66">
        <f t="shared" si="86"/>
        <v>2</v>
      </c>
      <c r="AJ187" s="135" t="str">
        <f t="shared" si="87"/>
        <v>2</v>
      </c>
      <c r="AK187" s="66">
        <f t="shared" si="88"/>
        <v>200</v>
      </c>
      <c r="AL187" s="66">
        <f t="shared" si="76"/>
        <v>198</v>
      </c>
      <c r="AM187" s="66">
        <f t="shared" si="89"/>
        <v>2</v>
      </c>
      <c r="AN187" s="135" t="str">
        <f t="shared" si="90"/>
        <v>2</v>
      </c>
      <c r="AO187" s="66">
        <f t="shared" si="91"/>
        <v>220</v>
      </c>
      <c r="AP187" s="66">
        <f t="shared" si="77"/>
        <v>218</v>
      </c>
      <c r="AQ187" s="66">
        <f t="shared" si="92"/>
        <v>2</v>
      </c>
      <c r="AR187" s="135" t="str">
        <f t="shared" si="93"/>
        <v>2</v>
      </c>
      <c r="AS187" s="72">
        <f t="shared" si="78"/>
        <v>1070</v>
      </c>
      <c r="AT187" s="72">
        <f t="shared" si="78"/>
        <v>1054</v>
      </c>
      <c r="AU187" s="72"/>
      <c r="AV187" s="135" t="str">
        <f t="shared" ca="1" si="99"/>
        <v>Lord</v>
      </c>
      <c r="AW187" s="135"/>
      <c r="AX187" s="135"/>
      <c r="AY187" s="135"/>
      <c r="AZ187" s="135"/>
      <c r="BA187" s="135"/>
      <c r="BB187" s="135"/>
      <c r="BC187" s="660" t="e">
        <f>INDEX('[2]Master Skill List'!$D$81:$D$301,MATCH('UNIT DATA'!BA187,'[2]Master Skill List'!$B$81:$B$301,0))</f>
        <v>#N/A</v>
      </c>
      <c r="BD187" s="661"/>
      <c r="BE187" s="661"/>
      <c r="BF187" s="662"/>
      <c r="BG187" s="72">
        <f t="shared" si="100"/>
        <v>2</v>
      </c>
    </row>
    <row r="188" spans="2:59">
      <c r="B188" s="66">
        <v>150</v>
      </c>
      <c r="C188" s="135"/>
      <c r="D188" s="135"/>
      <c r="E188" s="135"/>
      <c r="F188" s="135"/>
      <c r="G188" s="135" t="s">
        <v>361</v>
      </c>
      <c r="H188" s="176"/>
      <c r="I188" s="155" t="s">
        <v>114</v>
      </c>
      <c r="J188" s="72"/>
      <c r="K188" s="66">
        <v>10</v>
      </c>
      <c r="L188" s="66"/>
      <c r="M188" s="66">
        <v>3</v>
      </c>
      <c r="N188" s="66"/>
      <c r="O188" s="508">
        <v>2</v>
      </c>
      <c r="P188" s="155">
        <f t="shared" si="94"/>
        <v>1</v>
      </c>
      <c r="Q188" s="135"/>
      <c r="R188" s="66" t="e">
        <f t="shared" si="101"/>
        <v>#N/A</v>
      </c>
      <c r="S188" s="176"/>
      <c r="T188" s="177"/>
      <c r="U188" s="135"/>
      <c r="V188" s="135"/>
      <c r="W188" s="163" t="str">
        <f t="shared" ca="1" si="79"/>
        <v>Knight</v>
      </c>
      <c r="X188" s="164">
        <f t="shared" si="80"/>
        <v>0</v>
      </c>
      <c r="Y188" s="165">
        <v>0</v>
      </c>
      <c r="Z188" s="155">
        <f t="shared" si="81"/>
        <v>450</v>
      </c>
      <c r="AA188" s="66">
        <f t="shared" si="82"/>
        <v>440</v>
      </c>
      <c r="AB188" s="72">
        <f t="shared" si="83"/>
        <v>10</v>
      </c>
      <c r="AC188" s="135" t="str">
        <f t="shared" si="95"/>
        <v>10</v>
      </c>
      <c r="AD188" s="72">
        <f t="shared" si="96"/>
        <v>-29</v>
      </c>
      <c r="AE188" s="72">
        <f t="shared" si="97"/>
        <v>-59</v>
      </c>
      <c r="AF188" s="72">
        <f t="shared" si="98"/>
        <v>-89</v>
      </c>
      <c r="AG188" s="66">
        <f t="shared" si="84"/>
        <v>200</v>
      </c>
      <c r="AH188" s="66">
        <f t="shared" si="85"/>
        <v>198</v>
      </c>
      <c r="AI188" s="66">
        <f t="shared" si="86"/>
        <v>2</v>
      </c>
      <c r="AJ188" s="135" t="str">
        <f t="shared" si="87"/>
        <v>2</v>
      </c>
      <c r="AK188" s="66">
        <f t="shared" si="88"/>
        <v>200</v>
      </c>
      <c r="AL188" s="66">
        <f t="shared" si="76"/>
        <v>198</v>
      </c>
      <c r="AM188" s="66">
        <f t="shared" si="89"/>
        <v>2</v>
      </c>
      <c r="AN188" s="135" t="str">
        <f t="shared" si="90"/>
        <v>2</v>
      </c>
      <c r="AO188" s="66">
        <f t="shared" si="91"/>
        <v>220</v>
      </c>
      <c r="AP188" s="66">
        <f t="shared" si="77"/>
        <v>218</v>
      </c>
      <c r="AQ188" s="66">
        <f t="shared" si="92"/>
        <v>2</v>
      </c>
      <c r="AR188" s="135" t="str">
        <f t="shared" si="93"/>
        <v>2</v>
      </c>
      <c r="AS188" s="72">
        <f t="shared" si="78"/>
        <v>1070</v>
      </c>
      <c r="AT188" s="72">
        <f t="shared" si="78"/>
        <v>1054</v>
      </c>
      <c r="AU188" s="72"/>
      <c r="AV188" s="135" t="str">
        <f t="shared" ca="1" si="99"/>
        <v>Knight</v>
      </c>
      <c r="AW188" s="135"/>
      <c r="AX188" s="135"/>
      <c r="AY188" s="135"/>
      <c r="AZ188" s="135"/>
      <c r="BA188" s="135"/>
      <c r="BB188" s="135"/>
      <c r="BC188" s="660" t="e">
        <f>INDEX('[2]Master Skill List'!$D$81:$D$301,MATCH('UNIT DATA'!BA188,'[2]Master Skill List'!$B$81:$B$301,0))</f>
        <v>#N/A</v>
      </c>
      <c r="BD188" s="661"/>
      <c r="BE188" s="661"/>
      <c r="BF188" s="662"/>
      <c r="BG188" s="72">
        <f t="shared" si="100"/>
        <v>3</v>
      </c>
    </row>
    <row r="189" spans="2:59">
      <c r="B189" s="66">
        <v>151</v>
      </c>
      <c r="C189" s="135"/>
      <c r="D189" s="135"/>
      <c r="E189" s="135"/>
      <c r="F189" s="135"/>
      <c r="G189" s="135" t="s">
        <v>362</v>
      </c>
      <c r="H189" s="176"/>
      <c r="I189" s="155" t="s">
        <v>114</v>
      </c>
      <c r="J189" s="72"/>
      <c r="K189" s="66">
        <v>10</v>
      </c>
      <c r="L189" s="66"/>
      <c r="M189" s="66">
        <v>4</v>
      </c>
      <c r="N189" s="66"/>
      <c r="O189" s="508">
        <v>3</v>
      </c>
      <c r="P189" s="155">
        <f t="shared" si="94"/>
        <v>1</v>
      </c>
      <c r="Q189" s="135"/>
      <c r="R189" s="66" t="e">
        <f t="shared" si="101"/>
        <v>#N/A</v>
      </c>
      <c r="S189" s="176"/>
      <c r="T189" s="177"/>
      <c r="U189" s="135"/>
      <c r="V189" s="135"/>
      <c r="W189" s="163" t="str">
        <f t="shared" ca="1" si="79"/>
        <v>Knight</v>
      </c>
      <c r="X189" s="164">
        <f t="shared" si="80"/>
        <v>0</v>
      </c>
      <c r="Y189" s="165">
        <v>0</v>
      </c>
      <c r="Z189" s="155">
        <f t="shared" si="81"/>
        <v>450</v>
      </c>
      <c r="AA189" s="66">
        <f t="shared" si="82"/>
        <v>440</v>
      </c>
      <c r="AB189" s="72">
        <f t="shared" si="83"/>
        <v>10</v>
      </c>
      <c r="AC189" s="135" t="str">
        <f t="shared" si="95"/>
        <v>10</v>
      </c>
      <c r="AD189" s="72">
        <f t="shared" si="96"/>
        <v>-29</v>
      </c>
      <c r="AE189" s="72">
        <f t="shared" si="97"/>
        <v>-59</v>
      </c>
      <c r="AF189" s="72">
        <f t="shared" si="98"/>
        <v>-89</v>
      </c>
      <c r="AG189" s="66">
        <f t="shared" si="84"/>
        <v>200</v>
      </c>
      <c r="AH189" s="66">
        <f t="shared" si="85"/>
        <v>198</v>
      </c>
      <c r="AI189" s="66">
        <f t="shared" si="86"/>
        <v>2</v>
      </c>
      <c r="AJ189" s="135" t="str">
        <f t="shared" si="87"/>
        <v>2</v>
      </c>
      <c r="AK189" s="66">
        <f t="shared" si="88"/>
        <v>200</v>
      </c>
      <c r="AL189" s="66">
        <f t="shared" si="76"/>
        <v>198</v>
      </c>
      <c r="AM189" s="66">
        <f t="shared" si="89"/>
        <v>2</v>
      </c>
      <c r="AN189" s="135" t="str">
        <f t="shared" si="90"/>
        <v>2</v>
      </c>
      <c r="AO189" s="66">
        <f t="shared" si="91"/>
        <v>220</v>
      </c>
      <c r="AP189" s="66">
        <f t="shared" si="77"/>
        <v>218</v>
      </c>
      <c r="AQ189" s="66">
        <f t="shared" si="92"/>
        <v>2</v>
      </c>
      <c r="AR189" s="135" t="str">
        <f t="shared" si="93"/>
        <v>2</v>
      </c>
      <c r="AS189" s="72">
        <f t="shared" si="78"/>
        <v>1070</v>
      </c>
      <c r="AT189" s="72">
        <f t="shared" si="78"/>
        <v>1054</v>
      </c>
      <c r="AU189" s="72"/>
      <c r="AV189" s="135" t="str">
        <f t="shared" ca="1" si="99"/>
        <v>Knight</v>
      </c>
      <c r="AW189" s="135"/>
      <c r="AX189" s="135"/>
      <c r="AY189" s="135"/>
      <c r="AZ189" s="135"/>
      <c r="BA189" s="135"/>
      <c r="BB189" s="135"/>
      <c r="BC189" s="660" t="e">
        <f>INDEX('[2]Master Skill List'!$D$81:$D$301,MATCH('UNIT DATA'!BA189,'[2]Master Skill List'!$B$81:$B$301,0))</f>
        <v>#N/A</v>
      </c>
      <c r="BD189" s="661"/>
      <c r="BE189" s="661"/>
      <c r="BF189" s="662"/>
      <c r="BG189" s="72">
        <f t="shared" si="100"/>
        <v>4</v>
      </c>
    </row>
    <row r="190" spans="2:59">
      <c r="B190" s="66">
        <v>152</v>
      </c>
      <c r="C190" s="135"/>
      <c r="D190" s="135"/>
      <c r="E190" s="135"/>
      <c r="F190" s="135"/>
      <c r="G190" s="135" t="s">
        <v>363</v>
      </c>
      <c r="H190" s="176"/>
      <c r="I190" s="155" t="s">
        <v>114</v>
      </c>
      <c r="J190" s="72"/>
      <c r="K190" s="66">
        <v>10</v>
      </c>
      <c r="L190" s="66"/>
      <c r="M190" s="66">
        <v>5</v>
      </c>
      <c r="N190" s="66"/>
      <c r="O190" s="508">
        <v>4</v>
      </c>
      <c r="P190" s="155">
        <f t="shared" si="94"/>
        <v>1</v>
      </c>
      <c r="Q190" s="135"/>
      <c r="R190" s="66" t="e">
        <f t="shared" si="101"/>
        <v>#N/A</v>
      </c>
      <c r="S190" s="176"/>
      <c r="T190" s="177"/>
      <c r="U190" s="135"/>
      <c r="V190" s="135"/>
      <c r="W190" s="163" t="str">
        <f t="shared" ca="1" si="79"/>
        <v>Fighter</v>
      </c>
      <c r="X190" s="164">
        <f t="shared" si="80"/>
        <v>0</v>
      </c>
      <c r="Y190" s="165">
        <v>0</v>
      </c>
      <c r="Z190" s="155">
        <f t="shared" si="81"/>
        <v>450</v>
      </c>
      <c r="AA190" s="66">
        <f t="shared" si="82"/>
        <v>440</v>
      </c>
      <c r="AB190" s="72">
        <f t="shared" si="83"/>
        <v>10</v>
      </c>
      <c r="AC190" s="135" t="str">
        <f t="shared" si="95"/>
        <v>10</v>
      </c>
      <c r="AD190" s="72">
        <f t="shared" si="96"/>
        <v>-29</v>
      </c>
      <c r="AE190" s="72">
        <f t="shared" si="97"/>
        <v>-59</v>
      </c>
      <c r="AF190" s="72">
        <f t="shared" si="98"/>
        <v>-89</v>
      </c>
      <c r="AG190" s="66">
        <f t="shared" si="84"/>
        <v>200</v>
      </c>
      <c r="AH190" s="66">
        <f t="shared" si="85"/>
        <v>198</v>
      </c>
      <c r="AI190" s="66">
        <f t="shared" si="86"/>
        <v>2</v>
      </c>
      <c r="AJ190" s="135" t="str">
        <f t="shared" si="87"/>
        <v>2</v>
      </c>
      <c r="AK190" s="66">
        <f t="shared" si="88"/>
        <v>200</v>
      </c>
      <c r="AL190" s="66">
        <f t="shared" si="76"/>
        <v>198</v>
      </c>
      <c r="AM190" s="66">
        <f t="shared" si="89"/>
        <v>2</v>
      </c>
      <c r="AN190" s="135" t="str">
        <f t="shared" si="90"/>
        <v>2</v>
      </c>
      <c r="AO190" s="66">
        <f t="shared" si="91"/>
        <v>220</v>
      </c>
      <c r="AP190" s="66">
        <f t="shared" si="77"/>
        <v>218</v>
      </c>
      <c r="AQ190" s="66">
        <f t="shared" si="92"/>
        <v>2</v>
      </c>
      <c r="AR190" s="135" t="str">
        <f t="shared" si="93"/>
        <v>2</v>
      </c>
      <c r="AS190" s="72">
        <f t="shared" si="78"/>
        <v>1070</v>
      </c>
      <c r="AT190" s="72">
        <f t="shared" si="78"/>
        <v>1054</v>
      </c>
      <c r="AU190" s="72"/>
      <c r="AV190" s="135" t="str">
        <f t="shared" ca="1" si="99"/>
        <v>Fighter</v>
      </c>
      <c r="AW190" s="135"/>
      <c r="AX190" s="135"/>
      <c r="AY190" s="135"/>
      <c r="AZ190" s="135"/>
      <c r="BA190" s="135"/>
      <c r="BB190" s="135"/>
      <c r="BC190" s="660" t="e">
        <f>INDEX('[2]Master Skill List'!$D$81:$D$301,MATCH('UNIT DATA'!BA190,'[2]Master Skill List'!$B$81:$B$301,0))</f>
        <v>#N/A</v>
      </c>
      <c r="BD190" s="661"/>
      <c r="BE190" s="661"/>
      <c r="BF190" s="662"/>
      <c r="BG190" s="72">
        <f t="shared" si="100"/>
        <v>5</v>
      </c>
    </row>
    <row r="191" spans="2:59">
      <c r="B191" s="66">
        <v>153</v>
      </c>
      <c r="C191" s="135"/>
      <c r="D191" s="135"/>
      <c r="E191" s="135"/>
      <c r="F191" s="135"/>
      <c r="G191" s="135" t="s">
        <v>364</v>
      </c>
      <c r="H191" s="176"/>
      <c r="I191" s="155" t="s">
        <v>147</v>
      </c>
      <c r="J191" s="72"/>
      <c r="K191" s="66">
        <v>10</v>
      </c>
      <c r="L191" s="66"/>
      <c r="M191" s="66">
        <v>3</v>
      </c>
      <c r="N191" s="66"/>
      <c r="O191" s="508">
        <v>0</v>
      </c>
      <c r="P191" s="155">
        <f t="shared" si="94"/>
        <v>1</v>
      </c>
      <c r="Q191" s="135"/>
      <c r="R191" s="66" t="e">
        <f t="shared" si="101"/>
        <v>#N/A</v>
      </c>
      <c r="S191" s="176"/>
      <c r="T191" s="177"/>
      <c r="U191" s="135"/>
      <c r="V191" s="135"/>
      <c r="W191" s="163" t="str">
        <f t="shared" ca="1" si="79"/>
        <v>Lord</v>
      </c>
      <c r="X191" s="164">
        <f t="shared" si="80"/>
        <v>0</v>
      </c>
      <c r="Y191" s="165">
        <v>0</v>
      </c>
      <c r="Z191" s="155">
        <f t="shared" si="81"/>
        <v>500</v>
      </c>
      <c r="AA191" s="66">
        <f t="shared" si="82"/>
        <v>490</v>
      </c>
      <c r="AB191" s="72">
        <f t="shared" si="83"/>
        <v>10</v>
      </c>
      <c r="AC191" s="135" t="str">
        <f t="shared" si="95"/>
        <v>10</v>
      </c>
      <c r="AD191" s="72">
        <f t="shared" si="96"/>
        <v>-29</v>
      </c>
      <c r="AE191" s="72">
        <f t="shared" si="97"/>
        <v>-59</v>
      </c>
      <c r="AF191" s="72">
        <f t="shared" si="98"/>
        <v>-89</v>
      </c>
      <c r="AG191" s="66">
        <f t="shared" si="84"/>
        <v>200</v>
      </c>
      <c r="AH191" s="66">
        <f t="shared" si="85"/>
        <v>198</v>
      </c>
      <c r="AI191" s="66">
        <f t="shared" si="86"/>
        <v>2</v>
      </c>
      <c r="AJ191" s="135" t="str">
        <f t="shared" si="87"/>
        <v>2</v>
      </c>
      <c r="AK191" s="66">
        <f t="shared" si="88"/>
        <v>220</v>
      </c>
      <c r="AL191" s="66">
        <f t="shared" si="76"/>
        <v>218</v>
      </c>
      <c r="AM191" s="66">
        <f t="shared" si="89"/>
        <v>2</v>
      </c>
      <c r="AN191" s="135" t="str">
        <f t="shared" si="90"/>
        <v>2</v>
      </c>
      <c r="AO191" s="66">
        <f t="shared" si="91"/>
        <v>180</v>
      </c>
      <c r="AP191" s="66">
        <f t="shared" si="77"/>
        <v>178</v>
      </c>
      <c r="AQ191" s="66">
        <f t="shared" si="92"/>
        <v>2</v>
      </c>
      <c r="AR191" s="135" t="str">
        <f t="shared" si="93"/>
        <v>2</v>
      </c>
      <c r="AS191" s="72">
        <f t="shared" si="78"/>
        <v>1100</v>
      </c>
      <c r="AT191" s="72">
        <f t="shared" si="78"/>
        <v>1084</v>
      </c>
      <c r="AU191" s="72"/>
      <c r="AV191" s="135" t="str">
        <f t="shared" ca="1" si="99"/>
        <v>Lord</v>
      </c>
      <c r="AW191" s="135"/>
      <c r="AX191" s="135"/>
      <c r="AY191" s="135"/>
      <c r="AZ191" s="135"/>
      <c r="BA191" s="135"/>
      <c r="BB191" s="135"/>
      <c r="BC191" s="660" t="e">
        <f>INDEX('[2]Master Skill List'!$D$81:$D$301,MATCH('UNIT DATA'!BA191,'[2]Master Skill List'!$B$81:$B$301,0))</f>
        <v>#N/A</v>
      </c>
      <c r="BD191" s="661"/>
      <c r="BE191" s="661"/>
      <c r="BF191" s="662"/>
      <c r="BG191" s="72">
        <f t="shared" si="100"/>
        <v>3</v>
      </c>
    </row>
    <row r="192" spans="2:59">
      <c r="B192" s="66">
        <v>154</v>
      </c>
      <c r="C192" s="135"/>
      <c r="D192" s="135"/>
      <c r="E192" s="135"/>
      <c r="F192" s="135"/>
      <c r="G192" s="135" t="s">
        <v>365</v>
      </c>
      <c r="H192" s="176"/>
      <c r="I192" s="155" t="s">
        <v>147</v>
      </c>
      <c r="J192" s="72"/>
      <c r="K192" s="66">
        <v>10</v>
      </c>
      <c r="L192" s="66"/>
      <c r="M192" s="66">
        <v>4</v>
      </c>
      <c r="N192" s="66"/>
      <c r="O192" s="508">
        <v>1</v>
      </c>
      <c r="P192" s="155">
        <f t="shared" si="94"/>
        <v>1</v>
      </c>
      <c r="Q192" s="135"/>
      <c r="R192" s="66" t="e">
        <f t="shared" si="101"/>
        <v>#N/A</v>
      </c>
      <c r="S192" s="176"/>
      <c r="T192" s="177"/>
      <c r="U192" s="135"/>
      <c r="V192" s="135"/>
      <c r="W192" s="163" t="str">
        <f t="shared" ca="1" si="79"/>
        <v>Guardian</v>
      </c>
      <c r="X192" s="164">
        <f t="shared" si="80"/>
        <v>0</v>
      </c>
      <c r="Y192" s="165">
        <v>0</v>
      </c>
      <c r="Z192" s="155">
        <f t="shared" si="81"/>
        <v>500</v>
      </c>
      <c r="AA192" s="66">
        <f t="shared" si="82"/>
        <v>490</v>
      </c>
      <c r="AB192" s="72">
        <f t="shared" si="83"/>
        <v>10</v>
      </c>
      <c r="AC192" s="135" t="str">
        <f t="shared" si="95"/>
        <v>10</v>
      </c>
      <c r="AD192" s="72">
        <f t="shared" si="96"/>
        <v>-29</v>
      </c>
      <c r="AE192" s="72">
        <f t="shared" si="97"/>
        <v>-59</v>
      </c>
      <c r="AF192" s="72">
        <f t="shared" si="98"/>
        <v>-89</v>
      </c>
      <c r="AG192" s="66">
        <f t="shared" si="84"/>
        <v>200</v>
      </c>
      <c r="AH192" s="66">
        <f t="shared" si="85"/>
        <v>198</v>
      </c>
      <c r="AI192" s="66">
        <f t="shared" si="86"/>
        <v>2</v>
      </c>
      <c r="AJ192" s="135" t="str">
        <f t="shared" si="87"/>
        <v>2</v>
      </c>
      <c r="AK192" s="66">
        <f t="shared" si="88"/>
        <v>220</v>
      </c>
      <c r="AL192" s="66">
        <f t="shared" si="76"/>
        <v>218</v>
      </c>
      <c r="AM192" s="66">
        <f t="shared" si="89"/>
        <v>2</v>
      </c>
      <c r="AN192" s="135" t="str">
        <f t="shared" si="90"/>
        <v>2</v>
      </c>
      <c r="AO192" s="66">
        <f t="shared" si="91"/>
        <v>180</v>
      </c>
      <c r="AP192" s="66">
        <f t="shared" si="77"/>
        <v>178</v>
      </c>
      <c r="AQ192" s="66">
        <f t="shared" si="92"/>
        <v>2</v>
      </c>
      <c r="AR192" s="135" t="str">
        <f t="shared" si="93"/>
        <v>2</v>
      </c>
      <c r="AS192" s="72">
        <f t="shared" si="78"/>
        <v>1100</v>
      </c>
      <c r="AT192" s="72">
        <f t="shared" si="78"/>
        <v>1084</v>
      </c>
      <c r="AU192" s="72"/>
      <c r="AV192" s="135" t="str">
        <f t="shared" ca="1" si="99"/>
        <v>Guardian</v>
      </c>
      <c r="AW192" s="135"/>
      <c r="AX192" s="135"/>
      <c r="AY192" s="135"/>
      <c r="AZ192" s="135"/>
      <c r="BA192" s="135"/>
      <c r="BB192" s="135"/>
      <c r="BC192" s="660" t="e">
        <f>INDEX('[2]Master Skill List'!$D$81:$D$301,MATCH('UNIT DATA'!BA192,'[2]Master Skill List'!$B$81:$B$301,0))</f>
        <v>#N/A</v>
      </c>
      <c r="BD192" s="661"/>
      <c r="BE192" s="661"/>
      <c r="BF192" s="662"/>
      <c r="BG192" s="72">
        <f t="shared" si="100"/>
        <v>4</v>
      </c>
    </row>
    <row r="193" spans="2:59">
      <c r="B193" s="66">
        <v>155</v>
      </c>
      <c r="C193" s="135"/>
      <c r="D193" s="135"/>
      <c r="E193" s="135"/>
      <c r="F193" s="135"/>
      <c r="G193" s="135" t="s">
        <v>366</v>
      </c>
      <c r="H193" s="176"/>
      <c r="I193" s="155" t="s">
        <v>147</v>
      </c>
      <c r="J193" s="72"/>
      <c r="K193" s="66">
        <v>10</v>
      </c>
      <c r="L193" s="66"/>
      <c r="M193" s="66">
        <v>5</v>
      </c>
      <c r="N193" s="66"/>
      <c r="O193" s="508">
        <v>2</v>
      </c>
      <c r="P193" s="155">
        <f t="shared" si="94"/>
        <v>1</v>
      </c>
      <c r="Q193" s="135"/>
      <c r="R193" s="66" t="e">
        <f t="shared" si="101"/>
        <v>#N/A</v>
      </c>
      <c r="S193" s="176"/>
      <c r="T193" s="177"/>
      <c r="U193" s="135"/>
      <c r="V193" s="135"/>
      <c r="W193" s="163" t="str">
        <f t="shared" ca="1" si="79"/>
        <v>Hero</v>
      </c>
      <c r="X193" s="164">
        <f t="shared" si="80"/>
        <v>0</v>
      </c>
      <c r="Y193" s="165">
        <v>0</v>
      </c>
      <c r="Z193" s="155">
        <f t="shared" si="81"/>
        <v>500</v>
      </c>
      <c r="AA193" s="66">
        <f t="shared" si="82"/>
        <v>490</v>
      </c>
      <c r="AB193" s="72">
        <f t="shared" si="83"/>
        <v>10</v>
      </c>
      <c r="AC193" s="135" t="str">
        <f t="shared" si="95"/>
        <v>10</v>
      </c>
      <c r="AD193" s="72">
        <f t="shared" si="96"/>
        <v>-29</v>
      </c>
      <c r="AE193" s="72">
        <f t="shared" si="97"/>
        <v>-59</v>
      </c>
      <c r="AF193" s="72">
        <f t="shared" si="98"/>
        <v>-89</v>
      </c>
      <c r="AG193" s="66">
        <f t="shared" si="84"/>
        <v>200</v>
      </c>
      <c r="AH193" s="66">
        <f t="shared" si="85"/>
        <v>198</v>
      </c>
      <c r="AI193" s="66">
        <f t="shared" si="86"/>
        <v>2</v>
      </c>
      <c r="AJ193" s="135" t="str">
        <f t="shared" si="87"/>
        <v>2</v>
      </c>
      <c r="AK193" s="66">
        <f t="shared" si="88"/>
        <v>220</v>
      </c>
      <c r="AL193" s="66">
        <f t="shared" si="76"/>
        <v>218</v>
      </c>
      <c r="AM193" s="66">
        <f t="shared" si="89"/>
        <v>2</v>
      </c>
      <c r="AN193" s="135" t="str">
        <f t="shared" si="90"/>
        <v>2</v>
      </c>
      <c r="AO193" s="66">
        <f t="shared" si="91"/>
        <v>180</v>
      </c>
      <c r="AP193" s="66">
        <f t="shared" si="77"/>
        <v>178</v>
      </c>
      <c r="AQ193" s="66">
        <f t="shared" si="92"/>
        <v>2</v>
      </c>
      <c r="AR193" s="135" t="str">
        <f t="shared" si="93"/>
        <v>2</v>
      </c>
      <c r="AS193" s="72">
        <f t="shared" si="78"/>
        <v>1100</v>
      </c>
      <c r="AT193" s="72">
        <f t="shared" si="78"/>
        <v>1084</v>
      </c>
      <c r="AU193" s="72"/>
      <c r="AV193" s="135" t="str">
        <f t="shared" ca="1" si="99"/>
        <v>Hero</v>
      </c>
      <c r="AW193" s="135"/>
      <c r="AX193" s="135"/>
      <c r="AY193" s="135"/>
      <c r="AZ193" s="135"/>
      <c r="BA193" s="135"/>
      <c r="BB193" s="135"/>
      <c r="BC193" s="660" t="e">
        <f>INDEX('[2]Master Skill List'!$D$81:$D$301,MATCH('UNIT DATA'!BA193,'[2]Master Skill List'!$B$81:$B$301,0))</f>
        <v>#N/A</v>
      </c>
      <c r="BD193" s="661"/>
      <c r="BE193" s="661"/>
      <c r="BF193" s="662"/>
      <c r="BG193" s="72">
        <f t="shared" si="100"/>
        <v>5</v>
      </c>
    </row>
    <row r="194" spans="2:59">
      <c r="B194" s="66">
        <v>156</v>
      </c>
      <c r="C194" s="135"/>
      <c r="D194" s="135"/>
      <c r="E194" s="135"/>
      <c r="F194" s="135"/>
      <c r="G194" s="135" t="s">
        <v>367</v>
      </c>
      <c r="H194" s="176"/>
      <c r="I194" s="155" t="s">
        <v>114</v>
      </c>
      <c r="J194" s="72"/>
      <c r="K194" s="66">
        <v>10</v>
      </c>
      <c r="L194" s="66"/>
      <c r="M194" s="66">
        <v>1</v>
      </c>
      <c r="N194" s="66"/>
      <c r="O194" s="508">
        <v>0</v>
      </c>
      <c r="P194" s="155">
        <f t="shared" si="94"/>
        <v>1</v>
      </c>
      <c r="Q194" s="135"/>
      <c r="R194" s="66" t="e">
        <f t="shared" si="101"/>
        <v>#N/A</v>
      </c>
      <c r="S194" s="176"/>
      <c r="T194" s="177"/>
      <c r="U194" s="135"/>
      <c r="V194" s="135"/>
      <c r="W194" s="163" t="str">
        <f t="shared" ca="1" si="79"/>
        <v>Fighter</v>
      </c>
      <c r="X194" s="164">
        <f t="shared" si="80"/>
        <v>0</v>
      </c>
      <c r="Y194" s="165">
        <v>0</v>
      </c>
      <c r="Z194" s="155">
        <f t="shared" si="81"/>
        <v>450</v>
      </c>
      <c r="AA194" s="66">
        <f t="shared" si="82"/>
        <v>440</v>
      </c>
      <c r="AB194" s="72">
        <f t="shared" si="83"/>
        <v>10</v>
      </c>
      <c r="AC194" s="135" t="str">
        <f t="shared" si="95"/>
        <v>10</v>
      </c>
      <c r="AD194" s="72">
        <f t="shared" si="96"/>
        <v>-29</v>
      </c>
      <c r="AE194" s="72">
        <f t="shared" si="97"/>
        <v>-59</v>
      </c>
      <c r="AF194" s="72">
        <f t="shared" si="98"/>
        <v>-89</v>
      </c>
      <c r="AG194" s="66">
        <f t="shared" si="84"/>
        <v>200</v>
      </c>
      <c r="AH194" s="66">
        <f t="shared" si="85"/>
        <v>198</v>
      </c>
      <c r="AI194" s="66">
        <f t="shared" si="86"/>
        <v>2</v>
      </c>
      <c r="AJ194" s="135" t="str">
        <f t="shared" si="87"/>
        <v>2</v>
      </c>
      <c r="AK194" s="66">
        <f t="shared" si="88"/>
        <v>200</v>
      </c>
      <c r="AL194" s="66">
        <f t="shared" si="76"/>
        <v>198</v>
      </c>
      <c r="AM194" s="66">
        <f t="shared" si="89"/>
        <v>2</v>
      </c>
      <c r="AN194" s="135" t="str">
        <f t="shared" si="90"/>
        <v>2</v>
      </c>
      <c r="AO194" s="66">
        <f t="shared" si="91"/>
        <v>220</v>
      </c>
      <c r="AP194" s="66">
        <f t="shared" si="77"/>
        <v>218</v>
      </c>
      <c r="AQ194" s="66">
        <f t="shared" si="92"/>
        <v>2</v>
      </c>
      <c r="AR194" s="135" t="str">
        <f t="shared" si="93"/>
        <v>2</v>
      </c>
      <c r="AS194" s="72">
        <f t="shared" si="78"/>
        <v>1070</v>
      </c>
      <c r="AT194" s="72">
        <f t="shared" si="78"/>
        <v>1054</v>
      </c>
      <c r="AU194" s="72"/>
      <c r="AV194" s="135" t="str">
        <f t="shared" ca="1" si="99"/>
        <v>Fighter</v>
      </c>
      <c r="AW194" s="135"/>
      <c r="AX194" s="135"/>
      <c r="AY194" s="135"/>
      <c r="AZ194" s="135"/>
      <c r="BA194" s="135"/>
      <c r="BB194" s="135"/>
      <c r="BC194" s="660" t="e">
        <f>INDEX('[2]Master Skill List'!$D$81:$D$301,MATCH('UNIT DATA'!BA194,'[2]Master Skill List'!$B$81:$B$301,0))</f>
        <v>#N/A</v>
      </c>
      <c r="BD194" s="661"/>
      <c r="BE194" s="661"/>
      <c r="BF194" s="662"/>
      <c r="BG194" s="72">
        <f t="shared" si="100"/>
        <v>1</v>
      </c>
    </row>
    <row r="195" spans="2:59">
      <c r="B195" s="66">
        <v>157</v>
      </c>
      <c r="C195" s="135"/>
      <c r="D195" s="135"/>
      <c r="E195" s="135"/>
      <c r="F195" s="135"/>
      <c r="G195" s="135" t="s">
        <v>368</v>
      </c>
      <c r="H195" s="176"/>
      <c r="I195" s="155" t="s">
        <v>114</v>
      </c>
      <c r="J195" s="72"/>
      <c r="K195" s="66">
        <v>10</v>
      </c>
      <c r="L195" s="66"/>
      <c r="M195" s="66">
        <v>2</v>
      </c>
      <c r="N195" s="66"/>
      <c r="O195" s="508">
        <v>1</v>
      </c>
      <c r="P195" s="155">
        <f t="shared" si="94"/>
        <v>1</v>
      </c>
      <c r="Q195" s="135"/>
      <c r="R195" s="66" t="e">
        <f t="shared" si="101"/>
        <v>#N/A</v>
      </c>
      <c r="S195" s="176"/>
      <c r="T195" s="177"/>
      <c r="U195" s="135"/>
      <c r="V195" s="135"/>
      <c r="W195" s="163" t="str">
        <f t="shared" ca="1" si="79"/>
        <v>Guardian</v>
      </c>
      <c r="X195" s="164">
        <f t="shared" si="80"/>
        <v>0</v>
      </c>
      <c r="Y195" s="165">
        <v>0</v>
      </c>
      <c r="Z195" s="155">
        <f t="shared" si="81"/>
        <v>450</v>
      </c>
      <c r="AA195" s="66">
        <f t="shared" si="82"/>
        <v>440</v>
      </c>
      <c r="AB195" s="72">
        <f t="shared" si="83"/>
        <v>10</v>
      </c>
      <c r="AC195" s="135" t="str">
        <f t="shared" si="95"/>
        <v>10</v>
      </c>
      <c r="AD195" s="72">
        <f t="shared" si="96"/>
        <v>-29</v>
      </c>
      <c r="AE195" s="72">
        <f t="shared" si="97"/>
        <v>-59</v>
      </c>
      <c r="AF195" s="72">
        <f t="shared" si="98"/>
        <v>-89</v>
      </c>
      <c r="AG195" s="66">
        <f t="shared" si="84"/>
        <v>200</v>
      </c>
      <c r="AH195" s="66">
        <f t="shared" si="85"/>
        <v>198</v>
      </c>
      <c r="AI195" s="66">
        <f t="shared" si="86"/>
        <v>2</v>
      </c>
      <c r="AJ195" s="135" t="str">
        <f t="shared" si="87"/>
        <v>2</v>
      </c>
      <c r="AK195" s="66">
        <f t="shared" si="88"/>
        <v>200</v>
      </c>
      <c r="AL195" s="66">
        <f t="shared" si="76"/>
        <v>198</v>
      </c>
      <c r="AM195" s="66">
        <f t="shared" si="89"/>
        <v>2</v>
      </c>
      <c r="AN195" s="135" t="str">
        <f t="shared" si="90"/>
        <v>2</v>
      </c>
      <c r="AO195" s="66">
        <f t="shared" si="91"/>
        <v>220</v>
      </c>
      <c r="AP195" s="66">
        <f t="shared" si="77"/>
        <v>218</v>
      </c>
      <c r="AQ195" s="66">
        <f t="shared" si="92"/>
        <v>2</v>
      </c>
      <c r="AR195" s="135" t="str">
        <f t="shared" si="93"/>
        <v>2</v>
      </c>
      <c r="AS195" s="72">
        <f t="shared" si="78"/>
        <v>1070</v>
      </c>
      <c r="AT195" s="72">
        <f t="shared" si="78"/>
        <v>1054</v>
      </c>
      <c r="AU195" s="72"/>
      <c r="AV195" s="135" t="str">
        <f t="shared" ca="1" si="99"/>
        <v>Guardian</v>
      </c>
      <c r="AW195" s="135"/>
      <c r="AX195" s="135"/>
      <c r="AY195" s="135"/>
      <c r="AZ195" s="135"/>
      <c r="BA195" s="135"/>
      <c r="BB195" s="135"/>
      <c r="BC195" s="660" t="e">
        <f>INDEX('[2]Master Skill List'!$D$81:$D$301,MATCH('UNIT DATA'!BA195,'[2]Master Skill List'!$B$81:$B$301,0))</f>
        <v>#N/A</v>
      </c>
      <c r="BD195" s="661"/>
      <c r="BE195" s="661"/>
      <c r="BF195" s="662"/>
      <c r="BG195" s="72">
        <f t="shared" si="100"/>
        <v>2</v>
      </c>
    </row>
    <row r="196" spans="2:59">
      <c r="B196" s="66">
        <v>158</v>
      </c>
      <c r="C196" s="135"/>
      <c r="D196" s="135"/>
      <c r="E196" s="135"/>
      <c r="F196" s="135"/>
      <c r="G196" s="135" t="s">
        <v>369</v>
      </c>
      <c r="H196" s="176"/>
      <c r="I196" s="155" t="s">
        <v>114</v>
      </c>
      <c r="J196" s="72"/>
      <c r="K196" s="66">
        <v>10</v>
      </c>
      <c r="L196" s="66"/>
      <c r="M196" s="66">
        <v>3</v>
      </c>
      <c r="N196" s="66"/>
      <c r="O196" s="508">
        <v>2</v>
      </c>
      <c r="P196" s="155">
        <f t="shared" si="94"/>
        <v>1</v>
      </c>
      <c r="Q196" s="135"/>
      <c r="R196" s="66" t="e">
        <f t="shared" si="101"/>
        <v>#N/A</v>
      </c>
      <c r="S196" s="176"/>
      <c r="T196" s="177"/>
      <c r="U196" s="135"/>
      <c r="V196" s="135"/>
      <c r="W196" s="163" t="str">
        <f t="shared" ca="1" si="79"/>
        <v>Guardian</v>
      </c>
      <c r="X196" s="164">
        <f t="shared" si="80"/>
        <v>0</v>
      </c>
      <c r="Y196" s="165">
        <v>0</v>
      </c>
      <c r="Z196" s="155">
        <f t="shared" si="81"/>
        <v>450</v>
      </c>
      <c r="AA196" s="66">
        <f t="shared" si="82"/>
        <v>440</v>
      </c>
      <c r="AB196" s="72">
        <f t="shared" si="83"/>
        <v>10</v>
      </c>
      <c r="AC196" s="135" t="str">
        <f t="shared" si="95"/>
        <v>10</v>
      </c>
      <c r="AD196" s="72">
        <f t="shared" si="96"/>
        <v>-29</v>
      </c>
      <c r="AE196" s="72">
        <f t="shared" si="97"/>
        <v>-59</v>
      </c>
      <c r="AF196" s="72">
        <f t="shared" si="98"/>
        <v>-89</v>
      </c>
      <c r="AG196" s="66">
        <f t="shared" si="84"/>
        <v>200</v>
      </c>
      <c r="AH196" s="66">
        <f t="shared" si="85"/>
        <v>198</v>
      </c>
      <c r="AI196" s="66">
        <f t="shared" si="86"/>
        <v>2</v>
      </c>
      <c r="AJ196" s="135" t="str">
        <f t="shared" si="87"/>
        <v>2</v>
      </c>
      <c r="AK196" s="66">
        <f t="shared" si="88"/>
        <v>200</v>
      </c>
      <c r="AL196" s="66">
        <f t="shared" si="76"/>
        <v>198</v>
      </c>
      <c r="AM196" s="66">
        <f t="shared" si="89"/>
        <v>2</v>
      </c>
      <c r="AN196" s="135" t="str">
        <f t="shared" si="90"/>
        <v>2</v>
      </c>
      <c r="AO196" s="66">
        <f t="shared" si="91"/>
        <v>220</v>
      </c>
      <c r="AP196" s="66">
        <f t="shared" si="77"/>
        <v>218</v>
      </c>
      <c r="AQ196" s="66">
        <f t="shared" si="92"/>
        <v>2</v>
      </c>
      <c r="AR196" s="135" t="str">
        <f t="shared" si="93"/>
        <v>2</v>
      </c>
      <c r="AS196" s="72">
        <f t="shared" si="78"/>
        <v>1070</v>
      </c>
      <c r="AT196" s="72">
        <f t="shared" si="78"/>
        <v>1054</v>
      </c>
      <c r="AU196" s="72"/>
      <c r="AV196" s="135" t="str">
        <f t="shared" ca="1" si="99"/>
        <v>Guardian</v>
      </c>
      <c r="AW196" s="135"/>
      <c r="AX196" s="135"/>
      <c r="AY196" s="135"/>
      <c r="AZ196" s="135"/>
      <c r="BA196" s="135"/>
      <c r="BB196" s="135"/>
      <c r="BC196" s="660" t="e">
        <f>INDEX('[2]Master Skill List'!$D$81:$D$301,MATCH('UNIT DATA'!BA196,'[2]Master Skill List'!$B$81:$B$301,0))</f>
        <v>#N/A</v>
      </c>
      <c r="BD196" s="661"/>
      <c r="BE196" s="661"/>
      <c r="BF196" s="662"/>
      <c r="BG196" s="72">
        <f t="shared" si="100"/>
        <v>3</v>
      </c>
    </row>
    <row r="197" spans="2:59">
      <c r="B197" s="66">
        <v>159</v>
      </c>
      <c r="C197" s="135"/>
      <c r="D197" s="135"/>
      <c r="E197" s="135"/>
      <c r="F197" s="135"/>
      <c r="G197" s="135" t="s">
        <v>370</v>
      </c>
      <c r="H197" s="176"/>
      <c r="I197" s="155" t="s">
        <v>114</v>
      </c>
      <c r="J197" s="72"/>
      <c r="K197" s="66">
        <v>10</v>
      </c>
      <c r="L197" s="66"/>
      <c r="M197" s="66">
        <v>4</v>
      </c>
      <c r="N197" s="66"/>
      <c r="O197" s="508">
        <v>3</v>
      </c>
      <c r="P197" s="155">
        <f t="shared" si="94"/>
        <v>1</v>
      </c>
      <c r="Q197" s="135"/>
      <c r="R197" s="66" t="e">
        <f t="shared" si="101"/>
        <v>#N/A</v>
      </c>
      <c r="S197" s="176"/>
      <c r="T197" s="177"/>
      <c r="U197" s="135"/>
      <c r="V197" s="135"/>
      <c r="W197" s="163" t="str">
        <f t="shared" ca="1" si="79"/>
        <v>Defender</v>
      </c>
      <c r="X197" s="164">
        <f t="shared" si="80"/>
        <v>0</v>
      </c>
      <c r="Y197" s="165">
        <v>0</v>
      </c>
      <c r="Z197" s="155">
        <f t="shared" si="81"/>
        <v>450</v>
      </c>
      <c r="AA197" s="66">
        <f t="shared" si="82"/>
        <v>440</v>
      </c>
      <c r="AB197" s="72">
        <f t="shared" si="83"/>
        <v>10</v>
      </c>
      <c r="AC197" s="135" t="str">
        <f t="shared" si="95"/>
        <v>10</v>
      </c>
      <c r="AD197" s="72">
        <f t="shared" si="96"/>
        <v>-29</v>
      </c>
      <c r="AE197" s="72">
        <f t="shared" si="97"/>
        <v>-59</v>
      </c>
      <c r="AF197" s="72">
        <f t="shared" si="98"/>
        <v>-89</v>
      </c>
      <c r="AG197" s="66">
        <f t="shared" si="84"/>
        <v>200</v>
      </c>
      <c r="AH197" s="66">
        <f t="shared" si="85"/>
        <v>198</v>
      </c>
      <c r="AI197" s="66">
        <f t="shared" si="86"/>
        <v>2</v>
      </c>
      <c r="AJ197" s="135" t="str">
        <f t="shared" si="87"/>
        <v>2</v>
      </c>
      <c r="AK197" s="66">
        <f t="shared" si="88"/>
        <v>200</v>
      </c>
      <c r="AL197" s="66">
        <f t="shared" si="76"/>
        <v>198</v>
      </c>
      <c r="AM197" s="66">
        <f t="shared" si="89"/>
        <v>2</v>
      </c>
      <c r="AN197" s="135" t="str">
        <f t="shared" si="90"/>
        <v>2</v>
      </c>
      <c r="AO197" s="66">
        <f t="shared" si="91"/>
        <v>220</v>
      </c>
      <c r="AP197" s="66">
        <f t="shared" si="77"/>
        <v>218</v>
      </c>
      <c r="AQ197" s="66">
        <f t="shared" si="92"/>
        <v>2</v>
      </c>
      <c r="AR197" s="135" t="str">
        <f t="shared" si="93"/>
        <v>2</v>
      </c>
      <c r="AS197" s="72">
        <f t="shared" si="78"/>
        <v>1070</v>
      </c>
      <c r="AT197" s="72">
        <f t="shared" si="78"/>
        <v>1054</v>
      </c>
      <c r="AU197" s="72"/>
      <c r="AV197" s="135" t="str">
        <f t="shared" ca="1" si="99"/>
        <v>Defender</v>
      </c>
      <c r="AW197" s="135"/>
      <c r="AX197" s="135"/>
      <c r="AY197" s="135"/>
      <c r="AZ197" s="135"/>
      <c r="BA197" s="135"/>
      <c r="BB197" s="135"/>
      <c r="BC197" s="660" t="e">
        <f>INDEX('[2]Master Skill List'!$D$81:$D$301,MATCH('UNIT DATA'!BA197,'[2]Master Skill List'!$B$81:$B$301,0))</f>
        <v>#N/A</v>
      </c>
      <c r="BD197" s="661"/>
      <c r="BE197" s="661"/>
      <c r="BF197" s="662"/>
      <c r="BG197" s="72">
        <f t="shared" si="100"/>
        <v>4</v>
      </c>
    </row>
    <row r="198" spans="2:59">
      <c r="B198" s="66">
        <v>160</v>
      </c>
      <c r="C198" s="135"/>
      <c r="D198" s="135"/>
      <c r="E198" s="135"/>
      <c r="F198" s="135"/>
      <c r="G198" s="135" t="s">
        <v>371</v>
      </c>
      <c r="H198" s="176"/>
      <c r="I198" s="155" t="s">
        <v>114</v>
      </c>
      <c r="J198" s="72"/>
      <c r="K198" s="66">
        <v>10</v>
      </c>
      <c r="L198" s="66"/>
      <c r="M198" s="66">
        <v>5</v>
      </c>
      <c r="N198" s="66"/>
      <c r="O198" s="508">
        <v>4</v>
      </c>
      <c r="P198" s="155">
        <f t="shared" si="94"/>
        <v>1</v>
      </c>
      <c r="Q198" s="135"/>
      <c r="R198" s="66" t="e">
        <f t="shared" si="101"/>
        <v>#N/A</v>
      </c>
      <c r="S198" s="176"/>
      <c r="T198" s="177"/>
      <c r="U198" s="135"/>
      <c r="V198" s="135"/>
      <c r="W198" s="163" t="str">
        <f t="shared" ca="1" si="79"/>
        <v>Knight</v>
      </c>
      <c r="X198" s="164">
        <f t="shared" si="80"/>
        <v>0</v>
      </c>
      <c r="Y198" s="165">
        <v>0</v>
      </c>
      <c r="Z198" s="155">
        <f t="shared" si="81"/>
        <v>450</v>
      </c>
      <c r="AA198" s="66">
        <f t="shared" si="82"/>
        <v>440</v>
      </c>
      <c r="AB198" s="72">
        <f t="shared" si="83"/>
        <v>10</v>
      </c>
      <c r="AC198" s="135" t="str">
        <f t="shared" si="95"/>
        <v>10</v>
      </c>
      <c r="AD198" s="72">
        <f t="shared" si="96"/>
        <v>-29</v>
      </c>
      <c r="AE198" s="72">
        <f t="shared" si="97"/>
        <v>-59</v>
      </c>
      <c r="AF198" s="72">
        <f t="shared" si="98"/>
        <v>-89</v>
      </c>
      <c r="AG198" s="66">
        <f t="shared" si="84"/>
        <v>200</v>
      </c>
      <c r="AH198" s="66">
        <f t="shared" si="85"/>
        <v>198</v>
      </c>
      <c r="AI198" s="66">
        <f t="shared" si="86"/>
        <v>2</v>
      </c>
      <c r="AJ198" s="135" t="str">
        <f t="shared" si="87"/>
        <v>2</v>
      </c>
      <c r="AK198" s="66">
        <f t="shared" si="88"/>
        <v>200</v>
      </c>
      <c r="AL198" s="66">
        <f t="shared" si="76"/>
        <v>198</v>
      </c>
      <c r="AM198" s="66">
        <f t="shared" si="89"/>
        <v>2</v>
      </c>
      <c r="AN198" s="135" t="str">
        <f t="shared" si="90"/>
        <v>2</v>
      </c>
      <c r="AO198" s="66">
        <f t="shared" si="91"/>
        <v>220</v>
      </c>
      <c r="AP198" s="66">
        <f t="shared" si="77"/>
        <v>218</v>
      </c>
      <c r="AQ198" s="66">
        <f t="shared" si="92"/>
        <v>2</v>
      </c>
      <c r="AR198" s="135" t="str">
        <f t="shared" si="93"/>
        <v>2</v>
      </c>
      <c r="AS198" s="72">
        <f t="shared" si="78"/>
        <v>1070</v>
      </c>
      <c r="AT198" s="72">
        <f t="shared" si="78"/>
        <v>1054</v>
      </c>
      <c r="AU198" s="72"/>
      <c r="AV198" s="135" t="str">
        <f t="shared" ca="1" si="99"/>
        <v>Knight</v>
      </c>
      <c r="AW198" s="135"/>
      <c r="AX198" s="135"/>
      <c r="AY198" s="135"/>
      <c r="AZ198" s="135"/>
      <c r="BA198" s="135"/>
      <c r="BB198" s="135"/>
      <c r="BC198" s="660" t="e">
        <f>INDEX('[2]Master Skill List'!$D$81:$D$301,MATCH('UNIT DATA'!BA198,'[2]Master Skill List'!$B$81:$B$301,0))</f>
        <v>#N/A</v>
      </c>
      <c r="BD198" s="661"/>
      <c r="BE198" s="661"/>
      <c r="BF198" s="662"/>
      <c r="BG198" s="72">
        <f t="shared" si="100"/>
        <v>5</v>
      </c>
    </row>
    <row r="199" spans="2:59">
      <c r="B199" s="66">
        <v>161</v>
      </c>
      <c r="C199" s="135"/>
      <c r="D199" s="135"/>
      <c r="E199" s="135"/>
      <c r="F199" s="135"/>
      <c r="G199" s="135" t="s">
        <v>372</v>
      </c>
      <c r="H199" s="176"/>
      <c r="I199" s="155" t="s">
        <v>147</v>
      </c>
      <c r="J199" s="72"/>
      <c r="K199" s="66">
        <v>10</v>
      </c>
      <c r="L199" s="66"/>
      <c r="M199" s="66">
        <v>3</v>
      </c>
      <c r="N199" s="66"/>
      <c r="O199" s="508">
        <v>0</v>
      </c>
      <c r="P199" s="155">
        <f t="shared" si="94"/>
        <v>1</v>
      </c>
      <c r="Q199" s="135"/>
      <c r="R199" s="66" t="e">
        <f t="shared" si="101"/>
        <v>#N/A</v>
      </c>
      <c r="S199" s="176"/>
      <c r="T199" s="177"/>
      <c r="U199" s="135"/>
      <c r="V199" s="135"/>
      <c r="W199" s="163" t="str">
        <f t="shared" ca="1" si="79"/>
        <v>Knight</v>
      </c>
      <c r="X199" s="164">
        <f t="shared" si="80"/>
        <v>0</v>
      </c>
      <c r="Y199" s="165">
        <v>0</v>
      </c>
      <c r="Z199" s="155">
        <f t="shared" si="81"/>
        <v>500</v>
      </c>
      <c r="AA199" s="66">
        <f t="shared" si="82"/>
        <v>490</v>
      </c>
      <c r="AB199" s="72">
        <f t="shared" si="83"/>
        <v>10</v>
      </c>
      <c r="AC199" s="135" t="str">
        <f t="shared" si="95"/>
        <v>10</v>
      </c>
      <c r="AD199" s="72">
        <f t="shared" si="96"/>
        <v>-29</v>
      </c>
      <c r="AE199" s="72">
        <f t="shared" si="97"/>
        <v>-59</v>
      </c>
      <c r="AF199" s="72">
        <f t="shared" si="98"/>
        <v>-89</v>
      </c>
      <c r="AG199" s="66">
        <f t="shared" si="84"/>
        <v>200</v>
      </c>
      <c r="AH199" s="66">
        <f t="shared" si="85"/>
        <v>198</v>
      </c>
      <c r="AI199" s="66">
        <f t="shared" si="86"/>
        <v>2</v>
      </c>
      <c r="AJ199" s="135" t="str">
        <f t="shared" si="87"/>
        <v>2</v>
      </c>
      <c r="AK199" s="66">
        <f t="shared" si="88"/>
        <v>220</v>
      </c>
      <c r="AL199" s="66">
        <f t="shared" si="76"/>
        <v>218</v>
      </c>
      <c r="AM199" s="66">
        <f t="shared" si="89"/>
        <v>2</v>
      </c>
      <c r="AN199" s="135" t="str">
        <f t="shared" si="90"/>
        <v>2</v>
      </c>
      <c r="AO199" s="66">
        <f t="shared" si="91"/>
        <v>180</v>
      </c>
      <c r="AP199" s="66">
        <f t="shared" si="77"/>
        <v>178</v>
      </c>
      <c r="AQ199" s="66">
        <f t="shared" si="92"/>
        <v>2</v>
      </c>
      <c r="AR199" s="135" t="str">
        <f t="shared" si="93"/>
        <v>2</v>
      </c>
      <c r="AS199" s="72">
        <f t="shared" si="78"/>
        <v>1100</v>
      </c>
      <c r="AT199" s="72">
        <f t="shared" si="78"/>
        <v>1084</v>
      </c>
      <c r="AU199" s="72"/>
      <c r="AV199" s="135" t="str">
        <f t="shared" ca="1" si="99"/>
        <v>Knight</v>
      </c>
      <c r="AW199" s="135"/>
      <c r="AX199" s="135"/>
      <c r="AY199" s="135"/>
      <c r="AZ199" s="135"/>
      <c r="BA199" s="135"/>
      <c r="BB199" s="135"/>
      <c r="BC199" s="660" t="e">
        <f>INDEX('[2]Master Skill List'!$D$81:$D$301,MATCH('UNIT DATA'!BA199,'[2]Master Skill List'!$B$81:$B$301,0))</f>
        <v>#N/A</v>
      </c>
      <c r="BD199" s="661"/>
      <c r="BE199" s="661"/>
      <c r="BF199" s="662"/>
      <c r="BG199" s="72">
        <f t="shared" si="100"/>
        <v>3</v>
      </c>
    </row>
    <row r="200" spans="2:59">
      <c r="B200" s="66">
        <v>162</v>
      </c>
      <c r="C200" s="135"/>
      <c r="D200" s="135"/>
      <c r="E200" s="135"/>
      <c r="F200" s="135"/>
      <c r="G200" s="135" t="s">
        <v>373</v>
      </c>
      <c r="H200" s="176"/>
      <c r="I200" s="155" t="s">
        <v>147</v>
      </c>
      <c r="J200" s="72"/>
      <c r="K200" s="66">
        <v>10</v>
      </c>
      <c r="L200" s="66"/>
      <c r="M200" s="66">
        <v>4</v>
      </c>
      <c r="N200" s="66"/>
      <c r="O200" s="508">
        <v>1</v>
      </c>
      <c r="P200" s="155">
        <f t="shared" si="94"/>
        <v>1</v>
      </c>
      <c r="Q200" s="135"/>
      <c r="R200" s="66" t="e">
        <f t="shared" si="101"/>
        <v>#N/A</v>
      </c>
      <c r="S200" s="176"/>
      <c r="T200" s="177"/>
      <c r="U200" s="135"/>
      <c r="V200" s="135"/>
      <c r="W200" s="163" t="str">
        <f t="shared" ca="1" si="79"/>
        <v>Defender</v>
      </c>
      <c r="X200" s="164">
        <f t="shared" si="80"/>
        <v>0</v>
      </c>
      <c r="Y200" s="165">
        <v>0</v>
      </c>
      <c r="Z200" s="155">
        <f t="shared" si="81"/>
        <v>500</v>
      </c>
      <c r="AA200" s="66">
        <f t="shared" si="82"/>
        <v>490</v>
      </c>
      <c r="AB200" s="72">
        <f t="shared" si="83"/>
        <v>10</v>
      </c>
      <c r="AC200" s="135" t="str">
        <f t="shared" si="95"/>
        <v>10</v>
      </c>
      <c r="AD200" s="72">
        <f t="shared" si="96"/>
        <v>-29</v>
      </c>
      <c r="AE200" s="72">
        <f t="shared" si="97"/>
        <v>-59</v>
      </c>
      <c r="AF200" s="72">
        <f t="shared" si="98"/>
        <v>-89</v>
      </c>
      <c r="AG200" s="66">
        <f t="shared" si="84"/>
        <v>200</v>
      </c>
      <c r="AH200" s="66">
        <f t="shared" si="85"/>
        <v>198</v>
      </c>
      <c r="AI200" s="66">
        <f t="shared" si="86"/>
        <v>2</v>
      </c>
      <c r="AJ200" s="135" t="str">
        <f t="shared" si="87"/>
        <v>2</v>
      </c>
      <c r="AK200" s="66">
        <f t="shared" si="88"/>
        <v>220</v>
      </c>
      <c r="AL200" s="66">
        <f t="shared" si="76"/>
        <v>218</v>
      </c>
      <c r="AM200" s="66">
        <f t="shared" si="89"/>
        <v>2</v>
      </c>
      <c r="AN200" s="135" t="str">
        <f t="shared" si="90"/>
        <v>2</v>
      </c>
      <c r="AO200" s="66">
        <f t="shared" si="91"/>
        <v>180</v>
      </c>
      <c r="AP200" s="66">
        <f t="shared" si="77"/>
        <v>178</v>
      </c>
      <c r="AQ200" s="66">
        <f t="shared" si="92"/>
        <v>2</v>
      </c>
      <c r="AR200" s="135" t="str">
        <f t="shared" si="93"/>
        <v>2</v>
      </c>
      <c r="AS200" s="72">
        <f t="shared" si="78"/>
        <v>1100</v>
      </c>
      <c r="AT200" s="72">
        <f t="shared" si="78"/>
        <v>1084</v>
      </c>
      <c r="AU200" s="72"/>
      <c r="AV200" s="135" t="str">
        <f t="shared" ca="1" si="99"/>
        <v>Defender</v>
      </c>
      <c r="AW200" s="135"/>
      <c r="AX200" s="135"/>
      <c r="AY200" s="135"/>
      <c r="AZ200" s="135"/>
      <c r="BA200" s="135"/>
      <c r="BB200" s="135"/>
      <c r="BC200" s="660" t="e">
        <f>INDEX('[2]Master Skill List'!$D$81:$D$301,MATCH('UNIT DATA'!BA200,'[2]Master Skill List'!$B$81:$B$301,0))</f>
        <v>#N/A</v>
      </c>
      <c r="BD200" s="661"/>
      <c r="BE200" s="661"/>
      <c r="BF200" s="662"/>
      <c r="BG200" s="72">
        <f t="shared" si="100"/>
        <v>4</v>
      </c>
    </row>
    <row r="201" spans="2:59">
      <c r="B201" s="66">
        <v>163</v>
      </c>
      <c r="C201" s="135"/>
      <c r="D201" s="135"/>
      <c r="E201" s="135"/>
      <c r="F201" s="135"/>
      <c r="G201" s="135" t="s">
        <v>374</v>
      </c>
      <c r="H201" s="176"/>
      <c r="I201" s="155" t="s">
        <v>147</v>
      </c>
      <c r="J201" s="72"/>
      <c r="K201" s="66">
        <v>10</v>
      </c>
      <c r="L201" s="66"/>
      <c r="M201" s="66">
        <v>5</v>
      </c>
      <c r="N201" s="66"/>
      <c r="O201" s="508">
        <v>2</v>
      </c>
      <c r="P201" s="155">
        <f t="shared" si="94"/>
        <v>1</v>
      </c>
      <c r="Q201" s="135"/>
      <c r="R201" s="66" t="e">
        <f t="shared" si="101"/>
        <v>#N/A</v>
      </c>
      <c r="S201" s="176"/>
      <c r="T201" s="177"/>
      <c r="U201" s="135"/>
      <c r="V201" s="135"/>
      <c r="W201" s="163" t="str">
        <f t="shared" ca="1" si="79"/>
        <v>Knight</v>
      </c>
      <c r="X201" s="164">
        <f t="shared" si="80"/>
        <v>0</v>
      </c>
      <c r="Y201" s="165">
        <v>0</v>
      </c>
      <c r="Z201" s="155">
        <f t="shared" si="81"/>
        <v>500</v>
      </c>
      <c r="AA201" s="66">
        <f t="shared" si="82"/>
        <v>490</v>
      </c>
      <c r="AB201" s="72">
        <f t="shared" si="83"/>
        <v>10</v>
      </c>
      <c r="AC201" s="135" t="str">
        <f t="shared" si="95"/>
        <v>10</v>
      </c>
      <c r="AD201" s="72">
        <f t="shared" si="96"/>
        <v>-29</v>
      </c>
      <c r="AE201" s="72">
        <f t="shared" si="97"/>
        <v>-59</v>
      </c>
      <c r="AF201" s="72">
        <f t="shared" si="98"/>
        <v>-89</v>
      </c>
      <c r="AG201" s="66">
        <f t="shared" si="84"/>
        <v>200</v>
      </c>
      <c r="AH201" s="66">
        <f t="shared" si="85"/>
        <v>198</v>
      </c>
      <c r="AI201" s="66">
        <f t="shared" si="86"/>
        <v>2</v>
      </c>
      <c r="AJ201" s="135" t="str">
        <f t="shared" si="87"/>
        <v>2</v>
      </c>
      <c r="AK201" s="66">
        <f t="shared" si="88"/>
        <v>220</v>
      </c>
      <c r="AL201" s="66">
        <f t="shared" si="76"/>
        <v>218</v>
      </c>
      <c r="AM201" s="66">
        <f t="shared" si="89"/>
        <v>2</v>
      </c>
      <c r="AN201" s="135" t="str">
        <f t="shared" si="90"/>
        <v>2</v>
      </c>
      <c r="AO201" s="66">
        <f t="shared" si="91"/>
        <v>180</v>
      </c>
      <c r="AP201" s="66">
        <f t="shared" si="77"/>
        <v>178</v>
      </c>
      <c r="AQ201" s="66">
        <f t="shared" si="92"/>
        <v>2</v>
      </c>
      <c r="AR201" s="135" t="str">
        <f t="shared" si="93"/>
        <v>2</v>
      </c>
      <c r="AS201" s="72">
        <f t="shared" si="78"/>
        <v>1100</v>
      </c>
      <c r="AT201" s="72">
        <f t="shared" si="78"/>
        <v>1084</v>
      </c>
      <c r="AU201" s="72"/>
      <c r="AV201" s="135" t="str">
        <f t="shared" ca="1" si="99"/>
        <v>Knight</v>
      </c>
      <c r="AW201" s="135"/>
      <c r="AX201" s="135"/>
      <c r="AY201" s="135"/>
      <c r="AZ201" s="135"/>
      <c r="BA201" s="135"/>
      <c r="BB201" s="135"/>
      <c r="BC201" s="660" t="e">
        <f>INDEX('[2]Master Skill List'!$D$81:$D$301,MATCH('UNIT DATA'!BA201,'[2]Master Skill List'!$B$81:$B$301,0))</f>
        <v>#N/A</v>
      </c>
      <c r="BD201" s="661"/>
      <c r="BE201" s="661"/>
      <c r="BF201" s="662"/>
      <c r="BG201" s="72">
        <f t="shared" si="100"/>
        <v>5</v>
      </c>
    </row>
    <row r="202" spans="2:59">
      <c r="B202" s="66">
        <v>164</v>
      </c>
      <c r="C202" s="135"/>
      <c r="D202" s="135"/>
      <c r="E202" s="135"/>
      <c r="F202" s="135"/>
      <c r="G202" s="135" t="s">
        <v>375</v>
      </c>
      <c r="H202" s="176"/>
      <c r="I202" s="155" t="s">
        <v>147</v>
      </c>
      <c r="J202" s="72"/>
      <c r="K202" s="66">
        <v>10</v>
      </c>
      <c r="L202" s="66"/>
      <c r="M202" s="66">
        <v>4</v>
      </c>
      <c r="N202" s="66"/>
      <c r="O202" s="508">
        <v>0</v>
      </c>
      <c r="P202" s="155">
        <f t="shared" si="94"/>
        <v>1</v>
      </c>
      <c r="Q202" s="135"/>
      <c r="R202" s="66" t="e">
        <f t="shared" si="101"/>
        <v>#N/A</v>
      </c>
      <c r="S202" s="176"/>
      <c r="T202" s="177"/>
      <c r="U202" s="135"/>
      <c r="V202" s="135"/>
      <c r="W202" s="163" t="str">
        <f t="shared" ca="1" si="79"/>
        <v>Fighter</v>
      </c>
      <c r="X202" s="164">
        <f t="shared" si="80"/>
        <v>0</v>
      </c>
      <c r="Y202" s="165">
        <v>0</v>
      </c>
      <c r="Z202" s="155">
        <f t="shared" si="81"/>
        <v>500</v>
      </c>
      <c r="AA202" s="66">
        <f t="shared" si="82"/>
        <v>490</v>
      </c>
      <c r="AB202" s="72">
        <f t="shared" si="83"/>
        <v>10</v>
      </c>
      <c r="AC202" s="135" t="str">
        <f t="shared" si="95"/>
        <v>10</v>
      </c>
      <c r="AD202" s="72">
        <f t="shared" si="96"/>
        <v>-29</v>
      </c>
      <c r="AE202" s="72">
        <f t="shared" si="97"/>
        <v>-59</v>
      </c>
      <c r="AF202" s="72">
        <f t="shared" si="98"/>
        <v>-89</v>
      </c>
      <c r="AG202" s="66">
        <f t="shared" si="84"/>
        <v>200</v>
      </c>
      <c r="AH202" s="66">
        <f t="shared" si="85"/>
        <v>198</v>
      </c>
      <c r="AI202" s="66">
        <f t="shared" si="86"/>
        <v>2</v>
      </c>
      <c r="AJ202" s="135" t="str">
        <f t="shared" si="87"/>
        <v>2</v>
      </c>
      <c r="AK202" s="66">
        <f t="shared" si="88"/>
        <v>220</v>
      </c>
      <c r="AL202" s="66">
        <f t="shared" si="76"/>
        <v>218</v>
      </c>
      <c r="AM202" s="66">
        <f t="shared" si="89"/>
        <v>2</v>
      </c>
      <c r="AN202" s="135" t="str">
        <f t="shared" si="90"/>
        <v>2</v>
      </c>
      <c r="AO202" s="66">
        <f t="shared" si="91"/>
        <v>180</v>
      </c>
      <c r="AP202" s="66">
        <f t="shared" si="77"/>
        <v>178</v>
      </c>
      <c r="AQ202" s="66">
        <f t="shared" si="92"/>
        <v>2</v>
      </c>
      <c r="AR202" s="135" t="str">
        <f t="shared" si="93"/>
        <v>2</v>
      </c>
      <c r="AS202" s="72">
        <f t="shared" si="78"/>
        <v>1100</v>
      </c>
      <c r="AT202" s="72">
        <f t="shared" si="78"/>
        <v>1084</v>
      </c>
      <c r="AU202" s="72"/>
      <c r="AV202" s="135" t="str">
        <f t="shared" ca="1" si="99"/>
        <v>Fighter</v>
      </c>
      <c r="AW202" s="135"/>
      <c r="AX202" s="135"/>
      <c r="AY202" s="135"/>
      <c r="AZ202" s="135"/>
      <c r="BA202" s="135"/>
      <c r="BB202" s="135"/>
      <c r="BC202" s="660" t="e">
        <f>INDEX('[2]Master Skill List'!$D$81:$D$301,MATCH('UNIT DATA'!BA202,'[2]Master Skill List'!$B$81:$B$301,0))</f>
        <v>#N/A</v>
      </c>
      <c r="BD202" s="661"/>
      <c r="BE202" s="661"/>
      <c r="BF202" s="662"/>
      <c r="BG202" s="72">
        <f t="shared" si="100"/>
        <v>4</v>
      </c>
    </row>
    <row r="203" spans="2:59">
      <c r="B203" s="66">
        <v>165</v>
      </c>
      <c r="C203" s="135"/>
      <c r="D203" s="135"/>
      <c r="E203" s="135"/>
      <c r="F203" s="135"/>
      <c r="G203" s="135" t="s">
        <v>376</v>
      </c>
      <c r="H203" s="176"/>
      <c r="I203" s="155" t="s">
        <v>147</v>
      </c>
      <c r="J203" s="72"/>
      <c r="K203" s="66">
        <v>10</v>
      </c>
      <c r="L203" s="66"/>
      <c r="M203" s="66">
        <v>5</v>
      </c>
      <c r="N203" s="66"/>
      <c r="O203" s="508">
        <v>1</v>
      </c>
      <c r="P203" s="155">
        <f t="shared" si="94"/>
        <v>1</v>
      </c>
      <c r="Q203" s="135"/>
      <c r="R203" s="66" t="e">
        <f t="shared" si="101"/>
        <v>#N/A</v>
      </c>
      <c r="S203" s="176"/>
      <c r="T203" s="177"/>
      <c r="U203" s="135"/>
      <c r="V203" s="135"/>
      <c r="W203" s="163" t="str">
        <f t="shared" ca="1" si="79"/>
        <v>Guardian</v>
      </c>
      <c r="X203" s="164">
        <f t="shared" si="80"/>
        <v>0</v>
      </c>
      <c r="Y203" s="165">
        <v>0</v>
      </c>
      <c r="Z203" s="155">
        <f t="shared" si="81"/>
        <v>500</v>
      </c>
      <c r="AA203" s="66">
        <f t="shared" si="82"/>
        <v>490</v>
      </c>
      <c r="AB203" s="72">
        <f t="shared" si="83"/>
        <v>10</v>
      </c>
      <c r="AC203" s="135" t="str">
        <f t="shared" si="95"/>
        <v>10</v>
      </c>
      <c r="AD203" s="72">
        <f t="shared" si="96"/>
        <v>-29</v>
      </c>
      <c r="AE203" s="72">
        <f t="shared" si="97"/>
        <v>-59</v>
      </c>
      <c r="AF203" s="72">
        <f t="shared" si="98"/>
        <v>-89</v>
      </c>
      <c r="AG203" s="66">
        <f t="shared" si="84"/>
        <v>200</v>
      </c>
      <c r="AH203" s="66">
        <f t="shared" si="85"/>
        <v>198</v>
      </c>
      <c r="AI203" s="66">
        <f t="shared" si="86"/>
        <v>2</v>
      </c>
      <c r="AJ203" s="135" t="str">
        <f t="shared" si="87"/>
        <v>2</v>
      </c>
      <c r="AK203" s="66">
        <f t="shared" si="88"/>
        <v>220</v>
      </c>
      <c r="AL203" s="66">
        <f t="shared" si="76"/>
        <v>218</v>
      </c>
      <c r="AM203" s="66">
        <f t="shared" si="89"/>
        <v>2</v>
      </c>
      <c r="AN203" s="135" t="str">
        <f t="shared" si="90"/>
        <v>2</v>
      </c>
      <c r="AO203" s="66">
        <f t="shared" si="91"/>
        <v>180</v>
      </c>
      <c r="AP203" s="66">
        <f t="shared" si="77"/>
        <v>178</v>
      </c>
      <c r="AQ203" s="66">
        <f t="shared" si="92"/>
        <v>2</v>
      </c>
      <c r="AR203" s="135" t="str">
        <f t="shared" si="93"/>
        <v>2</v>
      </c>
      <c r="AS203" s="72">
        <f t="shared" si="78"/>
        <v>1100</v>
      </c>
      <c r="AT203" s="72">
        <f t="shared" si="78"/>
        <v>1084</v>
      </c>
      <c r="AU203" s="72"/>
      <c r="AV203" s="135" t="str">
        <f t="shared" ca="1" si="99"/>
        <v>Guardian</v>
      </c>
      <c r="AW203" s="135"/>
      <c r="AX203" s="135"/>
      <c r="AY203" s="135"/>
      <c r="AZ203" s="135"/>
      <c r="BA203" s="135"/>
      <c r="BB203" s="135"/>
      <c r="BC203" s="660" t="e">
        <f>INDEX('[2]Master Skill List'!$D$81:$D$301,MATCH('UNIT DATA'!BA203,'[2]Master Skill List'!$B$81:$B$301,0))</f>
        <v>#N/A</v>
      </c>
      <c r="BD203" s="661"/>
      <c r="BE203" s="661"/>
      <c r="BF203" s="662"/>
      <c r="BG203" s="72">
        <f t="shared" si="100"/>
        <v>5</v>
      </c>
    </row>
    <row r="204" spans="2:59">
      <c r="B204" s="66">
        <v>166</v>
      </c>
      <c r="C204" s="135"/>
      <c r="D204" s="135"/>
      <c r="E204" s="135"/>
      <c r="F204" s="135"/>
      <c r="G204" s="135" t="s">
        <v>327</v>
      </c>
      <c r="H204" s="176"/>
      <c r="I204" s="155" t="s">
        <v>119</v>
      </c>
      <c r="J204" s="72"/>
      <c r="K204" s="66">
        <v>10</v>
      </c>
      <c r="L204" s="66"/>
      <c r="M204" s="66">
        <v>1</v>
      </c>
      <c r="N204" s="66"/>
      <c r="O204" s="508">
        <v>0</v>
      </c>
      <c r="P204" s="155">
        <f t="shared" si="94"/>
        <v>1</v>
      </c>
      <c r="Q204" s="135"/>
      <c r="R204" s="66" t="e">
        <f t="shared" si="101"/>
        <v>#N/A</v>
      </c>
      <c r="S204" s="176"/>
      <c r="T204" s="177"/>
      <c r="U204" s="135"/>
      <c r="V204" s="135"/>
      <c r="W204" s="163" t="str">
        <f t="shared" ca="1" si="79"/>
        <v>Guardian</v>
      </c>
      <c r="X204" s="164">
        <f t="shared" si="80"/>
        <v>0</v>
      </c>
      <c r="Y204" s="165">
        <v>0</v>
      </c>
      <c r="Z204" s="155">
        <f t="shared" si="81"/>
        <v>500</v>
      </c>
      <c r="AA204" s="66">
        <f t="shared" si="82"/>
        <v>490</v>
      </c>
      <c r="AB204" s="72">
        <f t="shared" si="83"/>
        <v>10</v>
      </c>
      <c r="AC204" s="135" t="str">
        <f t="shared" si="95"/>
        <v>10</v>
      </c>
      <c r="AD204" s="72">
        <f t="shared" si="96"/>
        <v>-29</v>
      </c>
      <c r="AE204" s="72">
        <f t="shared" si="97"/>
        <v>-59</v>
      </c>
      <c r="AF204" s="72">
        <f t="shared" si="98"/>
        <v>-89</v>
      </c>
      <c r="AG204" s="66">
        <f t="shared" si="84"/>
        <v>160</v>
      </c>
      <c r="AH204" s="66">
        <f t="shared" si="85"/>
        <v>158</v>
      </c>
      <c r="AI204" s="66">
        <f t="shared" si="86"/>
        <v>2</v>
      </c>
      <c r="AJ204" s="135" t="str">
        <f t="shared" si="87"/>
        <v>2</v>
      </c>
      <c r="AK204" s="66">
        <f t="shared" si="88"/>
        <v>220</v>
      </c>
      <c r="AL204" s="66">
        <f t="shared" si="76"/>
        <v>218</v>
      </c>
      <c r="AM204" s="66">
        <f t="shared" si="89"/>
        <v>2</v>
      </c>
      <c r="AN204" s="135" t="str">
        <f t="shared" si="90"/>
        <v>2</v>
      </c>
      <c r="AO204" s="66">
        <f t="shared" si="91"/>
        <v>220</v>
      </c>
      <c r="AP204" s="66">
        <f t="shared" si="77"/>
        <v>218</v>
      </c>
      <c r="AQ204" s="66">
        <f t="shared" si="92"/>
        <v>2</v>
      </c>
      <c r="AR204" s="135" t="str">
        <f t="shared" si="93"/>
        <v>2</v>
      </c>
      <c r="AS204" s="72">
        <f t="shared" si="78"/>
        <v>1100</v>
      </c>
      <c r="AT204" s="72">
        <f t="shared" si="78"/>
        <v>1084</v>
      </c>
      <c r="AU204" s="72"/>
      <c r="AV204" s="135" t="str">
        <f t="shared" ca="1" si="99"/>
        <v>Guardian</v>
      </c>
      <c r="AW204" s="135"/>
      <c r="AX204" s="135"/>
      <c r="AY204" s="135"/>
      <c r="AZ204" s="135"/>
      <c r="BA204" s="135"/>
      <c r="BB204" s="135"/>
      <c r="BC204" s="660" t="e">
        <f>INDEX('[2]Master Skill List'!$D$81:$D$301,MATCH('UNIT DATA'!BA204,'[2]Master Skill List'!$B$81:$B$301,0))</f>
        <v>#N/A</v>
      </c>
      <c r="BD204" s="661"/>
      <c r="BE204" s="661"/>
      <c r="BF204" s="662"/>
      <c r="BG204" s="72">
        <f t="shared" si="100"/>
        <v>1</v>
      </c>
    </row>
    <row r="205" spans="2:59">
      <c r="B205" s="66">
        <v>167</v>
      </c>
      <c r="C205" s="135"/>
      <c r="D205" s="135"/>
      <c r="E205" s="135"/>
      <c r="F205" s="135"/>
      <c r="G205" s="135" t="s">
        <v>377</v>
      </c>
      <c r="H205" s="176"/>
      <c r="I205" s="155" t="s">
        <v>119</v>
      </c>
      <c r="J205" s="72"/>
      <c r="K205" s="66">
        <v>10</v>
      </c>
      <c r="L205" s="66"/>
      <c r="M205" s="66">
        <v>2</v>
      </c>
      <c r="N205" s="66"/>
      <c r="O205" s="508">
        <v>1</v>
      </c>
      <c r="P205" s="155">
        <f t="shared" si="94"/>
        <v>1</v>
      </c>
      <c r="Q205" s="135"/>
      <c r="R205" s="66" t="e">
        <f t="shared" si="101"/>
        <v>#N/A</v>
      </c>
      <c r="S205" s="176"/>
      <c r="T205" s="177"/>
      <c r="U205" s="135"/>
      <c r="V205" s="135"/>
      <c r="W205" s="163" t="str">
        <f t="shared" ca="1" si="79"/>
        <v>Guardian</v>
      </c>
      <c r="X205" s="164">
        <f t="shared" si="80"/>
        <v>0</v>
      </c>
      <c r="Y205" s="165">
        <v>0</v>
      </c>
      <c r="Z205" s="155">
        <f t="shared" si="81"/>
        <v>500</v>
      </c>
      <c r="AA205" s="66">
        <f t="shared" si="82"/>
        <v>490</v>
      </c>
      <c r="AB205" s="72">
        <f t="shared" si="83"/>
        <v>10</v>
      </c>
      <c r="AC205" s="135" t="str">
        <f t="shared" si="95"/>
        <v>10</v>
      </c>
      <c r="AD205" s="72">
        <f t="shared" si="96"/>
        <v>-29</v>
      </c>
      <c r="AE205" s="72">
        <f t="shared" si="97"/>
        <v>-59</v>
      </c>
      <c r="AF205" s="72">
        <f t="shared" si="98"/>
        <v>-89</v>
      </c>
      <c r="AG205" s="66">
        <f t="shared" si="84"/>
        <v>160</v>
      </c>
      <c r="AH205" s="66">
        <f t="shared" si="85"/>
        <v>158</v>
      </c>
      <c r="AI205" s="66">
        <f t="shared" si="86"/>
        <v>2</v>
      </c>
      <c r="AJ205" s="135" t="str">
        <f t="shared" si="87"/>
        <v>2</v>
      </c>
      <c r="AK205" s="66">
        <f t="shared" si="88"/>
        <v>220</v>
      </c>
      <c r="AL205" s="66">
        <f t="shared" si="76"/>
        <v>218</v>
      </c>
      <c r="AM205" s="66">
        <f t="shared" si="89"/>
        <v>2</v>
      </c>
      <c r="AN205" s="135" t="str">
        <f t="shared" si="90"/>
        <v>2</v>
      </c>
      <c r="AO205" s="66">
        <f t="shared" si="91"/>
        <v>220</v>
      </c>
      <c r="AP205" s="66">
        <f t="shared" si="77"/>
        <v>218</v>
      </c>
      <c r="AQ205" s="66">
        <f t="shared" si="92"/>
        <v>2</v>
      </c>
      <c r="AR205" s="135" t="str">
        <f t="shared" si="93"/>
        <v>2</v>
      </c>
      <c r="AS205" s="72">
        <f t="shared" si="78"/>
        <v>1100</v>
      </c>
      <c r="AT205" s="72">
        <f t="shared" si="78"/>
        <v>1084</v>
      </c>
      <c r="AU205" s="72"/>
      <c r="AV205" s="135" t="str">
        <f t="shared" ca="1" si="99"/>
        <v>Guardian</v>
      </c>
      <c r="AW205" s="135"/>
      <c r="AX205" s="135"/>
      <c r="AY205" s="135"/>
      <c r="AZ205" s="135"/>
      <c r="BA205" s="135"/>
      <c r="BB205" s="135"/>
      <c r="BC205" s="660" t="e">
        <f>INDEX('[2]Master Skill List'!$D$81:$D$301,MATCH('UNIT DATA'!BA205,'[2]Master Skill List'!$B$81:$B$301,0))</f>
        <v>#N/A</v>
      </c>
      <c r="BD205" s="661"/>
      <c r="BE205" s="661"/>
      <c r="BF205" s="662"/>
      <c r="BG205" s="72">
        <f t="shared" si="100"/>
        <v>2</v>
      </c>
    </row>
    <row r="206" spans="2:59">
      <c r="B206" s="66">
        <v>168</v>
      </c>
      <c r="C206" s="135"/>
      <c r="D206" s="135"/>
      <c r="E206" s="135"/>
      <c r="F206" s="135"/>
      <c r="G206" s="135" t="s">
        <v>378</v>
      </c>
      <c r="H206" s="176"/>
      <c r="I206" s="155" t="s">
        <v>119</v>
      </c>
      <c r="J206" s="72"/>
      <c r="K206" s="66">
        <v>10</v>
      </c>
      <c r="L206" s="66"/>
      <c r="M206" s="66">
        <v>3</v>
      </c>
      <c r="N206" s="66"/>
      <c r="O206" s="508">
        <v>2</v>
      </c>
      <c r="P206" s="155">
        <f t="shared" si="94"/>
        <v>1</v>
      </c>
      <c r="Q206" s="135"/>
      <c r="R206" s="66" t="e">
        <f t="shared" si="101"/>
        <v>#N/A</v>
      </c>
      <c r="S206" s="176"/>
      <c r="T206" s="177"/>
      <c r="U206" s="135"/>
      <c r="V206" s="135"/>
      <c r="W206" s="163" t="str">
        <f t="shared" ca="1" si="79"/>
        <v>Lord</v>
      </c>
      <c r="X206" s="164">
        <f t="shared" si="80"/>
        <v>0</v>
      </c>
      <c r="Y206" s="165">
        <v>0</v>
      </c>
      <c r="Z206" s="155">
        <f t="shared" si="81"/>
        <v>500</v>
      </c>
      <c r="AA206" s="66">
        <f t="shared" si="82"/>
        <v>490</v>
      </c>
      <c r="AB206" s="72">
        <f t="shared" si="83"/>
        <v>10</v>
      </c>
      <c r="AC206" s="135" t="str">
        <f t="shared" si="95"/>
        <v>10</v>
      </c>
      <c r="AD206" s="72">
        <f t="shared" si="96"/>
        <v>-29</v>
      </c>
      <c r="AE206" s="72">
        <f t="shared" si="97"/>
        <v>-59</v>
      </c>
      <c r="AF206" s="72">
        <f t="shared" si="98"/>
        <v>-89</v>
      </c>
      <c r="AG206" s="66">
        <f t="shared" si="84"/>
        <v>160</v>
      </c>
      <c r="AH206" s="66">
        <f t="shared" si="85"/>
        <v>158</v>
      </c>
      <c r="AI206" s="66">
        <f t="shared" si="86"/>
        <v>2</v>
      </c>
      <c r="AJ206" s="135" t="str">
        <f t="shared" si="87"/>
        <v>2</v>
      </c>
      <c r="AK206" s="66">
        <f t="shared" si="88"/>
        <v>220</v>
      </c>
      <c r="AL206" s="66">
        <f t="shared" si="76"/>
        <v>218</v>
      </c>
      <c r="AM206" s="66">
        <f t="shared" si="89"/>
        <v>2</v>
      </c>
      <c r="AN206" s="135" t="str">
        <f t="shared" si="90"/>
        <v>2</v>
      </c>
      <c r="AO206" s="66">
        <f t="shared" si="91"/>
        <v>220</v>
      </c>
      <c r="AP206" s="66">
        <f t="shared" si="77"/>
        <v>218</v>
      </c>
      <c r="AQ206" s="66">
        <f t="shared" si="92"/>
        <v>2</v>
      </c>
      <c r="AR206" s="135" t="str">
        <f t="shared" si="93"/>
        <v>2</v>
      </c>
      <c r="AS206" s="72">
        <f t="shared" si="78"/>
        <v>1100</v>
      </c>
      <c r="AT206" s="72">
        <f t="shared" si="78"/>
        <v>1084</v>
      </c>
      <c r="AU206" s="72"/>
      <c r="AV206" s="135" t="str">
        <f t="shared" ca="1" si="99"/>
        <v>Lord</v>
      </c>
      <c r="AW206" s="135"/>
      <c r="AX206" s="135"/>
      <c r="AY206" s="135"/>
      <c r="AZ206" s="135"/>
      <c r="BA206" s="135"/>
      <c r="BB206" s="135"/>
      <c r="BC206" s="660" t="e">
        <f>INDEX('[2]Master Skill List'!$D$81:$D$301,MATCH('UNIT DATA'!BA206,'[2]Master Skill List'!$B$81:$B$301,0))</f>
        <v>#N/A</v>
      </c>
      <c r="BD206" s="661"/>
      <c r="BE206" s="661"/>
      <c r="BF206" s="662"/>
      <c r="BG206" s="72">
        <f t="shared" si="100"/>
        <v>3</v>
      </c>
    </row>
    <row r="207" spans="2:59">
      <c r="B207" s="66">
        <v>169</v>
      </c>
      <c r="C207" s="135"/>
      <c r="D207" s="135"/>
      <c r="E207" s="135"/>
      <c r="F207" s="135"/>
      <c r="G207" s="135" t="s">
        <v>379</v>
      </c>
      <c r="H207" s="176"/>
      <c r="I207" s="155" t="s">
        <v>119</v>
      </c>
      <c r="J207" s="72"/>
      <c r="K207" s="66">
        <v>10</v>
      </c>
      <c r="L207" s="66"/>
      <c r="M207" s="66">
        <v>4</v>
      </c>
      <c r="N207" s="66"/>
      <c r="O207" s="508">
        <v>3</v>
      </c>
      <c r="P207" s="155">
        <f t="shared" si="94"/>
        <v>1</v>
      </c>
      <c r="Q207" s="135"/>
      <c r="R207" s="66" t="e">
        <f t="shared" si="101"/>
        <v>#N/A</v>
      </c>
      <c r="S207" s="176"/>
      <c r="T207" s="177"/>
      <c r="U207" s="135"/>
      <c r="V207" s="135"/>
      <c r="W207" s="163" t="str">
        <f t="shared" ca="1" si="79"/>
        <v>Fighter</v>
      </c>
      <c r="X207" s="164">
        <f t="shared" si="80"/>
        <v>0</v>
      </c>
      <c r="Y207" s="165">
        <v>0</v>
      </c>
      <c r="Z207" s="155">
        <f t="shared" si="81"/>
        <v>500</v>
      </c>
      <c r="AA207" s="66">
        <f t="shared" si="82"/>
        <v>490</v>
      </c>
      <c r="AB207" s="72">
        <f t="shared" si="83"/>
        <v>10</v>
      </c>
      <c r="AC207" s="135" t="str">
        <f t="shared" si="95"/>
        <v>10</v>
      </c>
      <c r="AD207" s="72">
        <f t="shared" si="96"/>
        <v>-29</v>
      </c>
      <c r="AE207" s="72">
        <f t="shared" si="97"/>
        <v>-59</v>
      </c>
      <c r="AF207" s="72">
        <f t="shared" si="98"/>
        <v>-89</v>
      </c>
      <c r="AG207" s="66">
        <f t="shared" si="84"/>
        <v>160</v>
      </c>
      <c r="AH207" s="66">
        <f t="shared" si="85"/>
        <v>158</v>
      </c>
      <c r="AI207" s="66">
        <f t="shared" si="86"/>
        <v>2</v>
      </c>
      <c r="AJ207" s="135" t="str">
        <f t="shared" si="87"/>
        <v>2</v>
      </c>
      <c r="AK207" s="66">
        <f t="shared" si="88"/>
        <v>220</v>
      </c>
      <c r="AL207" s="66">
        <f t="shared" si="76"/>
        <v>218</v>
      </c>
      <c r="AM207" s="66">
        <f t="shared" si="89"/>
        <v>2</v>
      </c>
      <c r="AN207" s="135" t="str">
        <f t="shared" si="90"/>
        <v>2</v>
      </c>
      <c r="AO207" s="66">
        <f t="shared" si="91"/>
        <v>220</v>
      </c>
      <c r="AP207" s="66">
        <f t="shared" si="77"/>
        <v>218</v>
      </c>
      <c r="AQ207" s="66">
        <f t="shared" si="92"/>
        <v>2</v>
      </c>
      <c r="AR207" s="135" t="str">
        <f t="shared" si="93"/>
        <v>2</v>
      </c>
      <c r="AS207" s="72">
        <f t="shared" si="78"/>
        <v>1100</v>
      </c>
      <c r="AT207" s="72">
        <f t="shared" si="78"/>
        <v>1084</v>
      </c>
      <c r="AU207" s="72"/>
      <c r="AV207" s="135" t="str">
        <f t="shared" ca="1" si="99"/>
        <v>Fighter</v>
      </c>
      <c r="AW207" s="135"/>
      <c r="AX207" s="135"/>
      <c r="AY207" s="135"/>
      <c r="AZ207" s="135"/>
      <c r="BA207" s="135"/>
      <c r="BB207" s="135"/>
      <c r="BC207" s="660" t="e">
        <f>INDEX('[2]Master Skill List'!$D$81:$D$301,MATCH('UNIT DATA'!BA207,'[2]Master Skill List'!$B$81:$B$301,0))</f>
        <v>#N/A</v>
      </c>
      <c r="BD207" s="661"/>
      <c r="BE207" s="661"/>
      <c r="BF207" s="662"/>
      <c r="BG207" s="72">
        <f t="shared" si="100"/>
        <v>4</v>
      </c>
    </row>
    <row r="208" spans="2:59">
      <c r="B208" s="66">
        <v>170</v>
      </c>
      <c r="C208" s="135"/>
      <c r="D208" s="135"/>
      <c r="E208" s="135"/>
      <c r="F208" s="135"/>
      <c r="G208" s="135" t="s">
        <v>380</v>
      </c>
      <c r="H208" s="176"/>
      <c r="I208" s="155" t="s">
        <v>119</v>
      </c>
      <c r="J208" s="72"/>
      <c r="K208" s="66">
        <v>10</v>
      </c>
      <c r="L208" s="66"/>
      <c r="M208" s="66">
        <v>5</v>
      </c>
      <c r="N208" s="66"/>
      <c r="O208" s="508">
        <v>4</v>
      </c>
      <c r="P208" s="155">
        <f t="shared" si="94"/>
        <v>1</v>
      </c>
      <c r="Q208" s="135"/>
      <c r="R208" s="66" t="e">
        <f t="shared" si="101"/>
        <v>#N/A</v>
      </c>
      <c r="S208" s="176"/>
      <c r="T208" s="177"/>
      <c r="U208" s="135"/>
      <c r="V208" s="135"/>
      <c r="W208" s="163" t="str">
        <f t="shared" ca="1" si="79"/>
        <v>Knight</v>
      </c>
      <c r="X208" s="164">
        <f t="shared" si="80"/>
        <v>0</v>
      </c>
      <c r="Y208" s="165">
        <v>0</v>
      </c>
      <c r="Z208" s="155">
        <f t="shared" si="81"/>
        <v>500</v>
      </c>
      <c r="AA208" s="66">
        <f t="shared" si="82"/>
        <v>490</v>
      </c>
      <c r="AB208" s="72">
        <f t="shared" si="83"/>
        <v>10</v>
      </c>
      <c r="AC208" s="135" t="str">
        <f t="shared" si="95"/>
        <v>10</v>
      </c>
      <c r="AD208" s="72">
        <f t="shared" si="96"/>
        <v>-29</v>
      </c>
      <c r="AE208" s="72">
        <f t="shared" si="97"/>
        <v>-59</v>
      </c>
      <c r="AF208" s="72">
        <f t="shared" si="98"/>
        <v>-89</v>
      </c>
      <c r="AG208" s="66">
        <f t="shared" si="84"/>
        <v>160</v>
      </c>
      <c r="AH208" s="66">
        <f t="shared" si="85"/>
        <v>158</v>
      </c>
      <c r="AI208" s="66">
        <f t="shared" si="86"/>
        <v>2</v>
      </c>
      <c r="AJ208" s="135" t="str">
        <f t="shared" si="87"/>
        <v>2</v>
      </c>
      <c r="AK208" s="66">
        <f t="shared" si="88"/>
        <v>220</v>
      </c>
      <c r="AL208" s="66">
        <f t="shared" si="76"/>
        <v>218</v>
      </c>
      <c r="AM208" s="66">
        <f t="shared" si="89"/>
        <v>2</v>
      </c>
      <c r="AN208" s="135" t="str">
        <f t="shared" si="90"/>
        <v>2</v>
      </c>
      <c r="AO208" s="66">
        <f t="shared" si="91"/>
        <v>220</v>
      </c>
      <c r="AP208" s="66">
        <f t="shared" si="77"/>
        <v>218</v>
      </c>
      <c r="AQ208" s="66">
        <f t="shared" si="92"/>
        <v>2</v>
      </c>
      <c r="AR208" s="135" t="str">
        <f t="shared" si="93"/>
        <v>2</v>
      </c>
      <c r="AS208" s="72">
        <f t="shared" si="78"/>
        <v>1100</v>
      </c>
      <c r="AT208" s="72">
        <f t="shared" si="78"/>
        <v>1084</v>
      </c>
      <c r="AU208" s="72"/>
      <c r="AV208" s="135" t="str">
        <f t="shared" ca="1" si="99"/>
        <v>Knight</v>
      </c>
      <c r="AW208" s="135"/>
      <c r="AX208" s="135"/>
      <c r="AY208" s="135"/>
      <c r="AZ208" s="135"/>
      <c r="BA208" s="135"/>
      <c r="BB208" s="135"/>
      <c r="BC208" s="660" t="e">
        <f>INDEX('[2]Master Skill List'!$D$81:$D$301,MATCH('UNIT DATA'!BA208,'[2]Master Skill List'!$B$81:$B$301,0))</f>
        <v>#N/A</v>
      </c>
      <c r="BD208" s="661"/>
      <c r="BE208" s="661"/>
      <c r="BF208" s="662"/>
      <c r="BG208" s="72">
        <f t="shared" si="100"/>
        <v>5</v>
      </c>
    </row>
    <row r="209" spans="2:59">
      <c r="B209" s="66">
        <v>171</v>
      </c>
      <c r="C209" s="135"/>
      <c r="D209" s="135"/>
      <c r="E209" s="135"/>
      <c r="F209" s="135"/>
      <c r="G209" s="135" t="s">
        <v>381</v>
      </c>
      <c r="H209" s="176"/>
      <c r="I209" s="155" t="s">
        <v>147</v>
      </c>
      <c r="J209" s="72"/>
      <c r="K209" s="66">
        <v>10</v>
      </c>
      <c r="L209" s="66"/>
      <c r="M209" s="66">
        <v>3</v>
      </c>
      <c r="N209" s="66"/>
      <c r="O209" s="508">
        <v>0</v>
      </c>
      <c r="P209" s="155">
        <f t="shared" si="94"/>
        <v>1</v>
      </c>
      <c r="Q209" s="135"/>
      <c r="R209" s="66" t="e">
        <f t="shared" si="101"/>
        <v>#N/A</v>
      </c>
      <c r="S209" s="176"/>
      <c r="T209" s="177"/>
      <c r="U209" s="135"/>
      <c r="V209" s="135"/>
      <c r="W209" s="163" t="str">
        <f t="shared" ca="1" si="79"/>
        <v>Guardian</v>
      </c>
      <c r="X209" s="164">
        <f t="shared" si="80"/>
        <v>0</v>
      </c>
      <c r="Y209" s="165">
        <v>0</v>
      </c>
      <c r="Z209" s="155">
        <f t="shared" si="81"/>
        <v>500</v>
      </c>
      <c r="AA209" s="66">
        <f t="shared" si="82"/>
        <v>490</v>
      </c>
      <c r="AB209" s="72">
        <f t="shared" si="83"/>
        <v>10</v>
      </c>
      <c r="AC209" s="135" t="str">
        <f t="shared" si="95"/>
        <v>10</v>
      </c>
      <c r="AD209" s="72">
        <f t="shared" si="96"/>
        <v>-29</v>
      </c>
      <c r="AE209" s="72">
        <f t="shared" si="97"/>
        <v>-59</v>
      </c>
      <c r="AF209" s="72">
        <f t="shared" si="98"/>
        <v>-89</v>
      </c>
      <c r="AG209" s="66">
        <f t="shared" si="84"/>
        <v>200</v>
      </c>
      <c r="AH209" s="66">
        <f t="shared" si="85"/>
        <v>198</v>
      </c>
      <c r="AI209" s="66">
        <f t="shared" si="86"/>
        <v>2</v>
      </c>
      <c r="AJ209" s="135" t="str">
        <f t="shared" si="87"/>
        <v>2</v>
      </c>
      <c r="AK209" s="66">
        <f t="shared" si="88"/>
        <v>220</v>
      </c>
      <c r="AL209" s="66">
        <f t="shared" si="76"/>
        <v>218</v>
      </c>
      <c r="AM209" s="66">
        <f t="shared" si="89"/>
        <v>2</v>
      </c>
      <c r="AN209" s="135" t="str">
        <f t="shared" si="90"/>
        <v>2</v>
      </c>
      <c r="AO209" s="66">
        <f t="shared" si="91"/>
        <v>180</v>
      </c>
      <c r="AP209" s="66">
        <f t="shared" si="77"/>
        <v>178</v>
      </c>
      <c r="AQ209" s="66">
        <f t="shared" si="92"/>
        <v>2</v>
      </c>
      <c r="AR209" s="135" t="str">
        <f t="shared" si="93"/>
        <v>2</v>
      </c>
      <c r="AS209" s="72">
        <f t="shared" si="78"/>
        <v>1100</v>
      </c>
      <c r="AT209" s="72">
        <f t="shared" si="78"/>
        <v>1084</v>
      </c>
      <c r="AU209" s="72"/>
      <c r="AV209" s="135" t="str">
        <f t="shared" ca="1" si="99"/>
        <v>Guardian</v>
      </c>
      <c r="AW209" s="135"/>
      <c r="AX209" s="135"/>
      <c r="AY209" s="135"/>
      <c r="AZ209" s="135"/>
      <c r="BA209" s="135"/>
      <c r="BB209" s="135"/>
      <c r="BC209" s="660" t="e">
        <f>INDEX('[2]Master Skill List'!$D$81:$D$301,MATCH('UNIT DATA'!BA209,'[2]Master Skill List'!$B$81:$B$301,0))</f>
        <v>#N/A</v>
      </c>
      <c r="BD209" s="661"/>
      <c r="BE209" s="661"/>
      <c r="BF209" s="662"/>
      <c r="BG209" s="72">
        <f t="shared" si="100"/>
        <v>3</v>
      </c>
    </row>
    <row r="210" spans="2:59">
      <c r="B210" s="66">
        <v>172</v>
      </c>
      <c r="C210" s="135"/>
      <c r="D210" s="135"/>
      <c r="E210" s="135"/>
      <c r="F210" s="135"/>
      <c r="G210" s="135" t="s">
        <v>382</v>
      </c>
      <c r="H210" s="176"/>
      <c r="I210" s="155" t="s">
        <v>147</v>
      </c>
      <c r="J210" s="72"/>
      <c r="K210" s="66">
        <v>10</v>
      </c>
      <c r="L210" s="66"/>
      <c r="M210" s="66">
        <v>4</v>
      </c>
      <c r="N210" s="66"/>
      <c r="O210" s="508">
        <v>1</v>
      </c>
      <c r="P210" s="155">
        <f t="shared" si="94"/>
        <v>1</v>
      </c>
      <c r="Q210" s="135"/>
      <c r="R210" s="66" t="e">
        <f t="shared" si="101"/>
        <v>#N/A</v>
      </c>
      <c r="S210" s="176"/>
      <c r="T210" s="177"/>
      <c r="U210" s="135"/>
      <c r="V210" s="135"/>
      <c r="W210" s="163" t="str">
        <f t="shared" ca="1" si="79"/>
        <v>Guardian</v>
      </c>
      <c r="X210" s="164">
        <f t="shared" si="80"/>
        <v>0</v>
      </c>
      <c r="Y210" s="165">
        <v>0</v>
      </c>
      <c r="Z210" s="155">
        <f t="shared" si="81"/>
        <v>500</v>
      </c>
      <c r="AA210" s="66">
        <f t="shared" si="82"/>
        <v>490</v>
      </c>
      <c r="AB210" s="72">
        <f t="shared" si="83"/>
        <v>10</v>
      </c>
      <c r="AC210" s="135" t="str">
        <f t="shared" si="95"/>
        <v>10</v>
      </c>
      <c r="AD210" s="72">
        <f t="shared" si="96"/>
        <v>-29</v>
      </c>
      <c r="AE210" s="72">
        <f t="shared" si="97"/>
        <v>-59</v>
      </c>
      <c r="AF210" s="72">
        <f t="shared" si="98"/>
        <v>-89</v>
      </c>
      <c r="AG210" s="66">
        <f t="shared" si="84"/>
        <v>200</v>
      </c>
      <c r="AH210" s="66">
        <f t="shared" si="85"/>
        <v>198</v>
      </c>
      <c r="AI210" s="66">
        <f t="shared" si="86"/>
        <v>2</v>
      </c>
      <c r="AJ210" s="135" t="str">
        <f t="shared" si="87"/>
        <v>2</v>
      </c>
      <c r="AK210" s="66">
        <f t="shared" si="88"/>
        <v>220</v>
      </c>
      <c r="AL210" s="66">
        <f t="shared" si="76"/>
        <v>218</v>
      </c>
      <c r="AM210" s="66">
        <f t="shared" si="89"/>
        <v>2</v>
      </c>
      <c r="AN210" s="135" t="str">
        <f t="shared" si="90"/>
        <v>2</v>
      </c>
      <c r="AO210" s="66">
        <f t="shared" si="91"/>
        <v>180</v>
      </c>
      <c r="AP210" s="66">
        <f t="shared" si="77"/>
        <v>178</v>
      </c>
      <c r="AQ210" s="66">
        <f t="shared" si="92"/>
        <v>2</v>
      </c>
      <c r="AR210" s="135" t="str">
        <f t="shared" si="93"/>
        <v>2</v>
      </c>
      <c r="AS210" s="72">
        <f t="shared" si="78"/>
        <v>1100</v>
      </c>
      <c r="AT210" s="72">
        <f t="shared" si="78"/>
        <v>1084</v>
      </c>
      <c r="AU210" s="72"/>
      <c r="AV210" s="135" t="str">
        <f t="shared" ca="1" si="99"/>
        <v>Guardian</v>
      </c>
      <c r="AW210" s="135"/>
      <c r="AX210" s="135"/>
      <c r="AY210" s="135"/>
      <c r="AZ210" s="135"/>
      <c r="BA210" s="135"/>
      <c r="BB210" s="135"/>
      <c r="BC210" s="660" t="e">
        <f>INDEX('[2]Master Skill List'!$D$81:$D$301,MATCH('UNIT DATA'!BA210,'[2]Master Skill List'!$B$81:$B$301,0))</f>
        <v>#N/A</v>
      </c>
      <c r="BD210" s="661"/>
      <c r="BE210" s="661"/>
      <c r="BF210" s="662"/>
      <c r="BG210" s="72">
        <f t="shared" si="100"/>
        <v>4</v>
      </c>
    </row>
    <row r="211" spans="2:59">
      <c r="B211" s="66">
        <v>173</v>
      </c>
      <c r="C211" s="135"/>
      <c r="D211" s="135"/>
      <c r="E211" s="135"/>
      <c r="F211" s="135"/>
      <c r="G211" s="135" t="s">
        <v>383</v>
      </c>
      <c r="H211" s="176"/>
      <c r="I211" s="155" t="s">
        <v>103</v>
      </c>
      <c r="J211" s="72"/>
      <c r="K211" s="66">
        <v>10</v>
      </c>
      <c r="L211" s="66"/>
      <c r="M211" s="66">
        <v>3</v>
      </c>
      <c r="N211" s="66"/>
      <c r="O211" s="508">
        <v>0</v>
      </c>
      <c r="P211" s="155">
        <f t="shared" si="94"/>
        <v>1</v>
      </c>
      <c r="Q211" s="135"/>
      <c r="R211" s="66" t="e">
        <f t="shared" si="101"/>
        <v>#N/A</v>
      </c>
      <c r="S211" s="176"/>
      <c r="T211" s="177"/>
      <c r="U211" s="135"/>
      <c r="V211" s="135"/>
      <c r="W211" s="163" t="str">
        <f t="shared" ca="1" si="79"/>
        <v>Fighter</v>
      </c>
      <c r="X211" s="164">
        <f t="shared" si="80"/>
        <v>0</v>
      </c>
      <c r="Y211" s="165">
        <v>0</v>
      </c>
      <c r="Z211" s="155">
        <f t="shared" si="81"/>
        <v>550</v>
      </c>
      <c r="AA211" s="66">
        <f t="shared" si="82"/>
        <v>540</v>
      </c>
      <c r="AB211" s="72">
        <f t="shared" si="83"/>
        <v>10</v>
      </c>
      <c r="AC211" s="135" t="str">
        <f t="shared" si="95"/>
        <v>10</v>
      </c>
      <c r="AD211" s="72">
        <f t="shared" si="96"/>
        <v>-29</v>
      </c>
      <c r="AE211" s="72">
        <f t="shared" si="97"/>
        <v>-59</v>
      </c>
      <c r="AF211" s="72">
        <f t="shared" si="98"/>
        <v>-89</v>
      </c>
      <c r="AG211" s="66">
        <f t="shared" si="84"/>
        <v>220</v>
      </c>
      <c r="AH211" s="66">
        <f t="shared" si="85"/>
        <v>218</v>
      </c>
      <c r="AI211" s="66">
        <f t="shared" si="86"/>
        <v>2</v>
      </c>
      <c r="AJ211" s="135" t="str">
        <f t="shared" si="87"/>
        <v>2</v>
      </c>
      <c r="AK211" s="66">
        <f t="shared" si="88"/>
        <v>180</v>
      </c>
      <c r="AL211" s="66">
        <f t="shared" si="76"/>
        <v>178</v>
      </c>
      <c r="AM211" s="66">
        <f t="shared" si="89"/>
        <v>2</v>
      </c>
      <c r="AN211" s="135" t="str">
        <f t="shared" si="90"/>
        <v>2</v>
      </c>
      <c r="AO211" s="66">
        <f t="shared" si="91"/>
        <v>200</v>
      </c>
      <c r="AP211" s="66">
        <f t="shared" si="77"/>
        <v>198</v>
      </c>
      <c r="AQ211" s="66">
        <f t="shared" si="92"/>
        <v>2</v>
      </c>
      <c r="AR211" s="135" t="str">
        <f t="shared" si="93"/>
        <v>2</v>
      </c>
      <c r="AS211" s="72">
        <f t="shared" si="78"/>
        <v>1150</v>
      </c>
      <c r="AT211" s="72">
        <f t="shared" si="78"/>
        <v>1134</v>
      </c>
      <c r="AU211" s="72"/>
      <c r="AV211" s="135" t="str">
        <f t="shared" ca="1" si="99"/>
        <v>Fighter</v>
      </c>
      <c r="AW211" s="135"/>
      <c r="AX211" s="135"/>
      <c r="AY211" s="135"/>
      <c r="AZ211" s="135"/>
      <c r="BA211" s="135"/>
      <c r="BB211" s="135"/>
      <c r="BC211" s="660" t="e">
        <f>INDEX('[2]Master Skill List'!$D$81:$D$301,MATCH('UNIT DATA'!BA211,'[2]Master Skill List'!$B$81:$B$301,0))</f>
        <v>#N/A</v>
      </c>
      <c r="BD211" s="661"/>
      <c r="BE211" s="661"/>
      <c r="BF211" s="662"/>
      <c r="BG211" s="72">
        <f t="shared" si="100"/>
        <v>3</v>
      </c>
    </row>
    <row r="212" spans="2:59">
      <c r="B212" s="66">
        <v>174</v>
      </c>
      <c r="C212" s="135"/>
      <c r="D212" s="135"/>
      <c r="E212" s="135"/>
      <c r="F212" s="135"/>
      <c r="G212" s="135" t="s">
        <v>384</v>
      </c>
      <c r="H212" s="176"/>
      <c r="I212" s="155" t="s">
        <v>103</v>
      </c>
      <c r="J212" s="72"/>
      <c r="K212" s="66">
        <v>10</v>
      </c>
      <c r="L212" s="66"/>
      <c r="M212" s="66">
        <v>4</v>
      </c>
      <c r="N212" s="66"/>
      <c r="O212" s="508">
        <v>1</v>
      </c>
      <c r="P212" s="155">
        <f t="shared" si="94"/>
        <v>1</v>
      </c>
      <c r="Q212" s="135"/>
      <c r="R212" s="66" t="e">
        <f t="shared" si="101"/>
        <v>#N/A</v>
      </c>
      <c r="S212" s="176"/>
      <c r="T212" s="177"/>
      <c r="U212" s="135"/>
      <c r="V212" s="135"/>
      <c r="W212" s="163" t="str">
        <f t="shared" ca="1" si="79"/>
        <v>Defender</v>
      </c>
      <c r="X212" s="164">
        <f t="shared" si="80"/>
        <v>0</v>
      </c>
      <c r="Y212" s="165">
        <v>0</v>
      </c>
      <c r="Z212" s="155">
        <f t="shared" si="81"/>
        <v>550</v>
      </c>
      <c r="AA212" s="66">
        <f t="shared" si="82"/>
        <v>540</v>
      </c>
      <c r="AB212" s="72">
        <f t="shared" si="83"/>
        <v>10</v>
      </c>
      <c r="AC212" s="135" t="str">
        <f t="shared" si="95"/>
        <v>10</v>
      </c>
      <c r="AD212" s="72">
        <f t="shared" si="96"/>
        <v>-29</v>
      </c>
      <c r="AE212" s="72">
        <f t="shared" si="97"/>
        <v>-59</v>
      </c>
      <c r="AF212" s="72">
        <f t="shared" si="98"/>
        <v>-89</v>
      </c>
      <c r="AG212" s="66">
        <f t="shared" si="84"/>
        <v>220</v>
      </c>
      <c r="AH212" s="66">
        <f t="shared" si="85"/>
        <v>218</v>
      </c>
      <c r="AI212" s="66">
        <f t="shared" si="86"/>
        <v>2</v>
      </c>
      <c r="AJ212" s="135" t="str">
        <f t="shared" si="87"/>
        <v>2</v>
      </c>
      <c r="AK212" s="66">
        <f t="shared" si="88"/>
        <v>180</v>
      </c>
      <c r="AL212" s="66">
        <f t="shared" si="76"/>
        <v>178</v>
      </c>
      <c r="AM212" s="66">
        <f t="shared" si="89"/>
        <v>2</v>
      </c>
      <c r="AN212" s="135" t="str">
        <f t="shared" si="90"/>
        <v>2</v>
      </c>
      <c r="AO212" s="66">
        <f t="shared" si="91"/>
        <v>200</v>
      </c>
      <c r="AP212" s="66">
        <f t="shared" si="77"/>
        <v>198</v>
      </c>
      <c r="AQ212" s="66">
        <f t="shared" si="92"/>
        <v>2</v>
      </c>
      <c r="AR212" s="135" t="str">
        <f t="shared" si="93"/>
        <v>2</v>
      </c>
      <c r="AS212" s="72">
        <f t="shared" si="78"/>
        <v>1150</v>
      </c>
      <c r="AT212" s="72">
        <f t="shared" si="78"/>
        <v>1134</v>
      </c>
      <c r="AU212" s="72"/>
      <c r="AV212" s="135" t="str">
        <f t="shared" ca="1" si="99"/>
        <v>Defender</v>
      </c>
      <c r="AW212" s="135"/>
      <c r="AX212" s="135"/>
      <c r="AY212" s="135"/>
      <c r="AZ212" s="135"/>
      <c r="BA212" s="135"/>
      <c r="BB212" s="135"/>
      <c r="BC212" s="660" t="e">
        <f>INDEX('[2]Master Skill List'!$D$81:$D$301,MATCH('UNIT DATA'!BA212,'[2]Master Skill List'!$B$81:$B$301,0))</f>
        <v>#N/A</v>
      </c>
      <c r="BD212" s="661"/>
      <c r="BE212" s="661"/>
      <c r="BF212" s="662"/>
      <c r="BG212" s="72">
        <f t="shared" si="100"/>
        <v>4</v>
      </c>
    </row>
    <row r="213" spans="2:59">
      <c r="B213" s="66">
        <v>175</v>
      </c>
      <c r="C213" s="135"/>
      <c r="D213" s="135"/>
      <c r="E213" s="135"/>
      <c r="F213" s="135"/>
      <c r="G213" s="135" t="s">
        <v>385</v>
      </c>
      <c r="H213" s="176"/>
      <c r="I213" s="155" t="s">
        <v>147</v>
      </c>
      <c r="J213" s="72"/>
      <c r="K213" s="66">
        <v>10</v>
      </c>
      <c r="L213" s="66"/>
      <c r="M213" s="66">
        <v>4</v>
      </c>
      <c r="N213" s="66"/>
      <c r="O213" s="508">
        <v>0</v>
      </c>
      <c r="P213" s="155">
        <f t="shared" si="94"/>
        <v>1</v>
      </c>
      <c r="Q213" s="135"/>
      <c r="R213" s="66" t="e">
        <f t="shared" si="101"/>
        <v>#N/A</v>
      </c>
      <c r="S213" s="176"/>
      <c r="T213" s="177"/>
      <c r="U213" s="135"/>
      <c r="V213" s="135"/>
      <c r="W213" s="163" t="str">
        <f t="shared" ca="1" si="79"/>
        <v>Lord</v>
      </c>
      <c r="X213" s="164">
        <f t="shared" si="80"/>
        <v>0</v>
      </c>
      <c r="Y213" s="165">
        <v>0</v>
      </c>
      <c r="Z213" s="155">
        <f t="shared" si="81"/>
        <v>500</v>
      </c>
      <c r="AA213" s="66">
        <f t="shared" si="82"/>
        <v>490</v>
      </c>
      <c r="AB213" s="72">
        <f t="shared" si="83"/>
        <v>10</v>
      </c>
      <c r="AC213" s="135" t="str">
        <f t="shared" si="95"/>
        <v>10</v>
      </c>
      <c r="AD213" s="72">
        <f t="shared" si="96"/>
        <v>-29</v>
      </c>
      <c r="AE213" s="72">
        <f t="shared" si="97"/>
        <v>-59</v>
      </c>
      <c r="AF213" s="72">
        <f t="shared" si="98"/>
        <v>-89</v>
      </c>
      <c r="AG213" s="66">
        <f t="shared" si="84"/>
        <v>200</v>
      </c>
      <c r="AH213" s="66">
        <f t="shared" si="85"/>
        <v>198</v>
      </c>
      <c r="AI213" s="66">
        <f t="shared" si="86"/>
        <v>2</v>
      </c>
      <c r="AJ213" s="135" t="str">
        <f t="shared" si="87"/>
        <v>2</v>
      </c>
      <c r="AK213" s="66">
        <f t="shared" si="88"/>
        <v>220</v>
      </c>
      <c r="AL213" s="66">
        <f t="shared" si="76"/>
        <v>218</v>
      </c>
      <c r="AM213" s="66">
        <f t="shared" si="89"/>
        <v>2</v>
      </c>
      <c r="AN213" s="135" t="str">
        <f t="shared" si="90"/>
        <v>2</v>
      </c>
      <c r="AO213" s="66">
        <f t="shared" si="91"/>
        <v>180</v>
      </c>
      <c r="AP213" s="66">
        <f t="shared" si="77"/>
        <v>178</v>
      </c>
      <c r="AQ213" s="66">
        <f t="shared" si="92"/>
        <v>2</v>
      </c>
      <c r="AR213" s="135" t="str">
        <f t="shared" si="93"/>
        <v>2</v>
      </c>
      <c r="AS213" s="72">
        <f t="shared" si="78"/>
        <v>1100</v>
      </c>
      <c r="AT213" s="72">
        <f t="shared" si="78"/>
        <v>1084</v>
      </c>
      <c r="AU213" s="72"/>
      <c r="AV213" s="135" t="str">
        <f t="shared" ca="1" si="99"/>
        <v>Lord</v>
      </c>
      <c r="AW213" s="135"/>
      <c r="AX213" s="135"/>
      <c r="AY213" s="135"/>
      <c r="AZ213" s="135"/>
      <c r="BA213" s="135"/>
      <c r="BB213" s="135"/>
      <c r="BC213" s="660" t="e">
        <f>INDEX('[2]Master Skill List'!$D$81:$D$301,MATCH('UNIT DATA'!BA213,'[2]Master Skill List'!$B$81:$B$301,0))</f>
        <v>#N/A</v>
      </c>
      <c r="BD213" s="661"/>
      <c r="BE213" s="661"/>
      <c r="BF213" s="662"/>
      <c r="BG213" s="72">
        <f t="shared" si="100"/>
        <v>4</v>
      </c>
    </row>
    <row r="214" spans="2:59">
      <c r="B214" s="66">
        <v>176</v>
      </c>
      <c r="C214" s="135"/>
      <c r="D214" s="135"/>
      <c r="E214" s="135"/>
      <c r="F214" s="135"/>
      <c r="G214" s="135" t="s">
        <v>386</v>
      </c>
      <c r="H214" s="176"/>
      <c r="I214" s="155" t="s">
        <v>147</v>
      </c>
      <c r="J214" s="72"/>
      <c r="K214" s="66">
        <v>10</v>
      </c>
      <c r="L214" s="66"/>
      <c r="M214" s="66">
        <v>5</v>
      </c>
      <c r="N214" s="66"/>
      <c r="O214" s="508">
        <v>1</v>
      </c>
      <c r="P214" s="155">
        <f t="shared" si="94"/>
        <v>1</v>
      </c>
      <c r="Q214" s="135"/>
      <c r="R214" s="66" t="e">
        <f t="shared" si="101"/>
        <v>#N/A</v>
      </c>
      <c r="S214" s="176"/>
      <c r="T214" s="177"/>
      <c r="U214" s="135"/>
      <c r="V214" s="135"/>
      <c r="W214" s="163" t="str">
        <f t="shared" ca="1" si="79"/>
        <v>Defender</v>
      </c>
      <c r="X214" s="164">
        <f t="shared" si="80"/>
        <v>0</v>
      </c>
      <c r="Y214" s="165">
        <v>0</v>
      </c>
      <c r="Z214" s="155">
        <f t="shared" si="81"/>
        <v>500</v>
      </c>
      <c r="AA214" s="66">
        <f t="shared" si="82"/>
        <v>490</v>
      </c>
      <c r="AB214" s="72">
        <f t="shared" si="83"/>
        <v>10</v>
      </c>
      <c r="AC214" s="135" t="str">
        <f t="shared" si="95"/>
        <v>10</v>
      </c>
      <c r="AD214" s="72">
        <f t="shared" si="96"/>
        <v>-29</v>
      </c>
      <c r="AE214" s="72">
        <f t="shared" si="97"/>
        <v>-59</v>
      </c>
      <c r="AF214" s="72">
        <f t="shared" si="98"/>
        <v>-89</v>
      </c>
      <c r="AG214" s="66">
        <f t="shared" si="84"/>
        <v>200</v>
      </c>
      <c r="AH214" s="66">
        <f t="shared" si="85"/>
        <v>198</v>
      </c>
      <c r="AI214" s="66">
        <f t="shared" si="86"/>
        <v>2</v>
      </c>
      <c r="AJ214" s="135" t="str">
        <f t="shared" si="87"/>
        <v>2</v>
      </c>
      <c r="AK214" s="66">
        <f t="shared" si="88"/>
        <v>220</v>
      </c>
      <c r="AL214" s="66">
        <f t="shared" si="76"/>
        <v>218</v>
      </c>
      <c r="AM214" s="66">
        <f t="shared" si="89"/>
        <v>2</v>
      </c>
      <c r="AN214" s="135" t="str">
        <f t="shared" si="90"/>
        <v>2</v>
      </c>
      <c r="AO214" s="66">
        <f t="shared" si="91"/>
        <v>180</v>
      </c>
      <c r="AP214" s="66">
        <f t="shared" si="77"/>
        <v>178</v>
      </c>
      <c r="AQ214" s="66">
        <f t="shared" si="92"/>
        <v>2</v>
      </c>
      <c r="AR214" s="135" t="str">
        <f t="shared" si="93"/>
        <v>2</v>
      </c>
      <c r="AS214" s="72">
        <f t="shared" si="78"/>
        <v>1100</v>
      </c>
      <c r="AT214" s="72">
        <f t="shared" si="78"/>
        <v>1084</v>
      </c>
      <c r="AU214" s="72"/>
      <c r="AV214" s="135" t="str">
        <f t="shared" ca="1" si="99"/>
        <v>Defender</v>
      </c>
      <c r="AW214" s="135"/>
      <c r="AX214" s="135"/>
      <c r="AY214" s="135"/>
      <c r="AZ214" s="135"/>
      <c r="BA214" s="135"/>
      <c r="BB214" s="135"/>
      <c r="BC214" s="660" t="e">
        <f>INDEX('[2]Master Skill List'!$D$81:$D$301,MATCH('UNIT DATA'!BA214,'[2]Master Skill List'!$B$81:$B$301,0))</f>
        <v>#N/A</v>
      </c>
      <c r="BD214" s="661"/>
      <c r="BE214" s="661"/>
      <c r="BF214" s="662"/>
      <c r="BG214" s="72">
        <f t="shared" si="100"/>
        <v>5</v>
      </c>
    </row>
    <row r="215" spans="2:59">
      <c r="B215" s="66">
        <v>177</v>
      </c>
      <c r="C215" s="135"/>
      <c r="D215" s="135"/>
      <c r="E215" s="135"/>
      <c r="F215" s="135"/>
      <c r="G215" s="135" t="s">
        <v>387</v>
      </c>
      <c r="H215" s="176"/>
      <c r="I215" s="155" t="s">
        <v>119</v>
      </c>
      <c r="J215" s="72"/>
      <c r="K215" s="66">
        <v>10</v>
      </c>
      <c r="L215" s="66"/>
      <c r="M215" s="66">
        <v>3</v>
      </c>
      <c r="N215" s="66"/>
      <c r="O215" s="508">
        <v>0</v>
      </c>
      <c r="P215" s="155">
        <f t="shared" si="94"/>
        <v>1</v>
      </c>
      <c r="Q215" s="135"/>
      <c r="R215" s="66" t="e">
        <f t="shared" si="101"/>
        <v>#N/A</v>
      </c>
      <c r="S215" s="176"/>
      <c r="T215" s="177"/>
      <c r="U215" s="135"/>
      <c r="V215" s="135"/>
      <c r="W215" s="163" t="str">
        <f t="shared" ca="1" si="79"/>
        <v>Lord</v>
      </c>
      <c r="X215" s="164">
        <f t="shared" si="80"/>
        <v>0</v>
      </c>
      <c r="Y215" s="165">
        <v>0</v>
      </c>
      <c r="Z215" s="155">
        <f t="shared" si="81"/>
        <v>500</v>
      </c>
      <c r="AA215" s="66">
        <f t="shared" si="82"/>
        <v>490</v>
      </c>
      <c r="AB215" s="72">
        <f t="shared" si="83"/>
        <v>10</v>
      </c>
      <c r="AC215" s="135" t="str">
        <f t="shared" si="95"/>
        <v>10</v>
      </c>
      <c r="AD215" s="72">
        <f t="shared" si="96"/>
        <v>-29</v>
      </c>
      <c r="AE215" s="72">
        <f t="shared" si="97"/>
        <v>-59</v>
      </c>
      <c r="AF215" s="72">
        <f t="shared" si="98"/>
        <v>-89</v>
      </c>
      <c r="AG215" s="66">
        <f t="shared" si="84"/>
        <v>160</v>
      </c>
      <c r="AH215" s="66">
        <f t="shared" si="85"/>
        <v>158</v>
      </c>
      <c r="AI215" s="66">
        <f t="shared" si="86"/>
        <v>2</v>
      </c>
      <c r="AJ215" s="135" t="str">
        <f t="shared" si="87"/>
        <v>2</v>
      </c>
      <c r="AK215" s="66">
        <f t="shared" si="88"/>
        <v>220</v>
      </c>
      <c r="AL215" s="66">
        <f t="shared" si="76"/>
        <v>218</v>
      </c>
      <c r="AM215" s="66">
        <f t="shared" si="89"/>
        <v>2</v>
      </c>
      <c r="AN215" s="135" t="str">
        <f t="shared" si="90"/>
        <v>2</v>
      </c>
      <c r="AO215" s="66">
        <f t="shared" si="91"/>
        <v>220</v>
      </c>
      <c r="AP215" s="66">
        <f t="shared" si="77"/>
        <v>218</v>
      </c>
      <c r="AQ215" s="66">
        <f t="shared" si="92"/>
        <v>2</v>
      </c>
      <c r="AR215" s="135" t="str">
        <f t="shared" si="93"/>
        <v>2</v>
      </c>
      <c r="AS215" s="72">
        <f t="shared" si="78"/>
        <v>1100</v>
      </c>
      <c r="AT215" s="72">
        <f t="shared" si="78"/>
        <v>1084</v>
      </c>
      <c r="AU215" s="72"/>
      <c r="AV215" s="135" t="str">
        <f t="shared" ca="1" si="99"/>
        <v>Lord</v>
      </c>
      <c r="AW215" s="135"/>
      <c r="AX215" s="135"/>
      <c r="AY215" s="135"/>
      <c r="AZ215" s="135"/>
      <c r="BA215" s="135"/>
      <c r="BB215" s="135"/>
      <c r="BC215" s="660" t="e">
        <f>INDEX('[2]Master Skill List'!$D$81:$D$301,MATCH('UNIT DATA'!BA215,'[2]Master Skill List'!$B$81:$B$301,0))</f>
        <v>#N/A</v>
      </c>
      <c r="BD215" s="661"/>
      <c r="BE215" s="661"/>
      <c r="BF215" s="662"/>
      <c r="BG215" s="72">
        <f t="shared" si="100"/>
        <v>3</v>
      </c>
    </row>
    <row r="216" spans="2:59">
      <c r="B216" s="66">
        <v>178</v>
      </c>
      <c r="C216" s="135"/>
      <c r="D216" s="135"/>
      <c r="E216" s="135"/>
      <c r="F216" s="135"/>
      <c r="G216" s="135" t="s">
        <v>388</v>
      </c>
      <c r="H216" s="176"/>
      <c r="I216" s="155" t="s">
        <v>119</v>
      </c>
      <c r="J216" s="72"/>
      <c r="K216" s="66">
        <v>10</v>
      </c>
      <c r="L216" s="66"/>
      <c r="M216" s="66">
        <v>4</v>
      </c>
      <c r="N216" s="66"/>
      <c r="O216" s="508">
        <v>1</v>
      </c>
      <c r="P216" s="155">
        <f t="shared" si="94"/>
        <v>1</v>
      </c>
      <c r="Q216" s="135"/>
      <c r="R216" s="66" t="e">
        <f t="shared" si="101"/>
        <v>#N/A</v>
      </c>
      <c r="S216" s="176"/>
      <c r="T216" s="177"/>
      <c r="U216" s="135"/>
      <c r="V216" s="135"/>
      <c r="W216" s="163" t="str">
        <f t="shared" ca="1" si="79"/>
        <v>Defender</v>
      </c>
      <c r="X216" s="164">
        <f t="shared" si="80"/>
        <v>0</v>
      </c>
      <c r="Y216" s="165">
        <v>0</v>
      </c>
      <c r="Z216" s="155">
        <f t="shared" si="81"/>
        <v>500</v>
      </c>
      <c r="AA216" s="66">
        <f t="shared" si="82"/>
        <v>490</v>
      </c>
      <c r="AB216" s="72">
        <f t="shared" si="83"/>
        <v>10</v>
      </c>
      <c r="AC216" s="135" t="str">
        <f t="shared" si="95"/>
        <v>10</v>
      </c>
      <c r="AD216" s="72">
        <f t="shared" si="96"/>
        <v>-29</v>
      </c>
      <c r="AE216" s="72">
        <f t="shared" si="97"/>
        <v>-59</v>
      </c>
      <c r="AF216" s="72">
        <f t="shared" si="98"/>
        <v>-89</v>
      </c>
      <c r="AG216" s="66">
        <f t="shared" si="84"/>
        <v>160</v>
      </c>
      <c r="AH216" s="66">
        <f t="shared" si="85"/>
        <v>158</v>
      </c>
      <c r="AI216" s="66">
        <f t="shared" si="86"/>
        <v>2</v>
      </c>
      <c r="AJ216" s="135" t="str">
        <f t="shared" si="87"/>
        <v>2</v>
      </c>
      <c r="AK216" s="66">
        <f t="shared" si="88"/>
        <v>220</v>
      </c>
      <c r="AL216" s="66">
        <f t="shared" si="76"/>
        <v>218</v>
      </c>
      <c r="AM216" s="66">
        <f t="shared" si="89"/>
        <v>2</v>
      </c>
      <c r="AN216" s="135" t="str">
        <f t="shared" si="90"/>
        <v>2</v>
      </c>
      <c r="AO216" s="66">
        <f t="shared" si="91"/>
        <v>220</v>
      </c>
      <c r="AP216" s="66">
        <f t="shared" si="77"/>
        <v>218</v>
      </c>
      <c r="AQ216" s="66">
        <f t="shared" si="92"/>
        <v>2</v>
      </c>
      <c r="AR216" s="135" t="str">
        <f t="shared" si="93"/>
        <v>2</v>
      </c>
      <c r="AS216" s="72">
        <f t="shared" si="78"/>
        <v>1100</v>
      </c>
      <c r="AT216" s="72">
        <f t="shared" si="78"/>
        <v>1084</v>
      </c>
      <c r="AU216" s="72"/>
      <c r="AV216" s="135" t="str">
        <f t="shared" ca="1" si="99"/>
        <v>Defender</v>
      </c>
      <c r="AW216" s="135"/>
      <c r="AX216" s="135"/>
      <c r="AY216" s="135"/>
      <c r="AZ216" s="135"/>
      <c r="BA216" s="135"/>
      <c r="BB216" s="135"/>
      <c r="BC216" s="660" t="e">
        <f>INDEX('[2]Master Skill List'!$D$81:$D$301,MATCH('UNIT DATA'!BA216,'[2]Master Skill List'!$B$81:$B$301,0))</f>
        <v>#N/A</v>
      </c>
      <c r="BD216" s="661"/>
      <c r="BE216" s="661"/>
      <c r="BF216" s="662"/>
      <c r="BG216" s="72">
        <f t="shared" si="100"/>
        <v>4</v>
      </c>
    </row>
    <row r="217" spans="2:59">
      <c r="B217" s="66">
        <v>179</v>
      </c>
      <c r="C217" s="135"/>
      <c r="D217" s="135"/>
      <c r="E217" s="135"/>
      <c r="F217" s="135"/>
      <c r="G217" s="135" t="s">
        <v>389</v>
      </c>
      <c r="H217" s="176"/>
      <c r="I217" s="155" t="s">
        <v>119</v>
      </c>
      <c r="J217" s="72"/>
      <c r="K217" s="66">
        <v>10</v>
      </c>
      <c r="L217" s="66"/>
      <c r="M217" s="66">
        <v>5</v>
      </c>
      <c r="N217" s="66"/>
      <c r="O217" s="508">
        <v>2</v>
      </c>
      <c r="P217" s="155">
        <f t="shared" si="94"/>
        <v>1</v>
      </c>
      <c r="Q217" s="135"/>
      <c r="R217" s="66" t="e">
        <f t="shared" si="101"/>
        <v>#N/A</v>
      </c>
      <c r="S217" s="176"/>
      <c r="T217" s="177"/>
      <c r="U217" s="135"/>
      <c r="V217" s="135"/>
      <c r="W217" s="163" t="str">
        <f t="shared" ca="1" si="79"/>
        <v>Guardian</v>
      </c>
      <c r="X217" s="164">
        <f t="shared" si="80"/>
        <v>0</v>
      </c>
      <c r="Y217" s="165">
        <v>0</v>
      </c>
      <c r="Z217" s="155">
        <f t="shared" si="81"/>
        <v>500</v>
      </c>
      <c r="AA217" s="66">
        <f t="shared" si="82"/>
        <v>490</v>
      </c>
      <c r="AB217" s="72">
        <f t="shared" si="83"/>
        <v>10</v>
      </c>
      <c r="AC217" s="135" t="str">
        <f t="shared" si="95"/>
        <v>10</v>
      </c>
      <c r="AD217" s="72">
        <f t="shared" si="96"/>
        <v>-29</v>
      </c>
      <c r="AE217" s="72">
        <f t="shared" si="97"/>
        <v>-59</v>
      </c>
      <c r="AF217" s="72">
        <f t="shared" si="98"/>
        <v>-89</v>
      </c>
      <c r="AG217" s="66">
        <f t="shared" si="84"/>
        <v>160</v>
      </c>
      <c r="AH217" s="66">
        <f t="shared" si="85"/>
        <v>158</v>
      </c>
      <c r="AI217" s="66">
        <f t="shared" si="86"/>
        <v>2</v>
      </c>
      <c r="AJ217" s="135" t="str">
        <f t="shared" si="87"/>
        <v>2</v>
      </c>
      <c r="AK217" s="66">
        <f t="shared" si="88"/>
        <v>220</v>
      </c>
      <c r="AL217" s="66">
        <f t="shared" si="76"/>
        <v>218</v>
      </c>
      <c r="AM217" s="66">
        <f t="shared" si="89"/>
        <v>2</v>
      </c>
      <c r="AN217" s="135" t="str">
        <f t="shared" si="90"/>
        <v>2</v>
      </c>
      <c r="AO217" s="66">
        <f t="shared" si="91"/>
        <v>220</v>
      </c>
      <c r="AP217" s="66">
        <f t="shared" si="77"/>
        <v>218</v>
      </c>
      <c r="AQ217" s="66">
        <f t="shared" si="92"/>
        <v>2</v>
      </c>
      <c r="AR217" s="135" t="str">
        <f t="shared" si="93"/>
        <v>2</v>
      </c>
      <c r="AS217" s="72">
        <f t="shared" si="78"/>
        <v>1100</v>
      </c>
      <c r="AT217" s="72">
        <f t="shared" si="78"/>
        <v>1084</v>
      </c>
      <c r="AU217" s="72"/>
      <c r="AV217" s="135" t="str">
        <f t="shared" ca="1" si="99"/>
        <v>Guardian</v>
      </c>
      <c r="AW217" s="135"/>
      <c r="AX217" s="135"/>
      <c r="AY217" s="135"/>
      <c r="AZ217" s="135"/>
      <c r="BA217" s="135"/>
      <c r="BB217" s="135"/>
      <c r="BC217" s="660" t="e">
        <f>INDEX('[2]Master Skill List'!$D$81:$D$301,MATCH('UNIT DATA'!BA217,'[2]Master Skill List'!$B$81:$B$301,0))</f>
        <v>#N/A</v>
      </c>
      <c r="BD217" s="661"/>
      <c r="BE217" s="661"/>
      <c r="BF217" s="662"/>
      <c r="BG217" s="72">
        <f t="shared" si="100"/>
        <v>5</v>
      </c>
    </row>
    <row r="218" spans="2:59">
      <c r="B218" s="66">
        <v>180</v>
      </c>
      <c r="C218" s="135"/>
      <c r="D218" s="135"/>
      <c r="E218" s="135"/>
      <c r="F218" s="135"/>
      <c r="G218" s="135" t="s">
        <v>390</v>
      </c>
      <c r="H218" s="176"/>
      <c r="I218" s="155" t="s">
        <v>119</v>
      </c>
      <c r="J218" s="72"/>
      <c r="K218" s="66">
        <v>10</v>
      </c>
      <c r="L218" s="66"/>
      <c r="M218" s="66">
        <v>3</v>
      </c>
      <c r="N218" s="66"/>
      <c r="O218" s="508">
        <v>0</v>
      </c>
      <c r="P218" s="155">
        <f t="shared" si="94"/>
        <v>1</v>
      </c>
      <c r="Q218" s="135"/>
      <c r="R218" s="66" t="e">
        <f t="shared" si="101"/>
        <v>#N/A</v>
      </c>
      <c r="S218" s="176"/>
      <c r="T218" s="177"/>
      <c r="U218" s="135"/>
      <c r="V218" s="135"/>
      <c r="W218" s="163" t="str">
        <f t="shared" ca="1" si="79"/>
        <v>Knight</v>
      </c>
      <c r="X218" s="164">
        <f t="shared" si="80"/>
        <v>0</v>
      </c>
      <c r="Y218" s="165">
        <v>0</v>
      </c>
      <c r="Z218" s="155">
        <f t="shared" si="81"/>
        <v>500</v>
      </c>
      <c r="AA218" s="66">
        <f t="shared" si="82"/>
        <v>490</v>
      </c>
      <c r="AB218" s="72">
        <f t="shared" si="83"/>
        <v>10</v>
      </c>
      <c r="AC218" s="135" t="str">
        <f t="shared" si="95"/>
        <v>10</v>
      </c>
      <c r="AD218" s="72">
        <f t="shared" si="96"/>
        <v>-29</v>
      </c>
      <c r="AE218" s="72">
        <f t="shared" si="97"/>
        <v>-59</v>
      </c>
      <c r="AF218" s="72">
        <f t="shared" si="98"/>
        <v>-89</v>
      </c>
      <c r="AG218" s="66">
        <f t="shared" si="84"/>
        <v>160</v>
      </c>
      <c r="AH218" s="66">
        <f t="shared" si="85"/>
        <v>158</v>
      </c>
      <c r="AI218" s="66">
        <f t="shared" si="86"/>
        <v>2</v>
      </c>
      <c r="AJ218" s="135" t="str">
        <f t="shared" si="87"/>
        <v>2</v>
      </c>
      <c r="AK218" s="66">
        <f t="shared" si="88"/>
        <v>220</v>
      </c>
      <c r="AL218" s="66">
        <f t="shared" si="76"/>
        <v>218</v>
      </c>
      <c r="AM218" s="66">
        <f t="shared" si="89"/>
        <v>2</v>
      </c>
      <c r="AN218" s="135" t="str">
        <f t="shared" si="90"/>
        <v>2</v>
      </c>
      <c r="AO218" s="66">
        <f t="shared" si="91"/>
        <v>220</v>
      </c>
      <c r="AP218" s="66">
        <f t="shared" si="77"/>
        <v>218</v>
      </c>
      <c r="AQ218" s="66">
        <f t="shared" si="92"/>
        <v>2</v>
      </c>
      <c r="AR218" s="135" t="str">
        <f t="shared" si="93"/>
        <v>2</v>
      </c>
      <c r="AS218" s="72">
        <f t="shared" si="78"/>
        <v>1100</v>
      </c>
      <c r="AT218" s="72">
        <f t="shared" si="78"/>
        <v>1084</v>
      </c>
      <c r="AU218" s="72"/>
      <c r="AV218" s="135" t="str">
        <f t="shared" ca="1" si="99"/>
        <v>Knight</v>
      </c>
      <c r="AW218" s="135"/>
      <c r="AX218" s="135"/>
      <c r="AY218" s="135"/>
      <c r="AZ218" s="135"/>
      <c r="BA218" s="135"/>
      <c r="BB218" s="135"/>
      <c r="BC218" s="660" t="e">
        <f>INDEX('[2]Master Skill List'!$D$81:$D$301,MATCH('UNIT DATA'!BA218,'[2]Master Skill List'!$B$81:$B$301,0))</f>
        <v>#N/A</v>
      </c>
      <c r="BD218" s="661"/>
      <c r="BE218" s="661"/>
      <c r="BF218" s="662"/>
      <c r="BG218" s="72">
        <f t="shared" si="100"/>
        <v>3</v>
      </c>
    </row>
    <row r="219" spans="2:59">
      <c r="B219" s="66">
        <v>181</v>
      </c>
      <c r="C219" s="135"/>
      <c r="D219" s="135"/>
      <c r="E219" s="135"/>
      <c r="F219" s="135"/>
      <c r="G219" s="135" t="s">
        <v>391</v>
      </c>
      <c r="H219" s="176"/>
      <c r="I219" s="155" t="s">
        <v>119</v>
      </c>
      <c r="J219" s="72"/>
      <c r="K219" s="66">
        <v>10</v>
      </c>
      <c r="L219" s="66"/>
      <c r="M219" s="66">
        <v>4</v>
      </c>
      <c r="N219" s="66"/>
      <c r="O219" s="508">
        <v>1</v>
      </c>
      <c r="P219" s="155">
        <f t="shared" si="94"/>
        <v>1</v>
      </c>
      <c r="Q219" s="135"/>
      <c r="R219" s="66" t="e">
        <f t="shared" si="101"/>
        <v>#N/A</v>
      </c>
      <c r="S219" s="176"/>
      <c r="T219" s="177"/>
      <c r="U219" s="135"/>
      <c r="V219" s="135"/>
      <c r="W219" s="163" t="str">
        <f t="shared" ca="1" si="79"/>
        <v>Defender</v>
      </c>
      <c r="X219" s="164">
        <f t="shared" si="80"/>
        <v>0</v>
      </c>
      <c r="Y219" s="165">
        <v>0</v>
      </c>
      <c r="Z219" s="155">
        <f t="shared" si="81"/>
        <v>500</v>
      </c>
      <c r="AA219" s="66">
        <f t="shared" si="82"/>
        <v>490</v>
      </c>
      <c r="AB219" s="72">
        <f t="shared" si="83"/>
        <v>10</v>
      </c>
      <c r="AC219" s="135" t="str">
        <f t="shared" si="95"/>
        <v>10</v>
      </c>
      <c r="AD219" s="72">
        <f t="shared" si="96"/>
        <v>-29</v>
      </c>
      <c r="AE219" s="72">
        <f t="shared" si="97"/>
        <v>-59</v>
      </c>
      <c r="AF219" s="72">
        <f t="shared" si="98"/>
        <v>-89</v>
      </c>
      <c r="AG219" s="66">
        <f t="shared" si="84"/>
        <v>160</v>
      </c>
      <c r="AH219" s="66">
        <f t="shared" si="85"/>
        <v>158</v>
      </c>
      <c r="AI219" s="66">
        <f t="shared" si="86"/>
        <v>2</v>
      </c>
      <c r="AJ219" s="135" t="str">
        <f t="shared" si="87"/>
        <v>2</v>
      </c>
      <c r="AK219" s="66">
        <f t="shared" si="88"/>
        <v>220</v>
      </c>
      <c r="AL219" s="66">
        <f t="shared" si="76"/>
        <v>218</v>
      </c>
      <c r="AM219" s="66">
        <f t="shared" si="89"/>
        <v>2</v>
      </c>
      <c r="AN219" s="135" t="str">
        <f t="shared" si="90"/>
        <v>2</v>
      </c>
      <c r="AO219" s="66">
        <f t="shared" si="91"/>
        <v>220</v>
      </c>
      <c r="AP219" s="66">
        <f t="shared" si="77"/>
        <v>218</v>
      </c>
      <c r="AQ219" s="66">
        <f t="shared" si="92"/>
        <v>2</v>
      </c>
      <c r="AR219" s="135" t="str">
        <f t="shared" si="93"/>
        <v>2</v>
      </c>
      <c r="AS219" s="72">
        <f t="shared" si="78"/>
        <v>1100</v>
      </c>
      <c r="AT219" s="72">
        <f t="shared" si="78"/>
        <v>1084</v>
      </c>
      <c r="AU219" s="72"/>
      <c r="AV219" s="135" t="str">
        <f t="shared" ca="1" si="99"/>
        <v>Defender</v>
      </c>
      <c r="AW219" s="135"/>
      <c r="AX219" s="135"/>
      <c r="AY219" s="135"/>
      <c r="AZ219" s="135"/>
      <c r="BA219" s="135"/>
      <c r="BB219" s="135"/>
      <c r="BC219" s="660" t="e">
        <f>INDEX('[2]Master Skill List'!$D$81:$D$301,MATCH('UNIT DATA'!BA219,'[2]Master Skill List'!$B$81:$B$301,0))</f>
        <v>#N/A</v>
      </c>
      <c r="BD219" s="661"/>
      <c r="BE219" s="661"/>
      <c r="BF219" s="662"/>
      <c r="BG219" s="72">
        <f t="shared" si="100"/>
        <v>4</v>
      </c>
    </row>
    <row r="220" spans="2:59">
      <c r="B220" s="66">
        <v>182</v>
      </c>
      <c r="C220" s="135"/>
      <c r="D220" s="135"/>
      <c r="E220" s="135"/>
      <c r="F220" s="135"/>
      <c r="G220" s="135" t="s">
        <v>392</v>
      </c>
      <c r="H220" s="176"/>
      <c r="I220" s="155" t="s">
        <v>119</v>
      </c>
      <c r="J220" s="72"/>
      <c r="K220" s="66">
        <v>10</v>
      </c>
      <c r="L220" s="66"/>
      <c r="M220" s="66">
        <v>5</v>
      </c>
      <c r="N220" s="66"/>
      <c r="O220" s="508">
        <v>2</v>
      </c>
      <c r="P220" s="155">
        <f t="shared" si="94"/>
        <v>1</v>
      </c>
      <c r="Q220" s="135"/>
      <c r="R220" s="66" t="e">
        <f t="shared" si="101"/>
        <v>#N/A</v>
      </c>
      <c r="S220" s="176"/>
      <c r="T220" s="177"/>
      <c r="U220" s="135"/>
      <c r="V220" s="135"/>
      <c r="W220" s="163" t="str">
        <f t="shared" ca="1" si="79"/>
        <v>Fighter</v>
      </c>
      <c r="X220" s="164">
        <f t="shared" si="80"/>
        <v>0</v>
      </c>
      <c r="Y220" s="165">
        <v>0</v>
      </c>
      <c r="Z220" s="155">
        <f t="shared" si="81"/>
        <v>500</v>
      </c>
      <c r="AA220" s="66">
        <f t="shared" si="82"/>
        <v>490</v>
      </c>
      <c r="AB220" s="72">
        <f t="shared" si="83"/>
        <v>10</v>
      </c>
      <c r="AC220" s="135" t="str">
        <f t="shared" si="95"/>
        <v>10</v>
      </c>
      <c r="AD220" s="72">
        <f t="shared" si="96"/>
        <v>-29</v>
      </c>
      <c r="AE220" s="72">
        <f t="shared" si="97"/>
        <v>-59</v>
      </c>
      <c r="AF220" s="72">
        <f t="shared" si="98"/>
        <v>-89</v>
      </c>
      <c r="AG220" s="66">
        <f t="shared" si="84"/>
        <v>160</v>
      </c>
      <c r="AH220" s="66">
        <f t="shared" si="85"/>
        <v>158</v>
      </c>
      <c r="AI220" s="66">
        <f t="shared" si="86"/>
        <v>2</v>
      </c>
      <c r="AJ220" s="135" t="str">
        <f t="shared" si="87"/>
        <v>2</v>
      </c>
      <c r="AK220" s="66">
        <f t="shared" si="88"/>
        <v>220</v>
      </c>
      <c r="AL220" s="66">
        <f t="shared" si="76"/>
        <v>218</v>
      </c>
      <c r="AM220" s="66">
        <f t="shared" si="89"/>
        <v>2</v>
      </c>
      <c r="AN220" s="135" t="str">
        <f t="shared" si="90"/>
        <v>2</v>
      </c>
      <c r="AO220" s="66">
        <f t="shared" si="91"/>
        <v>220</v>
      </c>
      <c r="AP220" s="66">
        <f t="shared" si="77"/>
        <v>218</v>
      </c>
      <c r="AQ220" s="66">
        <f t="shared" si="92"/>
        <v>2</v>
      </c>
      <c r="AR220" s="135" t="str">
        <f t="shared" si="93"/>
        <v>2</v>
      </c>
      <c r="AS220" s="72">
        <f t="shared" si="78"/>
        <v>1100</v>
      </c>
      <c r="AT220" s="72">
        <f t="shared" si="78"/>
        <v>1084</v>
      </c>
      <c r="AU220" s="72"/>
      <c r="AV220" s="135" t="str">
        <f t="shared" ca="1" si="99"/>
        <v>Fighter</v>
      </c>
      <c r="AW220" s="135"/>
      <c r="AX220" s="135"/>
      <c r="AY220" s="135"/>
      <c r="AZ220" s="135"/>
      <c r="BA220" s="135"/>
      <c r="BB220" s="135"/>
      <c r="BC220" s="660" t="e">
        <f>INDEX('[2]Master Skill List'!$D$81:$D$301,MATCH('UNIT DATA'!BA220,'[2]Master Skill List'!$B$81:$B$301,0))</f>
        <v>#N/A</v>
      </c>
      <c r="BD220" s="661"/>
      <c r="BE220" s="661"/>
      <c r="BF220" s="662"/>
      <c r="BG220" s="72">
        <f t="shared" si="100"/>
        <v>5</v>
      </c>
    </row>
    <row r="221" spans="2:59">
      <c r="B221" s="66">
        <v>183</v>
      </c>
      <c r="C221" s="135"/>
      <c r="D221" s="135"/>
      <c r="E221" s="135"/>
      <c r="F221" s="135"/>
      <c r="G221" s="135" t="s">
        <v>393</v>
      </c>
      <c r="H221" s="176"/>
      <c r="I221" s="155" t="s">
        <v>147</v>
      </c>
      <c r="J221" s="72"/>
      <c r="K221" s="66">
        <v>10</v>
      </c>
      <c r="L221" s="66"/>
      <c r="M221" s="66">
        <v>2</v>
      </c>
      <c r="N221" s="66"/>
      <c r="O221" s="508">
        <v>0</v>
      </c>
      <c r="P221" s="155">
        <f t="shared" si="94"/>
        <v>1</v>
      </c>
      <c r="Q221" s="135"/>
      <c r="R221" s="66" t="e">
        <f t="shared" si="101"/>
        <v>#N/A</v>
      </c>
      <c r="S221" s="176"/>
      <c r="T221" s="177"/>
      <c r="U221" s="135"/>
      <c r="V221" s="135"/>
      <c r="W221" s="163" t="str">
        <f t="shared" ca="1" si="79"/>
        <v>Fighter</v>
      </c>
      <c r="X221" s="164">
        <f t="shared" si="80"/>
        <v>0</v>
      </c>
      <c r="Y221" s="165">
        <v>0</v>
      </c>
      <c r="Z221" s="155">
        <f t="shared" si="81"/>
        <v>500</v>
      </c>
      <c r="AA221" s="66">
        <f t="shared" si="82"/>
        <v>490</v>
      </c>
      <c r="AB221" s="72">
        <f t="shared" si="83"/>
        <v>10</v>
      </c>
      <c r="AC221" s="135" t="str">
        <f t="shared" si="95"/>
        <v>10</v>
      </c>
      <c r="AD221" s="72">
        <f t="shared" si="96"/>
        <v>-29</v>
      </c>
      <c r="AE221" s="72">
        <f t="shared" si="97"/>
        <v>-59</v>
      </c>
      <c r="AF221" s="72">
        <f t="shared" si="98"/>
        <v>-89</v>
      </c>
      <c r="AG221" s="66">
        <f t="shared" si="84"/>
        <v>200</v>
      </c>
      <c r="AH221" s="66">
        <f t="shared" si="85"/>
        <v>198</v>
      </c>
      <c r="AI221" s="66">
        <f t="shared" si="86"/>
        <v>2</v>
      </c>
      <c r="AJ221" s="135" t="str">
        <f t="shared" si="87"/>
        <v>2</v>
      </c>
      <c r="AK221" s="66">
        <f t="shared" si="88"/>
        <v>220</v>
      </c>
      <c r="AL221" s="66">
        <f t="shared" si="76"/>
        <v>218</v>
      </c>
      <c r="AM221" s="66">
        <f t="shared" si="89"/>
        <v>2</v>
      </c>
      <c r="AN221" s="135" t="str">
        <f t="shared" si="90"/>
        <v>2</v>
      </c>
      <c r="AO221" s="66">
        <f t="shared" si="91"/>
        <v>180</v>
      </c>
      <c r="AP221" s="66">
        <f t="shared" si="77"/>
        <v>178</v>
      </c>
      <c r="AQ221" s="66">
        <f t="shared" si="92"/>
        <v>2</v>
      </c>
      <c r="AR221" s="135" t="str">
        <f t="shared" si="93"/>
        <v>2</v>
      </c>
      <c r="AS221" s="72">
        <f t="shared" si="78"/>
        <v>1100</v>
      </c>
      <c r="AT221" s="72">
        <f t="shared" si="78"/>
        <v>1084</v>
      </c>
      <c r="AU221" s="72"/>
      <c r="AV221" s="135" t="str">
        <f t="shared" ca="1" si="99"/>
        <v>Fighter</v>
      </c>
      <c r="AW221" s="135"/>
      <c r="AX221" s="135"/>
      <c r="AY221" s="135"/>
      <c r="AZ221" s="135"/>
      <c r="BA221" s="135"/>
      <c r="BB221" s="135"/>
      <c r="BC221" s="660" t="e">
        <f>INDEX('[2]Master Skill List'!$D$81:$D$301,MATCH('UNIT DATA'!BA221,'[2]Master Skill List'!$B$81:$B$301,0))</f>
        <v>#N/A</v>
      </c>
      <c r="BD221" s="661"/>
      <c r="BE221" s="661"/>
      <c r="BF221" s="662"/>
      <c r="BG221" s="72">
        <f t="shared" si="100"/>
        <v>2</v>
      </c>
    </row>
    <row r="222" spans="2:59">
      <c r="B222" s="66">
        <v>184</v>
      </c>
      <c r="C222" s="135"/>
      <c r="D222" s="135"/>
      <c r="E222" s="135"/>
      <c r="F222" s="135"/>
      <c r="G222" s="135" t="s">
        <v>394</v>
      </c>
      <c r="H222" s="176"/>
      <c r="I222" s="155" t="s">
        <v>147</v>
      </c>
      <c r="J222" s="72"/>
      <c r="K222" s="66">
        <v>10</v>
      </c>
      <c r="L222" s="66"/>
      <c r="M222" s="66">
        <v>3</v>
      </c>
      <c r="N222" s="66"/>
      <c r="O222" s="508">
        <v>1</v>
      </c>
      <c r="P222" s="155">
        <f t="shared" si="94"/>
        <v>1</v>
      </c>
      <c r="Q222" s="135"/>
      <c r="R222" s="66" t="e">
        <f t="shared" si="101"/>
        <v>#N/A</v>
      </c>
      <c r="S222" s="176"/>
      <c r="T222" s="177"/>
      <c r="U222" s="135"/>
      <c r="V222" s="135"/>
      <c r="W222" s="163" t="str">
        <f t="shared" ca="1" si="79"/>
        <v>Fighter</v>
      </c>
      <c r="X222" s="164">
        <f t="shared" si="80"/>
        <v>0</v>
      </c>
      <c r="Y222" s="165">
        <v>0</v>
      </c>
      <c r="Z222" s="155">
        <f t="shared" si="81"/>
        <v>500</v>
      </c>
      <c r="AA222" s="66">
        <f t="shared" si="82"/>
        <v>490</v>
      </c>
      <c r="AB222" s="72">
        <f t="shared" si="83"/>
        <v>10</v>
      </c>
      <c r="AC222" s="135" t="str">
        <f t="shared" si="95"/>
        <v>10</v>
      </c>
      <c r="AD222" s="72">
        <f t="shared" si="96"/>
        <v>-29</v>
      </c>
      <c r="AE222" s="72">
        <f t="shared" si="97"/>
        <v>-59</v>
      </c>
      <c r="AF222" s="72">
        <f t="shared" si="98"/>
        <v>-89</v>
      </c>
      <c r="AG222" s="66">
        <f t="shared" si="84"/>
        <v>200</v>
      </c>
      <c r="AH222" s="66">
        <f t="shared" si="85"/>
        <v>198</v>
      </c>
      <c r="AI222" s="66">
        <f t="shared" si="86"/>
        <v>2</v>
      </c>
      <c r="AJ222" s="135" t="str">
        <f t="shared" si="87"/>
        <v>2</v>
      </c>
      <c r="AK222" s="66">
        <f t="shared" si="88"/>
        <v>220</v>
      </c>
      <c r="AL222" s="66">
        <f t="shared" si="76"/>
        <v>218</v>
      </c>
      <c r="AM222" s="66">
        <f t="shared" si="89"/>
        <v>2</v>
      </c>
      <c r="AN222" s="135" t="str">
        <f t="shared" si="90"/>
        <v>2</v>
      </c>
      <c r="AO222" s="66">
        <f t="shared" si="91"/>
        <v>180</v>
      </c>
      <c r="AP222" s="66">
        <f t="shared" si="77"/>
        <v>178</v>
      </c>
      <c r="AQ222" s="66">
        <f t="shared" si="92"/>
        <v>2</v>
      </c>
      <c r="AR222" s="135" t="str">
        <f t="shared" si="93"/>
        <v>2</v>
      </c>
      <c r="AS222" s="72">
        <f t="shared" si="78"/>
        <v>1100</v>
      </c>
      <c r="AT222" s="72">
        <f t="shared" si="78"/>
        <v>1084</v>
      </c>
      <c r="AU222" s="72"/>
      <c r="AV222" s="135" t="str">
        <f t="shared" ca="1" si="99"/>
        <v>Fighter</v>
      </c>
      <c r="AW222" s="135"/>
      <c r="AX222" s="135"/>
      <c r="AY222" s="135"/>
      <c r="AZ222" s="135"/>
      <c r="BA222" s="135"/>
      <c r="BB222" s="135"/>
      <c r="BC222" s="660" t="e">
        <f>INDEX('[2]Master Skill List'!$D$81:$D$301,MATCH('UNIT DATA'!BA222,'[2]Master Skill List'!$B$81:$B$301,0))</f>
        <v>#N/A</v>
      </c>
      <c r="BD222" s="661"/>
      <c r="BE222" s="661"/>
      <c r="BF222" s="662"/>
      <c r="BG222" s="72">
        <f t="shared" si="100"/>
        <v>3</v>
      </c>
    </row>
    <row r="223" spans="2:59">
      <c r="B223" s="66">
        <v>185</v>
      </c>
      <c r="C223" s="135"/>
      <c r="D223" s="135"/>
      <c r="E223" s="135"/>
      <c r="F223" s="135"/>
      <c r="G223" s="135" t="s">
        <v>395</v>
      </c>
      <c r="H223" s="176"/>
      <c r="I223" s="155" t="s">
        <v>147</v>
      </c>
      <c r="J223" s="72"/>
      <c r="K223" s="66">
        <v>10</v>
      </c>
      <c r="L223" s="66"/>
      <c r="M223" s="66">
        <v>4</v>
      </c>
      <c r="N223" s="66"/>
      <c r="O223" s="508">
        <v>2</v>
      </c>
      <c r="P223" s="155">
        <f t="shared" si="94"/>
        <v>1</v>
      </c>
      <c r="Q223" s="135"/>
      <c r="R223" s="66" t="e">
        <f t="shared" si="101"/>
        <v>#N/A</v>
      </c>
      <c r="S223" s="176"/>
      <c r="T223" s="177"/>
      <c r="U223" s="135"/>
      <c r="V223" s="135"/>
      <c r="W223" s="163" t="str">
        <f t="shared" ca="1" si="79"/>
        <v>Defender</v>
      </c>
      <c r="X223" s="164">
        <f t="shared" si="80"/>
        <v>0</v>
      </c>
      <c r="Y223" s="165">
        <v>0</v>
      </c>
      <c r="Z223" s="155">
        <f t="shared" si="81"/>
        <v>500</v>
      </c>
      <c r="AA223" s="66">
        <f t="shared" si="82"/>
        <v>490</v>
      </c>
      <c r="AB223" s="72">
        <f t="shared" si="83"/>
        <v>10</v>
      </c>
      <c r="AC223" s="135" t="str">
        <f t="shared" si="95"/>
        <v>10</v>
      </c>
      <c r="AD223" s="72">
        <f t="shared" si="96"/>
        <v>-29</v>
      </c>
      <c r="AE223" s="72">
        <f t="shared" si="97"/>
        <v>-59</v>
      </c>
      <c r="AF223" s="72">
        <f t="shared" si="98"/>
        <v>-89</v>
      </c>
      <c r="AG223" s="66">
        <f t="shared" si="84"/>
        <v>200</v>
      </c>
      <c r="AH223" s="66">
        <f t="shared" si="85"/>
        <v>198</v>
      </c>
      <c r="AI223" s="66">
        <f t="shared" si="86"/>
        <v>2</v>
      </c>
      <c r="AJ223" s="135" t="str">
        <f t="shared" si="87"/>
        <v>2</v>
      </c>
      <c r="AK223" s="66">
        <f t="shared" si="88"/>
        <v>220</v>
      </c>
      <c r="AL223" s="66">
        <f t="shared" ref="AL223:AL286" si="102">IFERROR(ROUNDDOWN(AK223+(AN223*($J223-1)),0),"")</f>
        <v>218</v>
      </c>
      <c r="AM223" s="66">
        <f t="shared" si="89"/>
        <v>2</v>
      </c>
      <c r="AN223" s="135" t="str">
        <f t="shared" si="90"/>
        <v>2</v>
      </c>
      <c r="AO223" s="66">
        <f t="shared" si="91"/>
        <v>180</v>
      </c>
      <c r="AP223" s="66">
        <f t="shared" ref="AP223:AP286" si="103">IFERROR(ROUNDDOWN(AO223+(AR223*($J223-1)),0),"")</f>
        <v>178</v>
      </c>
      <c r="AQ223" s="66">
        <f t="shared" si="92"/>
        <v>2</v>
      </c>
      <c r="AR223" s="135" t="str">
        <f t="shared" si="93"/>
        <v>2</v>
      </c>
      <c r="AS223" s="72">
        <f t="shared" si="78"/>
        <v>1100</v>
      </c>
      <c r="AT223" s="72">
        <f t="shared" si="78"/>
        <v>1084</v>
      </c>
      <c r="AU223" s="72"/>
      <c r="AV223" s="135" t="str">
        <f t="shared" ca="1" si="99"/>
        <v>Defender</v>
      </c>
      <c r="AW223" s="135"/>
      <c r="AX223" s="135"/>
      <c r="AY223" s="135"/>
      <c r="AZ223" s="135"/>
      <c r="BA223" s="135"/>
      <c r="BB223" s="135"/>
      <c r="BC223" s="660" t="e">
        <f>INDEX('[2]Master Skill List'!$D$81:$D$301,MATCH('UNIT DATA'!BA223,'[2]Master Skill List'!$B$81:$B$301,0))</f>
        <v>#N/A</v>
      </c>
      <c r="BD223" s="661"/>
      <c r="BE223" s="661"/>
      <c r="BF223" s="662"/>
      <c r="BG223" s="72">
        <f t="shared" si="100"/>
        <v>4</v>
      </c>
    </row>
    <row r="224" spans="2:59">
      <c r="B224" s="66">
        <v>186</v>
      </c>
      <c r="C224" s="135"/>
      <c r="D224" s="135"/>
      <c r="E224" s="135"/>
      <c r="F224" s="135"/>
      <c r="G224" s="135" t="s">
        <v>396</v>
      </c>
      <c r="H224" s="176"/>
      <c r="I224" s="155" t="s">
        <v>103</v>
      </c>
      <c r="J224" s="72"/>
      <c r="K224" s="66">
        <v>10</v>
      </c>
      <c r="L224" s="66"/>
      <c r="M224" s="66">
        <v>3</v>
      </c>
      <c r="N224" s="66"/>
      <c r="O224" s="508">
        <v>0</v>
      </c>
      <c r="P224" s="155">
        <f t="shared" si="94"/>
        <v>1</v>
      </c>
      <c r="Q224" s="135"/>
      <c r="R224" s="66" t="e">
        <f t="shared" si="101"/>
        <v>#N/A</v>
      </c>
      <c r="S224" s="176"/>
      <c r="T224" s="177"/>
      <c r="U224" s="135"/>
      <c r="V224" s="135"/>
      <c r="W224" s="163" t="str">
        <f t="shared" ca="1" si="79"/>
        <v>Fighter</v>
      </c>
      <c r="X224" s="164">
        <f t="shared" si="80"/>
        <v>0</v>
      </c>
      <c r="Y224" s="165">
        <v>0</v>
      </c>
      <c r="Z224" s="155">
        <f t="shared" si="81"/>
        <v>550</v>
      </c>
      <c r="AA224" s="66">
        <f t="shared" si="82"/>
        <v>540</v>
      </c>
      <c r="AB224" s="72">
        <f t="shared" si="83"/>
        <v>10</v>
      </c>
      <c r="AC224" s="135" t="str">
        <f t="shared" si="95"/>
        <v>10</v>
      </c>
      <c r="AD224" s="72">
        <f t="shared" si="96"/>
        <v>-29</v>
      </c>
      <c r="AE224" s="72">
        <f t="shared" si="97"/>
        <v>-59</v>
      </c>
      <c r="AF224" s="72">
        <f t="shared" si="98"/>
        <v>-89</v>
      </c>
      <c r="AG224" s="66">
        <f t="shared" si="84"/>
        <v>220</v>
      </c>
      <c r="AH224" s="66">
        <f t="shared" si="85"/>
        <v>218</v>
      </c>
      <c r="AI224" s="66">
        <f t="shared" si="86"/>
        <v>2</v>
      </c>
      <c r="AJ224" s="135" t="str">
        <f t="shared" si="87"/>
        <v>2</v>
      </c>
      <c r="AK224" s="66">
        <f t="shared" si="88"/>
        <v>180</v>
      </c>
      <c r="AL224" s="66">
        <f t="shared" si="102"/>
        <v>178</v>
      </c>
      <c r="AM224" s="66">
        <f t="shared" si="89"/>
        <v>2</v>
      </c>
      <c r="AN224" s="135" t="str">
        <f t="shared" si="90"/>
        <v>2</v>
      </c>
      <c r="AO224" s="66">
        <f t="shared" si="91"/>
        <v>200</v>
      </c>
      <c r="AP224" s="66">
        <f t="shared" si="103"/>
        <v>198</v>
      </c>
      <c r="AQ224" s="66">
        <f t="shared" si="92"/>
        <v>2</v>
      </c>
      <c r="AR224" s="135" t="str">
        <f t="shared" si="93"/>
        <v>2</v>
      </c>
      <c r="AS224" s="72">
        <f t="shared" si="78"/>
        <v>1150</v>
      </c>
      <c r="AT224" s="72">
        <f t="shared" si="78"/>
        <v>1134</v>
      </c>
      <c r="AU224" s="72"/>
      <c r="AV224" s="135" t="str">
        <f t="shared" ca="1" si="99"/>
        <v>Fighter</v>
      </c>
      <c r="AW224" s="135"/>
      <c r="AX224" s="135"/>
      <c r="AY224" s="135"/>
      <c r="AZ224" s="135"/>
      <c r="BA224" s="135"/>
      <c r="BB224" s="135"/>
      <c r="BC224" s="660" t="e">
        <f>INDEX('[2]Master Skill List'!$D$81:$D$301,MATCH('UNIT DATA'!BA224,'[2]Master Skill List'!$B$81:$B$301,0))</f>
        <v>#N/A</v>
      </c>
      <c r="BD224" s="661"/>
      <c r="BE224" s="661"/>
      <c r="BF224" s="662"/>
      <c r="BG224" s="72">
        <f t="shared" si="100"/>
        <v>3</v>
      </c>
    </row>
    <row r="225" spans="2:59">
      <c r="B225" s="66">
        <v>187</v>
      </c>
      <c r="C225" s="135"/>
      <c r="D225" s="135"/>
      <c r="E225" s="135"/>
      <c r="F225" s="135"/>
      <c r="G225" s="135" t="s">
        <v>397</v>
      </c>
      <c r="H225" s="176"/>
      <c r="I225" s="155" t="s">
        <v>103</v>
      </c>
      <c r="J225" s="72"/>
      <c r="K225" s="66">
        <v>10</v>
      </c>
      <c r="L225" s="66"/>
      <c r="M225" s="66">
        <v>4</v>
      </c>
      <c r="N225" s="66"/>
      <c r="O225" s="508">
        <v>1</v>
      </c>
      <c r="P225" s="155">
        <f t="shared" si="94"/>
        <v>1</v>
      </c>
      <c r="Q225" s="135"/>
      <c r="R225" s="66" t="e">
        <f t="shared" si="101"/>
        <v>#N/A</v>
      </c>
      <c r="S225" s="176"/>
      <c r="T225" s="177"/>
      <c r="U225" s="135"/>
      <c r="V225" s="135"/>
      <c r="W225" s="163" t="str">
        <f t="shared" ca="1" si="79"/>
        <v>Hero</v>
      </c>
      <c r="X225" s="164">
        <f t="shared" si="80"/>
        <v>0</v>
      </c>
      <c r="Y225" s="165">
        <v>0</v>
      </c>
      <c r="Z225" s="155">
        <f t="shared" si="81"/>
        <v>550</v>
      </c>
      <c r="AA225" s="66">
        <f t="shared" si="82"/>
        <v>540</v>
      </c>
      <c r="AB225" s="72">
        <f t="shared" si="83"/>
        <v>10</v>
      </c>
      <c r="AC225" s="135" t="str">
        <f t="shared" si="95"/>
        <v>10</v>
      </c>
      <c r="AD225" s="72">
        <f t="shared" si="96"/>
        <v>-29</v>
      </c>
      <c r="AE225" s="72">
        <f t="shared" si="97"/>
        <v>-59</v>
      </c>
      <c r="AF225" s="72">
        <f t="shared" si="98"/>
        <v>-89</v>
      </c>
      <c r="AG225" s="66">
        <f t="shared" si="84"/>
        <v>220</v>
      </c>
      <c r="AH225" s="66">
        <f t="shared" si="85"/>
        <v>218</v>
      </c>
      <c r="AI225" s="66">
        <f t="shared" si="86"/>
        <v>2</v>
      </c>
      <c r="AJ225" s="135" t="str">
        <f t="shared" si="87"/>
        <v>2</v>
      </c>
      <c r="AK225" s="66">
        <f t="shared" si="88"/>
        <v>180</v>
      </c>
      <c r="AL225" s="66">
        <f t="shared" si="102"/>
        <v>178</v>
      </c>
      <c r="AM225" s="66">
        <f t="shared" si="89"/>
        <v>2</v>
      </c>
      <c r="AN225" s="135" t="str">
        <f t="shared" si="90"/>
        <v>2</v>
      </c>
      <c r="AO225" s="66">
        <f t="shared" si="91"/>
        <v>200</v>
      </c>
      <c r="AP225" s="66">
        <f t="shared" si="103"/>
        <v>198</v>
      </c>
      <c r="AQ225" s="66">
        <f t="shared" si="92"/>
        <v>2</v>
      </c>
      <c r="AR225" s="135" t="str">
        <f t="shared" si="93"/>
        <v>2</v>
      </c>
      <c r="AS225" s="72">
        <f t="shared" ref="AS225:AT288" si="104">IFERROR(Z225+AG225+AK225+AO225,"")</f>
        <v>1150</v>
      </c>
      <c r="AT225" s="72">
        <f t="shared" si="104"/>
        <v>1134</v>
      </c>
      <c r="AU225" s="72"/>
      <c r="AV225" s="135" t="str">
        <f t="shared" ca="1" si="99"/>
        <v>Hero</v>
      </c>
      <c r="AW225" s="135"/>
      <c r="AX225" s="135"/>
      <c r="AY225" s="135"/>
      <c r="AZ225" s="135"/>
      <c r="BA225" s="135"/>
      <c r="BB225" s="135"/>
      <c r="BC225" s="660" t="e">
        <f>INDEX('[2]Master Skill List'!$D$81:$D$301,MATCH('UNIT DATA'!BA225,'[2]Master Skill List'!$B$81:$B$301,0))</f>
        <v>#N/A</v>
      </c>
      <c r="BD225" s="661"/>
      <c r="BE225" s="661"/>
      <c r="BF225" s="662"/>
      <c r="BG225" s="72">
        <f t="shared" si="100"/>
        <v>4</v>
      </c>
    </row>
    <row r="226" spans="2:59">
      <c r="B226" s="66">
        <v>188</v>
      </c>
      <c r="C226" s="135"/>
      <c r="D226" s="135"/>
      <c r="E226" s="135"/>
      <c r="F226" s="135"/>
      <c r="G226" s="135" t="s">
        <v>398</v>
      </c>
      <c r="H226" s="176"/>
      <c r="I226" s="155" t="s">
        <v>103</v>
      </c>
      <c r="J226" s="72"/>
      <c r="K226" s="66">
        <v>10</v>
      </c>
      <c r="L226" s="66"/>
      <c r="M226" s="66">
        <v>3</v>
      </c>
      <c r="N226" s="66"/>
      <c r="O226" s="508">
        <v>0</v>
      </c>
      <c r="P226" s="155">
        <f t="shared" si="94"/>
        <v>1</v>
      </c>
      <c r="Q226" s="135"/>
      <c r="R226" s="66" t="e">
        <f t="shared" si="101"/>
        <v>#N/A</v>
      </c>
      <c r="S226" s="176"/>
      <c r="T226" s="177"/>
      <c r="U226" s="135"/>
      <c r="V226" s="135"/>
      <c r="W226" s="163" t="str">
        <f t="shared" ca="1" si="79"/>
        <v>Lord</v>
      </c>
      <c r="X226" s="164">
        <f t="shared" si="80"/>
        <v>0</v>
      </c>
      <c r="Y226" s="165">
        <v>0</v>
      </c>
      <c r="Z226" s="155">
        <f t="shared" si="81"/>
        <v>550</v>
      </c>
      <c r="AA226" s="66">
        <f t="shared" si="82"/>
        <v>540</v>
      </c>
      <c r="AB226" s="72">
        <f t="shared" si="83"/>
        <v>10</v>
      </c>
      <c r="AC226" s="135" t="str">
        <f t="shared" si="95"/>
        <v>10</v>
      </c>
      <c r="AD226" s="72">
        <f t="shared" si="96"/>
        <v>-29</v>
      </c>
      <c r="AE226" s="72">
        <f t="shared" si="97"/>
        <v>-59</v>
      </c>
      <c r="AF226" s="72">
        <f t="shared" si="98"/>
        <v>-89</v>
      </c>
      <c r="AG226" s="66">
        <f t="shared" si="84"/>
        <v>220</v>
      </c>
      <c r="AH226" s="66">
        <f t="shared" si="85"/>
        <v>218</v>
      </c>
      <c r="AI226" s="66">
        <f t="shared" si="86"/>
        <v>2</v>
      </c>
      <c r="AJ226" s="135" t="str">
        <f t="shared" si="87"/>
        <v>2</v>
      </c>
      <c r="AK226" s="66">
        <f t="shared" si="88"/>
        <v>180</v>
      </c>
      <c r="AL226" s="66">
        <f t="shared" si="102"/>
        <v>178</v>
      </c>
      <c r="AM226" s="66">
        <f t="shared" si="89"/>
        <v>2</v>
      </c>
      <c r="AN226" s="135" t="str">
        <f t="shared" si="90"/>
        <v>2</v>
      </c>
      <c r="AO226" s="66">
        <f t="shared" si="91"/>
        <v>200</v>
      </c>
      <c r="AP226" s="66">
        <f t="shared" si="103"/>
        <v>198</v>
      </c>
      <c r="AQ226" s="66">
        <f t="shared" si="92"/>
        <v>2</v>
      </c>
      <c r="AR226" s="135" t="str">
        <f t="shared" si="93"/>
        <v>2</v>
      </c>
      <c r="AS226" s="72">
        <f t="shared" si="104"/>
        <v>1150</v>
      </c>
      <c r="AT226" s="72">
        <f t="shared" si="104"/>
        <v>1134</v>
      </c>
      <c r="AU226" s="72"/>
      <c r="AV226" s="135" t="str">
        <f t="shared" ca="1" si="99"/>
        <v>Lord</v>
      </c>
      <c r="AW226" s="135"/>
      <c r="AX226" s="135"/>
      <c r="AY226" s="135"/>
      <c r="AZ226" s="135"/>
      <c r="BA226" s="135"/>
      <c r="BB226" s="135"/>
      <c r="BC226" s="660" t="e">
        <f>INDEX('[2]Master Skill List'!$D$81:$D$301,MATCH('UNIT DATA'!BA226,'[2]Master Skill List'!$B$81:$B$301,0))</f>
        <v>#N/A</v>
      </c>
      <c r="BD226" s="661"/>
      <c r="BE226" s="661"/>
      <c r="BF226" s="662"/>
      <c r="BG226" s="72">
        <f t="shared" si="100"/>
        <v>3</v>
      </c>
    </row>
    <row r="227" spans="2:59">
      <c r="B227" s="66">
        <v>189</v>
      </c>
      <c r="C227" s="135"/>
      <c r="D227" s="135"/>
      <c r="E227" s="135"/>
      <c r="F227" s="135"/>
      <c r="G227" s="135" t="s">
        <v>399</v>
      </c>
      <c r="H227" s="176"/>
      <c r="I227" s="155" t="s">
        <v>103</v>
      </c>
      <c r="J227" s="72"/>
      <c r="K227" s="66">
        <v>10</v>
      </c>
      <c r="L227" s="66"/>
      <c r="M227" s="66">
        <v>4</v>
      </c>
      <c r="N227" s="66"/>
      <c r="O227" s="508">
        <v>1</v>
      </c>
      <c r="P227" s="155">
        <f t="shared" si="94"/>
        <v>1</v>
      </c>
      <c r="Q227" s="135"/>
      <c r="R227" s="66" t="e">
        <f t="shared" si="101"/>
        <v>#N/A</v>
      </c>
      <c r="S227" s="176"/>
      <c r="T227" s="177"/>
      <c r="U227" s="135"/>
      <c r="V227" s="135"/>
      <c r="W227" s="163" t="str">
        <f t="shared" ca="1" si="79"/>
        <v>Lord</v>
      </c>
      <c r="X227" s="164">
        <f t="shared" si="80"/>
        <v>0</v>
      </c>
      <c r="Y227" s="165">
        <v>0</v>
      </c>
      <c r="Z227" s="155">
        <f t="shared" si="81"/>
        <v>550</v>
      </c>
      <c r="AA227" s="66">
        <f t="shared" si="82"/>
        <v>540</v>
      </c>
      <c r="AB227" s="72">
        <f t="shared" si="83"/>
        <v>10</v>
      </c>
      <c r="AC227" s="135" t="str">
        <f t="shared" si="95"/>
        <v>10</v>
      </c>
      <c r="AD227" s="72">
        <f t="shared" si="96"/>
        <v>-29</v>
      </c>
      <c r="AE227" s="72">
        <f t="shared" si="97"/>
        <v>-59</v>
      </c>
      <c r="AF227" s="72">
        <f t="shared" si="98"/>
        <v>-89</v>
      </c>
      <c r="AG227" s="66">
        <f t="shared" si="84"/>
        <v>220</v>
      </c>
      <c r="AH227" s="66">
        <f t="shared" si="85"/>
        <v>218</v>
      </c>
      <c r="AI227" s="66">
        <f t="shared" si="86"/>
        <v>2</v>
      </c>
      <c r="AJ227" s="135" t="str">
        <f t="shared" si="87"/>
        <v>2</v>
      </c>
      <c r="AK227" s="66">
        <f t="shared" si="88"/>
        <v>180</v>
      </c>
      <c r="AL227" s="66">
        <f t="shared" si="102"/>
        <v>178</v>
      </c>
      <c r="AM227" s="66">
        <f t="shared" si="89"/>
        <v>2</v>
      </c>
      <c r="AN227" s="135" t="str">
        <f t="shared" si="90"/>
        <v>2</v>
      </c>
      <c r="AO227" s="66">
        <f t="shared" si="91"/>
        <v>200</v>
      </c>
      <c r="AP227" s="66">
        <f t="shared" si="103"/>
        <v>198</v>
      </c>
      <c r="AQ227" s="66">
        <f t="shared" si="92"/>
        <v>2</v>
      </c>
      <c r="AR227" s="135" t="str">
        <f t="shared" si="93"/>
        <v>2</v>
      </c>
      <c r="AS227" s="72">
        <f t="shared" si="104"/>
        <v>1150</v>
      </c>
      <c r="AT227" s="72">
        <f t="shared" si="104"/>
        <v>1134</v>
      </c>
      <c r="AU227" s="72"/>
      <c r="AV227" s="135" t="str">
        <f t="shared" ca="1" si="99"/>
        <v>Lord</v>
      </c>
      <c r="AW227" s="135"/>
      <c r="AX227" s="135"/>
      <c r="AY227" s="135"/>
      <c r="AZ227" s="135"/>
      <c r="BA227" s="135"/>
      <c r="BB227" s="135"/>
      <c r="BC227" s="660" t="e">
        <f>INDEX('[2]Master Skill List'!$D$81:$D$301,MATCH('UNIT DATA'!BA227,'[2]Master Skill List'!$B$81:$B$301,0))</f>
        <v>#N/A</v>
      </c>
      <c r="BD227" s="661"/>
      <c r="BE227" s="661"/>
      <c r="BF227" s="662"/>
      <c r="BG227" s="72">
        <f t="shared" si="100"/>
        <v>4</v>
      </c>
    </row>
    <row r="228" spans="2:59">
      <c r="B228" s="66">
        <v>190</v>
      </c>
      <c r="C228" s="135"/>
      <c r="D228" s="135"/>
      <c r="E228" s="135"/>
      <c r="F228" s="135"/>
      <c r="G228" s="135" t="s">
        <v>400</v>
      </c>
      <c r="H228" s="176"/>
      <c r="I228" s="155" t="s">
        <v>147</v>
      </c>
      <c r="J228" s="72"/>
      <c r="K228" s="66">
        <v>10</v>
      </c>
      <c r="L228" s="66"/>
      <c r="M228" s="66">
        <v>2</v>
      </c>
      <c r="N228" s="66"/>
      <c r="O228" s="508">
        <v>0</v>
      </c>
      <c r="P228" s="155">
        <f t="shared" si="94"/>
        <v>1</v>
      </c>
      <c r="Q228" s="135"/>
      <c r="R228" s="66" t="e">
        <f t="shared" si="101"/>
        <v>#N/A</v>
      </c>
      <c r="S228" s="176"/>
      <c r="T228" s="177"/>
      <c r="U228" s="135"/>
      <c r="V228" s="135"/>
      <c r="W228" s="163" t="str">
        <f t="shared" ca="1" si="79"/>
        <v>Lord</v>
      </c>
      <c r="X228" s="164">
        <f t="shared" si="80"/>
        <v>0</v>
      </c>
      <c r="Y228" s="165">
        <v>0</v>
      </c>
      <c r="Z228" s="155">
        <f t="shared" si="81"/>
        <v>500</v>
      </c>
      <c r="AA228" s="66">
        <f t="shared" si="82"/>
        <v>490</v>
      </c>
      <c r="AB228" s="72">
        <f t="shared" si="83"/>
        <v>10</v>
      </c>
      <c r="AC228" s="135" t="str">
        <f t="shared" si="95"/>
        <v>10</v>
      </c>
      <c r="AD228" s="72">
        <f t="shared" si="96"/>
        <v>-29</v>
      </c>
      <c r="AE228" s="72">
        <f t="shared" si="97"/>
        <v>-59</v>
      </c>
      <c r="AF228" s="72">
        <f t="shared" si="98"/>
        <v>-89</v>
      </c>
      <c r="AG228" s="66">
        <f t="shared" si="84"/>
        <v>200</v>
      </c>
      <c r="AH228" s="66">
        <f t="shared" si="85"/>
        <v>198</v>
      </c>
      <c r="AI228" s="66">
        <f t="shared" si="86"/>
        <v>2</v>
      </c>
      <c r="AJ228" s="135" t="str">
        <f t="shared" si="87"/>
        <v>2</v>
      </c>
      <c r="AK228" s="66">
        <f t="shared" si="88"/>
        <v>220</v>
      </c>
      <c r="AL228" s="66">
        <f t="shared" si="102"/>
        <v>218</v>
      </c>
      <c r="AM228" s="66">
        <f t="shared" si="89"/>
        <v>2</v>
      </c>
      <c r="AN228" s="135" t="str">
        <f t="shared" si="90"/>
        <v>2</v>
      </c>
      <c r="AO228" s="66">
        <f t="shared" si="91"/>
        <v>180</v>
      </c>
      <c r="AP228" s="66">
        <f t="shared" si="103"/>
        <v>178</v>
      </c>
      <c r="AQ228" s="66">
        <f t="shared" si="92"/>
        <v>2</v>
      </c>
      <c r="AR228" s="135" t="str">
        <f t="shared" si="93"/>
        <v>2</v>
      </c>
      <c r="AS228" s="72">
        <f t="shared" si="104"/>
        <v>1100</v>
      </c>
      <c r="AT228" s="72">
        <f t="shared" si="104"/>
        <v>1084</v>
      </c>
      <c r="AU228" s="72"/>
      <c r="AV228" s="135" t="str">
        <f t="shared" ca="1" si="99"/>
        <v>Lord</v>
      </c>
      <c r="AW228" s="135"/>
      <c r="AX228" s="135"/>
      <c r="AY228" s="135"/>
      <c r="AZ228" s="135"/>
      <c r="BA228" s="135"/>
      <c r="BB228" s="135"/>
      <c r="BC228" s="660" t="e">
        <f>INDEX('[2]Master Skill List'!$D$81:$D$301,MATCH('UNIT DATA'!BA228,'[2]Master Skill List'!$B$81:$B$301,0))</f>
        <v>#N/A</v>
      </c>
      <c r="BD228" s="661"/>
      <c r="BE228" s="661"/>
      <c r="BF228" s="662"/>
      <c r="BG228" s="72">
        <f t="shared" si="100"/>
        <v>2</v>
      </c>
    </row>
    <row r="229" spans="2:59">
      <c r="B229" s="66">
        <v>191</v>
      </c>
      <c r="C229" s="135"/>
      <c r="D229" s="135"/>
      <c r="E229" s="135"/>
      <c r="F229" s="135"/>
      <c r="G229" s="135" t="s">
        <v>401</v>
      </c>
      <c r="H229" s="176"/>
      <c r="I229" s="155" t="s">
        <v>147</v>
      </c>
      <c r="J229" s="72"/>
      <c r="K229" s="66">
        <v>10</v>
      </c>
      <c r="L229" s="66"/>
      <c r="M229" s="66">
        <v>3</v>
      </c>
      <c r="N229" s="66"/>
      <c r="O229" s="508">
        <v>1</v>
      </c>
      <c r="P229" s="155">
        <f t="shared" si="94"/>
        <v>1</v>
      </c>
      <c r="Q229" s="135"/>
      <c r="R229" s="66" t="e">
        <f t="shared" si="101"/>
        <v>#N/A</v>
      </c>
      <c r="S229" s="176"/>
      <c r="T229" s="177"/>
      <c r="U229" s="135"/>
      <c r="V229" s="135"/>
      <c r="W229" s="163" t="str">
        <f t="shared" ca="1" si="79"/>
        <v>Knight</v>
      </c>
      <c r="X229" s="164">
        <f t="shared" si="80"/>
        <v>0</v>
      </c>
      <c r="Y229" s="165">
        <v>0</v>
      </c>
      <c r="Z229" s="155">
        <f t="shared" si="81"/>
        <v>500</v>
      </c>
      <c r="AA229" s="66">
        <f t="shared" si="82"/>
        <v>490</v>
      </c>
      <c r="AB229" s="72">
        <f t="shared" si="83"/>
        <v>10</v>
      </c>
      <c r="AC229" s="135" t="str">
        <f t="shared" si="95"/>
        <v>10</v>
      </c>
      <c r="AD229" s="72">
        <f t="shared" si="96"/>
        <v>-29</v>
      </c>
      <c r="AE229" s="72">
        <f t="shared" si="97"/>
        <v>-59</v>
      </c>
      <c r="AF229" s="72">
        <f t="shared" si="98"/>
        <v>-89</v>
      </c>
      <c r="AG229" s="66">
        <f t="shared" si="84"/>
        <v>200</v>
      </c>
      <c r="AH229" s="66">
        <f t="shared" si="85"/>
        <v>198</v>
      </c>
      <c r="AI229" s="66">
        <f t="shared" si="86"/>
        <v>2</v>
      </c>
      <c r="AJ229" s="135" t="str">
        <f t="shared" si="87"/>
        <v>2</v>
      </c>
      <c r="AK229" s="66">
        <f t="shared" si="88"/>
        <v>220</v>
      </c>
      <c r="AL229" s="66">
        <f t="shared" si="102"/>
        <v>218</v>
      </c>
      <c r="AM229" s="66">
        <f t="shared" si="89"/>
        <v>2</v>
      </c>
      <c r="AN229" s="135" t="str">
        <f t="shared" si="90"/>
        <v>2</v>
      </c>
      <c r="AO229" s="66">
        <f t="shared" si="91"/>
        <v>180</v>
      </c>
      <c r="AP229" s="66">
        <f t="shared" si="103"/>
        <v>178</v>
      </c>
      <c r="AQ229" s="66">
        <f t="shared" si="92"/>
        <v>2</v>
      </c>
      <c r="AR229" s="135" t="str">
        <f t="shared" si="93"/>
        <v>2</v>
      </c>
      <c r="AS229" s="72">
        <f t="shared" si="104"/>
        <v>1100</v>
      </c>
      <c r="AT229" s="72">
        <f t="shared" si="104"/>
        <v>1084</v>
      </c>
      <c r="AU229" s="72"/>
      <c r="AV229" s="135" t="str">
        <f t="shared" ca="1" si="99"/>
        <v>Knight</v>
      </c>
      <c r="AW229" s="135"/>
      <c r="AX229" s="135"/>
      <c r="AY229" s="135"/>
      <c r="AZ229" s="135"/>
      <c r="BA229" s="135"/>
      <c r="BB229" s="135"/>
      <c r="BC229" s="660" t="e">
        <f>INDEX('[2]Master Skill List'!$D$81:$D$301,MATCH('UNIT DATA'!BA229,'[2]Master Skill List'!$B$81:$B$301,0))</f>
        <v>#N/A</v>
      </c>
      <c r="BD229" s="661"/>
      <c r="BE229" s="661"/>
      <c r="BF229" s="662"/>
      <c r="BG229" s="72">
        <f t="shared" si="100"/>
        <v>3</v>
      </c>
    </row>
    <row r="230" spans="2:59">
      <c r="B230" s="66">
        <v>192</v>
      </c>
      <c r="C230" s="135"/>
      <c r="D230" s="135"/>
      <c r="E230" s="135"/>
      <c r="F230" s="135"/>
      <c r="G230" s="135" t="s">
        <v>402</v>
      </c>
      <c r="H230" s="176"/>
      <c r="I230" s="155" t="s">
        <v>147</v>
      </c>
      <c r="J230" s="72"/>
      <c r="K230" s="66">
        <v>10</v>
      </c>
      <c r="L230" s="66"/>
      <c r="M230" s="66">
        <v>4</v>
      </c>
      <c r="N230" s="66"/>
      <c r="O230" s="508">
        <v>2</v>
      </c>
      <c r="P230" s="155">
        <f t="shared" si="94"/>
        <v>1</v>
      </c>
      <c r="Q230" s="135"/>
      <c r="R230" s="66" t="e">
        <f t="shared" si="101"/>
        <v>#N/A</v>
      </c>
      <c r="S230" s="176"/>
      <c r="T230" s="177"/>
      <c r="U230" s="135"/>
      <c r="V230" s="135"/>
      <c r="W230" s="163" t="str">
        <f t="shared" ca="1" si="79"/>
        <v>Lord</v>
      </c>
      <c r="X230" s="164">
        <f t="shared" si="80"/>
        <v>0</v>
      </c>
      <c r="Y230" s="165">
        <v>0</v>
      </c>
      <c r="Z230" s="155">
        <f t="shared" si="81"/>
        <v>500</v>
      </c>
      <c r="AA230" s="66">
        <f t="shared" si="82"/>
        <v>490</v>
      </c>
      <c r="AB230" s="72">
        <f t="shared" si="83"/>
        <v>10</v>
      </c>
      <c r="AC230" s="135" t="str">
        <f t="shared" si="95"/>
        <v>10</v>
      </c>
      <c r="AD230" s="72">
        <f t="shared" si="96"/>
        <v>-29</v>
      </c>
      <c r="AE230" s="72">
        <f t="shared" si="97"/>
        <v>-59</v>
      </c>
      <c r="AF230" s="72">
        <f t="shared" si="98"/>
        <v>-89</v>
      </c>
      <c r="AG230" s="66">
        <f t="shared" si="84"/>
        <v>200</v>
      </c>
      <c r="AH230" s="66">
        <f t="shared" si="85"/>
        <v>198</v>
      </c>
      <c r="AI230" s="66">
        <f t="shared" si="86"/>
        <v>2</v>
      </c>
      <c r="AJ230" s="135" t="str">
        <f t="shared" si="87"/>
        <v>2</v>
      </c>
      <c r="AK230" s="66">
        <f t="shared" si="88"/>
        <v>220</v>
      </c>
      <c r="AL230" s="66">
        <f t="shared" si="102"/>
        <v>218</v>
      </c>
      <c r="AM230" s="66">
        <f t="shared" si="89"/>
        <v>2</v>
      </c>
      <c r="AN230" s="135" t="str">
        <f t="shared" si="90"/>
        <v>2</v>
      </c>
      <c r="AO230" s="66">
        <f t="shared" si="91"/>
        <v>180</v>
      </c>
      <c r="AP230" s="66">
        <f t="shared" si="103"/>
        <v>178</v>
      </c>
      <c r="AQ230" s="66">
        <f t="shared" si="92"/>
        <v>2</v>
      </c>
      <c r="AR230" s="135" t="str">
        <f t="shared" si="93"/>
        <v>2</v>
      </c>
      <c r="AS230" s="72">
        <f t="shared" si="104"/>
        <v>1100</v>
      </c>
      <c r="AT230" s="72">
        <f t="shared" si="104"/>
        <v>1084</v>
      </c>
      <c r="AU230" s="72"/>
      <c r="AV230" s="135" t="str">
        <f t="shared" ca="1" si="99"/>
        <v>Lord</v>
      </c>
      <c r="AW230" s="135"/>
      <c r="AX230" s="135"/>
      <c r="AY230" s="135"/>
      <c r="AZ230" s="135"/>
      <c r="BA230" s="135"/>
      <c r="BB230" s="135"/>
      <c r="BC230" s="660" t="e">
        <f>INDEX('[2]Master Skill List'!$D$81:$D$301,MATCH('UNIT DATA'!BA230,'[2]Master Skill List'!$B$81:$B$301,0))</f>
        <v>#N/A</v>
      </c>
      <c r="BD230" s="661"/>
      <c r="BE230" s="661"/>
      <c r="BF230" s="662"/>
      <c r="BG230" s="72">
        <f t="shared" si="100"/>
        <v>4</v>
      </c>
    </row>
    <row r="231" spans="2:59">
      <c r="B231" s="66">
        <v>193</v>
      </c>
      <c r="C231" s="135"/>
      <c r="D231" s="135"/>
      <c r="E231" s="135"/>
      <c r="F231" s="135"/>
      <c r="G231" s="135" t="s">
        <v>403</v>
      </c>
      <c r="H231" s="176"/>
      <c r="I231" s="155" t="s">
        <v>147</v>
      </c>
      <c r="J231" s="72"/>
      <c r="K231" s="66">
        <v>10</v>
      </c>
      <c r="L231" s="66"/>
      <c r="M231" s="66">
        <v>5</v>
      </c>
      <c r="N231" s="66"/>
      <c r="O231" s="508">
        <v>3</v>
      </c>
      <c r="P231" s="155">
        <f t="shared" si="94"/>
        <v>1</v>
      </c>
      <c r="Q231" s="135"/>
      <c r="R231" s="66" t="e">
        <f t="shared" si="101"/>
        <v>#N/A</v>
      </c>
      <c r="S231" s="176"/>
      <c r="T231" s="177"/>
      <c r="U231" s="135"/>
      <c r="V231" s="135"/>
      <c r="W231" s="163" t="str">
        <f t="shared" ref="W231:W294" ca="1" si="105">CHOOSE(RANDBETWEEN(1,6),"Fighter","Guardian","Knight","Defender","Hero","Lord")</f>
        <v>Lord</v>
      </c>
      <c r="X231" s="164">
        <f t="shared" ref="X231:X294" si="106">(IF(L231="Fast",1,IF(L231="SUPERB",2,0))+IF(K231=15,1,IF(K231=20,2,0)))+Y231</f>
        <v>0</v>
      </c>
      <c r="Y231" s="165">
        <v>0</v>
      </c>
      <c r="Z231" s="155">
        <f t="shared" ref="Z231:Z294" si="107">IFERROR(ROUNDDOWN(IF($X$36=TRUE,(((($J231*10)+S$6+($M231*U$6))*$P231)*INDEX(P$21:P$26,MATCH($I231,$O$21:$O$26,0)))*INDEX(V$21:V$26,MATCH($W231,$U$21:$U$26,0)),((($J231*10)+S$6+($M231*U$6))*$P231)*INDEX(P$21:P$26,MATCH($I231,$O$21:$O$26,0))),0),"")</f>
        <v>500</v>
      </c>
      <c r="AA231" s="66">
        <f t="shared" ref="AA231:AA294" si="108">IFERROR(ROUNDDOWN(Z231+(AB231*($J231-1))+IF(J231&gt;=AM$22,(J231-AN$22)*AO$22,0)+IF(J231&gt;=AM$23,(J231-AN$23)*AO$23,0)+IF(J231&gt;=AM$24,(J231-AN$24)*AO$24,0),0),"")</f>
        <v>490</v>
      </c>
      <c r="AB231" s="72">
        <f t="shared" ref="AB231:AB294" si="109">IFERROR(ROUNDDOWN((VLOOKUP(M231,O$8:T$17,4)*T$6)+X231,0),"")</f>
        <v>10</v>
      </c>
      <c r="AC231" s="135" t="str">
        <f t="shared" si="95"/>
        <v>10</v>
      </c>
      <c r="AD231" s="72">
        <f t="shared" si="96"/>
        <v>-29</v>
      </c>
      <c r="AE231" s="72">
        <f t="shared" si="97"/>
        <v>-59</v>
      </c>
      <c r="AF231" s="72">
        <f t="shared" si="98"/>
        <v>-89</v>
      </c>
      <c r="AG231" s="66">
        <f t="shared" ref="AG231:AG294" si="110">IFERROR(ROUNDDOWN(IF($X$36=TRUE,(((($J231*10)+V$6+($M231*X$6))*$P231)*INDEX(Q$21:Q$26,MATCH($I231,$O$21:$O$26,0)))*INDEX(W$21:W$26,MATCH($W231,$U$21:$U$26,0)),((($J231*10)+V$6+($M231*X$6))*$P231)*INDEX(W$21:W$26,MATCH($I231,$O$21:$O$26,0))),0),"")</f>
        <v>200</v>
      </c>
      <c r="AH231" s="66">
        <f t="shared" ref="AH231:AH294" si="111">IFERROR(ROUNDDOWN(AG231+(AI231*($J231-1))+IF($J231&gt;=AM$22,(J231-AN$22)*AO$22,0)+IF(J231&gt;=AM$23,(J231-AN$23)*AO$23,0)+IF(J231&gt;=AM$24,(J231-AN$24)*AO$24,0),0),"")</f>
        <v>198</v>
      </c>
      <c r="AI231" s="66">
        <f t="shared" ref="AI231:AI294" si="112">IFERROR(ROUNDDOWN((VLOOKUP($M231,$O$8:$T$17,4)*W$6)+$X231,0),"")</f>
        <v>2</v>
      </c>
      <c r="AJ231" s="135" t="str">
        <f t="shared" ref="AJ231:AJ294" si="113">IFERROR(AI231&amp;IF($J231&gt;=$AM$22,";"&amp;AI231+$AO$22,"")&amp;IF($J231&gt;=$AM$23,";"&amp;AI231+$AO$23+$AO$22,"")&amp;IF($J231&gt;=$AM$24,";"&amp;AI231+$AO$23+$AO$22+$AO$24,""),"")</f>
        <v>2</v>
      </c>
      <c r="AK231" s="66">
        <f t="shared" ref="AK231:AK294" si="114">IFERROR(ROUNDDOWN(IF($X$36=TRUE,(((($J231*10)+Y$6+($M231*AB$6))*$P231)*INDEX(X$21:X$26,MATCH($I231,$O$21:$O$26,0)))*INDEX(R$21:R$26,MATCH($W231,$U$21:$U$26,0)),((($J231*10)+Y$6+($M231*AB$6))*$P231)*INDEX(R$21:R$26,MATCH($I231,$O$21:$O$26,0))),0),"")</f>
        <v>220</v>
      </c>
      <c r="AL231" s="66">
        <f t="shared" si="102"/>
        <v>218</v>
      </c>
      <c r="AM231" s="66">
        <f t="shared" ref="AM231:AM294" si="115">IFERROR(ROUNDDOWN((VLOOKUP($M231,$O$8:$T$17,4)*Z$6)+$X231,0),"")</f>
        <v>2</v>
      </c>
      <c r="AN231" s="135" t="str">
        <f t="shared" ref="AN231:AN294" si="116">IFERROR(AM231&amp;IF($J231&gt;=$AM$22,";"&amp;AM231+$AO$22,"")&amp;IF($J231&gt;=$AM$23,";"&amp;AM231+$AO$23+$AO$22,"")&amp;IF($J231&gt;=$AM$24,";"&amp;AM231+$AO$23+$AO$22+$AO$24,""),"")</f>
        <v>2</v>
      </c>
      <c r="AO231" s="66">
        <f t="shared" ref="AO231:AO294" si="117">IFERROR(ROUNDDOWN(IF($X$36=TRUE,(((($J231*10)+AF$6+($M231*AI$6))*$P231)*INDEX(Y$21:Y$26,MATCH($I231,$O$21:$O$26,0)))*INDEX(S$21:S$26,MATCH($W231,$U$21:$U$26,0)),((($J231*10)+AF$6+($M231*AI$6))*$P231)*INDEX(S$21:S$26,MATCH($I231,$O$21:$O$26,0))),0),"")</f>
        <v>180</v>
      </c>
      <c r="AP231" s="66">
        <f t="shared" si="103"/>
        <v>178</v>
      </c>
      <c r="AQ231" s="66">
        <f t="shared" ref="AQ231:AQ294" si="118">IFERROR(ROUNDDOWN((VLOOKUP($M231,$O$8:$T$17,4)*AG$6)+$X231,0),"")</f>
        <v>2</v>
      </c>
      <c r="AR231" s="135" t="str">
        <f t="shared" ref="AR231:AR294" si="119">IFERROR(AQ231&amp;IF($J231&gt;=$AM$22,";"&amp;AQ231+$AO$22,"")&amp;IF($J231&gt;=$AM$23,";"&amp;AQ231+$AO$23+$AO$22,"")&amp;IF($J231&gt;=$AM$24,";"&amp;AQ231+$AO$23+$AO$22+$AO$24,""),"")</f>
        <v>2</v>
      </c>
      <c r="AS231" s="72">
        <f t="shared" si="104"/>
        <v>1100</v>
      </c>
      <c r="AT231" s="72">
        <f t="shared" si="104"/>
        <v>1084</v>
      </c>
      <c r="AU231" s="72"/>
      <c r="AV231" s="135" t="str">
        <f t="shared" ca="1" si="99"/>
        <v>Lord</v>
      </c>
      <c r="AW231" s="135"/>
      <c r="AX231" s="135"/>
      <c r="AY231" s="135"/>
      <c r="AZ231" s="135"/>
      <c r="BA231" s="135"/>
      <c r="BB231" s="135"/>
      <c r="BC231" s="660" t="e">
        <f>INDEX('[2]Master Skill List'!$D$81:$D$301,MATCH('UNIT DATA'!BA231,'[2]Master Skill List'!$B$81:$B$301,0))</f>
        <v>#N/A</v>
      </c>
      <c r="BD231" s="661"/>
      <c r="BE231" s="661"/>
      <c r="BF231" s="662"/>
      <c r="BG231" s="72">
        <f t="shared" si="100"/>
        <v>5</v>
      </c>
    </row>
    <row r="232" spans="2:59">
      <c r="B232" s="66">
        <v>194</v>
      </c>
      <c r="C232" s="135"/>
      <c r="D232" s="135"/>
      <c r="E232" s="135"/>
      <c r="F232" s="135"/>
      <c r="G232" s="135" t="s">
        <v>404</v>
      </c>
      <c r="H232" s="176"/>
      <c r="I232" s="155" t="s">
        <v>147</v>
      </c>
      <c r="J232" s="72"/>
      <c r="K232" s="66">
        <v>10</v>
      </c>
      <c r="L232" s="66"/>
      <c r="M232" s="66">
        <v>3</v>
      </c>
      <c r="N232" s="66"/>
      <c r="O232" s="508">
        <v>0</v>
      </c>
      <c r="P232" s="155">
        <f t="shared" ref="P232:P295" si="120">1+(N232*0.1)+Q232</f>
        <v>1</v>
      </c>
      <c r="Q232" s="135"/>
      <c r="R232" s="66" t="e">
        <f t="shared" si="101"/>
        <v>#N/A</v>
      </c>
      <c r="S232" s="176"/>
      <c r="T232" s="177"/>
      <c r="U232" s="135"/>
      <c r="V232" s="135"/>
      <c r="W232" s="163" t="str">
        <f t="shared" ca="1" si="105"/>
        <v>Guardian</v>
      </c>
      <c r="X232" s="164">
        <f t="shared" si="106"/>
        <v>0</v>
      </c>
      <c r="Y232" s="165">
        <v>0</v>
      </c>
      <c r="Z232" s="155">
        <f t="shared" si="107"/>
        <v>500</v>
      </c>
      <c r="AA232" s="66">
        <f t="shared" si="108"/>
        <v>490</v>
      </c>
      <c r="AB232" s="72">
        <f t="shared" si="109"/>
        <v>10</v>
      </c>
      <c r="AC232" s="135" t="str">
        <f t="shared" ref="AC232:AC295" si="121">IFERROR(AB232&amp;IF($J232&gt;=$AM$22,";"&amp;AB232+$AO$22,"")&amp;IF(J232&gt;=$AM$23,";"&amp;AB232+$AO$23+$AO$22,"")&amp;IF(J232&gt;=$AM$24,";"&amp;AB232+$AO$23+$AO$22+$AO$24,""),"")</f>
        <v>10</v>
      </c>
      <c r="AD232" s="72">
        <f t="shared" ref="AD232:AD295" si="122">J232-AD$38+1</f>
        <v>-29</v>
      </c>
      <c r="AE232" s="72">
        <f t="shared" ref="AE232:AE295" si="123">J232-AE$38+1</f>
        <v>-59</v>
      </c>
      <c r="AF232" s="72">
        <f t="shared" ref="AF232:AF295" si="124">J232-AF$38+1</f>
        <v>-89</v>
      </c>
      <c r="AG232" s="66">
        <f t="shared" si="110"/>
        <v>200</v>
      </c>
      <c r="AH232" s="66">
        <f t="shared" si="111"/>
        <v>198</v>
      </c>
      <c r="AI232" s="66">
        <f t="shared" si="112"/>
        <v>2</v>
      </c>
      <c r="AJ232" s="135" t="str">
        <f t="shared" si="113"/>
        <v>2</v>
      </c>
      <c r="AK232" s="66">
        <f t="shared" si="114"/>
        <v>220</v>
      </c>
      <c r="AL232" s="66">
        <f t="shared" si="102"/>
        <v>218</v>
      </c>
      <c r="AM232" s="66">
        <f t="shared" si="115"/>
        <v>2</v>
      </c>
      <c r="AN232" s="135" t="str">
        <f t="shared" si="116"/>
        <v>2</v>
      </c>
      <c r="AO232" s="66">
        <f t="shared" si="117"/>
        <v>180</v>
      </c>
      <c r="AP232" s="66">
        <f t="shared" si="103"/>
        <v>178</v>
      </c>
      <c r="AQ232" s="66">
        <f t="shared" si="118"/>
        <v>2</v>
      </c>
      <c r="AR232" s="135" t="str">
        <f t="shared" si="119"/>
        <v>2</v>
      </c>
      <c r="AS232" s="72">
        <f t="shared" si="104"/>
        <v>1100</v>
      </c>
      <c r="AT232" s="72">
        <f t="shared" si="104"/>
        <v>1084</v>
      </c>
      <c r="AU232" s="72"/>
      <c r="AV232" s="135" t="str">
        <f t="shared" ref="AV232:AV295" ca="1" si="125">W232</f>
        <v>Guardian</v>
      </c>
      <c r="AW232" s="135"/>
      <c r="AX232" s="135"/>
      <c r="AY232" s="135"/>
      <c r="AZ232" s="135"/>
      <c r="BA232" s="135"/>
      <c r="BB232" s="135"/>
      <c r="BC232" s="660" t="e">
        <f>INDEX('[2]Master Skill List'!$D$81:$D$301,MATCH('UNIT DATA'!BA232,'[2]Master Skill List'!$B$81:$B$301,0))</f>
        <v>#N/A</v>
      </c>
      <c r="BD232" s="661"/>
      <c r="BE232" s="661"/>
      <c r="BF232" s="662"/>
      <c r="BG232" s="72">
        <f t="shared" ref="BG232:BG295" si="126">M232</f>
        <v>3</v>
      </c>
    </row>
    <row r="233" spans="2:59">
      <c r="B233" s="66">
        <v>195</v>
      </c>
      <c r="C233" s="135"/>
      <c r="D233" s="135"/>
      <c r="E233" s="135"/>
      <c r="F233" s="135"/>
      <c r="G233" s="135" t="s">
        <v>405</v>
      </c>
      <c r="H233" s="176"/>
      <c r="I233" s="155" t="s">
        <v>147</v>
      </c>
      <c r="J233" s="72"/>
      <c r="K233" s="66">
        <v>10</v>
      </c>
      <c r="L233" s="66"/>
      <c r="M233" s="66">
        <v>4</v>
      </c>
      <c r="N233" s="66"/>
      <c r="O233" s="508">
        <v>1</v>
      </c>
      <c r="P233" s="155">
        <f t="shared" si="120"/>
        <v>1</v>
      </c>
      <c r="Q233" s="135"/>
      <c r="R233" s="66" t="e">
        <f t="shared" si="101"/>
        <v>#N/A</v>
      </c>
      <c r="S233" s="176"/>
      <c r="T233" s="177"/>
      <c r="U233" s="135"/>
      <c r="V233" s="135"/>
      <c r="W233" s="163" t="str">
        <f t="shared" ca="1" si="105"/>
        <v>Fighter</v>
      </c>
      <c r="X233" s="164">
        <f t="shared" si="106"/>
        <v>0</v>
      </c>
      <c r="Y233" s="165">
        <v>0</v>
      </c>
      <c r="Z233" s="155">
        <f t="shared" si="107"/>
        <v>500</v>
      </c>
      <c r="AA233" s="66">
        <f t="shared" si="108"/>
        <v>490</v>
      </c>
      <c r="AB233" s="72">
        <f t="shared" si="109"/>
        <v>10</v>
      </c>
      <c r="AC233" s="135" t="str">
        <f t="shared" si="121"/>
        <v>10</v>
      </c>
      <c r="AD233" s="72">
        <f t="shared" si="122"/>
        <v>-29</v>
      </c>
      <c r="AE233" s="72">
        <f t="shared" si="123"/>
        <v>-59</v>
      </c>
      <c r="AF233" s="72">
        <f t="shared" si="124"/>
        <v>-89</v>
      </c>
      <c r="AG233" s="66">
        <f t="shared" si="110"/>
        <v>200</v>
      </c>
      <c r="AH233" s="66">
        <f t="shared" si="111"/>
        <v>198</v>
      </c>
      <c r="AI233" s="66">
        <f t="shared" si="112"/>
        <v>2</v>
      </c>
      <c r="AJ233" s="135" t="str">
        <f t="shared" si="113"/>
        <v>2</v>
      </c>
      <c r="AK233" s="66">
        <f t="shared" si="114"/>
        <v>220</v>
      </c>
      <c r="AL233" s="66">
        <f t="shared" si="102"/>
        <v>218</v>
      </c>
      <c r="AM233" s="66">
        <f t="shared" si="115"/>
        <v>2</v>
      </c>
      <c r="AN233" s="135" t="str">
        <f t="shared" si="116"/>
        <v>2</v>
      </c>
      <c r="AO233" s="66">
        <f t="shared" si="117"/>
        <v>180</v>
      </c>
      <c r="AP233" s="66">
        <f t="shared" si="103"/>
        <v>178</v>
      </c>
      <c r="AQ233" s="66">
        <f t="shared" si="118"/>
        <v>2</v>
      </c>
      <c r="AR233" s="135" t="str">
        <f t="shared" si="119"/>
        <v>2</v>
      </c>
      <c r="AS233" s="72">
        <f t="shared" si="104"/>
        <v>1100</v>
      </c>
      <c r="AT233" s="72">
        <f t="shared" si="104"/>
        <v>1084</v>
      </c>
      <c r="AU233" s="72"/>
      <c r="AV233" s="135" t="str">
        <f t="shared" ca="1" si="125"/>
        <v>Fighter</v>
      </c>
      <c r="AW233" s="135"/>
      <c r="AX233" s="135"/>
      <c r="AY233" s="135"/>
      <c r="AZ233" s="135"/>
      <c r="BA233" s="135"/>
      <c r="BB233" s="135"/>
      <c r="BC233" s="660" t="e">
        <f>INDEX('[2]Master Skill List'!$D$81:$D$301,MATCH('UNIT DATA'!BA233,'[2]Master Skill List'!$B$81:$B$301,0))</f>
        <v>#N/A</v>
      </c>
      <c r="BD233" s="661"/>
      <c r="BE233" s="661"/>
      <c r="BF233" s="662"/>
      <c r="BG233" s="72">
        <f t="shared" si="126"/>
        <v>4</v>
      </c>
    </row>
    <row r="234" spans="2:59">
      <c r="B234" s="66">
        <v>196</v>
      </c>
      <c r="C234" s="135"/>
      <c r="D234" s="135"/>
      <c r="E234" s="135"/>
      <c r="F234" s="135"/>
      <c r="G234" s="135" t="s">
        <v>406</v>
      </c>
      <c r="H234" s="176"/>
      <c r="I234" s="155" t="s">
        <v>147</v>
      </c>
      <c r="J234" s="72"/>
      <c r="K234" s="66">
        <v>10</v>
      </c>
      <c r="L234" s="66"/>
      <c r="M234" s="66">
        <v>5</v>
      </c>
      <c r="N234" s="66"/>
      <c r="O234" s="508">
        <v>2</v>
      </c>
      <c r="P234" s="155">
        <f t="shared" si="120"/>
        <v>1</v>
      </c>
      <c r="Q234" s="135"/>
      <c r="R234" s="66" t="e">
        <f t="shared" si="101"/>
        <v>#N/A</v>
      </c>
      <c r="S234" s="176"/>
      <c r="T234" s="177"/>
      <c r="U234" s="135"/>
      <c r="V234" s="135"/>
      <c r="W234" s="163" t="str">
        <f t="shared" ca="1" si="105"/>
        <v>Hero</v>
      </c>
      <c r="X234" s="164">
        <f t="shared" si="106"/>
        <v>0</v>
      </c>
      <c r="Y234" s="165">
        <v>0</v>
      </c>
      <c r="Z234" s="155">
        <f t="shared" si="107"/>
        <v>500</v>
      </c>
      <c r="AA234" s="66">
        <f t="shared" si="108"/>
        <v>490</v>
      </c>
      <c r="AB234" s="72">
        <f t="shared" si="109"/>
        <v>10</v>
      </c>
      <c r="AC234" s="135" t="str">
        <f t="shared" si="121"/>
        <v>10</v>
      </c>
      <c r="AD234" s="72">
        <f t="shared" si="122"/>
        <v>-29</v>
      </c>
      <c r="AE234" s="72">
        <f t="shared" si="123"/>
        <v>-59</v>
      </c>
      <c r="AF234" s="72">
        <f t="shared" si="124"/>
        <v>-89</v>
      </c>
      <c r="AG234" s="66">
        <f t="shared" si="110"/>
        <v>200</v>
      </c>
      <c r="AH234" s="66">
        <f t="shared" si="111"/>
        <v>198</v>
      </c>
      <c r="AI234" s="66">
        <f t="shared" si="112"/>
        <v>2</v>
      </c>
      <c r="AJ234" s="135" t="str">
        <f t="shared" si="113"/>
        <v>2</v>
      </c>
      <c r="AK234" s="66">
        <f t="shared" si="114"/>
        <v>220</v>
      </c>
      <c r="AL234" s="66">
        <f t="shared" si="102"/>
        <v>218</v>
      </c>
      <c r="AM234" s="66">
        <f t="shared" si="115"/>
        <v>2</v>
      </c>
      <c r="AN234" s="135" t="str">
        <f t="shared" si="116"/>
        <v>2</v>
      </c>
      <c r="AO234" s="66">
        <f t="shared" si="117"/>
        <v>180</v>
      </c>
      <c r="AP234" s="66">
        <f t="shared" si="103"/>
        <v>178</v>
      </c>
      <c r="AQ234" s="66">
        <f t="shared" si="118"/>
        <v>2</v>
      </c>
      <c r="AR234" s="135" t="str">
        <f t="shared" si="119"/>
        <v>2</v>
      </c>
      <c r="AS234" s="72">
        <f t="shared" si="104"/>
        <v>1100</v>
      </c>
      <c r="AT234" s="72">
        <f t="shared" si="104"/>
        <v>1084</v>
      </c>
      <c r="AU234" s="72"/>
      <c r="AV234" s="135" t="str">
        <f t="shared" ca="1" si="125"/>
        <v>Hero</v>
      </c>
      <c r="AW234" s="135"/>
      <c r="AX234" s="135"/>
      <c r="AY234" s="135"/>
      <c r="AZ234" s="135"/>
      <c r="BA234" s="135"/>
      <c r="BB234" s="135"/>
      <c r="BC234" s="660" t="e">
        <f>INDEX('[2]Master Skill List'!$D$81:$D$301,MATCH('UNIT DATA'!BA234,'[2]Master Skill List'!$B$81:$B$301,0))</f>
        <v>#N/A</v>
      </c>
      <c r="BD234" s="661"/>
      <c r="BE234" s="661"/>
      <c r="BF234" s="662"/>
      <c r="BG234" s="72">
        <f t="shared" si="126"/>
        <v>5</v>
      </c>
    </row>
    <row r="235" spans="2:59">
      <c r="B235" s="66">
        <v>197</v>
      </c>
      <c r="C235" s="135"/>
      <c r="D235" s="135"/>
      <c r="E235" s="135"/>
      <c r="F235" s="135"/>
      <c r="G235" s="135" t="s">
        <v>407</v>
      </c>
      <c r="H235" s="176"/>
      <c r="I235" s="155" t="s">
        <v>147</v>
      </c>
      <c r="J235" s="72"/>
      <c r="K235" s="66">
        <v>10</v>
      </c>
      <c r="L235" s="66"/>
      <c r="M235" s="66">
        <v>6</v>
      </c>
      <c r="N235" s="66"/>
      <c r="O235" s="508">
        <v>3</v>
      </c>
      <c r="P235" s="155">
        <f t="shared" si="120"/>
        <v>1</v>
      </c>
      <c r="Q235" s="135"/>
      <c r="R235" s="66" t="e">
        <f t="shared" ref="R235:R298" si="127">IF(K235=10,M$6,IF(K235=15,M$7,IF(K235=20,M$8,0)))+IF(M235=2,J$12,IF(M235=3,J$13,IF(M235=4,J$14,IF(M235=5,J$15,IF(M235=6,J$16,IF(M235=7,J$17,IF(M235=8,J$18,IF(M235=9,J$19,IF(M235=10,J$20,0)))))))))+IF(L235="NORMAL",M$24,IF(L235="FAST",M$25,IF(L235="SUPERB",M$26,0)))+VLOOKUP(J235,$L$11:$M$20,2)+S235</f>
        <v>#N/A</v>
      </c>
      <c r="S235" s="176"/>
      <c r="T235" s="177"/>
      <c r="U235" s="135"/>
      <c r="V235" s="135"/>
      <c r="W235" s="163" t="str">
        <f t="shared" ca="1" si="105"/>
        <v>Fighter</v>
      </c>
      <c r="X235" s="164">
        <f t="shared" si="106"/>
        <v>0</v>
      </c>
      <c r="Y235" s="165">
        <v>0</v>
      </c>
      <c r="Z235" s="155">
        <f t="shared" si="107"/>
        <v>500</v>
      </c>
      <c r="AA235" s="66">
        <f t="shared" si="108"/>
        <v>490</v>
      </c>
      <c r="AB235" s="72">
        <f t="shared" si="109"/>
        <v>10</v>
      </c>
      <c r="AC235" s="135" t="str">
        <f t="shared" si="121"/>
        <v>10</v>
      </c>
      <c r="AD235" s="72">
        <f t="shared" si="122"/>
        <v>-29</v>
      </c>
      <c r="AE235" s="72">
        <f t="shared" si="123"/>
        <v>-59</v>
      </c>
      <c r="AF235" s="72">
        <f t="shared" si="124"/>
        <v>-89</v>
      </c>
      <c r="AG235" s="66">
        <f t="shared" si="110"/>
        <v>200</v>
      </c>
      <c r="AH235" s="66">
        <f t="shared" si="111"/>
        <v>198</v>
      </c>
      <c r="AI235" s="66">
        <f t="shared" si="112"/>
        <v>2</v>
      </c>
      <c r="AJ235" s="135" t="str">
        <f t="shared" si="113"/>
        <v>2</v>
      </c>
      <c r="AK235" s="66">
        <f t="shared" si="114"/>
        <v>220</v>
      </c>
      <c r="AL235" s="66">
        <f t="shared" si="102"/>
        <v>218</v>
      </c>
      <c r="AM235" s="66">
        <f t="shared" si="115"/>
        <v>2</v>
      </c>
      <c r="AN235" s="135" t="str">
        <f t="shared" si="116"/>
        <v>2</v>
      </c>
      <c r="AO235" s="66">
        <f t="shared" si="117"/>
        <v>180</v>
      </c>
      <c r="AP235" s="66">
        <f t="shared" si="103"/>
        <v>178</v>
      </c>
      <c r="AQ235" s="66">
        <f t="shared" si="118"/>
        <v>2</v>
      </c>
      <c r="AR235" s="135" t="str">
        <f t="shared" si="119"/>
        <v>2</v>
      </c>
      <c r="AS235" s="72">
        <f t="shared" si="104"/>
        <v>1100</v>
      </c>
      <c r="AT235" s="72">
        <f t="shared" si="104"/>
        <v>1084</v>
      </c>
      <c r="AU235" s="72"/>
      <c r="AV235" s="135" t="str">
        <f t="shared" ca="1" si="125"/>
        <v>Fighter</v>
      </c>
      <c r="AW235" s="135"/>
      <c r="AX235" s="135"/>
      <c r="AY235" s="135"/>
      <c r="AZ235" s="135"/>
      <c r="BA235" s="135"/>
      <c r="BB235" s="135"/>
      <c r="BC235" s="660" t="e">
        <f>INDEX('[2]Master Skill List'!$D$81:$D$301,MATCH('UNIT DATA'!BA235,'[2]Master Skill List'!$B$81:$B$301,0))</f>
        <v>#N/A</v>
      </c>
      <c r="BD235" s="661"/>
      <c r="BE235" s="661"/>
      <c r="BF235" s="662"/>
      <c r="BG235" s="72">
        <f t="shared" si="126"/>
        <v>6</v>
      </c>
    </row>
    <row r="236" spans="2:59">
      <c r="B236" s="66">
        <v>198</v>
      </c>
      <c r="C236" s="135"/>
      <c r="D236" s="135"/>
      <c r="E236" s="135"/>
      <c r="F236" s="135"/>
      <c r="G236" s="135" t="s">
        <v>408</v>
      </c>
      <c r="H236" s="176"/>
      <c r="I236" s="155" t="s">
        <v>105</v>
      </c>
      <c r="J236" s="72"/>
      <c r="K236" s="66">
        <v>10</v>
      </c>
      <c r="L236" s="66"/>
      <c r="M236" s="66">
        <v>1</v>
      </c>
      <c r="N236" s="66"/>
      <c r="O236" s="508">
        <v>0</v>
      </c>
      <c r="P236" s="155">
        <f t="shared" si="120"/>
        <v>1</v>
      </c>
      <c r="Q236" s="135"/>
      <c r="R236" s="66" t="e">
        <f t="shared" si="127"/>
        <v>#N/A</v>
      </c>
      <c r="S236" s="176"/>
      <c r="T236" s="177"/>
      <c r="U236" s="135"/>
      <c r="V236" s="135"/>
      <c r="W236" s="163" t="str">
        <f t="shared" ca="1" si="105"/>
        <v>Knight</v>
      </c>
      <c r="X236" s="164">
        <f t="shared" si="106"/>
        <v>0</v>
      </c>
      <c r="Y236" s="165">
        <v>0</v>
      </c>
      <c r="Z236" s="155">
        <f t="shared" si="107"/>
        <v>550</v>
      </c>
      <c r="AA236" s="66">
        <f t="shared" si="108"/>
        <v>540</v>
      </c>
      <c r="AB236" s="72">
        <f t="shared" si="109"/>
        <v>10</v>
      </c>
      <c r="AC236" s="135" t="str">
        <f t="shared" si="121"/>
        <v>10</v>
      </c>
      <c r="AD236" s="72">
        <f t="shared" si="122"/>
        <v>-29</v>
      </c>
      <c r="AE236" s="72">
        <f t="shared" si="123"/>
        <v>-59</v>
      </c>
      <c r="AF236" s="72">
        <f t="shared" si="124"/>
        <v>-89</v>
      </c>
      <c r="AG236" s="66">
        <f t="shared" si="110"/>
        <v>240</v>
      </c>
      <c r="AH236" s="66">
        <f t="shared" si="111"/>
        <v>238</v>
      </c>
      <c r="AI236" s="66">
        <f t="shared" si="112"/>
        <v>2</v>
      </c>
      <c r="AJ236" s="135" t="str">
        <f t="shared" si="113"/>
        <v>2</v>
      </c>
      <c r="AK236" s="66">
        <f t="shared" si="114"/>
        <v>220</v>
      </c>
      <c r="AL236" s="66">
        <f t="shared" si="102"/>
        <v>218</v>
      </c>
      <c r="AM236" s="66">
        <f t="shared" si="115"/>
        <v>2</v>
      </c>
      <c r="AN236" s="135" t="str">
        <f t="shared" si="116"/>
        <v>2</v>
      </c>
      <c r="AO236" s="66">
        <f t="shared" si="117"/>
        <v>180</v>
      </c>
      <c r="AP236" s="66">
        <f t="shared" si="103"/>
        <v>178</v>
      </c>
      <c r="AQ236" s="66">
        <f t="shared" si="118"/>
        <v>2</v>
      </c>
      <c r="AR236" s="135" t="str">
        <f t="shared" si="119"/>
        <v>2</v>
      </c>
      <c r="AS236" s="72">
        <f t="shared" si="104"/>
        <v>1190</v>
      </c>
      <c r="AT236" s="72">
        <f t="shared" si="104"/>
        <v>1174</v>
      </c>
      <c r="AU236" s="72"/>
      <c r="AV236" s="135" t="str">
        <f t="shared" ca="1" si="125"/>
        <v>Knight</v>
      </c>
      <c r="AW236" s="135"/>
      <c r="AX236" s="135"/>
      <c r="AY236" s="135"/>
      <c r="AZ236" s="135"/>
      <c r="BA236" s="135"/>
      <c r="BB236" s="135"/>
      <c r="BC236" s="660" t="e">
        <f>INDEX('[2]Master Skill List'!$D$81:$D$301,MATCH('UNIT DATA'!BA236,'[2]Master Skill List'!$B$81:$B$301,0))</f>
        <v>#N/A</v>
      </c>
      <c r="BD236" s="661"/>
      <c r="BE236" s="661"/>
      <c r="BF236" s="662"/>
      <c r="BG236" s="72">
        <f t="shared" si="126"/>
        <v>1</v>
      </c>
    </row>
    <row r="237" spans="2:59">
      <c r="B237" s="66">
        <v>199</v>
      </c>
      <c r="C237" s="135"/>
      <c r="D237" s="135"/>
      <c r="E237" s="135"/>
      <c r="F237" s="135"/>
      <c r="G237" s="135" t="s">
        <v>409</v>
      </c>
      <c r="H237" s="176"/>
      <c r="I237" s="155" t="s">
        <v>105</v>
      </c>
      <c r="J237" s="72"/>
      <c r="K237" s="66">
        <v>10</v>
      </c>
      <c r="L237" s="66"/>
      <c r="M237" s="66">
        <v>2</v>
      </c>
      <c r="N237" s="66"/>
      <c r="O237" s="508">
        <v>1</v>
      </c>
      <c r="P237" s="155">
        <f t="shared" si="120"/>
        <v>1</v>
      </c>
      <c r="Q237" s="135"/>
      <c r="R237" s="66" t="e">
        <f t="shared" si="127"/>
        <v>#N/A</v>
      </c>
      <c r="S237" s="176"/>
      <c r="T237" s="177"/>
      <c r="U237" s="135"/>
      <c r="V237" s="135"/>
      <c r="W237" s="163" t="str">
        <f t="shared" ca="1" si="105"/>
        <v>Fighter</v>
      </c>
      <c r="X237" s="164">
        <f t="shared" si="106"/>
        <v>0</v>
      </c>
      <c r="Y237" s="165">
        <v>0</v>
      </c>
      <c r="Z237" s="155">
        <f t="shared" si="107"/>
        <v>550</v>
      </c>
      <c r="AA237" s="66">
        <f t="shared" si="108"/>
        <v>540</v>
      </c>
      <c r="AB237" s="72">
        <f t="shared" si="109"/>
        <v>10</v>
      </c>
      <c r="AC237" s="135" t="str">
        <f t="shared" si="121"/>
        <v>10</v>
      </c>
      <c r="AD237" s="72">
        <f t="shared" si="122"/>
        <v>-29</v>
      </c>
      <c r="AE237" s="72">
        <f t="shared" si="123"/>
        <v>-59</v>
      </c>
      <c r="AF237" s="72">
        <f t="shared" si="124"/>
        <v>-89</v>
      </c>
      <c r="AG237" s="66">
        <f t="shared" si="110"/>
        <v>240</v>
      </c>
      <c r="AH237" s="66">
        <f t="shared" si="111"/>
        <v>238</v>
      </c>
      <c r="AI237" s="66">
        <f t="shared" si="112"/>
        <v>2</v>
      </c>
      <c r="AJ237" s="135" t="str">
        <f t="shared" si="113"/>
        <v>2</v>
      </c>
      <c r="AK237" s="66">
        <f t="shared" si="114"/>
        <v>220</v>
      </c>
      <c r="AL237" s="66">
        <f t="shared" si="102"/>
        <v>218</v>
      </c>
      <c r="AM237" s="66">
        <f t="shared" si="115"/>
        <v>2</v>
      </c>
      <c r="AN237" s="135" t="str">
        <f t="shared" si="116"/>
        <v>2</v>
      </c>
      <c r="AO237" s="66">
        <f t="shared" si="117"/>
        <v>180</v>
      </c>
      <c r="AP237" s="66">
        <f t="shared" si="103"/>
        <v>178</v>
      </c>
      <c r="AQ237" s="66">
        <f t="shared" si="118"/>
        <v>2</v>
      </c>
      <c r="AR237" s="135" t="str">
        <f t="shared" si="119"/>
        <v>2</v>
      </c>
      <c r="AS237" s="72">
        <f t="shared" si="104"/>
        <v>1190</v>
      </c>
      <c r="AT237" s="72">
        <f t="shared" si="104"/>
        <v>1174</v>
      </c>
      <c r="AU237" s="72"/>
      <c r="AV237" s="135" t="str">
        <f t="shared" ca="1" si="125"/>
        <v>Fighter</v>
      </c>
      <c r="AW237" s="135"/>
      <c r="AX237" s="135"/>
      <c r="AY237" s="135"/>
      <c r="AZ237" s="135"/>
      <c r="BA237" s="135"/>
      <c r="BB237" s="135"/>
      <c r="BC237" s="660" t="e">
        <f>INDEX('[2]Master Skill List'!$D$81:$D$301,MATCH('UNIT DATA'!BA237,'[2]Master Skill List'!$B$81:$B$301,0))</f>
        <v>#N/A</v>
      </c>
      <c r="BD237" s="661"/>
      <c r="BE237" s="661"/>
      <c r="BF237" s="662"/>
      <c r="BG237" s="72">
        <f t="shared" si="126"/>
        <v>2</v>
      </c>
    </row>
    <row r="238" spans="2:59">
      <c r="B238" s="66">
        <v>200</v>
      </c>
      <c r="C238" s="135"/>
      <c r="D238" s="135"/>
      <c r="E238" s="135"/>
      <c r="F238" s="135"/>
      <c r="G238" s="135" t="s">
        <v>410</v>
      </c>
      <c r="H238" s="176"/>
      <c r="I238" s="155" t="s">
        <v>105</v>
      </c>
      <c r="J238" s="72"/>
      <c r="K238" s="66">
        <v>10</v>
      </c>
      <c r="L238" s="66"/>
      <c r="M238" s="66">
        <v>3</v>
      </c>
      <c r="N238" s="66"/>
      <c r="O238" s="508">
        <v>2</v>
      </c>
      <c r="P238" s="155">
        <f t="shared" si="120"/>
        <v>1</v>
      </c>
      <c r="Q238" s="135"/>
      <c r="R238" s="66" t="e">
        <f t="shared" si="127"/>
        <v>#N/A</v>
      </c>
      <c r="S238" s="176"/>
      <c r="T238" s="177"/>
      <c r="U238" s="135"/>
      <c r="V238" s="135"/>
      <c r="W238" s="163" t="str">
        <f t="shared" ca="1" si="105"/>
        <v>Fighter</v>
      </c>
      <c r="X238" s="164">
        <f t="shared" si="106"/>
        <v>0</v>
      </c>
      <c r="Y238" s="165">
        <v>0</v>
      </c>
      <c r="Z238" s="155">
        <f t="shared" si="107"/>
        <v>550</v>
      </c>
      <c r="AA238" s="66">
        <f t="shared" si="108"/>
        <v>540</v>
      </c>
      <c r="AB238" s="72">
        <f t="shared" si="109"/>
        <v>10</v>
      </c>
      <c r="AC238" s="135" t="str">
        <f t="shared" si="121"/>
        <v>10</v>
      </c>
      <c r="AD238" s="72">
        <f t="shared" si="122"/>
        <v>-29</v>
      </c>
      <c r="AE238" s="72">
        <f t="shared" si="123"/>
        <v>-59</v>
      </c>
      <c r="AF238" s="72">
        <f t="shared" si="124"/>
        <v>-89</v>
      </c>
      <c r="AG238" s="66">
        <f t="shared" si="110"/>
        <v>240</v>
      </c>
      <c r="AH238" s="66">
        <f t="shared" si="111"/>
        <v>238</v>
      </c>
      <c r="AI238" s="66">
        <f t="shared" si="112"/>
        <v>2</v>
      </c>
      <c r="AJ238" s="135" t="str">
        <f t="shared" si="113"/>
        <v>2</v>
      </c>
      <c r="AK238" s="66">
        <f t="shared" si="114"/>
        <v>220</v>
      </c>
      <c r="AL238" s="66">
        <f t="shared" si="102"/>
        <v>218</v>
      </c>
      <c r="AM238" s="66">
        <f t="shared" si="115"/>
        <v>2</v>
      </c>
      <c r="AN238" s="135" t="str">
        <f t="shared" si="116"/>
        <v>2</v>
      </c>
      <c r="AO238" s="66">
        <f t="shared" si="117"/>
        <v>180</v>
      </c>
      <c r="AP238" s="66">
        <f t="shared" si="103"/>
        <v>178</v>
      </c>
      <c r="AQ238" s="66">
        <f t="shared" si="118"/>
        <v>2</v>
      </c>
      <c r="AR238" s="135" t="str">
        <f t="shared" si="119"/>
        <v>2</v>
      </c>
      <c r="AS238" s="72">
        <f t="shared" si="104"/>
        <v>1190</v>
      </c>
      <c r="AT238" s="72">
        <f t="shared" si="104"/>
        <v>1174</v>
      </c>
      <c r="AU238" s="72"/>
      <c r="AV238" s="135" t="str">
        <f t="shared" ca="1" si="125"/>
        <v>Fighter</v>
      </c>
      <c r="AW238" s="135"/>
      <c r="AX238" s="135"/>
      <c r="AY238" s="135"/>
      <c r="AZ238" s="135"/>
      <c r="BA238" s="135"/>
      <c r="BB238" s="135"/>
      <c r="BC238" s="660" t="e">
        <f>INDEX('[2]Master Skill List'!$D$81:$D$301,MATCH('UNIT DATA'!BA238,'[2]Master Skill List'!$B$81:$B$301,0))</f>
        <v>#N/A</v>
      </c>
      <c r="BD238" s="661"/>
      <c r="BE238" s="661"/>
      <c r="BF238" s="662"/>
      <c r="BG238" s="72">
        <f t="shared" si="126"/>
        <v>3</v>
      </c>
    </row>
    <row r="239" spans="2:59">
      <c r="B239" s="66">
        <v>201</v>
      </c>
      <c r="C239" s="135"/>
      <c r="D239" s="135"/>
      <c r="E239" s="135"/>
      <c r="F239" s="135"/>
      <c r="G239" s="135" t="s">
        <v>411</v>
      </c>
      <c r="H239" s="176"/>
      <c r="I239" s="155" t="s">
        <v>105</v>
      </c>
      <c r="J239" s="72"/>
      <c r="K239" s="66">
        <v>10</v>
      </c>
      <c r="L239" s="66"/>
      <c r="M239" s="66">
        <v>4</v>
      </c>
      <c r="N239" s="66"/>
      <c r="O239" s="508">
        <v>3</v>
      </c>
      <c r="P239" s="155">
        <f t="shared" si="120"/>
        <v>1</v>
      </c>
      <c r="Q239" s="135"/>
      <c r="R239" s="66" t="e">
        <f t="shared" si="127"/>
        <v>#N/A</v>
      </c>
      <c r="S239" s="176"/>
      <c r="T239" s="177"/>
      <c r="U239" s="135"/>
      <c r="V239" s="135"/>
      <c r="W239" s="163" t="str">
        <f t="shared" ca="1" si="105"/>
        <v>Hero</v>
      </c>
      <c r="X239" s="164">
        <f t="shared" si="106"/>
        <v>0</v>
      </c>
      <c r="Y239" s="165">
        <v>0</v>
      </c>
      <c r="Z239" s="155">
        <f t="shared" si="107"/>
        <v>550</v>
      </c>
      <c r="AA239" s="66">
        <f t="shared" si="108"/>
        <v>540</v>
      </c>
      <c r="AB239" s="72">
        <f t="shared" si="109"/>
        <v>10</v>
      </c>
      <c r="AC239" s="135" t="str">
        <f t="shared" si="121"/>
        <v>10</v>
      </c>
      <c r="AD239" s="72">
        <f t="shared" si="122"/>
        <v>-29</v>
      </c>
      <c r="AE239" s="72">
        <f t="shared" si="123"/>
        <v>-59</v>
      </c>
      <c r="AF239" s="72">
        <f t="shared" si="124"/>
        <v>-89</v>
      </c>
      <c r="AG239" s="66">
        <f t="shared" si="110"/>
        <v>240</v>
      </c>
      <c r="AH239" s="66">
        <f t="shared" si="111"/>
        <v>238</v>
      </c>
      <c r="AI239" s="66">
        <f t="shared" si="112"/>
        <v>2</v>
      </c>
      <c r="AJ239" s="135" t="str">
        <f t="shared" si="113"/>
        <v>2</v>
      </c>
      <c r="AK239" s="66">
        <f t="shared" si="114"/>
        <v>220</v>
      </c>
      <c r="AL239" s="66">
        <f t="shared" si="102"/>
        <v>218</v>
      </c>
      <c r="AM239" s="66">
        <f t="shared" si="115"/>
        <v>2</v>
      </c>
      <c r="AN239" s="135" t="str">
        <f t="shared" si="116"/>
        <v>2</v>
      </c>
      <c r="AO239" s="66">
        <f t="shared" si="117"/>
        <v>180</v>
      </c>
      <c r="AP239" s="66">
        <f t="shared" si="103"/>
        <v>178</v>
      </c>
      <c r="AQ239" s="66">
        <f t="shared" si="118"/>
        <v>2</v>
      </c>
      <c r="AR239" s="135" t="str">
        <f t="shared" si="119"/>
        <v>2</v>
      </c>
      <c r="AS239" s="72">
        <f t="shared" si="104"/>
        <v>1190</v>
      </c>
      <c r="AT239" s="72">
        <f t="shared" si="104"/>
        <v>1174</v>
      </c>
      <c r="AU239" s="72"/>
      <c r="AV239" s="135" t="str">
        <f t="shared" ca="1" si="125"/>
        <v>Hero</v>
      </c>
      <c r="AW239" s="135"/>
      <c r="AX239" s="135"/>
      <c r="AY239" s="135"/>
      <c r="AZ239" s="135"/>
      <c r="BA239" s="135"/>
      <c r="BB239" s="135"/>
      <c r="BC239" s="660" t="e">
        <f>INDEX('[2]Master Skill List'!$D$81:$D$301,MATCH('UNIT DATA'!BA239,'[2]Master Skill List'!$B$81:$B$301,0))</f>
        <v>#N/A</v>
      </c>
      <c r="BD239" s="661"/>
      <c r="BE239" s="661"/>
      <c r="BF239" s="662"/>
      <c r="BG239" s="72">
        <f t="shared" si="126"/>
        <v>4</v>
      </c>
    </row>
    <row r="240" spans="2:59">
      <c r="B240" s="66">
        <v>202</v>
      </c>
      <c r="C240" s="135"/>
      <c r="D240" s="135"/>
      <c r="E240" s="135"/>
      <c r="F240" s="135"/>
      <c r="G240" s="135" t="s">
        <v>412</v>
      </c>
      <c r="H240" s="176"/>
      <c r="I240" s="155" t="s">
        <v>113</v>
      </c>
      <c r="J240" s="72"/>
      <c r="K240" s="66">
        <v>10</v>
      </c>
      <c r="L240" s="66"/>
      <c r="M240" s="66">
        <v>2</v>
      </c>
      <c r="N240" s="66"/>
      <c r="O240" s="508">
        <v>0</v>
      </c>
      <c r="P240" s="155">
        <f t="shared" si="120"/>
        <v>1</v>
      </c>
      <c r="Q240" s="135"/>
      <c r="R240" s="66" t="e">
        <f t="shared" si="127"/>
        <v>#N/A</v>
      </c>
      <c r="S240" s="176"/>
      <c r="T240" s="177"/>
      <c r="U240" s="135"/>
      <c r="V240" s="135"/>
      <c r="W240" s="163" t="str">
        <f t="shared" ca="1" si="105"/>
        <v>Guardian</v>
      </c>
      <c r="X240" s="164">
        <f t="shared" si="106"/>
        <v>0</v>
      </c>
      <c r="Y240" s="165">
        <v>0</v>
      </c>
      <c r="Z240" s="155">
        <f t="shared" si="107"/>
        <v>550</v>
      </c>
      <c r="AA240" s="66">
        <f t="shared" si="108"/>
        <v>540</v>
      </c>
      <c r="AB240" s="72">
        <f t="shared" si="109"/>
        <v>10</v>
      </c>
      <c r="AC240" s="135" t="str">
        <f t="shared" si="121"/>
        <v>10</v>
      </c>
      <c r="AD240" s="72">
        <f t="shared" si="122"/>
        <v>-29</v>
      </c>
      <c r="AE240" s="72">
        <f t="shared" si="123"/>
        <v>-59</v>
      </c>
      <c r="AF240" s="72">
        <f t="shared" si="124"/>
        <v>-89</v>
      </c>
      <c r="AG240" s="66">
        <f t="shared" si="110"/>
        <v>200</v>
      </c>
      <c r="AH240" s="66">
        <f t="shared" si="111"/>
        <v>198</v>
      </c>
      <c r="AI240" s="66">
        <f t="shared" si="112"/>
        <v>2</v>
      </c>
      <c r="AJ240" s="135" t="str">
        <f t="shared" si="113"/>
        <v>2</v>
      </c>
      <c r="AK240" s="66">
        <f t="shared" si="114"/>
        <v>200</v>
      </c>
      <c r="AL240" s="66">
        <f t="shared" si="102"/>
        <v>198</v>
      </c>
      <c r="AM240" s="66">
        <f t="shared" si="115"/>
        <v>2</v>
      </c>
      <c r="AN240" s="135" t="str">
        <f t="shared" si="116"/>
        <v>2</v>
      </c>
      <c r="AO240" s="66">
        <f t="shared" si="117"/>
        <v>220</v>
      </c>
      <c r="AP240" s="66">
        <f t="shared" si="103"/>
        <v>218</v>
      </c>
      <c r="AQ240" s="66">
        <f t="shared" si="118"/>
        <v>2</v>
      </c>
      <c r="AR240" s="135" t="str">
        <f t="shared" si="119"/>
        <v>2</v>
      </c>
      <c r="AS240" s="72">
        <f t="shared" si="104"/>
        <v>1170</v>
      </c>
      <c r="AT240" s="72">
        <f t="shared" si="104"/>
        <v>1154</v>
      </c>
      <c r="AU240" s="72"/>
      <c r="AV240" s="135" t="str">
        <f t="shared" ca="1" si="125"/>
        <v>Guardian</v>
      </c>
      <c r="AW240" s="135"/>
      <c r="AX240" s="135"/>
      <c r="AY240" s="135"/>
      <c r="AZ240" s="135"/>
      <c r="BA240" s="135"/>
      <c r="BB240" s="135"/>
      <c r="BC240" s="660" t="e">
        <f>INDEX('[2]Master Skill List'!$D$81:$D$301,MATCH('UNIT DATA'!BA240,'[2]Master Skill List'!$B$81:$B$301,0))</f>
        <v>#N/A</v>
      </c>
      <c r="BD240" s="661"/>
      <c r="BE240" s="661"/>
      <c r="BF240" s="662"/>
      <c r="BG240" s="72">
        <f t="shared" si="126"/>
        <v>2</v>
      </c>
    </row>
    <row r="241" spans="2:59">
      <c r="B241" s="66">
        <v>203</v>
      </c>
      <c r="C241" s="135"/>
      <c r="D241" s="135"/>
      <c r="E241" s="135"/>
      <c r="F241" s="135"/>
      <c r="G241" s="135" t="s">
        <v>413</v>
      </c>
      <c r="H241" s="176"/>
      <c r="I241" s="155" t="s">
        <v>113</v>
      </c>
      <c r="J241" s="72"/>
      <c r="K241" s="66">
        <v>10</v>
      </c>
      <c r="L241" s="66"/>
      <c r="M241" s="66">
        <v>3</v>
      </c>
      <c r="N241" s="66"/>
      <c r="O241" s="508">
        <v>1</v>
      </c>
      <c r="P241" s="155">
        <f t="shared" si="120"/>
        <v>1</v>
      </c>
      <c r="Q241" s="135"/>
      <c r="R241" s="66" t="e">
        <f t="shared" si="127"/>
        <v>#N/A</v>
      </c>
      <c r="S241" s="176"/>
      <c r="T241" s="177"/>
      <c r="U241" s="135"/>
      <c r="V241" s="135"/>
      <c r="W241" s="163" t="str">
        <f t="shared" ca="1" si="105"/>
        <v>Lord</v>
      </c>
      <c r="X241" s="164">
        <f t="shared" si="106"/>
        <v>0</v>
      </c>
      <c r="Y241" s="165">
        <v>0</v>
      </c>
      <c r="Z241" s="155">
        <f t="shared" si="107"/>
        <v>550</v>
      </c>
      <c r="AA241" s="66">
        <f t="shared" si="108"/>
        <v>540</v>
      </c>
      <c r="AB241" s="72">
        <f t="shared" si="109"/>
        <v>10</v>
      </c>
      <c r="AC241" s="135" t="str">
        <f t="shared" si="121"/>
        <v>10</v>
      </c>
      <c r="AD241" s="72">
        <f t="shared" si="122"/>
        <v>-29</v>
      </c>
      <c r="AE241" s="72">
        <f t="shared" si="123"/>
        <v>-59</v>
      </c>
      <c r="AF241" s="72">
        <f t="shared" si="124"/>
        <v>-89</v>
      </c>
      <c r="AG241" s="66">
        <f t="shared" si="110"/>
        <v>200</v>
      </c>
      <c r="AH241" s="66">
        <f t="shared" si="111"/>
        <v>198</v>
      </c>
      <c r="AI241" s="66">
        <f t="shared" si="112"/>
        <v>2</v>
      </c>
      <c r="AJ241" s="135" t="str">
        <f t="shared" si="113"/>
        <v>2</v>
      </c>
      <c r="AK241" s="66">
        <f t="shared" si="114"/>
        <v>200</v>
      </c>
      <c r="AL241" s="66">
        <f t="shared" si="102"/>
        <v>198</v>
      </c>
      <c r="AM241" s="66">
        <f t="shared" si="115"/>
        <v>2</v>
      </c>
      <c r="AN241" s="135" t="str">
        <f t="shared" si="116"/>
        <v>2</v>
      </c>
      <c r="AO241" s="66">
        <f t="shared" si="117"/>
        <v>220</v>
      </c>
      <c r="AP241" s="66">
        <f t="shared" si="103"/>
        <v>218</v>
      </c>
      <c r="AQ241" s="66">
        <f t="shared" si="118"/>
        <v>2</v>
      </c>
      <c r="AR241" s="135" t="str">
        <f t="shared" si="119"/>
        <v>2</v>
      </c>
      <c r="AS241" s="72">
        <f t="shared" si="104"/>
        <v>1170</v>
      </c>
      <c r="AT241" s="72">
        <f t="shared" si="104"/>
        <v>1154</v>
      </c>
      <c r="AU241" s="72"/>
      <c r="AV241" s="135" t="str">
        <f t="shared" ca="1" si="125"/>
        <v>Lord</v>
      </c>
      <c r="AW241" s="135"/>
      <c r="AX241" s="135"/>
      <c r="AY241" s="135"/>
      <c r="AZ241" s="135"/>
      <c r="BA241" s="135"/>
      <c r="BB241" s="135"/>
      <c r="BC241" s="660" t="e">
        <f>INDEX('[2]Master Skill List'!$D$81:$D$301,MATCH('UNIT DATA'!BA241,'[2]Master Skill List'!$B$81:$B$301,0))</f>
        <v>#N/A</v>
      </c>
      <c r="BD241" s="661"/>
      <c r="BE241" s="661"/>
      <c r="BF241" s="662"/>
      <c r="BG241" s="72">
        <f t="shared" si="126"/>
        <v>3</v>
      </c>
    </row>
    <row r="242" spans="2:59">
      <c r="B242" s="66">
        <v>204</v>
      </c>
      <c r="C242" s="135"/>
      <c r="D242" s="135"/>
      <c r="E242" s="135"/>
      <c r="F242" s="135"/>
      <c r="G242" s="135" t="s">
        <v>414</v>
      </c>
      <c r="H242" s="176"/>
      <c r="I242" s="155" t="s">
        <v>113</v>
      </c>
      <c r="J242" s="72"/>
      <c r="K242" s="66">
        <v>10</v>
      </c>
      <c r="L242" s="66"/>
      <c r="M242" s="66">
        <v>4</v>
      </c>
      <c r="N242" s="66"/>
      <c r="O242" s="508">
        <v>2</v>
      </c>
      <c r="P242" s="155">
        <f t="shared" si="120"/>
        <v>1</v>
      </c>
      <c r="Q242" s="135"/>
      <c r="R242" s="66" t="e">
        <f t="shared" si="127"/>
        <v>#N/A</v>
      </c>
      <c r="S242" s="176"/>
      <c r="T242" s="177"/>
      <c r="U242" s="135"/>
      <c r="V242" s="135"/>
      <c r="W242" s="163" t="str">
        <f t="shared" ca="1" si="105"/>
        <v>Lord</v>
      </c>
      <c r="X242" s="164">
        <f t="shared" si="106"/>
        <v>0</v>
      </c>
      <c r="Y242" s="165">
        <v>0</v>
      </c>
      <c r="Z242" s="155">
        <f t="shared" si="107"/>
        <v>550</v>
      </c>
      <c r="AA242" s="66">
        <f t="shared" si="108"/>
        <v>540</v>
      </c>
      <c r="AB242" s="72">
        <f t="shared" si="109"/>
        <v>10</v>
      </c>
      <c r="AC242" s="135" t="str">
        <f t="shared" si="121"/>
        <v>10</v>
      </c>
      <c r="AD242" s="72">
        <f t="shared" si="122"/>
        <v>-29</v>
      </c>
      <c r="AE242" s="72">
        <f t="shared" si="123"/>
        <v>-59</v>
      </c>
      <c r="AF242" s="72">
        <f t="shared" si="124"/>
        <v>-89</v>
      </c>
      <c r="AG242" s="66">
        <f t="shared" si="110"/>
        <v>200</v>
      </c>
      <c r="AH242" s="66">
        <f t="shared" si="111"/>
        <v>198</v>
      </c>
      <c r="AI242" s="66">
        <f t="shared" si="112"/>
        <v>2</v>
      </c>
      <c r="AJ242" s="135" t="str">
        <f t="shared" si="113"/>
        <v>2</v>
      </c>
      <c r="AK242" s="66">
        <f t="shared" si="114"/>
        <v>200</v>
      </c>
      <c r="AL242" s="66">
        <f t="shared" si="102"/>
        <v>198</v>
      </c>
      <c r="AM242" s="66">
        <f t="shared" si="115"/>
        <v>2</v>
      </c>
      <c r="AN242" s="135" t="str">
        <f t="shared" si="116"/>
        <v>2</v>
      </c>
      <c r="AO242" s="66">
        <f t="shared" si="117"/>
        <v>220</v>
      </c>
      <c r="AP242" s="66">
        <f t="shared" si="103"/>
        <v>218</v>
      </c>
      <c r="AQ242" s="66">
        <f t="shared" si="118"/>
        <v>2</v>
      </c>
      <c r="AR242" s="135" t="str">
        <f t="shared" si="119"/>
        <v>2</v>
      </c>
      <c r="AS242" s="72">
        <f t="shared" si="104"/>
        <v>1170</v>
      </c>
      <c r="AT242" s="72">
        <f t="shared" si="104"/>
        <v>1154</v>
      </c>
      <c r="AU242" s="72"/>
      <c r="AV242" s="135" t="str">
        <f t="shared" ca="1" si="125"/>
        <v>Lord</v>
      </c>
      <c r="AW242" s="135"/>
      <c r="AX242" s="135"/>
      <c r="AY242" s="135"/>
      <c r="AZ242" s="135"/>
      <c r="BA242" s="135"/>
      <c r="BB242" s="135"/>
      <c r="BC242" s="660" t="e">
        <f>INDEX('[2]Master Skill List'!$D$81:$D$301,MATCH('UNIT DATA'!BA242,'[2]Master Skill List'!$B$81:$B$301,0))</f>
        <v>#N/A</v>
      </c>
      <c r="BD242" s="661"/>
      <c r="BE242" s="661"/>
      <c r="BF242" s="662"/>
      <c r="BG242" s="72">
        <f t="shared" si="126"/>
        <v>4</v>
      </c>
    </row>
    <row r="243" spans="2:59">
      <c r="B243" s="66">
        <v>205</v>
      </c>
      <c r="C243" s="135"/>
      <c r="D243" s="135"/>
      <c r="E243" s="135"/>
      <c r="F243" s="135"/>
      <c r="G243" s="135" t="s">
        <v>415</v>
      </c>
      <c r="H243" s="176"/>
      <c r="I243" s="155" t="s">
        <v>113</v>
      </c>
      <c r="J243" s="72"/>
      <c r="K243" s="66">
        <v>10</v>
      </c>
      <c r="L243" s="66"/>
      <c r="M243" s="66">
        <v>5</v>
      </c>
      <c r="N243" s="66"/>
      <c r="O243" s="508">
        <v>3</v>
      </c>
      <c r="P243" s="155">
        <f t="shared" si="120"/>
        <v>1</v>
      </c>
      <c r="Q243" s="135"/>
      <c r="R243" s="66" t="e">
        <f t="shared" si="127"/>
        <v>#N/A</v>
      </c>
      <c r="S243" s="176"/>
      <c r="T243" s="177"/>
      <c r="U243" s="135"/>
      <c r="V243" s="135"/>
      <c r="W243" s="163" t="str">
        <f t="shared" ca="1" si="105"/>
        <v>Guardian</v>
      </c>
      <c r="X243" s="164">
        <f t="shared" si="106"/>
        <v>0</v>
      </c>
      <c r="Y243" s="165">
        <v>0</v>
      </c>
      <c r="Z243" s="155">
        <f t="shared" si="107"/>
        <v>550</v>
      </c>
      <c r="AA243" s="66">
        <f t="shared" si="108"/>
        <v>540</v>
      </c>
      <c r="AB243" s="72">
        <f t="shared" si="109"/>
        <v>10</v>
      </c>
      <c r="AC243" s="135" t="str">
        <f t="shared" si="121"/>
        <v>10</v>
      </c>
      <c r="AD243" s="72">
        <f t="shared" si="122"/>
        <v>-29</v>
      </c>
      <c r="AE243" s="72">
        <f t="shared" si="123"/>
        <v>-59</v>
      </c>
      <c r="AF243" s="72">
        <f t="shared" si="124"/>
        <v>-89</v>
      </c>
      <c r="AG243" s="66">
        <f t="shared" si="110"/>
        <v>200</v>
      </c>
      <c r="AH243" s="66">
        <f t="shared" si="111"/>
        <v>198</v>
      </c>
      <c r="AI243" s="66">
        <f t="shared" si="112"/>
        <v>2</v>
      </c>
      <c r="AJ243" s="135" t="str">
        <f t="shared" si="113"/>
        <v>2</v>
      </c>
      <c r="AK243" s="66">
        <f t="shared" si="114"/>
        <v>200</v>
      </c>
      <c r="AL243" s="66">
        <f t="shared" si="102"/>
        <v>198</v>
      </c>
      <c r="AM243" s="66">
        <f t="shared" si="115"/>
        <v>2</v>
      </c>
      <c r="AN243" s="135" t="str">
        <f t="shared" si="116"/>
        <v>2</v>
      </c>
      <c r="AO243" s="66">
        <f t="shared" si="117"/>
        <v>220</v>
      </c>
      <c r="AP243" s="66">
        <f t="shared" si="103"/>
        <v>218</v>
      </c>
      <c r="AQ243" s="66">
        <f t="shared" si="118"/>
        <v>2</v>
      </c>
      <c r="AR243" s="135" t="str">
        <f t="shared" si="119"/>
        <v>2</v>
      </c>
      <c r="AS243" s="72">
        <f t="shared" si="104"/>
        <v>1170</v>
      </c>
      <c r="AT243" s="72">
        <f t="shared" si="104"/>
        <v>1154</v>
      </c>
      <c r="AU243" s="72"/>
      <c r="AV243" s="135" t="str">
        <f t="shared" ca="1" si="125"/>
        <v>Guardian</v>
      </c>
      <c r="AW243" s="135"/>
      <c r="AX243" s="135"/>
      <c r="AY243" s="135"/>
      <c r="AZ243" s="135"/>
      <c r="BA243" s="135"/>
      <c r="BB243" s="135"/>
      <c r="BC243" s="660" t="e">
        <f>INDEX('[2]Master Skill List'!$D$81:$D$301,MATCH('UNIT DATA'!BA243,'[2]Master Skill List'!$B$81:$B$301,0))</f>
        <v>#N/A</v>
      </c>
      <c r="BD243" s="661"/>
      <c r="BE243" s="661"/>
      <c r="BF243" s="662"/>
      <c r="BG243" s="72">
        <f t="shared" si="126"/>
        <v>5</v>
      </c>
    </row>
    <row r="244" spans="2:59">
      <c r="B244" s="66">
        <v>206</v>
      </c>
      <c r="C244" s="135"/>
      <c r="D244" s="135"/>
      <c r="E244" s="135"/>
      <c r="F244" s="135"/>
      <c r="G244" s="135" t="s">
        <v>416</v>
      </c>
      <c r="H244" s="176"/>
      <c r="I244" s="155" t="s">
        <v>114</v>
      </c>
      <c r="J244" s="72"/>
      <c r="K244" s="66">
        <v>10</v>
      </c>
      <c r="L244" s="66"/>
      <c r="M244" s="66">
        <v>3</v>
      </c>
      <c r="N244" s="66"/>
      <c r="O244" s="508">
        <v>0</v>
      </c>
      <c r="P244" s="155">
        <f t="shared" si="120"/>
        <v>1</v>
      </c>
      <c r="Q244" s="135"/>
      <c r="R244" s="66" t="e">
        <f t="shared" si="127"/>
        <v>#N/A</v>
      </c>
      <c r="S244" s="176"/>
      <c r="T244" s="177"/>
      <c r="U244" s="135"/>
      <c r="V244" s="135"/>
      <c r="W244" s="163" t="str">
        <f t="shared" ca="1" si="105"/>
        <v>Knight</v>
      </c>
      <c r="X244" s="164">
        <f t="shared" si="106"/>
        <v>0</v>
      </c>
      <c r="Y244" s="165">
        <v>0</v>
      </c>
      <c r="Z244" s="155">
        <f t="shared" si="107"/>
        <v>450</v>
      </c>
      <c r="AA244" s="66">
        <f t="shared" si="108"/>
        <v>440</v>
      </c>
      <c r="AB244" s="72">
        <f t="shared" si="109"/>
        <v>10</v>
      </c>
      <c r="AC244" s="135" t="str">
        <f t="shared" si="121"/>
        <v>10</v>
      </c>
      <c r="AD244" s="72">
        <f t="shared" si="122"/>
        <v>-29</v>
      </c>
      <c r="AE244" s="72">
        <f t="shared" si="123"/>
        <v>-59</v>
      </c>
      <c r="AF244" s="72">
        <f t="shared" si="124"/>
        <v>-89</v>
      </c>
      <c r="AG244" s="66">
        <f t="shared" si="110"/>
        <v>200</v>
      </c>
      <c r="AH244" s="66">
        <f t="shared" si="111"/>
        <v>198</v>
      </c>
      <c r="AI244" s="66">
        <f t="shared" si="112"/>
        <v>2</v>
      </c>
      <c r="AJ244" s="135" t="str">
        <f t="shared" si="113"/>
        <v>2</v>
      </c>
      <c r="AK244" s="66">
        <f t="shared" si="114"/>
        <v>200</v>
      </c>
      <c r="AL244" s="66">
        <f t="shared" si="102"/>
        <v>198</v>
      </c>
      <c r="AM244" s="66">
        <f t="shared" si="115"/>
        <v>2</v>
      </c>
      <c r="AN244" s="135" t="str">
        <f t="shared" si="116"/>
        <v>2</v>
      </c>
      <c r="AO244" s="66">
        <f t="shared" si="117"/>
        <v>220</v>
      </c>
      <c r="AP244" s="66">
        <f t="shared" si="103"/>
        <v>218</v>
      </c>
      <c r="AQ244" s="66">
        <f t="shared" si="118"/>
        <v>2</v>
      </c>
      <c r="AR244" s="135" t="str">
        <f t="shared" si="119"/>
        <v>2</v>
      </c>
      <c r="AS244" s="72">
        <f t="shared" si="104"/>
        <v>1070</v>
      </c>
      <c r="AT244" s="72">
        <f t="shared" si="104"/>
        <v>1054</v>
      </c>
      <c r="AU244" s="72"/>
      <c r="AV244" s="135" t="str">
        <f t="shared" ca="1" si="125"/>
        <v>Knight</v>
      </c>
      <c r="AW244" s="135"/>
      <c r="AX244" s="135"/>
      <c r="AY244" s="135"/>
      <c r="AZ244" s="135"/>
      <c r="BA244" s="135"/>
      <c r="BB244" s="135"/>
      <c r="BC244" s="660" t="e">
        <f>INDEX('[2]Master Skill List'!$D$81:$D$301,MATCH('UNIT DATA'!BA244,'[2]Master Skill List'!$B$81:$B$301,0))</f>
        <v>#N/A</v>
      </c>
      <c r="BD244" s="661"/>
      <c r="BE244" s="661"/>
      <c r="BF244" s="662"/>
      <c r="BG244" s="72">
        <f t="shared" si="126"/>
        <v>3</v>
      </c>
    </row>
    <row r="245" spans="2:59">
      <c r="B245" s="66">
        <v>207</v>
      </c>
      <c r="C245" s="135"/>
      <c r="D245" s="135"/>
      <c r="E245" s="135"/>
      <c r="F245" s="135"/>
      <c r="G245" s="135" t="s">
        <v>417</v>
      </c>
      <c r="H245" s="176"/>
      <c r="I245" s="155" t="s">
        <v>114</v>
      </c>
      <c r="J245" s="72"/>
      <c r="K245" s="66">
        <v>10</v>
      </c>
      <c r="L245" s="66"/>
      <c r="M245" s="66">
        <v>4</v>
      </c>
      <c r="N245" s="66"/>
      <c r="O245" s="508">
        <v>1</v>
      </c>
      <c r="P245" s="155">
        <f t="shared" si="120"/>
        <v>1</v>
      </c>
      <c r="Q245" s="135"/>
      <c r="R245" s="66" t="e">
        <f t="shared" si="127"/>
        <v>#N/A</v>
      </c>
      <c r="S245" s="176"/>
      <c r="T245" s="177"/>
      <c r="U245" s="135"/>
      <c r="V245" s="135"/>
      <c r="W245" s="163" t="str">
        <f t="shared" ca="1" si="105"/>
        <v>Defender</v>
      </c>
      <c r="X245" s="164">
        <f t="shared" si="106"/>
        <v>0</v>
      </c>
      <c r="Y245" s="165">
        <v>0</v>
      </c>
      <c r="Z245" s="155">
        <f t="shared" si="107"/>
        <v>450</v>
      </c>
      <c r="AA245" s="66">
        <f t="shared" si="108"/>
        <v>440</v>
      </c>
      <c r="AB245" s="72">
        <f t="shared" si="109"/>
        <v>10</v>
      </c>
      <c r="AC245" s="135" t="str">
        <f t="shared" si="121"/>
        <v>10</v>
      </c>
      <c r="AD245" s="72">
        <f t="shared" si="122"/>
        <v>-29</v>
      </c>
      <c r="AE245" s="72">
        <f t="shared" si="123"/>
        <v>-59</v>
      </c>
      <c r="AF245" s="72">
        <f t="shared" si="124"/>
        <v>-89</v>
      </c>
      <c r="AG245" s="66">
        <f t="shared" si="110"/>
        <v>200</v>
      </c>
      <c r="AH245" s="66">
        <f t="shared" si="111"/>
        <v>198</v>
      </c>
      <c r="AI245" s="66">
        <f t="shared" si="112"/>
        <v>2</v>
      </c>
      <c r="AJ245" s="135" t="str">
        <f t="shared" si="113"/>
        <v>2</v>
      </c>
      <c r="AK245" s="66">
        <f t="shared" si="114"/>
        <v>200</v>
      </c>
      <c r="AL245" s="66">
        <f t="shared" si="102"/>
        <v>198</v>
      </c>
      <c r="AM245" s="66">
        <f t="shared" si="115"/>
        <v>2</v>
      </c>
      <c r="AN245" s="135" t="str">
        <f t="shared" si="116"/>
        <v>2</v>
      </c>
      <c r="AO245" s="66">
        <f t="shared" si="117"/>
        <v>220</v>
      </c>
      <c r="AP245" s="66">
        <f t="shared" si="103"/>
        <v>218</v>
      </c>
      <c r="AQ245" s="66">
        <f t="shared" si="118"/>
        <v>2</v>
      </c>
      <c r="AR245" s="135" t="str">
        <f t="shared" si="119"/>
        <v>2</v>
      </c>
      <c r="AS245" s="72">
        <f t="shared" si="104"/>
        <v>1070</v>
      </c>
      <c r="AT245" s="72">
        <f t="shared" si="104"/>
        <v>1054</v>
      </c>
      <c r="AU245" s="72"/>
      <c r="AV245" s="135" t="str">
        <f t="shared" ca="1" si="125"/>
        <v>Defender</v>
      </c>
      <c r="AW245" s="135"/>
      <c r="AX245" s="135"/>
      <c r="AY245" s="135"/>
      <c r="AZ245" s="135"/>
      <c r="BA245" s="135"/>
      <c r="BB245" s="135"/>
      <c r="BC245" s="660" t="e">
        <f>INDEX('[2]Master Skill List'!$D$81:$D$301,MATCH('UNIT DATA'!BA245,'[2]Master Skill List'!$B$81:$B$301,0))</f>
        <v>#N/A</v>
      </c>
      <c r="BD245" s="661"/>
      <c r="BE245" s="661"/>
      <c r="BF245" s="662"/>
      <c r="BG245" s="72">
        <f t="shared" si="126"/>
        <v>4</v>
      </c>
    </row>
    <row r="246" spans="2:59">
      <c r="B246" s="66">
        <v>208</v>
      </c>
      <c r="C246" s="135"/>
      <c r="D246" s="135"/>
      <c r="E246" s="135"/>
      <c r="F246" s="135"/>
      <c r="G246" s="135" t="s">
        <v>418</v>
      </c>
      <c r="H246" s="176"/>
      <c r="I246" s="155" t="s">
        <v>114</v>
      </c>
      <c r="J246" s="72"/>
      <c r="K246" s="66">
        <v>10</v>
      </c>
      <c r="L246" s="66"/>
      <c r="M246" s="66">
        <v>5</v>
      </c>
      <c r="N246" s="66"/>
      <c r="O246" s="508">
        <v>2</v>
      </c>
      <c r="P246" s="155">
        <f t="shared" si="120"/>
        <v>1</v>
      </c>
      <c r="Q246" s="135"/>
      <c r="R246" s="66" t="e">
        <f t="shared" si="127"/>
        <v>#N/A</v>
      </c>
      <c r="S246" s="176"/>
      <c r="T246" s="177"/>
      <c r="U246" s="135"/>
      <c r="V246" s="135"/>
      <c r="W246" s="163" t="str">
        <f t="shared" ca="1" si="105"/>
        <v>Knight</v>
      </c>
      <c r="X246" s="164">
        <f t="shared" si="106"/>
        <v>0</v>
      </c>
      <c r="Y246" s="165">
        <v>0</v>
      </c>
      <c r="Z246" s="155">
        <f t="shared" si="107"/>
        <v>450</v>
      </c>
      <c r="AA246" s="66">
        <f t="shared" si="108"/>
        <v>440</v>
      </c>
      <c r="AB246" s="72">
        <f t="shared" si="109"/>
        <v>10</v>
      </c>
      <c r="AC246" s="135" t="str">
        <f t="shared" si="121"/>
        <v>10</v>
      </c>
      <c r="AD246" s="72">
        <f t="shared" si="122"/>
        <v>-29</v>
      </c>
      <c r="AE246" s="72">
        <f t="shared" si="123"/>
        <v>-59</v>
      </c>
      <c r="AF246" s="72">
        <f t="shared" si="124"/>
        <v>-89</v>
      </c>
      <c r="AG246" s="66">
        <f t="shared" si="110"/>
        <v>200</v>
      </c>
      <c r="AH246" s="66">
        <f t="shared" si="111"/>
        <v>198</v>
      </c>
      <c r="AI246" s="66">
        <f t="shared" si="112"/>
        <v>2</v>
      </c>
      <c r="AJ246" s="135" t="str">
        <f t="shared" si="113"/>
        <v>2</v>
      </c>
      <c r="AK246" s="66">
        <f t="shared" si="114"/>
        <v>200</v>
      </c>
      <c r="AL246" s="66">
        <f t="shared" si="102"/>
        <v>198</v>
      </c>
      <c r="AM246" s="66">
        <f t="shared" si="115"/>
        <v>2</v>
      </c>
      <c r="AN246" s="135" t="str">
        <f t="shared" si="116"/>
        <v>2</v>
      </c>
      <c r="AO246" s="66">
        <f t="shared" si="117"/>
        <v>220</v>
      </c>
      <c r="AP246" s="66">
        <f t="shared" si="103"/>
        <v>218</v>
      </c>
      <c r="AQ246" s="66">
        <f t="shared" si="118"/>
        <v>2</v>
      </c>
      <c r="AR246" s="135" t="str">
        <f t="shared" si="119"/>
        <v>2</v>
      </c>
      <c r="AS246" s="72">
        <f t="shared" si="104"/>
        <v>1070</v>
      </c>
      <c r="AT246" s="72">
        <f t="shared" si="104"/>
        <v>1054</v>
      </c>
      <c r="AU246" s="72"/>
      <c r="AV246" s="135" t="str">
        <f t="shared" ca="1" si="125"/>
        <v>Knight</v>
      </c>
      <c r="AW246" s="135"/>
      <c r="AX246" s="135"/>
      <c r="AY246" s="135"/>
      <c r="AZ246" s="135"/>
      <c r="BA246" s="135"/>
      <c r="BB246" s="135"/>
      <c r="BC246" s="660" t="e">
        <f>INDEX('[2]Master Skill List'!$D$81:$D$301,MATCH('UNIT DATA'!BA246,'[2]Master Skill List'!$B$81:$B$301,0))</f>
        <v>#N/A</v>
      </c>
      <c r="BD246" s="661"/>
      <c r="BE246" s="661"/>
      <c r="BF246" s="662"/>
      <c r="BG246" s="72">
        <f t="shared" si="126"/>
        <v>5</v>
      </c>
    </row>
    <row r="247" spans="2:59">
      <c r="B247" s="66">
        <v>209</v>
      </c>
      <c r="C247" s="135"/>
      <c r="D247" s="135"/>
      <c r="E247" s="135"/>
      <c r="F247" s="135"/>
      <c r="G247" s="135" t="s">
        <v>419</v>
      </c>
      <c r="H247" s="176"/>
      <c r="I247" s="155" t="s">
        <v>147</v>
      </c>
      <c r="J247" s="72"/>
      <c r="K247" s="66">
        <v>10</v>
      </c>
      <c r="L247" s="66"/>
      <c r="M247" s="66">
        <v>3</v>
      </c>
      <c r="N247" s="66"/>
      <c r="O247" s="508">
        <v>0</v>
      </c>
      <c r="P247" s="155">
        <f t="shared" si="120"/>
        <v>1</v>
      </c>
      <c r="Q247" s="135"/>
      <c r="R247" s="66" t="e">
        <f t="shared" si="127"/>
        <v>#N/A</v>
      </c>
      <c r="S247" s="176"/>
      <c r="T247" s="177"/>
      <c r="U247" s="135"/>
      <c r="V247" s="135"/>
      <c r="W247" s="163" t="str">
        <f t="shared" ca="1" si="105"/>
        <v>Guardian</v>
      </c>
      <c r="X247" s="164">
        <f t="shared" si="106"/>
        <v>0</v>
      </c>
      <c r="Y247" s="165">
        <v>0</v>
      </c>
      <c r="Z247" s="155">
        <f t="shared" si="107"/>
        <v>500</v>
      </c>
      <c r="AA247" s="66">
        <f t="shared" si="108"/>
        <v>490</v>
      </c>
      <c r="AB247" s="72">
        <f t="shared" si="109"/>
        <v>10</v>
      </c>
      <c r="AC247" s="135" t="str">
        <f t="shared" si="121"/>
        <v>10</v>
      </c>
      <c r="AD247" s="72">
        <f t="shared" si="122"/>
        <v>-29</v>
      </c>
      <c r="AE247" s="72">
        <f t="shared" si="123"/>
        <v>-59</v>
      </c>
      <c r="AF247" s="72">
        <f t="shared" si="124"/>
        <v>-89</v>
      </c>
      <c r="AG247" s="66">
        <f t="shared" si="110"/>
        <v>200</v>
      </c>
      <c r="AH247" s="66">
        <f t="shared" si="111"/>
        <v>198</v>
      </c>
      <c r="AI247" s="66">
        <f t="shared" si="112"/>
        <v>2</v>
      </c>
      <c r="AJ247" s="135" t="str">
        <f t="shared" si="113"/>
        <v>2</v>
      </c>
      <c r="AK247" s="66">
        <f t="shared" si="114"/>
        <v>220</v>
      </c>
      <c r="AL247" s="66">
        <f t="shared" si="102"/>
        <v>218</v>
      </c>
      <c r="AM247" s="66">
        <f t="shared" si="115"/>
        <v>2</v>
      </c>
      <c r="AN247" s="135" t="str">
        <f t="shared" si="116"/>
        <v>2</v>
      </c>
      <c r="AO247" s="66">
        <f t="shared" si="117"/>
        <v>180</v>
      </c>
      <c r="AP247" s="66">
        <f t="shared" si="103"/>
        <v>178</v>
      </c>
      <c r="AQ247" s="66">
        <f t="shared" si="118"/>
        <v>2</v>
      </c>
      <c r="AR247" s="135" t="str">
        <f t="shared" si="119"/>
        <v>2</v>
      </c>
      <c r="AS247" s="72">
        <f t="shared" si="104"/>
        <v>1100</v>
      </c>
      <c r="AT247" s="72">
        <f t="shared" si="104"/>
        <v>1084</v>
      </c>
      <c r="AU247" s="72"/>
      <c r="AV247" s="135" t="str">
        <f t="shared" ca="1" si="125"/>
        <v>Guardian</v>
      </c>
      <c r="AW247" s="135"/>
      <c r="AX247" s="135"/>
      <c r="AY247" s="135"/>
      <c r="AZ247" s="135"/>
      <c r="BA247" s="135"/>
      <c r="BB247" s="135"/>
      <c r="BC247" s="660" t="e">
        <f>INDEX('[2]Master Skill List'!$D$81:$D$301,MATCH('UNIT DATA'!BA247,'[2]Master Skill List'!$B$81:$B$301,0))</f>
        <v>#N/A</v>
      </c>
      <c r="BD247" s="661"/>
      <c r="BE247" s="661"/>
      <c r="BF247" s="662"/>
      <c r="BG247" s="72">
        <f t="shared" si="126"/>
        <v>3</v>
      </c>
    </row>
    <row r="248" spans="2:59">
      <c r="B248" s="66">
        <v>210</v>
      </c>
      <c r="C248" s="135"/>
      <c r="D248" s="135"/>
      <c r="E248" s="135"/>
      <c r="F248" s="135"/>
      <c r="G248" s="135" t="s">
        <v>420</v>
      </c>
      <c r="H248" s="176"/>
      <c r="I248" s="155" t="s">
        <v>147</v>
      </c>
      <c r="J248" s="72"/>
      <c r="K248" s="66">
        <v>10</v>
      </c>
      <c r="L248" s="66"/>
      <c r="M248" s="66">
        <v>4</v>
      </c>
      <c r="N248" s="66"/>
      <c r="O248" s="508">
        <v>1</v>
      </c>
      <c r="P248" s="155">
        <f t="shared" si="120"/>
        <v>1</v>
      </c>
      <c r="Q248" s="135"/>
      <c r="R248" s="66" t="e">
        <f t="shared" si="127"/>
        <v>#N/A</v>
      </c>
      <c r="S248" s="176"/>
      <c r="T248" s="177"/>
      <c r="U248" s="135"/>
      <c r="V248" s="135"/>
      <c r="W248" s="163" t="str">
        <f t="shared" ca="1" si="105"/>
        <v>Defender</v>
      </c>
      <c r="X248" s="164">
        <f t="shared" si="106"/>
        <v>0</v>
      </c>
      <c r="Y248" s="165">
        <v>0</v>
      </c>
      <c r="Z248" s="155">
        <f t="shared" si="107"/>
        <v>500</v>
      </c>
      <c r="AA248" s="66">
        <f t="shared" si="108"/>
        <v>490</v>
      </c>
      <c r="AB248" s="72">
        <f t="shared" si="109"/>
        <v>10</v>
      </c>
      <c r="AC248" s="135" t="str">
        <f t="shared" si="121"/>
        <v>10</v>
      </c>
      <c r="AD248" s="72">
        <f t="shared" si="122"/>
        <v>-29</v>
      </c>
      <c r="AE248" s="72">
        <f t="shared" si="123"/>
        <v>-59</v>
      </c>
      <c r="AF248" s="72">
        <f t="shared" si="124"/>
        <v>-89</v>
      </c>
      <c r="AG248" s="66">
        <f t="shared" si="110"/>
        <v>200</v>
      </c>
      <c r="AH248" s="66">
        <f t="shared" si="111"/>
        <v>198</v>
      </c>
      <c r="AI248" s="66">
        <f t="shared" si="112"/>
        <v>2</v>
      </c>
      <c r="AJ248" s="135" t="str">
        <f t="shared" si="113"/>
        <v>2</v>
      </c>
      <c r="AK248" s="66">
        <f t="shared" si="114"/>
        <v>220</v>
      </c>
      <c r="AL248" s="66">
        <f t="shared" si="102"/>
        <v>218</v>
      </c>
      <c r="AM248" s="66">
        <f t="shared" si="115"/>
        <v>2</v>
      </c>
      <c r="AN248" s="135" t="str">
        <f t="shared" si="116"/>
        <v>2</v>
      </c>
      <c r="AO248" s="66">
        <f t="shared" si="117"/>
        <v>180</v>
      </c>
      <c r="AP248" s="66">
        <f t="shared" si="103"/>
        <v>178</v>
      </c>
      <c r="AQ248" s="66">
        <f t="shared" si="118"/>
        <v>2</v>
      </c>
      <c r="AR248" s="135" t="str">
        <f t="shared" si="119"/>
        <v>2</v>
      </c>
      <c r="AS248" s="72">
        <f t="shared" si="104"/>
        <v>1100</v>
      </c>
      <c r="AT248" s="72">
        <f t="shared" si="104"/>
        <v>1084</v>
      </c>
      <c r="AU248" s="72"/>
      <c r="AV248" s="135" t="str">
        <f t="shared" ca="1" si="125"/>
        <v>Defender</v>
      </c>
      <c r="AW248" s="135"/>
      <c r="AX248" s="135"/>
      <c r="AY248" s="135"/>
      <c r="AZ248" s="135"/>
      <c r="BA248" s="135"/>
      <c r="BB248" s="135"/>
      <c r="BC248" s="660" t="e">
        <f>INDEX('[2]Master Skill List'!$D$81:$D$301,MATCH('UNIT DATA'!BA248,'[2]Master Skill List'!$B$81:$B$301,0))</f>
        <v>#N/A</v>
      </c>
      <c r="BD248" s="661"/>
      <c r="BE248" s="661"/>
      <c r="BF248" s="662"/>
      <c r="BG248" s="72">
        <f t="shared" si="126"/>
        <v>4</v>
      </c>
    </row>
    <row r="249" spans="2:59">
      <c r="B249" s="66">
        <v>211</v>
      </c>
      <c r="C249" s="135"/>
      <c r="D249" s="135"/>
      <c r="E249" s="135"/>
      <c r="F249" s="135"/>
      <c r="G249" s="135" t="s">
        <v>421</v>
      </c>
      <c r="H249" s="176"/>
      <c r="I249" s="155" t="s">
        <v>119</v>
      </c>
      <c r="J249" s="72"/>
      <c r="K249" s="66">
        <v>10</v>
      </c>
      <c r="L249" s="66"/>
      <c r="M249" s="66">
        <v>2</v>
      </c>
      <c r="N249" s="66"/>
      <c r="O249" s="508">
        <v>0</v>
      </c>
      <c r="P249" s="155">
        <f t="shared" si="120"/>
        <v>1</v>
      </c>
      <c r="Q249" s="135"/>
      <c r="R249" s="66" t="e">
        <f t="shared" si="127"/>
        <v>#N/A</v>
      </c>
      <c r="S249" s="176"/>
      <c r="T249" s="177"/>
      <c r="U249" s="135"/>
      <c r="V249" s="135"/>
      <c r="W249" s="163" t="str">
        <f t="shared" ca="1" si="105"/>
        <v>Knight</v>
      </c>
      <c r="X249" s="164">
        <f t="shared" si="106"/>
        <v>0</v>
      </c>
      <c r="Y249" s="165">
        <v>0</v>
      </c>
      <c r="Z249" s="155">
        <f t="shared" si="107"/>
        <v>500</v>
      </c>
      <c r="AA249" s="66">
        <f t="shared" si="108"/>
        <v>490</v>
      </c>
      <c r="AB249" s="72">
        <f t="shared" si="109"/>
        <v>10</v>
      </c>
      <c r="AC249" s="135" t="str">
        <f t="shared" si="121"/>
        <v>10</v>
      </c>
      <c r="AD249" s="72">
        <f t="shared" si="122"/>
        <v>-29</v>
      </c>
      <c r="AE249" s="72">
        <f t="shared" si="123"/>
        <v>-59</v>
      </c>
      <c r="AF249" s="72">
        <f t="shared" si="124"/>
        <v>-89</v>
      </c>
      <c r="AG249" s="66">
        <f t="shared" si="110"/>
        <v>160</v>
      </c>
      <c r="AH249" s="66">
        <f t="shared" si="111"/>
        <v>158</v>
      </c>
      <c r="AI249" s="66">
        <f t="shared" si="112"/>
        <v>2</v>
      </c>
      <c r="AJ249" s="135" t="str">
        <f t="shared" si="113"/>
        <v>2</v>
      </c>
      <c r="AK249" s="66">
        <f t="shared" si="114"/>
        <v>220</v>
      </c>
      <c r="AL249" s="66">
        <f t="shared" si="102"/>
        <v>218</v>
      </c>
      <c r="AM249" s="66">
        <f t="shared" si="115"/>
        <v>2</v>
      </c>
      <c r="AN249" s="135" t="str">
        <f t="shared" si="116"/>
        <v>2</v>
      </c>
      <c r="AO249" s="66">
        <f t="shared" si="117"/>
        <v>220</v>
      </c>
      <c r="AP249" s="66">
        <f t="shared" si="103"/>
        <v>218</v>
      </c>
      <c r="AQ249" s="66">
        <f t="shared" si="118"/>
        <v>2</v>
      </c>
      <c r="AR249" s="135" t="str">
        <f t="shared" si="119"/>
        <v>2</v>
      </c>
      <c r="AS249" s="72">
        <f t="shared" si="104"/>
        <v>1100</v>
      </c>
      <c r="AT249" s="72">
        <f t="shared" si="104"/>
        <v>1084</v>
      </c>
      <c r="AU249" s="72"/>
      <c r="AV249" s="135" t="str">
        <f t="shared" ca="1" si="125"/>
        <v>Knight</v>
      </c>
      <c r="AW249" s="135"/>
      <c r="AX249" s="135"/>
      <c r="AY249" s="135"/>
      <c r="AZ249" s="135"/>
      <c r="BA249" s="135"/>
      <c r="BB249" s="135"/>
      <c r="BC249" s="660" t="e">
        <f>INDEX('[2]Master Skill List'!$D$81:$D$301,MATCH('UNIT DATA'!BA249,'[2]Master Skill List'!$B$81:$B$301,0))</f>
        <v>#N/A</v>
      </c>
      <c r="BD249" s="661"/>
      <c r="BE249" s="661"/>
      <c r="BF249" s="662"/>
      <c r="BG249" s="72">
        <f t="shared" si="126"/>
        <v>2</v>
      </c>
    </row>
    <row r="250" spans="2:59">
      <c r="B250" s="66">
        <v>212</v>
      </c>
      <c r="C250" s="135"/>
      <c r="D250" s="135"/>
      <c r="E250" s="135"/>
      <c r="F250" s="135"/>
      <c r="G250" s="135" t="s">
        <v>422</v>
      </c>
      <c r="H250" s="176"/>
      <c r="I250" s="155" t="s">
        <v>119</v>
      </c>
      <c r="J250" s="72"/>
      <c r="K250" s="66">
        <v>10</v>
      </c>
      <c r="L250" s="66"/>
      <c r="M250" s="66">
        <v>3</v>
      </c>
      <c r="N250" s="66"/>
      <c r="O250" s="508">
        <v>1</v>
      </c>
      <c r="P250" s="155">
        <f t="shared" si="120"/>
        <v>1</v>
      </c>
      <c r="Q250" s="135"/>
      <c r="R250" s="66" t="e">
        <f t="shared" si="127"/>
        <v>#N/A</v>
      </c>
      <c r="S250" s="176"/>
      <c r="T250" s="177"/>
      <c r="U250" s="135"/>
      <c r="V250" s="135"/>
      <c r="W250" s="163" t="str">
        <f t="shared" ca="1" si="105"/>
        <v>Fighter</v>
      </c>
      <c r="X250" s="164">
        <f t="shared" si="106"/>
        <v>0</v>
      </c>
      <c r="Y250" s="165">
        <v>0</v>
      </c>
      <c r="Z250" s="155">
        <f t="shared" si="107"/>
        <v>500</v>
      </c>
      <c r="AA250" s="66">
        <f t="shared" si="108"/>
        <v>490</v>
      </c>
      <c r="AB250" s="72">
        <f t="shared" si="109"/>
        <v>10</v>
      </c>
      <c r="AC250" s="135" t="str">
        <f t="shared" si="121"/>
        <v>10</v>
      </c>
      <c r="AD250" s="72">
        <f t="shared" si="122"/>
        <v>-29</v>
      </c>
      <c r="AE250" s="72">
        <f t="shared" si="123"/>
        <v>-59</v>
      </c>
      <c r="AF250" s="72">
        <f t="shared" si="124"/>
        <v>-89</v>
      </c>
      <c r="AG250" s="66">
        <f t="shared" si="110"/>
        <v>160</v>
      </c>
      <c r="AH250" s="66">
        <f t="shared" si="111"/>
        <v>158</v>
      </c>
      <c r="AI250" s="66">
        <f t="shared" si="112"/>
        <v>2</v>
      </c>
      <c r="AJ250" s="135" t="str">
        <f t="shared" si="113"/>
        <v>2</v>
      </c>
      <c r="AK250" s="66">
        <f t="shared" si="114"/>
        <v>220</v>
      </c>
      <c r="AL250" s="66">
        <f t="shared" si="102"/>
        <v>218</v>
      </c>
      <c r="AM250" s="66">
        <f t="shared" si="115"/>
        <v>2</v>
      </c>
      <c r="AN250" s="135" t="str">
        <f t="shared" si="116"/>
        <v>2</v>
      </c>
      <c r="AO250" s="66">
        <f t="shared" si="117"/>
        <v>220</v>
      </c>
      <c r="AP250" s="66">
        <f t="shared" si="103"/>
        <v>218</v>
      </c>
      <c r="AQ250" s="66">
        <f t="shared" si="118"/>
        <v>2</v>
      </c>
      <c r="AR250" s="135" t="str">
        <f t="shared" si="119"/>
        <v>2</v>
      </c>
      <c r="AS250" s="72">
        <f t="shared" si="104"/>
        <v>1100</v>
      </c>
      <c r="AT250" s="72">
        <f t="shared" si="104"/>
        <v>1084</v>
      </c>
      <c r="AU250" s="72"/>
      <c r="AV250" s="135" t="str">
        <f t="shared" ca="1" si="125"/>
        <v>Fighter</v>
      </c>
      <c r="AW250" s="135"/>
      <c r="AX250" s="135"/>
      <c r="AY250" s="135"/>
      <c r="AZ250" s="135"/>
      <c r="BA250" s="135"/>
      <c r="BB250" s="135"/>
      <c r="BC250" s="660" t="e">
        <f>INDEX('[2]Master Skill List'!$D$81:$D$301,MATCH('UNIT DATA'!BA250,'[2]Master Skill List'!$B$81:$B$301,0))</f>
        <v>#N/A</v>
      </c>
      <c r="BD250" s="661"/>
      <c r="BE250" s="661"/>
      <c r="BF250" s="662"/>
      <c r="BG250" s="72">
        <f t="shared" si="126"/>
        <v>3</v>
      </c>
    </row>
    <row r="251" spans="2:59">
      <c r="B251" s="66">
        <v>213</v>
      </c>
      <c r="C251" s="135"/>
      <c r="D251" s="135"/>
      <c r="E251" s="135"/>
      <c r="F251" s="135"/>
      <c r="G251" s="135" t="s">
        <v>423</v>
      </c>
      <c r="H251" s="176"/>
      <c r="I251" s="155" t="s">
        <v>119</v>
      </c>
      <c r="J251" s="72"/>
      <c r="K251" s="66">
        <v>10</v>
      </c>
      <c r="L251" s="66"/>
      <c r="M251" s="66">
        <v>4</v>
      </c>
      <c r="N251" s="66"/>
      <c r="O251" s="508">
        <v>2</v>
      </c>
      <c r="P251" s="155">
        <f t="shared" si="120"/>
        <v>1</v>
      </c>
      <c r="Q251" s="135"/>
      <c r="R251" s="66" t="e">
        <f t="shared" si="127"/>
        <v>#N/A</v>
      </c>
      <c r="S251" s="176"/>
      <c r="T251" s="177"/>
      <c r="U251" s="135"/>
      <c r="V251" s="135"/>
      <c r="W251" s="163" t="str">
        <f t="shared" ca="1" si="105"/>
        <v>Defender</v>
      </c>
      <c r="X251" s="164">
        <f t="shared" si="106"/>
        <v>0</v>
      </c>
      <c r="Y251" s="165">
        <v>0</v>
      </c>
      <c r="Z251" s="155">
        <f t="shared" si="107"/>
        <v>500</v>
      </c>
      <c r="AA251" s="66">
        <f t="shared" si="108"/>
        <v>490</v>
      </c>
      <c r="AB251" s="72">
        <f t="shared" si="109"/>
        <v>10</v>
      </c>
      <c r="AC251" s="135" t="str">
        <f t="shared" si="121"/>
        <v>10</v>
      </c>
      <c r="AD251" s="72">
        <f t="shared" si="122"/>
        <v>-29</v>
      </c>
      <c r="AE251" s="72">
        <f t="shared" si="123"/>
        <v>-59</v>
      </c>
      <c r="AF251" s="72">
        <f t="shared" si="124"/>
        <v>-89</v>
      </c>
      <c r="AG251" s="66">
        <f t="shared" si="110"/>
        <v>160</v>
      </c>
      <c r="AH251" s="66">
        <f t="shared" si="111"/>
        <v>158</v>
      </c>
      <c r="AI251" s="66">
        <f t="shared" si="112"/>
        <v>2</v>
      </c>
      <c r="AJ251" s="135" t="str">
        <f t="shared" si="113"/>
        <v>2</v>
      </c>
      <c r="AK251" s="66">
        <f t="shared" si="114"/>
        <v>220</v>
      </c>
      <c r="AL251" s="66">
        <f t="shared" si="102"/>
        <v>218</v>
      </c>
      <c r="AM251" s="66">
        <f t="shared" si="115"/>
        <v>2</v>
      </c>
      <c r="AN251" s="135" t="str">
        <f t="shared" si="116"/>
        <v>2</v>
      </c>
      <c r="AO251" s="66">
        <f t="shared" si="117"/>
        <v>220</v>
      </c>
      <c r="AP251" s="66">
        <f t="shared" si="103"/>
        <v>218</v>
      </c>
      <c r="AQ251" s="66">
        <f t="shared" si="118"/>
        <v>2</v>
      </c>
      <c r="AR251" s="135" t="str">
        <f t="shared" si="119"/>
        <v>2</v>
      </c>
      <c r="AS251" s="72">
        <f t="shared" si="104"/>
        <v>1100</v>
      </c>
      <c r="AT251" s="72">
        <f t="shared" si="104"/>
        <v>1084</v>
      </c>
      <c r="AU251" s="72"/>
      <c r="AV251" s="135" t="str">
        <f t="shared" ca="1" si="125"/>
        <v>Defender</v>
      </c>
      <c r="AW251" s="135"/>
      <c r="AX251" s="135"/>
      <c r="AY251" s="135"/>
      <c r="AZ251" s="135"/>
      <c r="BA251" s="135"/>
      <c r="BB251" s="135"/>
      <c r="BC251" s="660" t="e">
        <f>INDEX('[2]Master Skill List'!$D$81:$D$301,MATCH('UNIT DATA'!BA251,'[2]Master Skill List'!$B$81:$B$301,0))</f>
        <v>#N/A</v>
      </c>
      <c r="BD251" s="661"/>
      <c r="BE251" s="661"/>
      <c r="BF251" s="662"/>
      <c r="BG251" s="72">
        <f t="shared" si="126"/>
        <v>4</v>
      </c>
    </row>
    <row r="252" spans="2:59">
      <c r="B252" s="66">
        <v>214</v>
      </c>
      <c r="C252" s="135"/>
      <c r="D252" s="135"/>
      <c r="E252" s="135"/>
      <c r="F252" s="135"/>
      <c r="G252" s="135" t="s">
        <v>424</v>
      </c>
      <c r="H252" s="176"/>
      <c r="I252" s="155" t="s">
        <v>119</v>
      </c>
      <c r="J252" s="72"/>
      <c r="K252" s="66">
        <v>10</v>
      </c>
      <c r="L252" s="66"/>
      <c r="M252" s="66">
        <v>5</v>
      </c>
      <c r="N252" s="66"/>
      <c r="O252" s="508">
        <v>3</v>
      </c>
      <c r="P252" s="155">
        <f t="shared" si="120"/>
        <v>1</v>
      </c>
      <c r="Q252" s="135"/>
      <c r="R252" s="66" t="e">
        <f t="shared" si="127"/>
        <v>#N/A</v>
      </c>
      <c r="S252" s="176"/>
      <c r="T252" s="177"/>
      <c r="U252" s="135"/>
      <c r="V252" s="135"/>
      <c r="W252" s="163" t="str">
        <f t="shared" ca="1" si="105"/>
        <v>Hero</v>
      </c>
      <c r="X252" s="164">
        <f t="shared" si="106"/>
        <v>0</v>
      </c>
      <c r="Y252" s="165">
        <v>0</v>
      </c>
      <c r="Z252" s="155">
        <f t="shared" si="107"/>
        <v>500</v>
      </c>
      <c r="AA252" s="66">
        <f t="shared" si="108"/>
        <v>490</v>
      </c>
      <c r="AB252" s="72">
        <f t="shared" si="109"/>
        <v>10</v>
      </c>
      <c r="AC252" s="135" t="str">
        <f t="shared" si="121"/>
        <v>10</v>
      </c>
      <c r="AD252" s="72">
        <f t="shared" si="122"/>
        <v>-29</v>
      </c>
      <c r="AE252" s="72">
        <f t="shared" si="123"/>
        <v>-59</v>
      </c>
      <c r="AF252" s="72">
        <f t="shared" si="124"/>
        <v>-89</v>
      </c>
      <c r="AG252" s="66">
        <f t="shared" si="110"/>
        <v>160</v>
      </c>
      <c r="AH252" s="66">
        <f t="shared" si="111"/>
        <v>158</v>
      </c>
      <c r="AI252" s="66">
        <f t="shared" si="112"/>
        <v>2</v>
      </c>
      <c r="AJ252" s="135" t="str">
        <f t="shared" si="113"/>
        <v>2</v>
      </c>
      <c r="AK252" s="66">
        <f t="shared" si="114"/>
        <v>220</v>
      </c>
      <c r="AL252" s="66">
        <f t="shared" si="102"/>
        <v>218</v>
      </c>
      <c r="AM252" s="66">
        <f t="shared" si="115"/>
        <v>2</v>
      </c>
      <c r="AN252" s="135" t="str">
        <f t="shared" si="116"/>
        <v>2</v>
      </c>
      <c r="AO252" s="66">
        <f t="shared" si="117"/>
        <v>220</v>
      </c>
      <c r="AP252" s="66">
        <f t="shared" si="103"/>
        <v>218</v>
      </c>
      <c r="AQ252" s="66">
        <f t="shared" si="118"/>
        <v>2</v>
      </c>
      <c r="AR252" s="135" t="str">
        <f t="shared" si="119"/>
        <v>2</v>
      </c>
      <c r="AS252" s="72">
        <f t="shared" si="104"/>
        <v>1100</v>
      </c>
      <c r="AT252" s="72">
        <f t="shared" si="104"/>
        <v>1084</v>
      </c>
      <c r="AU252" s="72"/>
      <c r="AV252" s="135" t="str">
        <f t="shared" ca="1" si="125"/>
        <v>Hero</v>
      </c>
      <c r="AW252" s="135"/>
      <c r="AX252" s="135"/>
      <c r="AY252" s="135"/>
      <c r="AZ252" s="135"/>
      <c r="BA252" s="135"/>
      <c r="BB252" s="135"/>
      <c r="BC252" s="660" t="e">
        <f>INDEX('[2]Master Skill List'!$D$81:$D$301,MATCH('UNIT DATA'!BA252,'[2]Master Skill List'!$B$81:$B$301,0))</f>
        <v>#N/A</v>
      </c>
      <c r="BD252" s="661"/>
      <c r="BE252" s="661"/>
      <c r="BF252" s="662"/>
      <c r="BG252" s="72">
        <f t="shared" si="126"/>
        <v>5</v>
      </c>
    </row>
    <row r="253" spans="2:59">
      <c r="B253" s="66">
        <v>215</v>
      </c>
      <c r="C253" s="135"/>
      <c r="D253" s="135"/>
      <c r="E253" s="135"/>
      <c r="F253" s="135"/>
      <c r="G253" s="135" t="s">
        <v>390</v>
      </c>
      <c r="H253" s="176"/>
      <c r="I253" s="155" t="s">
        <v>114</v>
      </c>
      <c r="J253" s="72"/>
      <c r="K253" s="66">
        <v>10</v>
      </c>
      <c r="L253" s="66"/>
      <c r="M253" s="66">
        <v>3</v>
      </c>
      <c r="N253" s="66"/>
      <c r="O253" s="508">
        <v>0</v>
      </c>
      <c r="P253" s="155">
        <f t="shared" si="120"/>
        <v>1</v>
      </c>
      <c r="Q253" s="135"/>
      <c r="R253" s="66" t="e">
        <f t="shared" si="127"/>
        <v>#N/A</v>
      </c>
      <c r="S253" s="176"/>
      <c r="T253" s="177"/>
      <c r="U253" s="135"/>
      <c r="V253" s="135"/>
      <c r="W253" s="163" t="str">
        <f t="shared" ca="1" si="105"/>
        <v>Knight</v>
      </c>
      <c r="X253" s="164">
        <f t="shared" si="106"/>
        <v>0</v>
      </c>
      <c r="Y253" s="165">
        <v>0</v>
      </c>
      <c r="Z253" s="155">
        <f t="shared" si="107"/>
        <v>450</v>
      </c>
      <c r="AA253" s="66">
        <f t="shared" si="108"/>
        <v>440</v>
      </c>
      <c r="AB253" s="72">
        <f t="shared" si="109"/>
        <v>10</v>
      </c>
      <c r="AC253" s="135" t="str">
        <f t="shared" si="121"/>
        <v>10</v>
      </c>
      <c r="AD253" s="72">
        <f t="shared" si="122"/>
        <v>-29</v>
      </c>
      <c r="AE253" s="72">
        <f t="shared" si="123"/>
        <v>-59</v>
      </c>
      <c r="AF253" s="72">
        <f t="shared" si="124"/>
        <v>-89</v>
      </c>
      <c r="AG253" s="66">
        <f t="shared" si="110"/>
        <v>200</v>
      </c>
      <c r="AH253" s="66">
        <f t="shared" si="111"/>
        <v>198</v>
      </c>
      <c r="AI253" s="66">
        <f t="shared" si="112"/>
        <v>2</v>
      </c>
      <c r="AJ253" s="135" t="str">
        <f t="shared" si="113"/>
        <v>2</v>
      </c>
      <c r="AK253" s="66">
        <f t="shared" si="114"/>
        <v>200</v>
      </c>
      <c r="AL253" s="66">
        <f t="shared" si="102"/>
        <v>198</v>
      </c>
      <c r="AM253" s="66">
        <f t="shared" si="115"/>
        <v>2</v>
      </c>
      <c r="AN253" s="135" t="str">
        <f t="shared" si="116"/>
        <v>2</v>
      </c>
      <c r="AO253" s="66">
        <f t="shared" si="117"/>
        <v>220</v>
      </c>
      <c r="AP253" s="66">
        <f t="shared" si="103"/>
        <v>218</v>
      </c>
      <c r="AQ253" s="66">
        <f t="shared" si="118"/>
        <v>2</v>
      </c>
      <c r="AR253" s="135" t="str">
        <f t="shared" si="119"/>
        <v>2</v>
      </c>
      <c r="AS253" s="72">
        <f t="shared" si="104"/>
        <v>1070</v>
      </c>
      <c r="AT253" s="72">
        <f t="shared" si="104"/>
        <v>1054</v>
      </c>
      <c r="AU253" s="72"/>
      <c r="AV253" s="135" t="str">
        <f t="shared" ca="1" si="125"/>
        <v>Knight</v>
      </c>
      <c r="AW253" s="135"/>
      <c r="AX253" s="135"/>
      <c r="AY253" s="135"/>
      <c r="AZ253" s="135"/>
      <c r="BA253" s="135"/>
      <c r="BB253" s="135"/>
      <c r="BC253" s="660" t="e">
        <f>INDEX('[2]Master Skill List'!$D$81:$D$301,MATCH('UNIT DATA'!BA253,'[2]Master Skill List'!$B$81:$B$301,0))</f>
        <v>#N/A</v>
      </c>
      <c r="BD253" s="661"/>
      <c r="BE253" s="661"/>
      <c r="BF253" s="662"/>
      <c r="BG253" s="72">
        <f t="shared" si="126"/>
        <v>3</v>
      </c>
    </row>
    <row r="254" spans="2:59">
      <c r="B254" s="66">
        <v>216</v>
      </c>
      <c r="C254" s="135"/>
      <c r="D254" s="135"/>
      <c r="E254" s="135"/>
      <c r="F254" s="135"/>
      <c r="G254" s="135" t="s">
        <v>425</v>
      </c>
      <c r="H254" s="176"/>
      <c r="I254" s="155" t="s">
        <v>114</v>
      </c>
      <c r="J254" s="72"/>
      <c r="K254" s="66">
        <v>10</v>
      </c>
      <c r="L254" s="66"/>
      <c r="M254" s="66">
        <v>4</v>
      </c>
      <c r="N254" s="66"/>
      <c r="O254" s="508">
        <v>1</v>
      </c>
      <c r="P254" s="155">
        <f t="shared" si="120"/>
        <v>1</v>
      </c>
      <c r="Q254" s="135"/>
      <c r="R254" s="66" t="e">
        <f t="shared" si="127"/>
        <v>#N/A</v>
      </c>
      <c r="S254" s="176"/>
      <c r="T254" s="177"/>
      <c r="U254" s="135"/>
      <c r="V254" s="135"/>
      <c r="W254" s="163" t="str">
        <f t="shared" ca="1" si="105"/>
        <v>Fighter</v>
      </c>
      <c r="X254" s="164">
        <f t="shared" si="106"/>
        <v>0</v>
      </c>
      <c r="Y254" s="165">
        <v>0</v>
      </c>
      <c r="Z254" s="155">
        <f t="shared" si="107"/>
        <v>450</v>
      </c>
      <c r="AA254" s="66">
        <f t="shared" si="108"/>
        <v>440</v>
      </c>
      <c r="AB254" s="72">
        <f t="shared" si="109"/>
        <v>10</v>
      </c>
      <c r="AC254" s="135" t="str">
        <f t="shared" si="121"/>
        <v>10</v>
      </c>
      <c r="AD254" s="72">
        <f t="shared" si="122"/>
        <v>-29</v>
      </c>
      <c r="AE254" s="72">
        <f t="shared" si="123"/>
        <v>-59</v>
      </c>
      <c r="AF254" s="72">
        <f t="shared" si="124"/>
        <v>-89</v>
      </c>
      <c r="AG254" s="66">
        <f t="shared" si="110"/>
        <v>200</v>
      </c>
      <c r="AH254" s="66">
        <f t="shared" si="111"/>
        <v>198</v>
      </c>
      <c r="AI254" s="66">
        <f t="shared" si="112"/>
        <v>2</v>
      </c>
      <c r="AJ254" s="135" t="str">
        <f t="shared" si="113"/>
        <v>2</v>
      </c>
      <c r="AK254" s="66">
        <f t="shared" si="114"/>
        <v>200</v>
      </c>
      <c r="AL254" s="66">
        <f t="shared" si="102"/>
        <v>198</v>
      </c>
      <c r="AM254" s="66">
        <f t="shared" si="115"/>
        <v>2</v>
      </c>
      <c r="AN254" s="135" t="str">
        <f t="shared" si="116"/>
        <v>2</v>
      </c>
      <c r="AO254" s="66">
        <f t="shared" si="117"/>
        <v>220</v>
      </c>
      <c r="AP254" s="66">
        <f t="shared" si="103"/>
        <v>218</v>
      </c>
      <c r="AQ254" s="66">
        <f t="shared" si="118"/>
        <v>2</v>
      </c>
      <c r="AR254" s="135" t="str">
        <f t="shared" si="119"/>
        <v>2</v>
      </c>
      <c r="AS254" s="72">
        <f t="shared" si="104"/>
        <v>1070</v>
      </c>
      <c r="AT254" s="72">
        <f t="shared" si="104"/>
        <v>1054</v>
      </c>
      <c r="AU254" s="72"/>
      <c r="AV254" s="135" t="str">
        <f t="shared" ca="1" si="125"/>
        <v>Fighter</v>
      </c>
      <c r="AW254" s="135"/>
      <c r="AX254" s="135"/>
      <c r="AY254" s="135"/>
      <c r="AZ254" s="135"/>
      <c r="BA254" s="135"/>
      <c r="BB254" s="135"/>
      <c r="BC254" s="660" t="e">
        <f>INDEX('[2]Master Skill List'!$D$81:$D$301,MATCH('UNIT DATA'!BA254,'[2]Master Skill List'!$B$81:$B$301,0))</f>
        <v>#N/A</v>
      </c>
      <c r="BD254" s="661"/>
      <c r="BE254" s="661"/>
      <c r="BF254" s="662"/>
      <c r="BG254" s="72">
        <f t="shared" si="126"/>
        <v>4</v>
      </c>
    </row>
    <row r="255" spans="2:59">
      <c r="B255" s="66">
        <v>217</v>
      </c>
      <c r="C255" s="135"/>
      <c r="D255" s="135"/>
      <c r="E255" s="135"/>
      <c r="F255" s="135"/>
      <c r="G255" s="135" t="s">
        <v>426</v>
      </c>
      <c r="H255" s="176"/>
      <c r="I255" s="155" t="s">
        <v>114</v>
      </c>
      <c r="J255" s="72"/>
      <c r="K255" s="66">
        <v>10</v>
      </c>
      <c r="L255" s="66"/>
      <c r="M255" s="66">
        <v>5</v>
      </c>
      <c r="N255" s="66"/>
      <c r="O255" s="508">
        <v>2</v>
      </c>
      <c r="P255" s="155">
        <f t="shared" si="120"/>
        <v>1</v>
      </c>
      <c r="Q255" s="135"/>
      <c r="R255" s="66" t="e">
        <f t="shared" si="127"/>
        <v>#N/A</v>
      </c>
      <c r="S255" s="176"/>
      <c r="T255" s="177"/>
      <c r="U255" s="135"/>
      <c r="V255" s="135"/>
      <c r="W255" s="163" t="str">
        <f t="shared" ca="1" si="105"/>
        <v>Knight</v>
      </c>
      <c r="X255" s="164">
        <f t="shared" si="106"/>
        <v>0</v>
      </c>
      <c r="Y255" s="165">
        <v>0</v>
      </c>
      <c r="Z255" s="155">
        <f t="shared" si="107"/>
        <v>450</v>
      </c>
      <c r="AA255" s="66">
        <f t="shared" si="108"/>
        <v>440</v>
      </c>
      <c r="AB255" s="72">
        <f t="shared" si="109"/>
        <v>10</v>
      </c>
      <c r="AC255" s="135" t="str">
        <f t="shared" si="121"/>
        <v>10</v>
      </c>
      <c r="AD255" s="72">
        <f t="shared" si="122"/>
        <v>-29</v>
      </c>
      <c r="AE255" s="72">
        <f t="shared" si="123"/>
        <v>-59</v>
      </c>
      <c r="AF255" s="72">
        <f t="shared" si="124"/>
        <v>-89</v>
      </c>
      <c r="AG255" s="66">
        <f t="shared" si="110"/>
        <v>200</v>
      </c>
      <c r="AH255" s="66">
        <f t="shared" si="111"/>
        <v>198</v>
      </c>
      <c r="AI255" s="66">
        <f t="shared" si="112"/>
        <v>2</v>
      </c>
      <c r="AJ255" s="135" t="str">
        <f t="shared" si="113"/>
        <v>2</v>
      </c>
      <c r="AK255" s="66">
        <f t="shared" si="114"/>
        <v>200</v>
      </c>
      <c r="AL255" s="66">
        <f t="shared" si="102"/>
        <v>198</v>
      </c>
      <c r="AM255" s="66">
        <f t="shared" si="115"/>
        <v>2</v>
      </c>
      <c r="AN255" s="135" t="str">
        <f t="shared" si="116"/>
        <v>2</v>
      </c>
      <c r="AO255" s="66">
        <f t="shared" si="117"/>
        <v>220</v>
      </c>
      <c r="AP255" s="66">
        <f t="shared" si="103"/>
        <v>218</v>
      </c>
      <c r="AQ255" s="66">
        <f t="shared" si="118"/>
        <v>2</v>
      </c>
      <c r="AR255" s="135" t="str">
        <f t="shared" si="119"/>
        <v>2</v>
      </c>
      <c r="AS255" s="72">
        <f t="shared" si="104"/>
        <v>1070</v>
      </c>
      <c r="AT255" s="72">
        <f t="shared" si="104"/>
        <v>1054</v>
      </c>
      <c r="AU255" s="72"/>
      <c r="AV255" s="135" t="str">
        <f t="shared" ca="1" si="125"/>
        <v>Knight</v>
      </c>
      <c r="AW255" s="135"/>
      <c r="AX255" s="135"/>
      <c r="AY255" s="135"/>
      <c r="AZ255" s="135"/>
      <c r="BA255" s="135"/>
      <c r="BB255" s="135"/>
      <c r="BC255" s="660" t="e">
        <f>INDEX('[2]Master Skill List'!$D$81:$D$301,MATCH('UNIT DATA'!BA255,'[2]Master Skill List'!$B$81:$B$301,0))</f>
        <v>#N/A</v>
      </c>
      <c r="BD255" s="661"/>
      <c r="BE255" s="661"/>
      <c r="BF255" s="662"/>
      <c r="BG255" s="72">
        <f t="shared" si="126"/>
        <v>5</v>
      </c>
    </row>
    <row r="256" spans="2:59">
      <c r="B256" s="66">
        <v>218</v>
      </c>
      <c r="C256" s="135"/>
      <c r="D256" s="135"/>
      <c r="E256" s="135"/>
      <c r="F256" s="135"/>
      <c r="G256" s="135" t="s">
        <v>427</v>
      </c>
      <c r="H256" s="176"/>
      <c r="I256" s="155" t="s">
        <v>114</v>
      </c>
      <c r="J256" s="72"/>
      <c r="K256" s="66">
        <v>10</v>
      </c>
      <c r="L256" s="66"/>
      <c r="M256" s="66">
        <v>3</v>
      </c>
      <c r="N256" s="66"/>
      <c r="O256" s="508">
        <v>0</v>
      </c>
      <c r="P256" s="155">
        <f t="shared" si="120"/>
        <v>1</v>
      </c>
      <c r="Q256" s="135"/>
      <c r="R256" s="66" t="e">
        <f t="shared" si="127"/>
        <v>#N/A</v>
      </c>
      <c r="S256" s="176"/>
      <c r="T256" s="177"/>
      <c r="U256" s="135"/>
      <c r="V256" s="135"/>
      <c r="W256" s="163" t="str">
        <f t="shared" ca="1" si="105"/>
        <v>Fighter</v>
      </c>
      <c r="X256" s="164">
        <f t="shared" si="106"/>
        <v>0</v>
      </c>
      <c r="Y256" s="165">
        <v>0</v>
      </c>
      <c r="Z256" s="155">
        <f t="shared" si="107"/>
        <v>450</v>
      </c>
      <c r="AA256" s="66">
        <f t="shared" si="108"/>
        <v>440</v>
      </c>
      <c r="AB256" s="72">
        <f t="shared" si="109"/>
        <v>10</v>
      </c>
      <c r="AC256" s="135" t="str">
        <f t="shared" si="121"/>
        <v>10</v>
      </c>
      <c r="AD256" s="72">
        <f t="shared" si="122"/>
        <v>-29</v>
      </c>
      <c r="AE256" s="72">
        <f t="shared" si="123"/>
        <v>-59</v>
      </c>
      <c r="AF256" s="72">
        <f t="shared" si="124"/>
        <v>-89</v>
      </c>
      <c r="AG256" s="66">
        <f t="shared" si="110"/>
        <v>200</v>
      </c>
      <c r="AH256" s="66">
        <f t="shared" si="111"/>
        <v>198</v>
      </c>
      <c r="AI256" s="66">
        <f t="shared" si="112"/>
        <v>2</v>
      </c>
      <c r="AJ256" s="135" t="str">
        <f t="shared" si="113"/>
        <v>2</v>
      </c>
      <c r="AK256" s="66">
        <f t="shared" si="114"/>
        <v>200</v>
      </c>
      <c r="AL256" s="66">
        <f t="shared" si="102"/>
        <v>198</v>
      </c>
      <c r="AM256" s="66">
        <f t="shared" si="115"/>
        <v>2</v>
      </c>
      <c r="AN256" s="135" t="str">
        <f t="shared" si="116"/>
        <v>2</v>
      </c>
      <c r="AO256" s="66">
        <f t="shared" si="117"/>
        <v>220</v>
      </c>
      <c r="AP256" s="66">
        <f t="shared" si="103"/>
        <v>218</v>
      </c>
      <c r="AQ256" s="66">
        <f t="shared" si="118"/>
        <v>2</v>
      </c>
      <c r="AR256" s="135" t="str">
        <f t="shared" si="119"/>
        <v>2</v>
      </c>
      <c r="AS256" s="72">
        <f t="shared" si="104"/>
        <v>1070</v>
      </c>
      <c r="AT256" s="72">
        <f t="shared" si="104"/>
        <v>1054</v>
      </c>
      <c r="AU256" s="72"/>
      <c r="AV256" s="135" t="str">
        <f t="shared" ca="1" si="125"/>
        <v>Fighter</v>
      </c>
      <c r="AW256" s="135"/>
      <c r="AX256" s="135"/>
      <c r="AY256" s="135"/>
      <c r="AZ256" s="135"/>
      <c r="BA256" s="135"/>
      <c r="BB256" s="135"/>
      <c r="BC256" s="660" t="e">
        <f>INDEX('[2]Master Skill List'!$D$81:$D$301,MATCH('UNIT DATA'!BA256,'[2]Master Skill List'!$B$81:$B$301,0))</f>
        <v>#N/A</v>
      </c>
      <c r="BD256" s="661"/>
      <c r="BE256" s="661"/>
      <c r="BF256" s="662"/>
      <c r="BG256" s="72">
        <f t="shared" si="126"/>
        <v>3</v>
      </c>
    </row>
    <row r="257" spans="2:59">
      <c r="B257" s="66">
        <v>219</v>
      </c>
      <c r="C257" s="135"/>
      <c r="D257" s="135"/>
      <c r="E257" s="135"/>
      <c r="F257" s="135"/>
      <c r="G257" s="135" t="s">
        <v>428</v>
      </c>
      <c r="H257" s="176"/>
      <c r="I257" s="155" t="s">
        <v>114</v>
      </c>
      <c r="J257" s="72"/>
      <c r="K257" s="66">
        <v>10</v>
      </c>
      <c r="L257" s="66"/>
      <c r="M257" s="66">
        <v>4</v>
      </c>
      <c r="N257" s="66"/>
      <c r="O257" s="508">
        <v>1</v>
      </c>
      <c r="P257" s="155">
        <f t="shared" si="120"/>
        <v>1</v>
      </c>
      <c r="Q257" s="135"/>
      <c r="R257" s="66" t="e">
        <f t="shared" si="127"/>
        <v>#N/A</v>
      </c>
      <c r="S257" s="176"/>
      <c r="T257" s="177"/>
      <c r="U257" s="135"/>
      <c r="V257" s="135"/>
      <c r="W257" s="163" t="str">
        <f t="shared" ca="1" si="105"/>
        <v>Defender</v>
      </c>
      <c r="X257" s="164">
        <f t="shared" si="106"/>
        <v>0</v>
      </c>
      <c r="Y257" s="165">
        <v>0</v>
      </c>
      <c r="Z257" s="155">
        <f t="shared" si="107"/>
        <v>450</v>
      </c>
      <c r="AA257" s="66">
        <f t="shared" si="108"/>
        <v>440</v>
      </c>
      <c r="AB257" s="72">
        <f t="shared" si="109"/>
        <v>10</v>
      </c>
      <c r="AC257" s="135" t="str">
        <f t="shared" si="121"/>
        <v>10</v>
      </c>
      <c r="AD257" s="72">
        <f t="shared" si="122"/>
        <v>-29</v>
      </c>
      <c r="AE257" s="72">
        <f t="shared" si="123"/>
        <v>-59</v>
      </c>
      <c r="AF257" s="72">
        <f t="shared" si="124"/>
        <v>-89</v>
      </c>
      <c r="AG257" s="66">
        <f t="shared" si="110"/>
        <v>200</v>
      </c>
      <c r="AH257" s="66">
        <f t="shared" si="111"/>
        <v>198</v>
      </c>
      <c r="AI257" s="66">
        <f t="shared" si="112"/>
        <v>2</v>
      </c>
      <c r="AJ257" s="135" t="str">
        <f t="shared" si="113"/>
        <v>2</v>
      </c>
      <c r="AK257" s="66">
        <f t="shared" si="114"/>
        <v>200</v>
      </c>
      <c r="AL257" s="66">
        <f t="shared" si="102"/>
        <v>198</v>
      </c>
      <c r="AM257" s="66">
        <f t="shared" si="115"/>
        <v>2</v>
      </c>
      <c r="AN257" s="135" t="str">
        <f t="shared" si="116"/>
        <v>2</v>
      </c>
      <c r="AO257" s="66">
        <f t="shared" si="117"/>
        <v>220</v>
      </c>
      <c r="AP257" s="66">
        <f t="shared" si="103"/>
        <v>218</v>
      </c>
      <c r="AQ257" s="66">
        <f t="shared" si="118"/>
        <v>2</v>
      </c>
      <c r="AR257" s="135" t="str">
        <f t="shared" si="119"/>
        <v>2</v>
      </c>
      <c r="AS257" s="72">
        <f t="shared" si="104"/>
        <v>1070</v>
      </c>
      <c r="AT257" s="72">
        <f t="shared" si="104"/>
        <v>1054</v>
      </c>
      <c r="AU257" s="72"/>
      <c r="AV257" s="135" t="str">
        <f t="shared" ca="1" si="125"/>
        <v>Defender</v>
      </c>
      <c r="AW257" s="135"/>
      <c r="AX257" s="135"/>
      <c r="AY257" s="135"/>
      <c r="AZ257" s="135"/>
      <c r="BA257" s="135"/>
      <c r="BB257" s="135"/>
      <c r="BC257" s="660" t="e">
        <f>INDEX('[2]Master Skill List'!$D$81:$D$301,MATCH('UNIT DATA'!BA257,'[2]Master Skill List'!$B$81:$B$301,0))</f>
        <v>#N/A</v>
      </c>
      <c r="BD257" s="661"/>
      <c r="BE257" s="661"/>
      <c r="BF257" s="662"/>
      <c r="BG257" s="72">
        <f t="shared" si="126"/>
        <v>4</v>
      </c>
    </row>
    <row r="258" spans="2:59">
      <c r="B258" s="66">
        <v>220</v>
      </c>
      <c r="C258" s="135"/>
      <c r="D258" s="135"/>
      <c r="E258" s="135"/>
      <c r="F258" s="135"/>
      <c r="G258" s="135" t="s">
        <v>429</v>
      </c>
      <c r="H258" s="176"/>
      <c r="I258" s="155" t="s">
        <v>114</v>
      </c>
      <c r="J258" s="72"/>
      <c r="K258" s="66">
        <v>10</v>
      </c>
      <c r="L258" s="66"/>
      <c r="M258" s="66">
        <v>5</v>
      </c>
      <c r="N258" s="66"/>
      <c r="O258" s="508">
        <v>2</v>
      </c>
      <c r="P258" s="155">
        <f t="shared" si="120"/>
        <v>1</v>
      </c>
      <c r="Q258" s="135"/>
      <c r="R258" s="66" t="e">
        <f t="shared" si="127"/>
        <v>#N/A</v>
      </c>
      <c r="S258" s="176"/>
      <c r="T258" s="177"/>
      <c r="U258" s="135"/>
      <c r="V258" s="135"/>
      <c r="W258" s="163" t="str">
        <f t="shared" ca="1" si="105"/>
        <v>Defender</v>
      </c>
      <c r="X258" s="164">
        <f t="shared" si="106"/>
        <v>0</v>
      </c>
      <c r="Y258" s="165">
        <v>0</v>
      </c>
      <c r="Z258" s="155">
        <f t="shared" si="107"/>
        <v>450</v>
      </c>
      <c r="AA258" s="66">
        <f t="shared" si="108"/>
        <v>440</v>
      </c>
      <c r="AB258" s="72">
        <f t="shared" si="109"/>
        <v>10</v>
      </c>
      <c r="AC258" s="135" t="str">
        <f t="shared" si="121"/>
        <v>10</v>
      </c>
      <c r="AD258" s="72">
        <f t="shared" si="122"/>
        <v>-29</v>
      </c>
      <c r="AE258" s="72">
        <f t="shared" si="123"/>
        <v>-59</v>
      </c>
      <c r="AF258" s="72">
        <f t="shared" si="124"/>
        <v>-89</v>
      </c>
      <c r="AG258" s="66">
        <f t="shared" si="110"/>
        <v>200</v>
      </c>
      <c r="AH258" s="66">
        <f t="shared" si="111"/>
        <v>198</v>
      </c>
      <c r="AI258" s="66">
        <f t="shared" si="112"/>
        <v>2</v>
      </c>
      <c r="AJ258" s="135" t="str">
        <f t="shared" si="113"/>
        <v>2</v>
      </c>
      <c r="AK258" s="66">
        <f t="shared" si="114"/>
        <v>200</v>
      </c>
      <c r="AL258" s="66">
        <f t="shared" si="102"/>
        <v>198</v>
      </c>
      <c r="AM258" s="66">
        <f t="shared" si="115"/>
        <v>2</v>
      </c>
      <c r="AN258" s="135" t="str">
        <f t="shared" si="116"/>
        <v>2</v>
      </c>
      <c r="AO258" s="66">
        <f t="shared" si="117"/>
        <v>220</v>
      </c>
      <c r="AP258" s="66">
        <f t="shared" si="103"/>
        <v>218</v>
      </c>
      <c r="AQ258" s="66">
        <f t="shared" si="118"/>
        <v>2</v>
      </c>
      <c r="AR258" s="135" t="str">
        <f t="shared" si="119"/>
        <v>2</v>
      </c>
      <c r="AS258" s="72">
        <f t="shared" si="104"/>
        <v>1070</v>
      </c>
      <c r="AT258" s="72">
        <f t="shared" si="104"/>
        <v>1054</v>
      </c>
      <c r="AU258" s="72"/>
      <c r="AV258" s="135" t="str">
        <f t="shared" ca="1" si="125"/>
        <v>Defender</v>
      </c>
      <c r="AW258" s="135"/>
      <c r="AX258" s="135"/>
      <c r="AY258" s="135"/>
      <c r="AZ258" s="135"/>
      <c r="BA258" s="135"/>
      <c r="BB258" s="135"/>
      <c r="BC258" s="660" t="e">
        <f>INDEX('[2]Master Skill List'!$D$81:$D$301,MATCH('UNIT DATA'!BA258,'[2]Master Skill List'!$B$81:$B$301,0))</f>
        <v>#N/A</v>
      </c>
      <c r="BD258" s="661"/>
      <c r="BE258" s="661"/>
      <c r="BF258" s="662"/>
      <c r="BG258" s="72">
        <f t="shared" si="126"/>
        <v>5</v>
      </c>
    </row>
    <row r="259" spans="2:59">
      <c r="B259" s="66">
        <v>221</v>
      </c>
      <c r="C259" s="135"/>
      <c r="D259" s="135"/>
      <c r="E259" s="135"/>
      <c r="F259" s="135"/>
      <c r="G259" s="135" t="s">
        <v>430</v>
      </c>
      <c r="H259" s="176"/>
      <c r="I259" s="155" t="s">
        <v>119</v>
      </c>
      <c r="J259" s="72"/>
      <c r="K259" s="66">
        <v>10</v>
      </c>
      <c r="L259" s="66"/>
      <c r="M259" s="66">
        <v>2</v>
      </c>
      <c r="N259" s="66"/>
      <c r="O259" s="508">
        <v>0</v>
      </c>
      <c r="P259" s="155">
        <f t="shared" si="120"/>
        <v>1</v>
      </c>
      <c r="Q259" s="135"/>
      <c r="R259" s="66" t="e">
        <f t="shared" si="127"/>
        <v>#N/A</v>
      </c>
      <c r="S259" s="176"/>
      <c r="T259" s="177"/>
      <c r="U259" s="135"/>
      <c r="V259" s="135"/>
      <c r="W259" s="163" t="str">
        <f t="shared" ca="1" si="105"/>
        <v>Guardian</v>
      </c>
      <c r="X259" s="164">
        <f t="shared" si="106"/>
        <v>0</v>
      </c>
      <c r="Y259" s="165">
        <v>0</v>
      </c>
      <c r="Z259" s="155">
        <f t="shared" si="107"/>
        <v>500</v>
      </c>
      <c r="AA259" s="66">
        <f t="shared" si="108"/>
        <v>490</v>
      </c>
      <c r="AB259" s="72">
        <f t="shared" si="109"/>
        <v>10</v>
      </c>
      <c r="AC259" s="135" t="str">
        <f t="shared" si="121"/>
        <v>10</v>
      </c>
      <c r="AD259" s="72">
        <f t="shared" si="122"/>
        <v>-29</v>
      </c>
      <c r="AE259" s="72">
        <f t="shared" si="123"/>
        <v>-59</v>
      </c>
      <c r="AF259" s="72">
        <f t="shared" si="124"/>
        <v>-89</v>
      </c>
      <c r="AG259" s="66">
        <f t="shared" si="110"/>
        <v>160</v>
      </c>
      <c r="AH259" s="66">
        <f t="shared" si="111"/>
        <v>158</v>
      </c>
      <c r="AI259" s="66">
        <f t="shared" si="112"/>
        <v>2</v>
      </c>
      <c r="AJ259" s="135" t="str">
        <f t="shared" si="113"/>
        <v>2</v>
      </c>
      <c r="AK259" s="66">
        <f t="shared" si="114"/>
        <v>220</v>
      </c>
      <c r="AL259" s="66">
        <f t="shared" si="102"/>
        <v>218</v>
      </c>
      <c r="AM259" s="66">
        <f t="shared" si="115"/>
        <v>2</v>
      </c>
      <c r="AN259" s="135" t="str">
        <f t="shared" si="116"/>
        <v>2</v>
      </c>
      <c r="AO259" s="66">
        <f t="shared" si="117"/>
        <v>220</v>
      </c>
      <c r="AP259" s="66">
        <f t="shared" si="103"/>
        <v>218</v>
      </c>
      <c r="AQ259" s="66">
        <f t="shared" si="118"/>
        <v>2</v>
      </c>
      <c r="AR259" s="135" t="str">
        <f t="shared" si="119"/>
        <v>2</v>
      </c>
      <c r="AS259" s="72">
        <f t="shared" si="104"/>
        <v>1100</v>
      </c>
      <c r="AT259" s="72">
        <f t="shared" si="104"/>
        <v>1084</v>
      </c>
      <c r="AU259" s="72"/>
      <c r="AV259" s="135" t="str">
        <f t="shared" ca="1" si="125"/>
        <v>Guardian</v>
      </c>
      <c r="AW259" s="135"/>
      <c r="AX259" s="135"/>
      <c r="AY259" s="135"/>
      <c r="AZ259" s="135"/>
      <c r="BA259" s="135"/>
      <c r="BB259" s="135"/>
      <c r="BC259" s="660" t="e">
        <f>INDEX('[2]Master Skill List'!$D$81:$D$301,MATCH('UNIT DATA'!BA259,'[2]Master Skill List'!$B$81:$B$301,0))</f>
        <v>#N/A</v>
      </c>
      <c r="BD259" s="661"/>
      <c r="BE259" s="661"/>
      <c r="BF259" s="662"/>
      <c r="BG259" s="72">
        <f t="shared" si="126"/>
        <v>2</v>
      </c>
    </row>
    <row r="260" spans="2:59">
      <c r="B260" s="66">
        <v>222</v>
      </c>
      <c r="C260" s="135"/>
      <c r="D260" s="135"/>
      <c r="E260" s="135"/>
      <c r="F260" s="135"/>
      <c r="G260" s="135" t="s">
        <v>234</v>
      </c>
      <c r="H260" s="176"/>
      <c r="I260" s="155" t="s">
        <v>119</v>
      </c>
      <c r="J260" s="72"/>
      <c r="K260" s="66">
        <v>10</v>
      </c>
      <c r="L260" s="66"/>
      <c r="M260" s="66">
        <v>3</v>
      </c>
      <c r="N260" s="66"/>
      <c r="O260" s="508">
        <v>1</v>
      </c>
      <c r="P260" s="155">
        <f t="shared" si="120"/>
        <v>1</v>
      </c>
      <c r="Q260" s="135"/>
      <c r="R260" s="66" t="e">
        <f t="shared" si="127"/>
        <v>#N/A</v>
      </c>
      <c r="S260" s="176"/>
      <c r="T260" s="177"/>
      <c r="U260" s="135"/>
      <c r="V260" s="135"/>
      <c r="W260" s="163" t="str">
        <f t="shared" ca="1" si="105"/>
        <v>Lord</v>
      </c>
      <c r="X260" s="164">
        <f t="shared" si="106"/>
        <v>0</v>
      </c>
      <c r="Y260" s="165">
        <v>0</v>
      </c>
      <c r="Z260" s="155">
        <f t="shared" si="107"/>
        <v>500</v>
      </c>
      <c r="AA260" s="66">
        <f t="shared" si="108"/>
        <v>490</v>
      </c>
      <c r="AB260" s="72">
        <f t="shared" si="109"/>
        <v>10</v>
      </c>
      <c r="AC260" s="135" t="str">
        <f t="shared" si="121"/>
        <v>10</v>
      </c>
      <c r="AD260" s="72">
        <f t="shared" si="122"/>
        <v>-29</v>
      </c>
      <c r="AE260" s="72">
        <f t="shared" si="123"/>
        <v>-59</v>
      </c>
      <c r="AF260" s="72">
        <f t="shared" si="124"/>
        <v>-89</v>
      </c>
      <c r="AG260" s="66">
        <f t="shared" si="110"/>
        <v>160</v>
      </c>
      <c r="AH260" s="66">
        <f t="shared" si="111"/>
        <v>158</v>
      </c>
      <c r="AI260" s="66">
        <f t="shared" si="112"/>
        <v>2</v>
      </c>
      <c r="AJ260" s="135" t="str">
        <f t="shared" si="113"/>
        <v>2</v>
      </c>
      <c r="AK260" s="66">
        <f t="shared" si="114"/>
        <v>220</v>
      </c>
      <c r="AL260" s="66">
        <f t="shared" si="102"/>
        <v>218</v>
      </c>
      <c r="AM260" s="66">
        <f t="shared" si="115"/>
        <v>2</v>
      </c>
      <c r="AN260" s="135" t="str">
        <f t="shared" si="116"/>
        <v>2</v>
      </c>
      <c r="AO260" s="66">
        <f t="shared" si="117"/>
        <v>220</v>
      </c>
      <c r="AP260" s="66">
        <f t="shared" si="103"/>
        <v>218</v>
      </c>
      <c r="AQ260" s="66">
        <f t="shared" si="118"/>
        <v>2</v>
      </c>
      <c r="AR260" s="135" t="str">
        <f t="shared" si="119"/>
        <v>2</v>
      </c>
      <c r="AS260" s="72">
        <f t="shared" si="104"/>
        <v>1100</v>
      </c>
      <c r="AT260" s="72">
        <f t="shared" si="104"/>
        <v>1084</v>
      </c>
      <c r="AU260" s="72"/>
      <c r="AV260" s="135" t="str">
        <f t="shared" ca="1" si="125"/>
        <v>Lord</v>
      </c>
      <c r="AW260" s="135"/>
      <c r="AX260" s="135"/>
      <c r="AY260" s="135"/>
      <c r="AZ260" s="135"/>
      <c r="BA260" s="135"/>
      <c r="BB260" s="135"/>
      <c r="BC260" s="660" t="e">
        <f>INDEX('[2]Master Skill List'!$D$81:$D$301,MATCH('UNIT DATA'!BA260,'[2]Master Skill List'!$B$81:$B$301,0))</f>
        <v>#N/A</v>
      </c>
      <c r="BD260" s="661"/>
      <c r="BE260" s="661"/>
      <c r="BF260" s="662"/>
      <c r="BG260" s="72">
        <f t="shared" si="126"/>
        <v>3</v>
      </c>
    </row>
    <row r="261" spans="2:59">
      <c r="B261" s="66">
        <v>223</v>
      </c>
      <c r="C261" s="135"/>
      <c r="D261" s="135"/>
      <c r="E261" s="135"/>
      <c r="F261" s="135"/>
      <c r="G261" s="135" t="s">
        <v>236</v>
      </c>
      <c r="H261" s="176"/>
      <c r="I261" s="155" t="s">
        <v>119</v>
      </c>
      <c r="J261" s="72"/>
      <c r="K261" s="66">
        <v>10</v>
      </c>
      <c r="L261" s="66"/>
      <c r="M261" s="66">
        <v>4</v>
      </c>
      <c r="N261" s="66"/>
      <c r="O261" s="508">
        <v>2</v>
      </c>
      <c r="P261" s="155">
        <f t="shared" si="120"/>
        <v>1</v>
      </c>
      <c r="Q261" s="135"/>
      <c r="R261" s="66" t="e">
        <f t="shared" si="127"/>
        <v>#N/A</v>
      </c>
      <c r="S261" s="176"/>
      <c r="T261" s="177"/>
      <c r="U261" s="135"/>
      <c r="V261" s="135"/>
      <c r="W261" s="163" t="str">
        <f t="shared" ca="1" si="105"/>
        <v>Fighter</v>
      </c>
      <c r="X261" s="164">
        <f t="shared" si="106"/>
        <v>0</v>
      </c>
      <c r="Y261" s="165">
        <v>0</v>
      </c>
      <c r="Z261" s="155">
        <f t="shared" si="107"/>
        <v>500</v>
      </c>
      <c r="AA261" s="66">
        <f t="shared" si="108"/>
        <v>490</v>
      </c>
      <c r="AB261" s="72">
        <f t="shared" si="109"/>
        <v>10</v>
      </c>
      <c r="AC261" s="135" t="str">
        <f t="shared" si="121"/>
        <v>10</v>
      </c>
      <c r="AD261" s="72">
        <f t="shared" si="122"/>
        <v>-29</v>
      </c>
      <c r="AE261" s="72">
        <f t="shared" si="123"/>
        <v>-59</v>
      </c>
      <c r="AF261" s="72">
        <f t="shared" si="124"/>
        <v>-89</v>
      </c>
      <c r="AG261" s="66">
        <f t="shared" si="110"/>
        <v>160</v>
      </c>
      <c r="AH261" s="66">
        <f t="shared" si="111"/>
        <v>158</v>
      </c>
      <c r="AI261" s="66">
        <f t="shared" si="112"/>
        <v>2</v>
      </c>
      <c r="AJ261" s="135" t="str">
        <f t="shared" si="113"/>
        <v>2</v>
      </c>
      <c r="AK261" s="66">
        <f t="shared" si="114"/>
        <v>220</v>
      </c>
      <c r="AL261" s="66">
        <f t="shared" si="102"/>
        <v>218</v>
      </c>
      <c r="AM261" s="66">
        <f t="shared" si="115"/>
        <v>2</v>
      </c>
      <c r="AN261" s="135" t="str">
        <f t="shared" si="116"/>
        <v>2</v>
      </c>
      <c r="AO261" s="66">
        <f t="shared" si="117"/>
        <v>220</v>
      </c>
      <c r="AP261" s="66">
        <f t="shared" si="103"/>
        <v>218</v>
      </c>
      <c r="AQ261" s="66">
        <f t="shared" si="118"/>
        <v>2</v>
      </c>
      <c r="AR261" s="135" t="str">
        <f t="shared" si="119"/>
        <v>2</v>
      </c>
      <c r="AS261" s="72">
        <f t="shared" si="104"/>
        <v>1100</v>
      </c>
      <c r="AT261" s="72">
        <f t="shared" si="104"/>
        <v>1084</v>
      </c>
      <c r="AU261" s="72"/>
      <c r="AV261" s="135" t="str">
        <f t="shared" ca="1" si="125"/>
        <v>Fighter</v>
      </c>
      <c r="AW261" s="135"/>
      <c r="AX261" s="135"/>
      <c r="AY261" s="135"/>
      <c r="AZ261" s="135"/>
      <c r="BA261" s="135"/>
      <c r="BB261" s="135"/>
      <c r="BC261" s="660" t="e">
        <f>INDEX('[2]Master Skill List'!$D$81:$D$301,MATCH('UNIT DATA'!BA261,'[2]Master Skill List'!$B$81:$B$301,0))</f>
        <v>#N/A</v>
      </c>
      <c r="BD261" s="661"/>
      <c r="BE261" s="661"/>
      <c r="BF261" s="662"/>
      <c r="BG261" s="72">
        <f t="shared" si="126"/>
        <v>4</v>
      </c>
    </row>
    <row r="262" spans="2:59">
      <c r="B262" s="66">
        <v>224</v>
      </c>
      <c r="C262" s="135"/>
      <c r="D262" s="135"/>
      <c r="E262" s="135"/>
      <c r="F262" s="135"/>
      <c r="G262" s="135" t="s">
        <v>431</v>
      </c>
      <c r="H262" s="176"/>
      <c r="I262" s="155" t="s">
        <v>119</v>
      </c>
      <c r="J262" s="72"/>
      <c r="K262" s="66">
        <v>10</v>
      </c>
      <c r="L262" s="66"/>
      <c r="M262" s="66">
        <v>5</v>
      </c>
      <c r="N262" s="66"/>
      <c r="O262" s="508">
        <v>3</v>
      </c>
      <c r="P262" s="155">
        <f t="shared" si="120"/>
        <v>1</v>
      </c>
      <c r="Q262" s="135"/>
      <c r="R262" s="66" t="e">
        <f t="shared" si="127"/>
        <v>#N/A</v>
      </c>
      <c r="S262" s="176"/>
      <c r="T262" s="177"/>
      <c r="U262" s="135"/>
      <c r="V262" s="135"/>
      <c r="W262" s="163" t="str">
        <f t="shared" ca="1" si="105"/>
        <v>Defender</v>
      </c>
      <c r="X262" s="164">
        <f t="shared" si="106"/>
        <v>0</v>
      </c>
      <c r="Y262" s="165">
        <v>0</v>
      </c>
      <c r="Z262" s="155">
        <f t="shared" si="107"/>
        <v>500</v>
      </c>
      <c r="AA262" s="66">
        <f t="shared" si="108"/>
        <v>490</v>
      </c>
      <c r="AB262" s="72">
        <f t="shared" si="109"/>
        <v>10</v>
      </c>
      <c r="AC262" s="135" t="str">
        <f t="shared" si="121"/>
        <v>10</v>
      </c>
      <c r="AD262" s="72">
        <f t="shared" si="122"/>
        <v>-29</v>
      </c>
      <c r="AE262" s="72">
        <f t="shared" si="123"/>
        <v>-59</v>
      </c>
      <c r="AF262" s="72">
        <f t="shared" si="124"/>
        <v>-89</v>
      </c>
      <c r="AG262" s="66">
        <f t="shared" si="110"/>
        <v>160</v>
      </c>
      <c r="AH262" s="66">
        <f t="shared" si="111"/>
        <v>158</v>
      </c>
      <c r="AI262" s="66">
        <f t="shared" si="112"/>
        <v>2</v>
      </c>
      <c r="AJ262" s="135" t="str">
        <f t="shared" si="113"/>
        <v>2</v>
      </c>
      <c r="AK262" s="66">
        <f t="shared" si="114"/>
        <v>220</v>
      </c>
      <c r="AL262" s="66">
        <f t="shared" si="102"/>
        <v>218</v>
      </c>
      <c r="AM262" s="66">
        <f t="shared" si="115"/>
        <v>2</v>
      </c>
      <c r="AN262" s="135" t="str">
        <f t="shared" si="116"/>
        <v>2</v>
      </c>
      <c r="AO262" s="66">
        <f t="shared" si="117"/>
        <v>220</v>
      </c>
      <c r="AP262" s="66">
        <f t="shared" si="103"/>
        <v>218</v>
      </c>
      <c r="AQ262" s="66">
        <f t="shared" si="118"/>
        <v>2</v>
      </c>
      <c r="AR262" s="135" t="str">
        <f t="shared" si="119"/>
        <v>2</v>
      </c>
      <c r="AS262" s="72">
        <f t="shared" si="104"/>
        <v>1100</v>
      </c>
      <c r="AT262" s="72">
        <f t="shared" si="104"/>
        <v>1084</v>
      </c>
      <c r="AU262" s="72"/>
      <c r="AV262" s="135" t="str">
        <f t="shared" ca="1" si="125"/>
        <v>Defender</v>
      </c>
      <c r="AW262" s="135"/>
      <c r="AX262" s="135"/>
      <c r="AY262" s="135"/>
      <c r="AZ262" s="135"/>
      <c r="BA262" s="135"/>
      <c r="BB262" s="135"/>
      <c r="BC262" s="660" t="e">
        <f>INDEX('[2]Master Skill List'!$D$81:$D$301,MATCH('UNIT DATA'!BA262,'[2]Master Skill List'!$B$81:$B$301,0))</f>
        <v>#N/A</v>
      </c>
      <c r="BD262" s="661"/>
      <c r="BE262" s="661"/>
      <c r="BF262" s="662"/>
      <c r="BG262" s="72">
        <f t="shared" si="126"/>
        <v>5</v>
      </c>
    </row>
    <row r="263" spans="2:59">
      <c r="B263" s="66">
        <v>225</v>
      </c>
      <c r="C263" s="135"/>
      <c r="D263" s="135"/>
      <c r="E263" s="135"/>
      <c r="F263" s="135"/>
      <c r="G263" s="135" t="s">
        <v>432</v>
      </c>
      <c r="H263" s="176"/>
      <c r="I263" s="155" t="s">
        <v>119</v>
      </c>
      <c r="J263" s="72"/>
      <c r="K263" s="66">
        <v>10</v>
      </c>
      <c r="L263" s="66"/>
      <c r="M263" s="66">
        <v>2</v>
      </c>
      <c r="N263" s="66"/>
      <c r="O263" s="508">
        <v>0</v>
      </c>
      <c r="P263" s="155">
        <f t="shared" si="120"/>
        <v>1</v>
      </c>
      <c r="Q263" s="135"/>
      <c r="R263" s="66" t="e">
        <f t="shared" si="127"/>
        <v>#N/A</v>
      </c>
      <c r="S263" s="176"/>
      <c r="T263" s="177"/>
      <c r="U263" s="135"/>
      <c r="V263" s="135"/>
      <c r="W263" s="163" t="str">
        <f t="shared" ca="1" si="105"/>
        <v>Hero</v>
      </c>
      <c r="X263" s="164">
        <f t="shared" si="106"/>
        <v>0</v>
      </c>
      <c r="Y263" s="165">
        <v>0</v>
      </c>
      <c r="Z263" s="155">
        <f t="shared" si="107"/>
        <v>500</v>
      </c>
      <c r="AA263" s="66">
        <f t="shared" si="108"/>
        <v>490</v>
      </c>
      <c r="AB263" s="72">
        <f t="shared" si="109"/>
        <v>10</v>
      </c>
      <c r="AC263" s="135" t="str">
        <f t="shared" si="121"/>
        <v>10</v>
      </c>
      <c r="AD263" s="72">
        <f t="shared" si="122"/>
        <v>-29</v>
      </c>
      <c r="AE263" s="72">
        <f t="shared" si="123"/>
        <v>-59</v>
      </c>
      <c r="AF263" s="72">
        <f t="shared" si="124"/>
        <v>-89</v>
      </c>
      <c r="AG263" s="66">
        <f t="shared" si="110"/>
        <v>160</v>
      </c>
      <c r="AH263" s="66">
        <f t="shared" si="111"/>
        <v>158</v>
      </c>
      <c r="AI263" s="66">
        <f t="shared" si="112"/>
        <v>2</v>
      </c>
      <c r="AJ263" s="135" t="str">
        <f t="shared" si="113"/>
        <v>2</v>
      </c>
      <c r="AK263" s="66">
        <f t="shared" si="114"/>
        <v>220</v>
      </c>
      <c r="AL263" s="66">
        <f t="shared" si="102"/>
        <v>218</v>
      </c>
      <c r="AM263" s="66">
        <f t="shared" si="115"/>
        <v>2</v>
      </c>
      <c r="AN263" s="135" t="str">
        <f t="shared" si="116"/>
        <v>2</v>
      </c>
      <c r="AO263" s="66">
        <f t="shared" si="117"/>
        <v>220</v>
      </c>
      <c r="AP263" s="66">
        <f t="shared" si="103"/>
        <v>218</v>
      </c>
      <c r="AQ263" s="66">
        <f t="shared" si="118"/>
        <v>2</v>
      </c>
      <c r="AR263" s="135" t="str">
        <f t="shared" si="119"/>
        <v>2</v>
      </c>
      <c r="AS263" s="72">
        <f t="shared" si="104"/>
        <v>1100</v>
      </c>
      <c r="AT263" s="72">
        <f t="shared" si="104"/>
        <v>1084</v>
      </c>
      <c r="AU263" s="72"/>
      <c r="AV263" s="135" t="str">
        <f t="shared" ca="1" si="125"/>
        <v>Hero</v>
      </c>
      <c r="AW263" s="135"/>
      <c r="AX263" s="135"/>
      <c r="AY263" s="135"/>
      <c r="AZ263" s="135"/>
      <c r="BA263" s="135"/>
      <c r="BB263" s="135"/>
      <c r="BC263" s="660" t="e">
        <f>INDEX('[2]Master Skill List'!$D$81:$D$301,MATCH('UNIT DATA'!BA263,'[2]Master Skill List'!$B$81:$B$301,0))</f>
        <v>#N/A</v>
      </c>
      <c r="BD263" s="661"/>
      <c r="BE263" s="661"/>
      <c r="BF263" s="662"/>
      <c r="BG263" s="72">
        <f t="shared" si="126"/>
        <v>2</v>
      </c>
    </row>
    <row r="264" spans="2:59">
      <c r="B264" s="66">
        <v>226</v>
      </c>
      <c r="C264" s="135"/>
      <c r="D264" s="135"/>
      <c r="E264" s="135"/>
      <c r="F264" s="135"/>
      <c r="G264" s="135" t="s">
        <v>433</v>
      </c>
      <c r="H264" s="176"/>
      <c r="I264" s="155" t="s">
        <v>119</v>
      </c>
      <c r="J264" s="72"/>
      <c r="K264" s="66">
        <v>10</v>
      </c>
      <c r="L264" s="66"/>
      <c r="M264" s="66">
        <v>3</v>
      </c>
      <c r="N264" s="66"/>
      <c r="O264" s="508">
        <v>1</v>
      </c>
      <c r="P264" s="155">
        <f t="shared" si="120"/>
        <v>1</v>
      </c>
      <c r="Q264" s="135"/>
      <c r="R264" s="66" t="e">
        <f t="shared" si="127"/>
        <v>#N/A</v>
      </c>
      <c r="S264" s="176"/>
      <c r="T264" s="177"/>
      <c r="U264" s="135"/>
      <c r="V264" s="135"/>
      <c r="W264" s="163" t="str">
        <f t="shared" ca="1" si="105"/>
        <v>Lord</v>
      </c>
      <c r="X264" s="164">
        <f t="shared" si="106"/>
        <v>0</v>
      </c>
      <c r="Y264" s="165">
        <v>0</v>
      </c>
      <c r="Z264" s="155">
        <f t="shared" si="107"/>
        <v>500</v>
      </c>
      <c r="AA264" s="66">
        <f t="shared" si="108"/>
        <v>490</v>
      </c>
      <c r="AB264" s="72">
        <f t="shared" si="109"/>
        <v>10</v>
      </c>
      <c r="AC264" s="135" t="str">
        <f t="shared" si="121"/>
        <v>10</v>
      </c>
      <c r="AD264" s="72">
        <f t="shared" si="122"/>
        <v>-29</v>
      </c>
      <c r="AE264" s="72">
        <f t="shared" si="123"/>
        <v>-59</v>
      </c>
      <c r="AF264" s="72">
        <f t="shared" si="124"/>
        <v>-89</v>
      </c>
      <c r="AG264" s="66">
        <f t="shared" si="110"/>
        <v>160</v>
      </c>
      <c r="AH264" s="66">
        <f t="shared" si="111"/>
        <v>158</v>
      </c>
      <c r="AI264" s="66">
        <f t="shared" si="112"/>
        <v>2</v>
      </c>
      <c r="AJ264" s="135" t="str">
        <f t="shared" si="113"/>
        <v>2</v>
      </c>
      <c r="AK264" s="66">
        <f t="shared" si="114"/>
        <v>220</v>
      </c>
      <c r="AL264" s="66">
        <f t="shared" si="102"/>
        <v>218</v>
      </c>
      <c r="AM264" s="66">
        <f t="shared" si="115"/>
        <v>2</v>
      </c>
      <c r="AN264" s="135" t="str">
        <f t="shared" si="116"/>
        <v>2</v>
      </c>
      <c r="AO264" s="66">
        <f t="shared" si="117"/>
        <v>220</v>
      </c>
      <c r="AP264" s="66">
        <f t="shared" si="103"/>
        <v>218</v>
      </c>
      <c r="AQ264" s="66">
        <f t="shared" si="118"/>
        <v>2</v>
      </c>
      <c r="AR264" s="135" t="str">
        <f t="shared" si="119"/>
        <v>2</v>
      </c>
      <c r="AS264" s="72">
        <f t="shared" si="104"/>
        <v>1100</v>
      </c>
      <c r="AT264" s="72">
        <f t="shared" si="104"/>
        <v>1084</v>
      </c>
      <c r="AU264" s="72"/>
      <c r="AV264" s="135" t="str">
        <f t="shared" ca="1" si="125"/>
        <v>Lord</v>
      </c>
      <c r="AW264" s="135"/>
      <c r="AX264" s="135"/>
      <c r="AY264" s="135"/>
      <c r="AZ264" s="135"/>
      <c r="BA264" s="135"/>
      <c r="BB264" s="135"/>
      <c r="BC264" s="660" t="e">
        <f>INDEX('[2]Master Skill List'!$D$81:$D$301,MATCH('UNIT DATA'!BA264,'[2]Master Skill List'!$B$81:$B$301,0))</f>
        <v>#N/A</v>
      </c>
      <c r="BD264" s="661"/>
      <c r="BE264" s="661"/>
      <c r="BF264" s="662"/>
      <c r="BG264" s="72">
        <f t="shared" si="126"/>
        <v>3</v>
      </c>
    </row>
    <row r="265" spans="2:59">
      <c r="B265" s="66">
        <v>227</v>
      </c>
      <c r="C265" s="135"/>
      <c r="D265" s="135"/>
      <c r="E265" s="135"/>
      <c r="F265" s="135"/>
      <c r="G265" s="135" t="s">
        <v>434</v>
      </c>
      <c r="H265" s="176"/>
      <c r="I265" s="155" t="s">
        <v>119</v>
      </c>
      <c r="J265" s="72"/>
      <c r="K265" s="66">
        <v>10</v>
      </c>
      <c r="L265" s="66"/>
      <c r="M265" s="66">
        <v>4</v>
      </c>
      <c r="N265" s="66"/>
      <c r="O265" s="508">
        <v>2</v>
      </c>
      <c r="P265" s="155">
        <f t="shared" si="120"/>
        <v>1</v>
      </c>
      <c r="Q265" s="135"/>
      <c r="R265" s="66" t="e">
        <f t="shared" si="127"/>
        <v>#N/A</v>
      </c>
      <c r="S265" s="176"/>
      <c r="T265" s="177"/>
      <c r="U265" s="135"/>
      <c r="V265" s="135"/>
      <c r="W265" s="163" t="str">
        <f t="shared" ca="1" si="105"/>
        <v>Fighter</v>
      </c>
      <c r="X265" s="164">
        <f t="shared" si="106"/>
        <v>0</v>
      </c>
      <c r="Y265" s="165">
        <v>0</v>
      </c>
      <c r="Z265" s="155">
        <f t="shared" si="107"/>
        <v>500</v>
      </c>
      <c r="AA265" s="66">
        <f t="shared" si="108"/>
        <v>490</v>
      </c>
      <c r="AB265" s="72">
        <f t="shared" si="109"/>
        <v>10</v>
      </c>
      <c r="AC265" s="135" t="str">
        <f t="shared" si="121"/>
        <v>10</v>
      </c>
      <c r="AD265" s="72">
        <f t="shared" si="122"/>
        <v>-29</v>
      </c>
      <c r="AE265" s="72">
        <f t="shared" si="123"/>
        <v>-59</v>
      </c>
      <c r="AF265" s="72">
        <f t="shared" si="124"/>
        <v>-89</v>
      </c>
      <c r="AG265" s="66">
        <f t="shared" si="110"/>
        <v>160</v>
      </c>
      <c r="AH265" s="66">
        <f t="shared" si="111"/>
        <v>158</v>
      </c>
      <c r="AI265" s="66">
        <f t="shared" si="112"/>
        <v>2</v>
      </c>
      <c r="AJ265" s="135" t="str">
        <f t="shared" si="113"/>
        <v>2</v>
      </c>
      <c r="AK265" s="66">
        <f t="shared" si="114"/>
        <v>220</v>
      </c>
      <c r="AL265" s="66">
        <f t="shared" si="102"/>
        <v>218</v>
      </c>
      <c r="AM265" s="66">
        <f t="shared" si="115"/>
        <v>2</v>
      </c>
      <c r="AN265" s="135" t="str">
        <f t="shared" si="116"/>
        <v>2</v>
      </c>
      <c r="AO265" s="66">
        <f t="shared" si="117"/>
        <v>220</v>
      </c>
      <c r="AP265" s="66">
        <f t="shared" si="103"/>
        <v>218</v>
      </c>
      <c r="AQ265" s="66">
        <f t="shared" si="118"/>
        <v>2</v>
      </c>
      <c r="AR265" s="135" t="str">
        <f t="shared" si="119"/>
        <v>2</v>
      </c>
      <c r="AS265" s="72">
        <f t="shared" si="104"/>
        <v>1100</v>
      </c>
      <c r="AT265" s="72">
        <f t="shared" si="104"/>
        <v>1084</v>
      </c>
      <c r="AU265" s="72"/>
      <c r="AV265" s="135" t="str">
        <f t="shared" ca="1" si="125"/>
        <v>Fighter</v>
      </c>
      <c r="AW265" s="135"/>
      <c r="AX265" s="135"/>
      <c r="AY265" s="135"/>
      <c r="AZ265" s="135"/>
      <c r="BA265" s="135"/>
      <c r="BB265" s="135"/>
      <c r="BC265" s="660" t="e">
        <f>INDEX('[2]Master Skill List'!$D$81:$D$301,MATCH('UNIT DATA'!BA265,'[2]Master Skill List'!$B$81:$B$301,0))</f>
        <v>#N/A</v>
      </c>
      <c r="BD265" s="661"/>
      <c r="BE265" s="661"/>
      <c r="BF265" s="662"/>
      <c r="BG265" s="72">
        <f t="shared" si="126"/>
        <v>4</v>
      </c>
    </row>
    <row r="266" spans="2:59">
      <c r="B266" s="66">
        <v>228</v>
      </c>
      <c r="C266" s="135"/>
      <c r="D266" s="135"/>
      <c r="E266" s="135"/>
      <c r="F266" s="135"/>
      <c r="G266" s="135" t="s">
        <v>435</v>
      </c>
      <c r="H266" s="176"/>
      <c r="I266" s="155" t="s">
        <v>119</v>
      </c>
      <c r="J266" s="72"/>
      <c r="K266" s="66">
        <v>10</v>
      </c>
      <c r="L266" s="66"/>
      <c r="M266" s="66">
        <v>5</v>
      </c>
      <c r="N266" s="66"/>
      <c r="O266" s="508">
        <v>3</v>
      </c>
      <c r="P266" s="155">
        <f t="shared" si="120"/>
        <v>1</v>
      </c>
      <c r="Q266" s="135"/>
      <c r="R266" s="66" t="e">
        <f t="shared" si="127"/>
        <v>#N/A</v>
      </c>
      <c r="S266" s="176"/>
      <c r="T266" s="177"/>
      <c r="U266" s="135"/>
      <c r="V266" s="135"/>
      <c r="W266" s="163" t="str">
        <f t="shared" ca="1" si="105"/>
        <v>Lord</v>
      </c>
      <c r="X266" s="164">
        <f t="shared" si="106"/>
        <v>0</v>
      </c>
      <c r="Y266" s="165">
        <v>0</v>
      </c>
      <c r="Z266" s="155">
        <f t="shared" si="107"/>
        <v>500</v>
      </c>
      <c r="AA266" s="66">
        <f t="shared" si="108"/>
        <v>490</v>
      </c>
      <c r="AB266" s="72">
        <f t="shared" si="109"/>
        <v>10</v>
      </c>
      <c r="AC266" s="135" t="str">
        <f t="shared" si="121"/>
        <v>10</v>
      </c>
      <c r="AD266" s="72">
        <f t="shared" si="122"/>
        <v>-29</v>
      </c>
      <c r="AE266" s="72">
        <f t="shared" si="123"/>
        <v>-59</v>
      </c>
      <c r="AF266" s="72">
        <f t="shared" si="124"/>
        <v>-89</v>
      </c>
      <c r="AG266" s="66">
        <f t="shared" si="110"/>
        <v>160</v>
      </c>
      <c r="AH266" s="66">
        <f t="shared" si="111"/>
        <v>158</v>
      </c>
      <c r="AI266" s="66">
        <f t="shared" si="112"/>
        <v>2</v>
      </c>
      <c r="AJ266" s="135" t="str">
        <f t="shared" si="113"/>
        <v>2</v>
      </c>
      <c r="AK266" s="66">
        <f t="shared" si="114"/>
        <v>220</v>
      </c>
      <c r="AL266" s="66">
        <f t="shared" si="102"/>
        <v>218</v>
      </c>
      <c r="AM266" s="66">
        <f t="shared" si="115"/>
        <v>2</v>
      </c>
      <c r="AN266" s="135" t="str">
        <f t="shared" si="116"/>
        <v>2</v>
      </c>
      <c r="AO266" s="66">
        <f t="shared" si="117"/>
        <v>220</v>
      </c>
      <c r="AP266" s="66">
        <f t="shared" si="103"/>
        <v>218</v>
      </c>
      <c r="AQ266" s="66">
        <f t="shared" si="118"/>
        <v>2</v>
      </c>
      <c r="AR266" s="135" t="str">
        <f t="shared" si="119"/>
        <v>2</v>
      </c>
      <c r="AS266" s="72">
        <f t="shared" si="104"/>
        <v>1100</v>
      </c>
      <c r="AT266" s="72">
        <f t="shared" si="104"/>
        <v>1084</v>
      </c>
      <c r="AU266" s="72"/>
      <c r="AV266" s="135" t="str">
        <f t="shared" ca="1" si="125"/>
        <v>Lord</v>
      </c>
      <c r="AW266" s="135"/>
      <c r="AX266" s="135"/>
      <c r="AY266" s="135"/>
      <c r="AZ266" s="135"/>
      <c r="BA266" s="135"/>
      <c r="BB266" s="135"/>
      <c r="BC266" s="660" t="e">
        <f>INDEX('[2]Master Skill List'!$D$81:$D$301,MATCH('UNIT DATA'!BA266,'[2]Master Skill List'!$B$81:$B$301,0))</f>
        <v>#N/A</v>
      </c>
      <c r="BD266" s="661"/>
      <c r="BE266" s="661"/>
      <c r="BF266" s="662"/>
      <c r="BG266" s="72">
        <f t="shared" si="126"/>
        <v>5</v>
      </c>
    </row>
    <row r="267" spans="2:59">
      <c r="B267" s="66">
        <v>229</v>
      </c>
      <c r="C267" s="135"/>
      <c r="D267" s="135"/>
      <c r="E267" s="135"/>
      <c r="F267" s="135"/>
      <c r="G267" s="135" t="s">
        <v>436</v>
      </c>
      <c r="H267" s="176"/>
      <c r="I267" s="155" t="s">
        <v>119</v>
      </c>
      <c r="J267" s="72"/>
      <c r="K267" s="66">
        <v>10</v>
      </c>
      <c r="L267" s="66"/>
      <c r="M267" s="66">
        <v>4</v>
      </c>
      <c r="N267" s="66"/>
      <c r="O267" s="508">
        <v>0</v>
      </c>
      <c r="P267" s="155">
        <f t="shared" si="120"/>
        <v>1</v>
      </c>
      <c r="Q267" s="135"/>
      <c r="R267" s="66" t="e">
        <f t="shared" si="127"/>
        <v>#N/A</v>
      </c>
      <c r="S267" s="176"/>
      <c r="T267" s="177"/>
      <c r="U267" s="135"/>
      <c r="V267" s="135"/>
      <c r="W267" s="163" t="str">
        <f t="shared" ca="1" si="105"/>
        <v>Hero</v>
      </c>
      <c r="X267" s="164">
        <f t="shared" si="106"/>
        <v>0</v>
      </c>
      <c r="Y267" s="165">
        <v>0</v>
      </c>
      <c r="Z267" s="155">
        <f t="shared" si="107"/>
        <v>500</v>
      </c>
      <c r="AA267" s="66">
        <f t="shared" si="108"/>
        <v>490</v>
      </c>
      <c r="AB267" s="72">
        <f t="shared" si="109"/>
        <v>10</v>
      </c>
      <c r="AC267" s="135" t="str">
        <f t="shared" si="121"/>
        <v>10</v>
      </c>
      <c r="AD267" s="72">
        <f t="shared" si="122"/>
        <v>-29</v>
      </c>
      <c r="AE267" s="72">
        <f t="shared" si="123"/>
        <v>-59</v>
      </c>
      <c r="AF267" s="72">
        <f t="shared" si="124"/>
        <v>-89</v>
      </c>
      <c r="AG267" s="66">
        <f t="shared" si="110"/>
        <v>160</v>
      </c>
      <c r="AH267" s="66">
        <f t="shared" si="111"/>
        <v>158</v>
      </c>
      <c r="AI267" s="66">
        <f t="shared" si="112"/>
        <v>2</v>
      </c>
      <c r="AJ267" s="135" t="str">
        <f t="shared" si="113"/>
        <v>2</v>
      </c>
      <c r="AK267" s="66">
        <f t="shared" si="114"/>
        <v>220</v>
      </c>
      <c r="AL267" s="66">
        <f t="shared" si="102"/>
        <v>218</v>
      </c>
      <c r="AM267" s="66">
        <f t="shared" si="115"/>
        <v>2</v>
      </c>
      <c r="AN267" s="135" t="str">
        <f t="shared" si="116"/>
        <v>2</v>
      </c>
      <c r="AO267" s="66">
        <f t="shared" si="117"/>
        <v>220</v>
      </c>
      <c r="AP267" s="66">
        <f t="shared" si="103"/>
        <v>218</v>
      </c>
      <c r="AQ267" s="66">
        <f t="shared" si="118"/>
        <v>2</v>
      </c>
      <c r="AR267" s="135" t="str">
        <f t="shared" si="119"/>
        <v>2</v>
      </c>
      <c r="AS267" s="72">
        <f t="shared" si="104"/>
        <v>1100</v>
      </c>
      <c r="AT267" s="72">
        <f t="shared" si="104"/>
        <v>1084</v>
      </c>
      <c r="AU267" s="72"/>
      <c r="AV267" s="135" t="str">
        <f t="shared" ca="1" si="125"/>
        <v>Hero</v>
      </c>
      <c r="AW267" s="135"/>
      <c r="AX267" s="135"/>
      <c r="AY267" s="135"/>
      <c r="AZ267" s="135"/>
      <c r="BA267" s="135"/>
      <c r="BB267" s="135"/>
      <c r="BC267" s="660" t="e">
        <f>INDEX('[2]Master Skill List'!$D$81:$D$301,MATCH('UNIT DATA'!BA267,'[2]Master Skill List'!$B$81:$B$301,0))</f>
        <v>#N/A</v>
      </c>
      <c r="BD267" s="661"/>
      <c r="BE267" s="661"/>
      <c r="BF267" s="662"/>
      <c r="BG267" s="72">
        <f t="shared" si="126"/>
        <v>4</v>
      </c>
    </row>
    <row r="268" spans="2:59">
      <c r="B268" s="66">
        <v>230</v>
      </c>
      <c r="C268" s="135"/>
      <c r="D268" s="135"/>
      <c r="E268" s="135"/>
      <c r="F268" s="135"/>
      <c r="G268" s="135" t="s">
        <v>437</v>
      </c>
      <c r="H268" s="176"/>
      <c r="I268" s="155" t="s">
        <v>119</v>
      </c>
      <c r="J268" s="72"/>
      <c r="K268" s="66">
        <v>10</v>
      </c>
      <c r="L268" s="66"/>
      <c r="M268" s="66">
        <v>5</v>
      </c>
      <c r="N268" s="66"/>
      <c r="O268" s="508">
        <v>1</v>
      </c>
      <c r="P268" s="155">
        <f t="shared" si="120"/>
        <v>1</v>
      </c>
      <c r="Q268" s="135"/>
      <c r="R268" s="66" t="e">
        <f t="shared" si="127"/>
        <v>#N/A</v>
      </c>
      <c r="S268" s="176"/>
      <c r="T268" s="177"/>
      <c r="U268" s="135"/>
      <c r="V268" s="135"/>
      <c r="W268" s="163" t="str">
        <f t="shared" ca="1" si="105"/>
        <v>Knight</v>
      </c>
      <c r="X268" s="164">
        <f t="shared" si="106"/>
        <v>0</v>
      </c>
      <c r="Y268" s="165">
        <v>0</v>
      </c>
      <c r="Z268" s="155">
        <f t="shared" si="107"/>
        <v>500</v>
      </c>
      <c r="AA268" s="66">
        <f t="shared" si="108"/>
        <v>490</v>
      </c>
      <c r="AB268" s="72">
        <f t="shared" si="109"/>
        <v>10</v>
      </c>
      <c r="AC268" s="135" t="str">
        <f t="shared" si="121"/>
        <v>10</v>
      </c>
      <c r="AD268" s="72">
        <f t="shared" si="122"/>
        <v>-29</v>
      </c>
      <c r="AE268" s="72">
        <f t="shared" si="123"/>
        <v>-59</v>
      </c>
      <c r="AF268" s="72">
        <f t="shared" si="124"/>
        <v>-89</v>
      </c>
      <c r="AG268" s="66">
        <f t="shared" si="110"/>
        <v>160</v>
      </c>
      <c r="AH268" s="66">
        <f t="shared" si="111"/>
        <v>158</v>
      </c>
      <c r="AI268" s="66">
        <f t="shared" si="112"/>
        <v>2</v>
      </c>
      <c r="AJ268" s="135" t="str">
        <f t="shared" si="113"/>
        <v>2</v>
      </c>
      <c r="AK268" s="66">
        <f t="shared" si="114"/>
        <v>220</v>
      </c>
      <c r="AL268" s="66">
        <f t="shared" si="102"/>
        <v>218</v>
      </c>
      <c r="AM268" s="66">
        <f t="shared" si="115"/>
        <v>2</v>
      </c>
      <c r="AN268" s="135" t="str">
        <f t="shared" si="116"/>
        <v>2</v>
      </c>
      <c r="AO268" s="66">
        <f t="shared" si="117"/>
        <v>220</v>
      </c>
      <c r="AP268" s="66">
        <f t="shared" si="103"/>
        <v>218</v>
      </c>
      <c r="AQ268" s="66">
        <f t="shared" si="118"/>
        <v>2</v>
      </c>
      <c r="AR268" s="135" t="str">
        <f t="shared" si="119"/>
        <v>2</v>
      </c>
      <c r="AS268" s="72">
        <f t="shared" si="104"/>
        <v>1100</v>
      </c>
      <c r="AT268" s="72">
        <f t="shared" si="104"/>
        <v>1084</v>
      </c>
      <c r="AU268" s="72"/>
      <c r="AV268" s="135" t="str">
        <f t="shared" ca="1" si="125"/>
        <v>Knight</v>
      </c>
      <c r="AW268" s="135"/>
      <c r="AX268" s="135"/>
      <c r="AY268" s="135"/>
      <c r="AZ268" s="135"/>
      <c r="BA268" s="135"/>
      <c r="BB268" s="135"/>
      <c r="BC268" s="660" t="e">
        <f>INDEX('[2]Master Skill List'!$D$81:$D$301,MATCH('UNIT DATA'!BA268,'[2]Master Skill List'!$B$81:$B$301,0))</f>
        <v>#N/A</v>
      </c>
      <c r="BD268" s="661"/>
      <c r="BE268" s="661"/>
      <c r="BF268" s="662"/>
      <c r="BG268" s="72">
        <f t="shared" si="126"/>
        <v>5</v>
      </c>
    </row>
    <row r="269" spans="2:59">
      <c r="B269" s="66">
        <v>231</v>
      </c>
      <c r="C269" s="135"/>
      <c r="D269" s="135"/>
      <c r="E269" s="135"/>
      <c r="F269" s="135"/>
      <c r="G269" s="135" t="s">
        <v>438</v>
      </c>
      <c r="H269" s="176"/>
      <c r="I269" s="155" t="s">
        <v>147</v>
      </c>
      <c r="J269" s="72"/>
      <c r="K269" s="66">
        <v>10</v>
      </c>
      <c r="L269" s="66"/>
      <c r="M269" s="66">
        <v>4</v>
      </c>
      <c r="N269" s="66"/>
      <c r="O269" s="508">
        <v>0</v>
      </c>
      <c r="P269" s="155">
        <f t="shared" si="120"/>
        <v>1</v>
      </c>
      <c r="Q269" s="135"/>
      <c r="R269" s="66" t="e">
        <f t="shared" si="127"/>
        <v>#N/A</v>
      </c>
      <c r="S269" s="176"/>
      <c r="T269" s="177"/>
      <c r="U269" s="135"/>
      <c r="V269" s="135"/>
      <c r="W269" s="163" t="str">
        <f t="shared" ca="1" si="105"/>
        <v>Defender</v>
      </c>
      <c r="X269" s="164">
        <f t="shared" si="106"/>
        <v>0</v>
      </c>
      <c r="Y269" s="165">
        <v>0</v>
      </c>
      <c r="Z269" s="155">
        <f t="shared" si="107"/>
        <v>500</v>
      </c>
      <c r="AA269" s="66">
        <f t="shared" si="108"/>
        <v>490</v>
      </c>
      <c r="AB269" s="72">
        <f t="shared" si="109"/>
        <v>10</v>
      </c>
      <c r="AC269" s="135" t="str">
        <f t="shared" si="121"/>
        <v>10</v>
      </c>
      <c r="AD269" s="72">
        <f t="shared" si="122"/>
        <v>-29</v>
      </c>
      <c r="AE269" s="72">
        <f t="shared" si="123"/>
        <v>-59</v>
      </c>
      <c r="AF269" s="72">
        <f t="shared" si="124"/>
        <v>-89</v>
      </c>
      <c r="AG269" s="66">
        <f t="shared" si="110"/>
        <v>200</v>
      </c>
      <c r="AH269" s="66">
        <f t="shared" si="111"/>
        <v>198</v>
      </c>
      <c r="AI269" s="66">
        <f t="shared" si="112"/>
        <v>2</v>
      </c>
      <c r="AJ269" s="135" t="str">
        <f t="shared" si="113"/>
        <v>2</v>
      </c>
      <c r="AK269" s="66">
        <f t="shared" si="114"/>
        <v>220</v>
      </c>
      <c r="AL269" s="66">
        <f t="shared" si="102"/>
        <v>218</v>
      </c>
      <c r="AM269" s="66">
        <f t="shared" si="115"/>
        <v>2</v>
      </c>
      <c r="AN269" s="135" t="str">
        <f t="shared" si="116"/>
        <v>2</v>
      </c>
      <c r="AO269" s="66">
        <f t="shared" si="117"/>
        <v>180</v>
      </c>
      <c r="AP269" s="66">
        <f t="shared" si="103"/>
        <v>178</v>
      </c>
      <c r="AQ269" s="66">
        <f t="shared" si="118"/>
        <v>2</v>
      </c>
      <c r="AR269" s="135" t="str">
        <f t="shared" si="119"/>
        <v>2</v>
      </c>
      <c r="AS269" s="72">
        <f t="shared" si="104"/>
        <v>1100</v>
      </c>
      <c r="AT269" s="72">
        <f t="shared" si="104"/>
        <v>1084</v>
      </c>
      <c r="AU269" s="72"/>
      <c r="AV269" s="135" t="str">
        <f t="shared" ca="1" si="125"/>
        <v>Defender</v>
      </c>
      <c r="AW269" s="135"/>
      <c r="AX269" s="135"/>
      <c r="AY269" s="135"/>
      <c r="AZ269" s="135"/>
      <c r="BA269" s="135"/>
      <c r="BB269" s="135"/>
      <c r="BC269" s="660" t="e">
        <f>INDEX('[2]Master Skill List'!$D$81:$D$301,MATCH('UNIT DATA'!BA269,'[2]Master Skill List'!$B$81:$B$301,0))</f>
        <v>#N/A</v>
      </c>
      <c r="BD269" s="661"/>
      <c r="BE269" s="661"/>
      <c r="BF269" s="662"/>
      <c r="BG269" s="72">
        <f t="shared" si="126"/>
        <v>4</v>
      </c>
    </row>
    <row r="270" spans="2:59">
      <c r="B270" s="66">
        <v>232</v>
      </c>
      <c r="C270" s="135"/>
      <c r="D270" s="135"/>
      <c r="E270" s="135"/>
      <c r="F270" s="135"/>
      <c r="G270" s="135" t="s">
        <v>439</v>
      </c>
      <c r="H270" s="176"/>
      <c r="I270" s="155" t="s">
        <v>147</v>
      </c>
      <c r="J270" s="72"/>
      <c r="K270" s="66">
        <v>10</v>
      </c>
      <c r="L270" s="66"/>
      <c r="M270" s="66">
        <v>5</v>
      </c>
      <c r="N270" s="66"/>
      <c r="O270" s="508">
        <v>1</v>
      </c>
      <c r="P270" s="155">
        <f t="shared" si="120"/>
        <v>1</v>
      </c>
      <c r="Q270" s="135"/>
      <c r="R270" s="66" t="e">
        <f t="shared" si="127"/>
        <v>#N/A</v>
      </c>
      <c r="S270" s="176"/>
      <c r="T270" s="177"/>
      <c r="U270" s="135"/>
      <c r="V270" s="135"/>
      <c r="W270" s="163" t="str">
        <f t="shared" ca="1" si="105"/>
        <v>Defender</v>
      </c>
      <c r="X270" s="164">
        <f t="shared" si="106"/>
        <v>0</v>
      </c>
      <c r="Y270" s="165">
        <v>0</v>
      </c>
      <c r="Z270" s="155">
        <f t="shared" si="107"/>
        <v>500</v>
      </c>
      <c r="AA270" s="66">
        <f t="shared" si="108"/>
        <v>490</v>
      </c>
      <c r="AB270" s="72">
        <f t="shared" si="109"/>
        <v>10</v>
      </c>
      <c r="AC270" s="135" t="str">
        <f t="shared" si="121"/>
        <v>10</v>
      </c>
      <c r="AD270" s="72">
        <f t="shared" si="122"/>
        <v>-29</v>
      </c>
      <c r="AE270" s="72">
        <f t="shared" si="123"/>
        <v>-59</v>
      </c>
      <c r="AF270" s="72">
        <f t="shared" si="124"/>
        <v>-89</v>
      </c>
      <c r="AG270" s="66">
        <f t="shared" si="110"/>
        <v>200</v>
      </c>
      <c r="AH270" s="66">
        <f t="shared" si="111"/>
        <v>198</v>
      </c>
      <c r="AI270" s="66">
        <f t="shared" si="112"/>
        <v>2</v>
      </c>
      <c r="AJ270" s="135" t="str">
        <f t="shared" si="113"/>
        <v>2</v>
      </c>
      <c r="AK270" s="66">
        <f t="shared" si="114"/>
        <v>220</v>
      </c>
      <c r="AL270" s="66">
        <f t="shared" si="102"/>
        <v>218</v>
      </c>
      <c r="AM270" s="66">
        <f t="shared" si="115"/>
        <v>2</v>
      </c>
      <c r="AN270" s="135" t="str">
        <f t="shared" si="116"/>
        <v>2</v>
      </c>
      <c r="AO270" s="66">
        <f t="shared" si="117"/>
        <v>180</v>
      </c>
      <c r="AP270" s="66">
        <f t="shared" si="103"/>
        <v>178</v>
      </c>
      <c r="AQ270" s="66">
        <f t="shared" si="118"/>
        <v>2</v>
      </c>
      <c r="AR270" s="135" t="str">
        <f t="shared" si="119"/>
        <v>2</v>
      </c>
      <c r="AS270" s="72">
        <f t="shared" si="104"/>
        <v>1100</v>
      </c>
      <c r="AT270" s="72">
        <f t="shared" si="104"/>
        <v>1084</v>
      </c>
      <c r="AU270" s="72"/>
      <c r="AV270" s="135" t="str">
        <f t="shared" ca="1" si="125"/>
        <v>Defender</v>
      </c>
      <c r="AW270" s="135"/>
      <c r="AX270" s="135"/>
      <c r="AY270" s="135"/>
      <c r="AZ270" s="135"/>
      <c r="BA270" s="135"/>
      <c r="BB270" s="135"/>
      <c r="BC270" s="660" t="e">
        <f>INDEX('[2]Master Skill List'!$D$81:$D$301,MATCH('UNIT DATA'!BA270,'[2]Master Skill List'!$B$81:$B$301,0))</f>
        <v>#N/A</v>
      </c>
      <c r="BD270" s="661"/>
      <c r="BE270" s="661"/>
      <c r="BF270" s="662"/>
      <c r="BG270" s="72">
        <f t="shared" si="126"/>
        <v>5</v>
      </c>
    </row>
    <row r="271" spans="2:59">
      <c r="B271" s="66">
        <v>233</v>
      </c>
      <c r="C271" s="135"/>
      <c r="D271" s="135"/>
      <c r="E271" s="135"/>
      <c r="F271" s="135"/>
      <c r="G271" s="135" t="s">
        <v>440</v>
      </c>
      <c r="H271" s="176"/>
      <c r="I271" s="155" t="s">
        <v>119</v>
      </c>
      <c r="J271" s="72"/>
      <c r="K271" s="66">
        <v>10</v>
      </c>
      <c r="L271" s="66"/>
      <c r="M271" s="66">
        <v>4</v>
      </c>
      <c r="N271" s="66"/>
      <c r="O271" s="508">
        <v>0</v>
      </c>
      <c r="P271" s="155">
        <f t="shared" si="120"/>
        <v>1</v>
      </c>
      <c r="Q271" s="135"/>
      <c r="R271" s="66" t="e">
        <f t="shared" si="127"/>
        <v>#N/A</v>
      </c>
      <c r="S271" s="176"/>
      <c r="T271" s="177"/>
      <c r="U271" s="135"/>
      <c r="V271" s="135"/>
      <c r="W271" s="163" t="str">
        <f t="shared" ca="1" si="105"/>
        <v>Defender</v>
      </c>
      <c r="X271" s="164">
        <f t="shared" si="106"/>
        <v>0</v>
      </c>
      <c r="Y271" s="165">
        <v>0</v>
      </c>
      <c r="Z271" s="155">
        <f t="shared" si="107"/>
        <v>500</v>
      </c>
      <c r="AA271" s="66">
        <f t="shared" si="108"/>
        <v>490</v>
      </c>
      <c r="AB271" s="72">
        <f t="shared" si="109"/>
        <v>10</v>
      </c>
      <c r="AC271" s="135" t="str">
        <f t="shared" si="121"/>
        <v>10</v>
      </c>
      <c r="AD271" s="72">
        <f t="shared" si="122"/>
        <v>-29</v>
      </c>
      <c r="AE271" s="72">
        <f t="shared" si="123"/>
        <v>-59</v>
      </c>
      <c r="AF271" s="72">
        <f t="shared" si="124"/>
        <v>-89</v>
      </c>
      <c r="AG271" s="66">
        <f t="shared" si="110"/>
        <v>160</v>
      </c>
      <c r="AH271" s="66">
        <f t="shared" si="111"/>
        <v>158</v>
      </c>
      <c r="AI271" s="66">
        <f t="shared" si="112"/>
        <v>2</v>
      </c>
      <c r="AJ271" s="135" t="str">
        <f t="shared" si="113"/>
        <v>2</v>
      </c>
      <c r="AK271" s="66">
        <f t="shared" si="114"/>
        <v>220</v>
      </c>
      <c r="AL271" s="66">
        <f t="shared" si="102"/>
        <v>218</v>
      </c>
      <c r="AM271" s="66">
        <f t="shared" si="115"/>
        <v>2</v>
      </c>
      <c r="AN271" s="135" t="str">
        <f t="shared" si="116"/>
        <v>2</v>
      </c>
      <c r="AO271" s="66">
        <f t="shared" si="117"/>
        <v>220</v>
      </c>
      <c r="AP271" s="66">
        <f t="shared" si="103"/>
        <v>218</v>
      </c>
      <c r="AQ271" s="66">
        <f t="shared" si="118"/>
        <v>2</v>
      </c>
      <c r="AR271" s="135" t="str">
        <f t="shared" si="119"/>
        <v>2</v>
      </c>
      <c r="AS271" s="72">
        <f t="shared" si="104"/>
        <v>1100</v>
      </c>
      <c r="AT271" s="72">
        <f t="shared" si="104"/>
        <v>1084</v>
      </c>
      <c r="AU271" s="72"/>
      <c r="AV271" s="135" t="str">
        <f t="shared" ca="1" si="125"/>
        <v>Defender</v>
      </c>
      <c r="AW271" s="135"/>
      <c r="AX271" s="135"/>
      <c r="AY271" s="135"/>
      <c r="AZ271" s="135"/>
      <c r="BA271" s="135"/>
      <c r="BB271" s="135"/>
      <c r="BC271" s="660" t="e">
        <f>INDEX('[2]Master Skill List'!$D$81:$D$301,MATCH('UNIT DATA'!BA271,'[2]Master Skill List'!$B$81:$B$301,0))</f>
        <v>#N/A</v>
      </c>
      <c r="BD271" s="661"/>
      <c r="BE271" s="661"/>
      <c r="BF271" s="662"/>
      <c r="BG271" s="72">
        <f t="shared" si="126"/>
        <v>4</v>
      </c>
    </row>
    <row r="272" spans="2:59">
      <c r="B272" s="66">
        <v>234</v>
      </c>
      <c r="C272" s="135"/>
      <c r="D272" s="135"/>
      <c r="E272" s="135"/>
      <c r="F272" s="135"/>
      <c r="G272" s="135" t="s">
        <v>441</v>
      </c>
      <c r="H272" s="176"/>
      <c r="I272" s="155" t="s">
        <v>119</v>
      </c>
      <c r="J272" s="72"/>
      <c r="K272" s="66">
        <v>10</v>
      </c>
      <c r="L272" s="66"/>
      <c r="M272" s="66">
        <v>5</v>
      </c>
      <c r="N272" s="66"/>
      <c r="O272" s="508">
        <v>1</v>
      </c>
      <c r="P272" s="155">
        <f t="shared" si="120"/>
        <v>1</v>
      </c>
      <c r="Q272" s="135"/>
      <c r="R272" s="66" t="e">
        <f t="shared" si="127"/>
        <v>#N/A</v>
      </c>
      <c r="S272" s="176"/>
      <c r="T272" s="177"/>
      <c r="U272" s="135"/>
      <c r="V272" s="135"/>
      <c r="W272" s="163" t="str">
        <f t="shared" ca="1" si="105"/>
        <v>Defender</v>
      </c>
      <c r="X272" s="164">
        <f t="shared" si="106"/>
        <v>0</v>
      </c>
      <c r="Y272" s="165">
        <v>0</v>
      </c>
      <c r="Z272" s="155">
        <f t="shared" si="107"/>
        <v>500</v>
      </c>
      <c r="AA272" s="66">
        <f t="shared" si="108"/>
        <v>490</v>
      </c>
      <c r="AB272" s="72">
        <f t="shared" si="109"/>
        <v>10</v>
      </c>
      <c r="AC272" s="135" t="str">
        <f t="shared" si="121"/>
        <v>10</v>
      </c>
      <c r="AD272" s="72">
        <f t="shared" si="122"/>
        <v>-29</v>
      </c>
      <c r="AE272" s="72">
        <f t="shared" si="123"/>
        <v>-59</v>
      </c>
      <c r="AF272" s="72">
        <f t="shared" si="124"/>
        <v>-89</v>
      </c>
      <c r="AG272" s="66">
        <f t="shared" si="110"/>
        <v>160</v>
      </c>
      <c r="AH272" s="66">
        <f t="shared" si="111"/>
        <v>158</v>
      </c>
      <c r="AI272" s="66">
        <f t="shared" si="112"/>
        <v>2</v>
      </c>
      <c r="AJ272" s="135" t="str">
        <f t="shared" si="113"/>
        <v>2</v>
      </c>
      <c r="AK272" s="66">
        <f t="shared" si="114"/>
        <v>220</v>
      </c>
      <c r="AL272" s="66">
        <f t="shared" si="102"/>
        <v>218</v>
      </c>
      <c r="AM272" s="66">
        <f t="shared" si="115"/>
        <v>2</v>
      </c>
      <c r="AN272" s="135" t="str">
        <f t="shared" si="116"/>
        <v>2</v>
      </c>
      <c r="AO272" s="66">
        <f t="shared" si="117"/>
        <v>220</v>
      </c>
      <c r="AP272" s="66">
        <f t="shared" si="103"/>
        <v>218</v>
      </c>
      <c r="AQ272" s="66">
        <f t="shared" si="118"/>
        <v>2</v>
      </c>
      <c r="AR272" s="135" t="str">
        <f t="shared" si="119"/>
        <v>2</v>
      </c>
      <c r="AS272" s="72">
        <f t="shared" si="104"/>
        <v>1100</v>
      </c>
      <c r="AT272" s="72">
        <f t="shared" si="104"/>
        <v>1084</v>
      </c>
      <c r="AU272" s="72"/>
      <c r="AV272" s="135" t="str">
        <f t="shared" ca="1" si="125"/>
        <v>Defender</v>
      </c>
      <c r="AW272" s="135"/>
      <c r="AX272" s="135"/>
      <c r="AY272" s="135"/>
      <c r="AZ272" s="135"/>
      <c r="BA272" s="135"/>
      <c r="BB272" s="135"/>
      <c r="BC272" s="660" t="e">
        <f>INDEX('[2]Master Skill List'!$D$81:$D$301,MATCH('UNIT DATA'!BA272,'[2]Master Skill List'!$B$81:$B$301,0))</f>
        <v>#N/A</v>
      </c>
      <c r="BD272" s="661"/>
      <c r="BE272" s="661"/>
      <c r="BF272" s="662"/>
      <c r="BG272" s="72">
        <f t="shared" si="126"/>
        <v>5</v>
      </c>
    </row>
    <row r="273" spans="2:59">
      <c r="B273" s="66">
        <v>235</v>
      </c>
      <c r="C273" s="135"/>
      <c r="D273" s="135"/>
      <c r="E273" s="135"/>
      <c r="F273" s="135"/>
      <c r="G273" s="135" t="s">
        <v>442</v>
      </c>
      <c r="H273" s="176"/>
      <c r="I273" s="155" t="s">
        <v>103</v>
      </c>
      <c r="J273" s="72"/>
      <c r="K273" s="66">
        <v>10</v>
      </c>
      <c r="L273" s="66"/>
      <c r="M273" s="66">
        <v>3</v>
      </c>
      <c r="N273" s="66"/>
      <c r="O273" s="508">
        <v>0</v>
      </c>
      <c r="P273" s="155">
        <f t="shared" si="120"/>
        <v>1</v>
      </c>
      <c r="Q273" s="135"/>
      <c r="R273" s="66" t="e">
        <f t="shared" si="127"/>
        <v>#N/A</v>
      </c>
      <c r="S273" s="176"/>
      <c r="T273" s="177"/>
      <c r="U273" s="135"/>
      <c r="V273" s="135"/>
      <c r="W273" s="163" t="str">
        <f t="shared" ca="1" si="105"/>
        <v>Lord</v>
      </c>
      <c r="X273" s="164">
        <f t="shared" si="106"/>
        <v>0</v>
      </c>
      <c r="Y273" s="165">
        <v>0</v>
      </c>
      <c r="Z273" s="155">
        <f t="shared" si="107"/>
        <v>550</v>
      </c>
      <c r="AA273" s="66">
        <f t="shared" si="108"/>
        <v>540</v>
      </c>
      <c r="AB273" s="72">
        <f t="shared" si="109"/>
        <v>10</v>
      </c>
      <c r="AC273" s="135" t="str">
        <f t="shared" si="121"/>
        <v>10</v>
      </c>
      <c r="AD273" s="72">
        <f t="shared" si="122"/>
        <v>-29</v>
      </c>
      <c r="AE273" s="72">
        <f t="shared" si="123"/>
        <v>-59</v>
      </c>
      <c r="AF273" s="72">
        <f t="shared" si="124"/>
        <v>-89</v>
      </c>
      <c r="AG273" s="66">
        <f t="shared" si="110"/>
        <v>220</v>
      </c>
      <c r="AH273" s="66">
        <f t="shared" si="111"/>
        <v>218</v>
      </c>
      <c r="AI273" s="66">
        <f t="shared" si="112"/>
        <v>2</v>
      </c>
      <c r="AJ273" s="135" t="str">
        <f t="shared" si="113"/>
        <v>2</v>
      </c>
      <c r="AK273" s="66">
        <f t="shared" si="114"/>
        <v>180</v>
      </c>
      <c r="AL273" s="66">
        <f t="shared" si="102"/>
        <v>178</v>
      </c>
      <c r="AM273" s="66">
        <f t="shared" si="115"/>
        <v>2</v>
      </c>
      <c r="AN273" s="135" t="str">
        <f t="shared" si="116"/>
        <v>2</v>
      </c>
      <c r="AO273" s="66">
        <f t="shared" si="117"/>
        <v>200</v>
      </c>
      <c r="AP273" s="66">
        <f t="shared" si="103"/>
        <v>198</v>
      </c>
      <c r="AQ273" s="66">
        <f t="shared" si="118"/>
        <v>2</v>
      </c>
      <c r="AR273" s="135" t="str">
        <f t="shared" si="119"/>
        <v>2</v>
      </c>
      <c r="AS273" s="72">
        <f t="shared" si="104"/>
        <v>1150</v>
      </c>
      <c r="AT273" s="72">
        <f t="shared" si="104"/>
        <v>1134</v>
      </c>
      <c r="AU273" s="72"/>
      <c r="AV273" s="135" t="str">
        <f t="shared" ca="1" si="125"/>
        <v>Lord</v>
      </c>
      <c r="AW273" s="135"/>
      <c r="AX273" s="135"/>
      <c r="AY273" s="135"/>
      <c r="AZ273" s="135"/>
      <c r="BA273" s="135"/>
      <c r="BB273" s="135"/>
      <c r="BC273" s="660" t="e">
        <f>INDEX('[2]Master Skill List'!$D$81:$D$301,MATCH('UNIT DATA'!BA273,'[2]Master Skill List'!$B$81:$B$301,0))</f>
        <v>#N/A</v>
      </c>
      <c r="BD273" s="661"/>
      <c r="BE273" s="661"/>
      <c r="BF273" s="662"/>
      <c r="BG273" s="72">
        <f t="shared" si="126"/>
        <v>3</v>
      </c>
    </row>
    <row r="274" spans="2:59">
      <c r="B274" s="66">
        <v>236</v>
      </c>
      <c r="C274" s="135"/>
      <c r="D274" s="135"/>
      <c r="E274" s="135"/>
      <c r="F274" s="135"/>
      <c r="G274" s="135" t="s">
        <v>443</v>
      </c>
      <c r="H274" s="176"/>
      <c r="I274" s="155" t="s">
        <v>103</v>
      </c>
      <c r="J274" s="72"/>
      <c r="K274" s="66">
        <v>10</v>
      </c>
      <c r="L274" s="66"/>
      <c r="M274" s="66">
        <v>4</v>
      </c>
      <c r="N274" s="66"/>
      <c r="O274" s="508">
        <v>1</v>
      </c>
      <c r="P274" s="155">
        <f t="shared" si="120"/>
        <v>1</v>
      </c>
      <c r="Q274" s="135"/>
      <c r="R274" s="66" t="e">
        <f t="shared" si="127"/>
        <v>#N/A</v>
      </c>
      <c r="S274" s="176"/>
      <c r="T274" s="177"/>
      <c r="U274" s="135"/>
      <c r="V274" s="135"/>
      <c r="W274" s="163" t="str">
        <f t="shared" ca="1" si="105"/>
        <v>Fighter</v>
      </c>
      <c r="X274" s="164">
        <f t="shared" si="106"/>
        <v>0</v>
      </c>
      <c r="Y274" s="165">
        <v>0</v>
      </c>
      <c r="Z274" s="155">
        <f t="shared" si="107"/>
        <v>550</v>
      </c>
      <c r="AA274" s="66">
        <f t="shared" si="108"/>
        <v>540</v>
      </c>
      <c r="AB274" s="72">
        <f t="shared" si="109"/>
        <v>10</v>
      </c>
      <c r="AC274" s="135" t="str">
        <f t="shared" si="121"/>
        <v>10</v>
      </c>
      <c r="AD274" s="72">
        <f t="shared" si="122"/>
        <v>-29</v>
      </c>
      <c r="AE274" s="72">
        <f t="shared" si="123"/>
        <v>-59</v>
      </c>
      <c r="AF274" s="72">
        <f t="shared" si="124"/>
        <v>-89</v>
      </c>
      <c r="AG274" s="66">
        <f t="shared" si="110"/>
        <v>220</v>
      </c>
      <c r="AH274" s="66">
        <f t="shared" si="111"/>
        <v>218</v>
      </c>
      <c r="AI274" s="66">
        <f t="shared" si="112"/>
        <v>2</v>
      </c>
      <c r="AJ274" s="135" t="str">
        <f t="shared" si="113"/>
        <v>2</v>
      </c>
      <c r="AK274" s="66">
        <f t="shared" si="114"/>
        <v>180</v>
      </c>
      <c r="AL274" s="66">
        <f t="shared" si="102"/>
        <v>178</v>
      </c>
      <c r="AM274" s="66">
        <f t="shared" si="115"/>
        <v>2</v>
      </c>
      <c r="AN274" s="135" t="str">
        <f t="shared" si="116"/>
        <v>2</v>
      </c>
      <c r="AO274" s="66">
        <f t="shared" si="117"/>
        <v>200</v>
      </c>
      <c r="AP274" s="66">
        <f t="shared" si="103"/>
        <v>198</v>
      </c>
      <c r="AQ274" s="66">
        <f t="shared" si="118"/>
        <v>2</v>
      </c>
      <c r="AR274" s="135" t="str">
        <f t="shared" si="119"/>
        <v>2</v>
      </c>
      <c r="AS274" s="72">
        <f t="shared" si="104"/>
        <v>1150</v>
      </c>
      <c r="AT274" s="72">
        <f t="shared" si="104"/>
        <v>1134</v>
      </c>
      <c r="AU274" s="72"/>
      <c r="AV274" s="135" t="str">
        <f t="shared" ca="1" si="125"/>
        <v>Fighter</v>
      </c>
      <c r="AW274" s="135"/>
      <c r="AX274" s="135"/>
      <c r="AY274" s="135"/>
      <c r="AZ274" s="135"/>
      <c r="BA274" s="135"/>
      <c r="BB274" s="135"/>
      <c r="BC274" s="660" t="e">
        <f>INDEX('[2]Master Skill List'!$D$81:$D$301,MATCH('UNIT DATA'!BA274,'[2]Master Skill List'!$B$81:$B$301,0))</f>
        <v>#N/A</v>
      </c>
      <c r="BD274" s="661"/>
      <c r="BE274" s="661"/>
      <c r="BF274" s="662"/>
      <c r="BG274" s="72">
        <f t="shared" si="126"/>
        <v>4</v>
      </c>
    </row>
    <row r="275" spans="2:59">
      <c r="B275" s="66">
        <v>237</v>
      </c>
      <c r="C275" s="135"/>
      <c r="D275" s="135"/>
      <c r="E275" s="135"/>
      <c r="F275" s="135"/>
      <c r="G275" s="135" t="s">
        <v>444</v>
      </c>
      <c r="H275" s="176"/>
      <c r="I275" s="155" t="s">
        <v>103</v>
      </c>
      <c r="J275" s="72"/>
      <c r="K275" s="66">
        <v>10</v>
      </c>
      <c r="L275" s="66"/>
      <c r="M275" s="66">
        <v>5</v>
      </c>
      <c r="N275" s="66"/>
      <c r="O275" s="508">
        <v>2</v>
      </c>
      <c r="P275" s="155">
        <f t="shared" si="120"/>
        <v>1</v>
      </c>
      <c r="Q275" s="135"/>
      <c r="R275" s="66" t="e">
        <f t="shared" si="127"/>
        <v>#N/A</v>
      </c>
      <c r="S275" s="176"/>
      <c r="T275" s="177"/>
      <c r="U275" s="135"/>
      <c r="V275" s="135"/>
      <c r="W275" s="163" t="str">
        <f t="shared" ca="1" si="105"/>
        <v>Lord</v>
      </c>
      <c r="X275" s="164">
        <f t="shared" si="106"/>
        <v>0</v>
      </c>
      <c r="Y275" s="165">
        <v>0</v>
      </c>
      <c r="Z275" s="155">
        <f t="shared" si="107"/>
        <v>550</v>
      </c>
      <c r="AA275" s="66">
        <f t="shared" si="108"/>
        <v>540</v>
      </c>
      <c r="AB275" s="72">
        <f t="shared" si="109"/>
        <v>10</v>
      </c>
      <c r="AC275" s="135" t="str">
        <f t="shared" si="121"/>
        <v>10</v>
      </c>
      <c r="AD275" s="72">
        <f t="shared" si="122"/>
        <v>-29</v>
      </c>
      <c r="AE275" s="72">
        <f t="shared" si="123"/>
        <v>-59</v>
      </c>
      <c r="AF275" s="72">
        <f t="shared" si="124"/>
        <v>-89</v>
      </c>
      <c r="AG275" s="66">
        <f t="shared" si="110"/>
        <v>220</v>
      </c>
      <c r="AH275" s="66">
        <f t="shared" si="111"/>
        <v>218</v>
      </c>
      <c r="AI275" s="66">
        <f t="shared" si="112"/>
        <v>2</v>
      </c>
      <c r="AJ275" s="135" t="str">
        <f t="shared" si="113"/>
        <v>2</v>
      </c>
      <c r="AK275" s="66">
        <f t="shared" si="114"/>
        <v>180</v>
      </c>
      <c r="AL275" s="66">
        <f t="shared" si="102"/>
        <v>178</v>
      </c>
      <c r="AM275" s="66">
        <f t="shared" si="115"/>
        <v>2</v>
      </c>
      <c r="AN275" s="135" t="str">
        <f t="shared" si="116"/>
        <v>2</v>
      </c>
      <c r="AO275" s="66">
        <f t="shared" si="117"/>
        <v>200</v>
      </c>
      <c r="AP275" s="66">
        <f t="shared" si="103"/>
        <v>198</v>
      </c>
      <c r="AQ275" s="66">
        <f t="shared" si="118"/>
        <v>2</v>
      </c>
      <c r="AR275" s="135" t="str">
        <f t="shared" si="119"/>
        <v>2</v>
      </c>
      <c r="AS275" s="72">
        <f t="shared" si="104"/>
        <v>1150</v>
      </c>
      <c r="AT275" s="72">
        <f t="shared" si="104"/>
        <v>1134</v>
      </c>
      <c r="AU275" s="72"/>
      <c r="AV275" s="135" t="str">
        <f t="shared" ca="1" si="125"/>
        <v>Lord</v>
      </c>
      <c r="AW275" s="135"/>
      <c r="AX275" s="135"/>
      <c r="AY275" s="135"/>
      <c r="AZ275" s="135"/>
      <c r="BA275" s="135"/>
      <c r="BB275" s="135"/>
      <c r="BC275" s="660" t="e">
        <f>INDEX('[2]Master Skill List'!$D$81:$D$301,MATCH('UNIT DATA'!BA275,'[2]Master Skill List'!$B$81:$B$301,0))</f>
        <v>#N/A</v>
      </c>
      <c r="BD275" s="661"/>
      <c r="BE275" s="661"/>
      <c r="BF275" s="662"/>
      <c r="BG275" s="72">
        <f t="shared" si="126"/>
        <v>5</v>
      </c>
    </row>
    <row r="276" spans="2:59">
      <c r="B276" s="66">
        <v>238</v>
      </c>
      <c r="C276" s="135"/>
      <c r="D276" s="135"/>
      <c r="E276" s="135"/>
      <c r="F276" s="135"/>
      <c r="G276" s="135" t="s">
        <v>445</v>
      </c>
      <c r="H276" s="176"/>
      <c r="I276" s="155" t="s">
        <v>105</v>
      </c>
      <c r="J276" s="72"/>
      <c r="K276" s="66">
        <v>10</v>
      </c>
      <c r="L276" s="66"/>
      <c r="M276" s="66">
        <v>4</v>
      </c>
      <c r="N276" s="66"/>
      <c r="O276" s="508">
        <v>0</v>
      </c>
      <c r="P276" s="155">
        <f t="shared" si="120"/>
        <v>1</v>
      </c>
      <c r="Q276" s="135"/>
      <c r="R276" s="66" t="e">
        <f t="shared" si="127"/>
        <v>#N/A</v>
      </c>
      <c r="S276" s="176"/>
      <c r="T276" s="177"/>
      <c r="U276" s="135"/>
      <c r="V276" s="135"/>
      <c r="W276" s="163" t="str">
        <f t="shared" ca="1" si="105"/>
        <v>Defender</v>
      </c>
      <c r="X276" s="164">
        <f t="shared" si="106"/>
        <v>0</v>
      </c>
      <c r="Y276" s="165">
        <v>0</v>
      </c>
      <c r="Z276" s="155">
        <f t="shared" si="107"/>
        <v>550</v>
      </c>
      <c r="AA276" s="66">
        <f t="shared" si="108"/>
        <v>540</v>
      </c>
      <c r="AB276" s="72">
        <f t="shared" si="109"/>
        <v>10</v>
      </c>
      <c r="AC276" s="135" t="str">
        <f t="shared" si="121"/>
        <v>10</v>
      </c>
      <c r="AD276" s="72">
        <f t="shared" si="122"/>
        <v>-29</v>
      </c>
      <c r="AE276" s="72">
        <f t="shared" si="123"/>
        <v>-59</v>
      </c>
      <c r="AF276" s="72">
        <f t="shared" si="124"/>
        <v>-89</v>
      </c>
      <c r="AG276" s="66">
        <f t="shared" si="110"/>
        <v>240</v>
      </c>
      <c r="AH276" s="66">
        <f t="shared" si="111"/>
        <v>238</v>
      </c>
      <c r="AI276" s="66">
        <f t="shared" si="112"/>
        <v>2</v>
      </c>
      <c r="AJ276" s="135" t="str">
        <f t="shared" si="113"/>
        <v>2</v>
      </c>
      <c r="AK276" s="66">
        <f t="shared" si="114"/>
        <v>220</v>
      </c>
      <c r="AL276" s="66">
        <f t="shared" si="102"/>
        <v>218</v>
      </c>
      <c r="AM276" s="66">
        <f t="shared" si="115"/>
        <v>2</v>
      </c>
      <c r="AN276" s="135" t="str">
        <f t="shared" si="116"/>
        <v>2</v>
      </c>
      <c r="AO276" s="66">
        <f t="shared" si="117"/>
        <v>180</v>
      </c>
      <c r="AP276" s="66">
        <f t="shared" si="103"/>
        <v>178</v>
      </c>
      <c r="AQ276" s="66">
        <f t="shared" si="118"/>
        <v>2</v>
      </c>
      <c r="AR276" s="135" t="str">
        <f t="shared" si="119"/>
        <v>2</v>
      </c>
      <c r="AS276" s="72">
        <f t="shared" si="104"/>
        <v>1190</v>
      </c>
      <c r="AT276" s="72">
        <f t="shared" si="104"/>
        <v>1174</v>
      </c>
      <c r="AU276" s="72"/>
      <c r="AV276" s="135" t="str">
        <f t="shared" ca="1" si="125"/>
        <v>Defender</v>
      </c>
      <c r="AW276" s="135"/>
      <c r="AX276" s="135"/>
      <c r="AY276" s="135"/>
      <c r="AZ276" s="135"/>
      <c r="BA276" s="135"/>
      <c r="BB276" s="135"/>
      <c r="BC276" s="660" t="e">
        <f>INDEX('[2]Master Skill List'!$D$81:$D$301,MATCH('UNIT DATA'!BA276,'[2]Master Skill List'!$B$81:$B$301,0))</f>
        <v>#N/A</v>
      </c>
      <c r="BD276" s="661"/>
      <c r="BE276" s="661"/>
      <c r="BF276" s="662"/>
      <c r="BG276" s="72">
        <f t="shared" si="126"/>
        <v>4</v>
      </c>
    </row>
    <row r="277" spans="2:59">
      <c r="B277" s="66">
        <v>239</v>
      </c>
      <c r="C277" s="135"/>
      <c r="D277" s="135"/>
      <c r="E277" s="135"/>
      <c r="F277" s="135"/>
      <c r="G277" s="135" t="s">
        <v>446</v>
      </c>
      <c r="H277" s="176"/>
      <c r="I277" s="155" t="s">
        <v>105</v>
      </c>
      <c r="J277" s="72"/>
      <c r="K277" s="66">
        <v>10</v>
      </c>
      <c r="L277" s="66"/>
      <c r="M277" s="66">
        <v>5</v>
      </c>
      <c r="N277" s="66"/>
      <c r="O277" s="508">
        <v>1</v>
      </c>
      <c r="P277" s="155">
        <f t="shared" si="120"/>
        <v>1</v>
      </c>
      <c r="Q277" s="135"/>
      <c r="R277" s="66" t="e">
        <f t="shared" si="127"/>
        <v>#N/A</v>
      </c>
      <c r="S277" s="176"/>
      <c r="T277" s="177"/>
      <c r="U277" s="135"/>
      <c r="V277" s="135"/>
      <c r="W277" s="163" t="str">
        <f t="shared" ca="1" si="105"/>
        <v>Hero</v>
      </c>
      <c r="X277" s="164">
        <f t="shared" si="106"/>
        <v>0</v>
      </c>
      <c r="Y277" s="165">
        <v>0</v>
      </c>
      <c r="Z277" s="155">
        <f t="shared" si="107"/>
        <v>550</v>
      </c>
      <c r="AA277" s="66">
        <f t="shared" si="108"/>
        <v>540</v>
      </c>
      <c r="AB277" s="72">
        <f t="shared" si="109"/>
        <v>10</v>
      </c>
      <c r="AC277" s="135" t="str">
        <f t="shared" si="121"/>
        <v>10</v>
      </c>
      <c r="AD277" s="72">
        <f t="shared" si="122"/>
        <v>-29</v>
      </c>
      <c r="AE277" s="72">
        <f t="shared" si="123"/>
        <v>-59</v>
      </c>
      <c r="AF277" s="72">
        <f t="shared" si="124"/>
        <v>-89</v>
      </c>
      <c r="AG277" s="66">
        <f t="shared" si="110"/>
        <v>240</v>
      </c>
      <c r="AH277" s="66">
        <f t="shared" si="111"/>
        <v>238</v>
      </c>
      <c r="AI277" s="66">
        <f t="shared" si="112"/>
        <v>2</v>
      </c>
      <c r="AJ277" s="135" t="str">
        <f t="shared" si="113"/>
        <v>2</v>
      </c>
      <c r="AK277" s="66">
        <f t="shared" si="114"/>
        <v>220</v>
      </c>
      <c r="AL277" s="66">
        <f t="shared" si="102"/>
        <v>218</v>
      </c>
      <c r="AM277" s="66">
        <f t="shared" si="115"/>
        <v>2</v>
      </c>
      <c r="AN277" s="135" t="str">
        <f t="shared" si="116"/>
        <v>2</v>
      </c>
      <c r="AO277" s="66">
        <f t="shared" si="117"/>
        <v>180</v>
      </c>
      <c r="AP277" s="66">
        <f t="shared" si="103"/>
        <v>178</v>
      </c>
      <c r="AQ277" s="66">
        <f t="shared" si="118"/>
        <v>2</v>
      </c>
      <c r="AR277" s="135" t="str">
        <f t="shared" si="119"/>
        <v>2</v>
      </c>
      <c r="AS277" s="72">
        <f t="shared" si="104"/>
        <v>1190</v>
      </c>
      <c r="AT277" s="72">
        <f t="shared" si="104"/>
        <v>1174</v>
      </c>
      <c r="AU277" s="72"/>
      <c r="AV277" s="135" t="str">
        <f t="shared" ca="1" si="125"/>
        <v>Hero</v>
      </c>
      <c r="AW277" s="135"/>
      <c r="AX277" s="135"/>
      <c r="AY277" s="135"/>
      <c r="AZ277" s="135"/>
      <c r="BA277" s="135"/>
      <c r="BB277" s="135"/>
      <c r="BC277" s="660" t="e">
        <f>INDEX('[2]Master Skill List'!$D$81:$D$301,MATCH('UNIT DATA'!BA277,'[2]Master Skill List'!$B$81:$B$301,0))</f>
        <v>#N/A</v>
      </c>
      <c r="BD277" s="661"/>
      <c r="BE277" s="661"/>
      <c r="BF277" s="662"/>
      <c r="BG277" s="72">
        <f t="shared" si="126"/>
        <v>5</v>
      </c>
    </row>
    <row r="278" spans="2:59">
      <c r="B278" s="66">
        <v>240</v>
      </c>
      <c r="C278" s="135"/>
      <c r="D278" s="135"/>
      <c r="E278" s="135"/>
      <c r="F278" s="135"/>
      <c r="G278" s="135" t="s">
        <v>447</v>
      </c>
      <c r="H278" s="176"/>
      <c r="I278" s="155" t="s">
        <v>114</v>
      </c>
      <c r="J278" s="72"/>
      <c r="K278" s="66">
        <v>10</v>
      </c>
      <c r="L278" s="66"/>
      <c r="M278" s="66">
        <v>4</v>
      </c>
      <c r="N278" s="66"/>
      <c r="O278" s="508">
        <v>0</v>
      </c>
      <c r="P278" s="155">
        <f t="shared" si="120"/>
        <v>1</v>
      </c>
      <c r="Q278" s="135"/>
      <c r="R278" s="66" t="e">
        <f t="shared" si="127"/>
        <v>#N/A</v>
      </c>
      <c r="S278" s="176"/>
      <c r="T278" s="177"/>
      <c r="U278" s="135"/>
      <c r="V278" s="135"/>
      <c r="W278" s="163" t="str">
        <f t="shared" ca="1" si="105"/>
        <v>Knight</v>
      </c>
      <c r="X278" s="164">
        <f t="shared" si="106"/>
        <v>0</v>
      </c>
      <c r="Y278" s="165">
        <v>0</v>
      </c>
      <c r="Z278" s="155">
        <f t="shared" si="107"/>
        <v>450</v>
      </c>
      <c r="AA278" s="66">
        <f t="shared" si="108"/>
        <v>440</v>
      </c>
      <c r="AB278" s="72">
        <f t="shared" si="109"/>
        <v>10</v>
      </c>
      <c r="AC278" s="135" t="str">
        <f t="shared" si="121"/>
        <v>10</v>
      </c>
      <c r="AD278" s="72">
        <f t="shared" si="122"/>
        <v>-29</v>
      </c>
      <c r="AE278" s="72">
        <f t="shared" si="123"/>
        <v>-59</v>
      </c>
      <c r="AF278" s="72">
        <f t="shared" si="124"/>
        <v>-89</v>
      </c>
      <c r="AG278" s="66">
        <f t="shared" si="110"/>
        <v>200</v>
      </c>
      <c r="AH278" s="66">
        <f t="shared" si="111"/>
        <v>198</v>
      </c>
      <c r="AI278" s="66">
        <f t="shared" si="112"/>
        <v>2</v>
      </c>
      <c r="AJ278" s="135" t="str">
        <f t="shared" si="113"/>
        <v>2</v>
      </c>
      <c r="AK278" s="66">
        <f t="shared" si="114"/>
        <v>200</v>
      </c>
      <c r="AL278" s="66">
        <f t="shared" si="102"/>
        <v>198</v>
      </c>
      <c r="AM278" s="66">
        <f t="shared" si="115"/>
        <v>2</v>
      </c>
      <c r="AN278" s="135" t="str">
        <f t="shared" si="116"/>
        <v>2</v>
      </c>
      <c r="AO278" s="66">
        <f t="shared" si="117"/>
        <v>220</v>
      </c>
      <c r="AP278" s="66">
        <f t="shared" si="103"/>
        <v>218</v>
      </c>
      <c r="AQ278" s="66">
        <f t="shared" si="118"/>
        <v>2</v>
      </c>
      <c r="AR278" s="135" t="str">
        <f t="shared" si="119"/>
        <v>2</v>
      </c>
      <c r="AS278" s="72">
        <f t="shared" si="104"/>
        <v>1070</v>
      </c>
      <c r="AT278" s="72">
        <f t="shared" si="104"/>
        <v>1054</v>
      </c>
      <c r="AU278" s="72"/>
      <c r="AV278" s="135" t="str">
        <f t="shared" ca="1" si="125"/>
        <v>Knight</v>
      </c>
      <c r="AW278" s="135"/>
      <c r="AX278" s="135"/>
      <c r="AY278" s="135"/>
      <c r="AZ278" s="135"/>
      <c r="BA278" s="135"/>
      <c r="BB278" s="135"/>
      <c r="BC278" s="660" t="e">
        <f>INDEX('[2]Master Skill List'!$D$81:$D$301,MATCH('UNIT DATA'!BA278,'[2]Master Skill List'!$B$81:$B$301,0))</f>
        <v>#N/A</v>
      </c>
      <c r="BD278" s="661"/>
      <c r="BE278" s="661"/>
      <c r="BF278" s="662"/>
      <c r="BG278" s="72">
        <f t="shared" si="126"/>
        <v>4</v>
      </c>
    </row>
    <row r="279" spans="2:59">
      <c r="B279" s="66">
        <v>241</v>
      </c>
      <c r="C279" s="135"/>
      <c r="D279" s="135"/>
      <c r="E279" s="135"/>
      <c r="F279" s="135"/>
      <c r="G279" s="135" t="s">
        <v>448</v>
      </c>
      <c r="H279" s="176"/>
      <c r="I279" s="155" t="s">
        <v>114</v>
      </c>
      <c r="J279" s="72"/>
      <c r="K279" s="66">
        <v>10</v>
      </c>
      <c r="L279" s="66"/>
      <c r="M279" s="66">
        <v>5</v>
      </c>
      <c r="N279" s="66"/>
      <c r="O279" s="508">
        <v>1</v>
      </c>
      <c r="P279" s="155">
        <f t="shared" si="120"/>
        <v>1</v>
      </c>
      <c r="Q279" s="135"/>
      <c r="R279" s="66" t="e">
        <f t="shared" si="127"/>
        <v>#N/A</v>
      </c>
      <c r="S279" s="176"/>
      <c r="T279" s="177"/>
      <c r="U279" s="135"/>
      <c r="V279" s="135"/>
      <c r="W279" s="163" t="str">
        <f t="shared" ca="1" si="105"/>
        <v>Knight</v>
      </c>
      <c r="X279" s="164">
        <f t="shared" si="106"/>
        <v>0</v>
      </c>
      <c r="Y279" s="165">
        <v>0</v>
      </c>
      <c r="Z279" s="155">
        <f t="shared" si="107"/>
        <v>450</v>
      </c>
      <c r="AA279" s="66">
        <f t="shared" si="108"/>
        <v>440</v>
      </c>
      <c r="AB279" s="72">
        <f t="shared" si="109"/>
        <v>10</v>
      </c>
      <c r="AC279" s="135" t="str">
        <f t="shared" si="121"/>
        <v>10</v>
      </c>
      <c r="AD279" s="72">
        <f t="shared" si="122"/>
        <v>-29</v>
      </c>
      <c r="AE279" s="72">
        <f t="shared" si="123"/>
        <v>-59</v>
      </c>
      <c r="AF279" s="72">
        <f t="shared" si="124"/>
        <v>-89</v>
      </c>
      <c r="AG279" s="66">
        <f t="shared" si="110"/>
        <v>200</v>
      </c>
      <c r="AH279" s="66">
        <f t="shared" si="111"/>
        <v>198</v>
      </c>
      <c r="AI279" s="66">
        <f t="shared" si="112"/>
        <v>2</v>
      </c>
      <c r="AJ279" s="135" t="str">
        <f t="shared" si="113"/>
        <v>2</v>
      </c>
      <c r="AK279" s="66">
        <f t="shared" si="114"/>
        <v>200</v>
      </c>
      <c r="AL279" s="66">
        <f t="shared" si="102"/>
        <v>198</v>
      </c>
      <c r="AM279" s="66">
        <f t="shared" si="115"/>
        <v>2</v>
      </c>
      <c r="AN279" s="135" t="str">
        <f t="shared" si="116"/>
        <v>2</v>
      </c>
      <c r="AO279" s="66">
        <f t="shared" si="117"/>
        <v>220</v>
      </c>
      <c r="AP279" s="66">
        <f t="shared" si="103"/>
        <v>218</v>
      </c>
      <c r="AQ279" s="66">
        <f t="shared" si="118"/>
        <v>2</v>
      </c>
      <c r="AR279" s="135" t="str">
        <f t="shared" si="119"/>
        <v>2</v>
      </c>
      <c r="AS279" s="72">
        <f t="shared" si="104"/>
        <v>1070</v>
      </c>
      <c r="AT279" s="72">
        <f t="shared" si="104"/>
        <v>1054</v>
      </c>
      <c r="AU279" s="72"/>
      <c r="AV279" s="135" t="str">
        <f t="shared" ca="1" si="125"/>
        <v>Knight</v>
      </c>
      <c r="AW279" s="135"/>
      <c r="AX279" s="135"/>
      <c r="AY279" s="135"/>
      <c r="AZ279" s="135"/>
      <c r="BA279" s="135"/>
      <c r="BB279" s="135"/>
      <c r="BC279" s="660" t="e">
        <f>INDEX('[2]Master Skill List'!$D$81:$D$301,MATCH('UNIT DATA'!BA279,'[2]Master Skill List'!$B$81:$B$301,0))</f>
        <v>#N/A</v>
      </c>
      <c r="BD279" s="661"/>
      <c r="BE279" s="661"/>
      <c r="BF279" s="662"/>
      <c r="BG279" s="72">
        <f t="shared" si="126"/>
        <v>5</v>
      </c>
    </row>
    <row r="280" spans="2:59">
      <c r="B280" s="66">
        <v>242</v>
      </c>
      <c r="C280" s="135"/>
      <c r="D280" s="135"/>
      <c r="E280" s="135"/>
      <c r="F280" s="135"/>
      <c r="G280" s="135" t="s">
        <v>449</v>
      </c>
      <c r="H280" s="176"/>
      <c r="I280" s="155" t="s">
        <v>114</v>
      </c>
      <c r="J280" s="72"/>
      <c r="K280" s="66">
        <v>10</v>
      </c>
      <c r="L280" s="66"/>
      <c r="M280" s="66">
        <v>6</v>
      </c>
      <c r="N280" s="66"/>
      <c r="O280" s="508">
        <v>2</v>
      </c>
      <c r="P280" s="155">
        <f t="shared" si="120"/>
        <v>1</v>
      </c>
      <c r="Q280" s="135"/>
      <c r="R280" s="66" t="e">
        <f t="shared" si="127"/>
        <v>#N/A</v>
      </c>
      <c r="S280" s="176"/>
      <c r="T280" s="177"/>
      <c r="U280" s="135"/>
      <c r="V280" s="135"/>
      <c r="W280" s="163" t="str">
        <f t="shared" ca="1" si="105"/>
        <v>Defender</v>
      </c>
      <c r="X280" s="164">
        <f t="shared" si="106"/>
        <v>0</v>
      </c>
      <c r="Y280" s="165">
        <v>0</v>
      </c>
      <c r="Z280" s="155">
        <f t="shared" si="107"/>
        <v>450</v>
      </c>
      <c r="AA280" s="66">
        <f t="shared" si="108"/>
        <v>440</v>
      </c>
      <c r="AB280" s="72">
        <f t="shared" si="109"/>
        <v>10</v>
      </c>
      <c r="AC280" s="135" t="str">
        <f t="shared" si="121"/>
        <v>10</v>
      </c>
      <c r="AD280" s="72">
        <f t="shared" si="122"/>
        <v>-29</v>
      </c>
      <c r="AE280" s="72">
        <f t="shared" si="123"/>
        <v>-59</v>
      </c>
      <c r="AF280" s="72">
        <f t="shared" si="124"/>
        <v>-89</v>
      </c>
      <c r="AG280" s="66">
        <f t="shared" si="110"/>
        <v>200</v>
      </c>
      <c r="AH280" s="66">
        <f t="shared" si="111"/>
        <v>198</v>
      </c>
      <c r="AI280" s="66">
        <f t="shared" si="112"/>
        <v>2</v>
      </c>
      <c r="AJ280" s="135" t="str">
        <f t="shared" si="113"/>
        <v>2</v>
      </c>
      <c r="AK280" s="66">
        <f t="shared" si="114"/>
        <v>200</v>
      </c>
      <c r="AL280" s="66">
        <f t="shared" si="102"/>
        <v>198</v>
      </c>
      <c r="AM280" s="66">
        <f t="shared" si="115"/>
        <v>2</v>
      </c>
      <c r="AN280" s="135" t="str">
        <f t="shared" si="116"/>
        <v>2</v>
      </c>
      <c r="AO280" s="66">
        <f t="shared" si="117"/>
        <v>220</v>
      </c>
      <c r="AP280" s="66">
        <f t="shared" si="103"/>
        <v>218</v>
      </c>
      <c r="AQ280" s="66">
        <f t="shared" si="118"/>
        <v>2</v>
      </c>
      <c r="AR280" s="135" t="str">
        <f t="shared" si="119"/>
        <v>2</v>
      </c>
      <c r="AS280" s="72">
        <f t="shared" si="104"/>
        <v>1070</v>
      </c>
      <c r="AT280" s="72">
        <f t="shared" si="104"/>
        <v>1054</v>
      </c>
      <c r="AU280" s="72"/>
      <c r="AV280" s="135" t="str">
        <f t="shared" ca="1" si="125"/>
        <v>Defender</v>
      </c>
      <c r="AW280" s="135"/>
      <c r="AX280" s="135"/>
      <c r="AY280" s="135"/>
      <c r="AZ280" s="135"/>
      <c r="BA280" s="135"/>
      <c r="BB280" s="135"/>
      <c r="BC280" s="660" t="e">
        <f>INDEX('[2]Master Skill List'!$D$81:$D$301,MATCH('UNIT DATA'!BA280,'[2]Master Skill List'!$B$81:$B$301,0))</f>
        <v>#N/A</v>
      </c>
      <c r="BD280" s="661"/>
      <c r="BE280" s="661"/>
      <c r="BF280" s="662"/>
      <c r="BG280" s="72">
        <f t="shared" si="126"/>
        <v>6</v>
      </c>
    </row>
    <row r="281" spans="2:59">
      <c r="B281" s="66">
        <v>243</v>
      </c>
      <c r="C281" s="135"/>
      <c r="D281" s="135"/>
      <c r="E281" s="135"/>
      <c r="F281" s="135"/>
      <c r="G281" s="135" t="s">
        <v>450</v>
      </c>
      <c r="H281" s="176"/>
      <c r="I281" s="155" t="s">
        <v>147</v>
      </c>
      <c r="J281" s="72"/>
      <c r="K281" s="66">
        <v>10</v>
      </c>
      <c r="L281" s="66"/>
      <c r="M281" s="66">
        <v>4</v>
      </c>
      <c r="N281" s="66"/>
      <c r="O281" s="508">
        <v>0</v>
      </c>
      <c r="P281" s="155">
        <f t="shared" si="120"/>
        <v>1</v>
      </c>
      <c r="Q281" s="135"/>
      <c r="R281" s="66" t="e">
        <f t="shared" si="127"/>
        <v>#N/A</v>
      </c>
      <c r="S281" s="176"/>
      <c r="T281" s="177"/>
      <c r="U281" s="135"/>
      <c r="V281" s="135"/>
      <c r="W281" s="163" t="str">
        <f t="shared" ca="1" si="105"/>
        <v>Hero</v>
      </c>
      <c r="X281" s="164">
        <f t="shared" si="106"/>
        <v>0</v>
      </c>
      <c r="Y281" s="165">
        <v>0</v>
      </c>
      <c r="Z281" s="155">
        <f t="shared" si="107"/>
        <v>500</v>
      </c>
      <c r="AA281" s="66">
        <f t="shared" si="108"/>
        <v>490</v>
      </c>
      <c r="AB281" s="72">
        <f t="shared" si="109"/>
        <v>10</v>
      </c>
      <c r="AC281" s="135" t="str">
        <f t="shared" si="121"/>
        <v>10</v>
      </c>
      <c r="AD281" s="72">
        <f t="shared" si="122"/>
        <v>-29</v>
      </c>
      <c r="AE281" s="72">
        <f t="shared" si="123"/>
        <v>-59</v>
      </c>
      <c r="AF281" s="72">
        <f t="shared" si="124"/>
        <v>-89</v>
      </c>
      <c r="AG281" s="66">
        <f t="shared" si="110"/>
        <v>200</v>
      </c>
      <c r="AH281" s="66">
        <f t="shared" si="111"/>
        <v>198</v>
      </c>
      <c r="AI281" s="66">
        <f t="shared" si="112"/>
        <v>2</v>
      </c>
      <c r="AJ281" s="135" t="str">
        <f t="shared" si="113"/>
        <v>2</v>
      </c>
      <c r="AK281" s="66">
        <f t="shared" si="114"/>
        <v>220</v>
      </c>
      <c r="AL281" s="66">
        <f t="shared" si="102"/>
        <v>218</v>
      </c>
      <c r="AM281" s="66">
        <f t="shared" si="115"/>
        <v>2</v>
      </c>
      <c r="AN281" s="135" t="str">
        <f t="shared" si="116"/>
        <v>2</v>
      </c>
      <c r="AO281" s="66">
        <f t="shared" si="117"/>
        <v>180</v>
      </c>
      <c r="AP281" s="66">
        <f t="shared" si="103"/>
        <v>178</v>
      </c>
      <c r="AQ281" s="66">
        <f t="shared" si="118"/>
        <v>2</v>
      </c>
      <c r="AR281" s="135" t="str">
        <f t="shared" si="119"/>
        <v>2</v>
      </c>
      <c r="AS281" s="72">
        <f t="shared" si="104"/>
        <v>1100</v>
      </c>
      <c r="AT281" s="72">
        <f t="shared" si="104"/>
        <v>1084</v>
      </c>
      <c r="AU281" s="72"/>
      <c r="AV281" s="135" t="str">
        <f t="shared" ca="1" si="125"/>
        <v>Hero</v>
      </c>
      <c r="AW281" s="135"/>
      <c r="AX281" s="135"/>
      <c r="AY281" s="135"/>
      <c r="AZ281" s="135"/>
      <c r="BA281" s="135"/>
      <c r="BB281" s="135"/>
      <c r="BC281" s="660" t="e">
        <f>INDEX('[2]Master Skill List'!$D$81:$D$301,MATCH('UNIT DATA'!BA281,'[2]Master Skill List'!$B$81:$B$301,0))</f>
        <v>#N/A</v>
      </c>
      <c r="BD281" s="661"/>
      <c r="BE281" s="661"/>
      <c r="BF281" s="662"/>
      <c r="BG281" s="72">
        <f t="shared" si="126"/>
        <v>4</v>
      </c>
    </row>
    <row r="282" spans="2:59">
      <c r="B282" s="66">
        <v>244</v>
      </c>
      <c r="C282" s="135"/>
      <c r="D282" s="135"/>
      <c r="E282" s="135"/>
      <c r="F282" s="135"/>
      <c r="G282" s="135" t="s">
        <v>451</v>
      </c>
      <c r="H282" s="176"/>
      <c r="I282" s="155" t="s">
        <v>147</v>
      </c>
      <c r="J282" s="72"/>
      <c r="K282" s="66">
        <v>10</v>
      </c>
      <c r="L282" s="66"/>
      <c r="M282" s="66"/>
      <c r="N282" s="66"/>
      <c r="O282" s="508">
        <v>1</v>
      </c>
      <c r="P282" s="155">
        <f t="shared" si="120"/>
        <v>1</v>
      </c>
      <c r="Q282" s="135"/>
      <c r="R282" s="66" t="e">
        <f t="shared" si="127"/>
        <v>#N/A</v>
      </c>
      <c r="S282" s="176"/>
      <c r="T282" s="177"/>
      <c r="U282" s="135"/>
      <c r="V282" s="135"/>
      <c r="W282" s="163" t="str">
        <f t="shared" ca="1" si="105"/>
        <v>Fighter</v>
      </c>
      <c r="X282" s="164">
        <f t="shared" si="106"/>
        <v>0</v>
      </c>
      <c r="Y282" s="165">
        <v>0</v>
      </c>
      <c r="Z282" s="155">
        <f t="shared" si="107"/>
        <v>500</v>
      </c>
      <c r="AA282" s="66" t="str">
        <f t="shared" si="108"/>
        <v/>
      </c>
      <c r="AB282" s="72" t="str">
        <f t="shared" si="109"/>
        <v/>
      </c>
      <c r="AC282" s="135" t="str">
        <f t="shared" si="121"/>
        <v/>
      </c>
      <c r="AD282" s="72">
        <f t="shared" si="122"/>
        <v>-29</v>
      </c>
      <c r="AE282" s="72">
        <f t="shared" si="123"/>
        <v>-59</v>
      </c>
      <c r="AF282" s="72">
        <f t="shared" si="124"/>
        <v>-89</v>
      </c>
      <c r="AG282" s="66">
        <f t="shared" si="110"/>
        <v>200</v>
      </c>
      <c r="AH282" s="66" t="str">
        <f t="shared" si="111"/>
        <v/>
      </c>
      <c r="AI282" s="66" t="str">
        <f t="shared" si="112"/>
        <v/>
      </c>
      <c r="AJ282" s="135" t="str">
        <f t="shared" si="113"/>
        <v/>
      </c>
      <c r="AK282" s="66">
        <f t="shared" si="114"/>
        <v>220</v>
      </c>
      <c r="AL282" s="66" t="str">
        <f t="shared" si="102"/>
        <v/>
      </c>
      <c r="AM282" s="66" t="str">
        <f t="shared" si="115"/>
        <v/>
      </c>
      <c r="AN282" s="135" t="str">
        <f t="shared" si="116"/>
        <v/>
      </c>
      <c r="AO282" s="66">
        <f t="shared" si="117"/>
        <v>180</v>
      </c>
      <c r="AP282" s="66" t="str">
        <f t="shared" si="103"/>
        <v/>
      </c>
      <c r="AQ282" s="66" t="str">
        <f t="shared" si="118"/>
        <v/>
      </c>
      <c r="AR282" s="135" t="str">
        <f t="shared" si="119"/>
        <v/>
      </c>
      <c r="AS282" s="72">
        <f t="shared" si="104"/>
        <v>1100</v>
      </c>
      <c r="AT282" s="72" t="str">
        <f t="shared" si="104"/>
        <v/>
      </c>
      <c r="AU282" s="72"/>
      <c r="AV282" s="135" t="str">
        <f t="shared" ca="1" si="125"/>
        <v>Fighter</v>
      </c>
      <c r="AW282" s="135"/>
      <c r="AX282" s="135"/>
      <c r="AY282" s="135"/>
      <c r="AZ282" s="135"/>
      <c r="BA282" s="135"/>
      <c r="BB282" s="135"/>
      <c r="BC282" s="660" t="e">
        <f>INDEX('[2]Master Skill List'!$D$81:$D$301,MATCH('UNIT DATA'!BA282,'[2]Master Skill List'!$B$81:$B$301,0))</f>
        <v>#N/A</v>
      </c>
      <c r="BD282" s="661"/>
      <c r="BE282" s="661"/>
      <c r="BF282" s="662"/>
      <c r="BG282" s="72">
        <f t="shared" si="126"/>
        <v>0</v>
      </c>
    </row>
    <row r="283" spans="2:59">
      <c r="B283" s="66">
        <v>245</v>
      </c>
      <c r="C283" s="135"/>
      <c r="D283" s="135"/>
      <c r="E283" s="135"/>
      <c r="F283" s="135"/>
      <c r="G283" s="135" t="s">
        <v>452</v>
      </c>
      <c r="H283" s="176"/>
      <c r="I283" s="155" t="s">
        <v>105</v>
      </c>
      <c r="J283" s="72"/>
      <c r="K283" s="66">
        <v>10</v>
      </c>
      <c r="L283" s="66"/>
      <c r="M283" s="66">
        <v>5</v>
      </c>
      <c r="N283" s="66"/>
      <c r="O283" s="508">
        <v>0</v>
      </c>
      <c r="P283" s="155">
        <f t="shared" si="120"/>
        <v>1</v>
      </c>
      <c r="Q283" s="135"/>
      <c r="R283" s="66" t="e">
        <f t="shared" si="127"/>
        <v>#N/A</v>
      </c>
      <c r="S283" s="176"/>
      <c r="T283" s="177"/>
      <c r="U283" s="135"/>
      <c r="V283" s="135"/>
      <c r="W283" s="163" t="str">
        <f t="shared" ca="1" si="105"/>
        <v>Defender</v>
      </c>
      <c r="X283" s="164">
        <f t="shared" si="106"/>
        <v>0</v>
      </c>
      <c r="Y283" s="165">
        <v>0</v>
      </c>
      <c r="Z283" s="155">
        <f t="shared" si="107"/>
        <v>550</v>
      </c>
      <c r="AA283" s="66">
        <f t="shared" si="108"/>
        <v>540</v>
      </c>
      <c r="AB283" s="72">
        <f t="shared" si="109"/>
        <v>10</v>
      </c>
      <c r="AC283" s="135" t="str">
        <f t="shared" si="121"/>
        <v>10</v>
      </c>
      <c r="AD283" s="72">
        <f t="shared" si="122"/>
        <v>-29</v>
      </c>
      <c r="AE283" s="72">
        <f t="shared" si="123"/>
        <v>-59</v>
      </c>
      <c r="AF283" s="72">
        <f t="shared" si="124"/>
        <v>-89</v>
      </c>
      <c r="AG283" s="66">
        <f t="shared" si="110"/>
        <v>240</v>
      </c>
      <c r="AH283" s="66">
        <f t="shared" si="111"/>
        <v>238</v>
      </c>
      <c r="AI283" s="66">
        <f t="shared" si="112"/>
        <v>2</v>
      </c>
      <c r="AJ283" s="135" t="str">
        <f t="shared" si="113"/>
        <v>2</v>
      </c>
      <c r="AK283" s="66">
        <f t="shared" si="114"/>
        <v>220</v>
      </c>
      <c r="AL283" s="66">
        <f t="shared" si="102"/>
        <v>218</v>
      </c>
      <c r="AM283" s="66">
        <f t="shared" si="115"/>
        <v>2</v>
      </c>
      <c r="AN283" s="135" t="str">
        <f t="shared" si="116"/>
        <v>2</v>
      </c>
      <c r="AO283" s="66">
        <f t="shared" si="117"/>
        <v>180</v>
      </c>
      <c r="AP283" s="66">
        <f t="shared" si="103"/>
        <v>178</v>
      </c>
      <c r="AQ283" s="66">
        <f t="shared" si="118"/>
        <v>2</v>
      </c>
      <c r="AR283" s="135" t="str">
        <f t="shared" si="119"/>
        <v>2</v>
      </c>
      <c r="AS283" s="72">
        <f t="shared" si="104"/>
        <v>1190</v>
      </c>
      <c r="AT283" s="72">
        <f t="shared" si="104"/>
        <v>1174</v>
      </c>
      <c r="AU283" s="72"/>
      <c r="AV283" s="135" t="str">
        <f t="shared" ca="1" si="125"/>
        <v>Defender</v>
      </c>
      <c r="AW283" s="135"/>
      <c r="AX283" s="135"/>
      <c r="AY283" s="135"/>
      <c r="AZ283" s="135"/>
      <c r="BA283" s="135"/>
      <c r="BB283" s="135"/>
      <c r="BC283" s="660" t="e">
        <f>INDEX('[2]Master Skill List'!$D$81:$D$301,MATCH('UNIT DATA'!BA283,'[2]Master Skill List'!$B$81:$B$301,0))</f>
        <v>#N/A</v>
      </c>
      <c r="BD283" s="661"/>
      <c r="BE283" s="661"/>
      <c r="BF283" s="662"/>
      <c r="BG283" s="72">
        <f t="shared" si="126"/>
        <v>5</v>
      </c>
    </row>
    <row r="284" spans="2:59">
      <c r="B284" s="66">
        <v>246</v>
      </c>
      <c r="C284" s="135"/>
      <c r="D284" s="135"/>
      <c r="E284" s="135"/>
      <c r="F284" s="135"/>
      <c r="G284" s="135" t="s">
        <v>453</v>
      </c>
      <c r="H284" s="176"/>
      <c r="I284" s="155" t="s">
        <v>103</v>
      </c>
      <c r="J284" s="72"/>
      <c r="K284" s="66">
        <v>10</v>
      </c>
      <c r="L284" s="66"/>
      <c r="M284" s="66">
        <v>5</v>
      </c>
      <c r="N284" s="66"/>
      <c r="O284" s="508">
        <v>0</v>
      </c>
      <c r="P284" s="155">
        <f t="shared" si="120"/>
        <v>1</v>
      </c>
      <c r="Q284" s="135"/>
      <c r="R284" s="66" t="e">
        <f t="shared" si="127"/>
        <v>#N/A</v>
      </c>
      <c r="S284" s="176"/>
      <c r="T284" s="177"/>
      <c r="U284" s="135"/>
      <c r="V284" s="135"/>
      <c r="W284" s="163" t="str">
        <f t="shared" ca="1" si="105"/>
        <v>Lord</v>
      </c>
      <c r="X284" s="164">
        <f t="shared" si="106"/>
        <v>0</v>
      </c>
      <c r="Y284" s="165">
        <v>0</v>
      </c>
      <c r="Z284" s="155">
        <f t="shared" si="107"/>
        <v>550</v>
      </c>
      <c r="AA284" s="66">
        <f t="shared" si="108"/>
        <v>540</v>
      </c>
      <c r="AB284" s="72">
        <f t="shared" si="109"/>
        <v>10</v>
      </c>
      <c r="AC284" s="135" t="str">
        <f t="shared" si="121"/>
        <v>10</v>
      </c>
      <c r="AD284" s="72">
        <f t="shared" si="122"/>
        <v>-29</v>
      </c>
      <c r="AE284" s="72">
        <f t="shared" si="123"/>
        <v>-59</v>
      </c>
      <c r="AF284" s="72">
        <f t="shared" si="124"/>
        <v>-89</v>
      </c>
      <c r="AG284" s="66">
        <f t="shared" si="110"/>
        <v>220</v>
      </c>
      <c r="AH284" s="66">
        <f t="shared" si="111"/>
        <v>218</v>
      </c>
      <c r="AI284" s="66">
        <f t="shared" si="112"/>
        <v>2</v>
      </c>
      <c r="AJ284" s="135" t="str">
        <f t="shared" si="113"/>
        <v>2</v>
      </c>
      <c r="AK284" s="66">
        <f t="shared" si="114"/>
        <v>180</v>
      </c>
      <c r="AL284" s="66">
        <f t="shared" si="102"/>
        <v>178</v>
      </c>
      <c r="AM284" s="66">
        <f t="shared" si="115"/>
        <v>2</v>
      </c>
      <c r="AN284" s="135" t="str">
        <f t="shared" si="116"/>
        <v>2</v>
      </c>
      <c r="AO284" s="66">
        <f t="shared" si="117"/>
        <v>200</v>
      </c>
      <c r="AP284" s="66">
        <f t="shared" si="103"/>
        <v>198</v>
      </c>
      <c r="AQ284" s="66">
        <f t="shared" si="118"/>
        <v>2</v>
      </c>
      <c r="AR284" s="135" t="str">
        <f t="shared" si="119"/>
        <v>2</v>
      </c>
      <c r="AS284" s="72">
        <f t="shared" si="104"/>
        <v>1150</v>
      </c>
      <c r="AT284" s="72">
        <f t="shared" si="104"/>
        <v>1134</v>
      </c>
      <c r="AU284" s="72"/>
      <c r="AV284" s="135" t="str">
        <f t="shared" ca="1" si="125"/>
        <v>Lord</v>
      </c>
      <c r="AW284" s="135"/>
      <c r="AX284" s="135"/>
      <c r="AY284" s="135"/>
      <c r="AZ284" s="135"/>
      <c r="BA284" s="135"/>
      <c r="BB284" s="135"/>
      <c r="BC284" s="660" t="e">
        <f>INDEX('[2]Master Skill List'!$D$81:$D$301,MATCH('UNIT DATA'!BA284,'[2]Master Skill List'!$B$81:$B$301,0))</f>
        <v>#N/A</v>
      </c>
      <c r="BD284" s="661"/>
      <c r="BE284" s="661"/>
      <c r="BF284" s="662"/>
      <c r="BG284" s="72">
        <f t="shared" si="126"/>
        <v>5</v>
      </c>
    </row>
    <row r="285" spans="2:59">
      <c r="B285" s="66">
        <v>247</v>
      </c>
      <c r="C285" s="135"/>
      <c r="D285" s="135"/>
      <c r="E285" s="135"/>
      <c r="F285" s="135"/>
      <c r="G285" s="135" t="s">
        <v>454</v>
      </c>
      <c r="H285" s="176"/>
      <c r="I285" s="155" t="s">
        <v>147</v>
      </c>
      <c r="J285" s="72"/>
      <c r="K285" s="66">
        <v>10</v>
      </c>
      <c r="L285" s="66"/>
      <c r="M285" s="66">
        <v>5</v>
      </c>
      <c r="N285" s="66"/>
      <c r="O285" s="508">
        <v>0</v>
      </c>
      <c r="P285" s="155">
        <f t="shared" si="120"/>
        <v>1</v>
      </c>
      <c r="Q285" s="135"/>
      <c r="R285" s="66" t="e">
        <f t="shared" si="127"/>
        <v>#N/A</v>
      </c>
      <c r="S285" s="176"/>
      <c r="T285" s="177"/>
      <c r="U285" s="135"/>
      <c r="V285" s="135"/>
      <c r="W285" s="163" t="str">
        <f t="shared" ca="1" si="105"/>
        <v>Lord</v>
      </c>
      <c r="X285" s="164">
        <f t="shared" si="106"/>
        <v>0</v>
      </c>
      <c r="Y285" s="165">
        <v>0</v>
      </c>
      <c r="Z285" s="155">
        <f t="shared" si="107"/>
        <v>500</v>
      </c>
      <c r="AA285" s="66">
        <f t="shared" si="108"/>
        <v>490</v>
      </c>
      <c r="AB285" s="72">
        <f t="shared" si="109"/>
        <v>10</v>
      </c>
      <c r="AC285" s="135" t="str">
        <f t="shared" si="121"/>
        <v>10</v>
      </c>
      <c r="AD285" s="72">
        <f t="shared" si="122"/>
        <v>-29</v>
      </c>
      <c r="AE285" s="72">
        <f t="shared" si="123"/>
        <v>-59</v>
      </c>
      <c r="AF285" s="72">
        <f t="shared" si="124"/>
        <v>-89</v>
      </c>
      <c r="AG285" s="66">
        <f t="shared" si="110"/>
        <v>200</v>
      </c>
      <c r="AH285" s="66">
        <f t="shared" si="111"/>
        <v>198</v>
      </c>
      <c r="AI285" s="66">
        <f t="shared" si="112"/>
        <v>2</v>
      </c>
      <c r="AJ285" s="135" t="str">
        <f t="shared" si="113"/>
        <v>2</v>
      </c>
      <c r="AK285" s="66">
        <f t="shared" si="114"/>
        <v>220</v>
      </c>
      <c r="AL285" s="66">
        <f t="shared" si="102"/>
        <v>218</v>
      </c>
      <c r="AM285" s="66">
        <f t="shared" si="115"/>
        <v>2</v>
      </c>
      <c r="AN285" s="135" t="str">
        <f t="shared" si="116"/>
        <v>2</v>
      </c>
      <c r="AO285" s="66">
        <f t="shared" si="117"/>
        <v>180</v>
      </c>
      <c r="AP285" s="66">
        <f t="shared" si="103"/>
        <v>178</v>
      </c>
      <c r="AQ285" s="66">
        <f t="shared" si="118"/>
        <v>2</v>
      </c>
      <c r="AR285" s="135" t="str">
        <f t="shared" si="119"/>
        <v>2</v>
      </c>
      <c r="AS285" s="72">
        <f t="shared" si="104"/>
        <v>1100</v>
      </c>
      <c r="AT285" s="72">
        <f t="shared" si="104"/>
        <v>1084</v>
      </c>
      <c r="AU285" s="72"/>
      <c r="AV285" s="135" t="str">
        <f t="shared" ca="1" si="125"/>
        <v>Lord</v>
      </c>
      <c r="AW285" s="135"/>
      <c r="AX285" s="135"/>
      <c r="AY285" s="135"/>
      <c r="AZ285" s="135"/>
      <c r="BA285" s="135"/>
      <c r="BB285" s="135"/>
      <c r="BC285" s="660" t="e">
        <f>INDEX('[2]Master Skill List'!$D$81:$D$301,MATCH('UNIT DATA'!BA285,'[2]Master Skill List'!$B$81:$B$301,0))</f>
        <v>#N/A</v>
      </c>
      <c r="BD285" s="661"/>
      <c r="BE285" s="661"/>
      <c r="BF285" s="662"/>
      <c r="BG285" s="72">
        <f t="shared" si="126"/>
        <v>5</v>
      </c>
    </row>
    <row r="286" spans="2:59">
      <c r="B286" s="66">
        <v>248</v>
      </c>
      <c r="C286" s="135"/>
      <c r="D286" s="135"/>
      <c r="E286" s="135"/>
      <c r="F286" s="135"/>
      <c r="G286" s="135" t="s">
        <v>455</v>
      </c>
      <c r="H286" s="176"/>
      <c r="I286" s="155" t="s">
        <v>113</v>
      </c>
      <c r="J286" s="72"/>
      <c r="K286" s="66">
        <v>10</v>
      </c>
      <c r="L286" s="66"/>
      <c r="M286" s="66">
        <v>5</v>
      </c>
      <c r="N286" s="66"/>
      <c r="O286" s="508">
        <v>0</v>
      </c>
      <c r="P286" s="155">
        <f t="shared" si="120"/>
        <v>1</v>
      </c>
      <c r="Q286" s="135"/>
      <c r="R286" s="66" t="e">
        <f t="shared" si="127"/>
        <v>#N/A</v>
      </c>
      <c r="S286" s="176"/>
      <c r="T286" s="177"/>
      <c r="U286" s="135"/>
      <c r="V286" s="135"/>
      <c r="W286" s="163" t="str">
        <f t="shared" ca="1" si="105"/>
        <v>Defender</v>
      </c>
      <c r="X286" s="164">
        <f t="shared" si="106"/>
        <v>0</v>
      </c>
      <c r="Y286" s="165">
        <v>0</v>
      </c>
      <c r="Z286" s="155">
        <f t="shared" si="107"/>
        <v>550</v>
      </c>
      <c r="AA286" s="66">
        <f t="shared" si="108"/>
        <v>540</v>
      </c>
      <c r="AB286" s="72">
        <f t="shared" si="109"/>
        <v>10</v>
      </c>
      <c r="AC286" s="135" t="str">
        <f t="shared" si="121"/>
        <v>10</v>
      </c>
      <c r="AD286" s="72">
        <f t="shared" si="122"/>
        <v>-29</v>
      </c>
      <c r="AE286" s="72">
        <f t="shared" si="123"/>
        <v>-59</v>
      </c>
      <c r="AF286" s="72">
        <f t="shared" si="124"/>
        <v>-89</v>
      </c>
      <c r="AG286" s="66">
        <f t="shared" si="110"/>
        <v>200</v>
      </c>
      <c r="AH286" s="66">
        <f t="shared" si="111"/>
        <v>198</v>
      </c>
      <c r="AI286" s="66">
        <f t="shared" si="112"/>
        <v>2</v>
      </c>
      <c r="AJ286" s="135" t="str">
        <f t="shared" si="113"/>
        <v>2</v>
      </c>
      <c r="AK286" s="66">
        <f t="shared" si="114"/>
        <v>200</v>
      </c>
      <c r="AL286" s="66">
        <f t="shared" si="102"/>
        <v>198</v>
      </c>
      <c r="AM286" s="66">
        <f t="shared" si="115"/>
        <v>2</v>
      </c>
      <c r="AN286" s="135" t="str">
        <f t="shared" si="116"/>
        <v>2</v>
      </c>
      <c r="AO286" s="66">
        <f t="shared" si="117"/>
        <v>220</v>
      </c>
      <c r="AP286" s="66">
        <f t="shared" si="103"/>
        <v>218</v>
      </c>
      <c r="AQ286" s="66">
        <f t="shared" si="118"/>
        <v>2</v>
      </c>
      <c r="AR286" s="135" t="str">
        <f t="shared" si="119"/>
        <v>2</v>
      </c>
      <c r="AS286" s="72">
        <f t="shared" si="104"/>
        <v>1170</v>
      </c>
      <c r="AT286" s="72">
        <f t="shared" si="104"/>
        <v>1154</v>
      </c>
      <c r="AU286" s="72"/>
      <c r="AV286" s="135" t="str">
        <f t="shared" ca="1" si="125"/>
        <v>Defender</v>
      </c>
      <c r="AW286" s="135"/>
      <c r="AX286" s="135"/>
      <c r="AY286" s="135"/>
      <c r="AZ286" s="135"/>
      <c r="BA286" s="135"/>
      <c r="BB286" s="135"/>
      <c r="BC286" s="660" t="e">
        <f>INDEX('[2]Master Skill List'!$D$81:$D$301,MATCH('UNIT DATA'!BA286,'[2]Master Skill List'!$B$81:$B$301,0))</f>
        <v>#N/A</v>
      </c>
      <c r="BD286" s="661"/>
      <c r="BE286" s="661"/>
      <c r="BF286" s="662"/>
      <c r="BG286" s="72">
        <f t="shared" si="126"/>
        <v>5</v>
      </c>
    </row>
    <row r="287" spans="2:59">
      <c r="B287" s="66">
        <v>249</v>
      </c>
      <c r="C287" s="135"/>
      <c r="D287" s="135"/>
      <c r="E287" s="135"/>
      <c r="F287" s="135"/>
      <c r="G287" s="135" t="s">
        <v>456</v>
      </c>
      <c r="H287" s="176"/>
      <c r="I287" s="155" t="s">
        <v>119</v>
      </c>
      <c r="J287" s="72"/>
      <c r="K287" s="66">
        <v>10</v>
      </c>
      <c r="L287" s="66"/>
      <c r="M287" s="66">
        <v>5</v>
      </c>
      <c r="N287" s="66"/>
      <c r="O287" s="508">
        <v>0</v>
      </c>
      <c r="P287" s="155">
        <f t="shared" si="120"/>
        <v>1</v>
      </c>
      <c r="Q287" s="135"/>
      <c r="R287" s="66" t="e">
        <f t="shared" si="127"/>
        <v>#N/A</v>
      </c>
      <c r="S287" s="176"/>
      <c r="T287" s="177"/>
      <c r="U287" s="135"/>
      <c r="V287" s="135"/>
      <c r="W287" s="163" t="str">
        <f t="shared" ca="1" si="105"/>
        <v>Guardian</v>
      </c>
      <c r="X287" s="164">
        <f t="shared" si="106"/>
        <v>0</v>
      </c>
      <c r="Y287" s="165">
        <v>0</v>
      </c>
      <c r="Z287" s="155">
        <f t="shared" si="107"/>
        <v>500</v>
      </c>
      <c r="AA287" s="66">
        <f t="shared" si="108"/>
        <v>490</v>
      </c>
      <c r="AB287" s="72">
        <f t="shared" si="109"/>
        <v>10</v>
      </c>
      <c r="AC287" s="135" t="str">
        <f t="shared" si="121"/>
        <v>10</v>
      </c>
      <c r="AD287" s="72">
        <f t="shared" si="122"/>
        <v>-29</v>
      </c>
      <c r="AE287" s="72">
        <f t="shared" si="123"/>
        <v>-59</v>
      </c>
      <c r="AF287" s="72">
        <f t="shared" si="124"/>
        <v>-89</v>
      </c>
      <c r="AG287" s="66">
        <f t="shared" si="110"/>
        <v>160</v>
      </c>
      <c r="AH287" s="66">
        <f t="shared" si="111"/>
        <v>158</v>
      </c>
      <c r="AI287" s="66">
        <f t="shared" si="112"/>
        <v>2</v>
      </c>
      <c r="AJ287" s="135" t="str">
        <f t="shared" si="113"/>
        <v>2</v>
      </c>
      <c r="AK287" s="66">
        <f t="shared" si="114"/>
        <v>220</v>
      </c>
      <c r="AL287" s="66">
        <f t="shared" ref="AL287:AL350" si="128">IFERROR(ROUNDDOWN(AK287+(AN287*($J287-1)),0),"")</f>
        <v>218</v>
      </c>
      <c r="AM287" s="66">
        <f t="shared" si="115"/>
        <v>2</v>
      </c>
      <c r="AN287" s="135" t="str">
        <f t="shared" si="116"/>
        <v>2</v>
      </c>
      <c r="AO287" s="66">
        <f t="shared" si="117"/>
        <v>220</v>
      </c>
      <c r="AP287" s="66">
        <f t="shared" ref="AP287:AP350" si="129">IFERROR(ROUNDDOWN(AO287+(AR287*($J287-1)),0),"")</f>
        <v>218</v>
      </c>
      <c r="AQ287" s="66">
        <f t="shared" si="118"/>
        <v>2</v>
      </c>
      <c r="AR287" s="135" t="str">
        <f t="shared" si="119"/>
        <v>2</v>
      </c>
      <c r="AS287" s="72">
        <f t="shared" si="104"/>
        <v>1100</v>
      </c>
      <c r="AT287" s="72">
        <f t="shared" si="104"/>
        <v>1084</v>
      </c>
      <c r="AU287" s="72"/>
      <c r="AV287" s="135" t="str">
        <f t="shared" ca="1" si="125"/>
        <v>Guardian</v>
      </c>
      <c r="AW287" s="135"/>
      <c r="AX287" s="135"/>
      <c r="AY287" s="135"/>
      <c r="AZ287" s="135"/>
      <c r="BA287" s="135"/>
      <c r="BB287" s="135"/>
      <c r="BC287" s="660" t="e">
        <f>INDEX('[2]Master Skill List'!$D$81:$D$301,MATCH('UNIT DATA'!BA287,'[2]Master Skill List'!$B$81:$B$301,0))</f>
        <v>#N/A</v>
      </c>
      <c r="BD287" s="661"/>
      <c r="BE287" s="661"/>
      <c r="BF287" s="662"/>
      <c r="BG287" s="72">
        <f t="shared" si="126"/>
        <v>5</v>
      </c>
    </row>
    <row r="288" spans="2:59">
      <c r="B288" s="66">
        <v>250</v>
      </c>
      <c r="C288" s="135"/>
      <c r="D288" s="135"/>
      <c r="E288" s="135"/>
      <c r="F288" s="135"/>
      <c r="G288" s="135" t="s">
        <v>457</v>
      </c>
      <c r="H288" s="176"/>
      <c r="I288" s="155" t="s">
        <v>114</v>
      </c>
      <c r="J288" s="72"/>
      <c r="K288" s="66">
        <v>10</v>
      </c>
      <c r="L288" s="66"/>
      <c r="M288" s="66">
        <v>5</v>
      </c>
      <c r="N288" s="66"/>
      <c r="O288" s="508">
        <v>0</v>
      </c>
      <c r="P288" s="155">
        <f t="shared" si="120"/>
        <v>1</v>
      </c>
      <c r="Q288" s="135"/>
      <c r="R288" s="66" t="e">
        <f t="shared" si="127"/>
        <v>#N/A</v>
      </c>
      <c r="S288" s="176"/>
      <c r="T288" s="177"/>
      <c r="U288" s="135"/>
      <c r="V288" s="135"/>
      <c r="W288" s="163" t="str">
        <f t="shared" ca="1" si="105"/>
        <v>Guardian</v>
      </c>
      <c r="X288" s="164">
        <f t="shared" si="106"/>
        <v>0</v>
      </c>
      <c r="Y288" s="165">
        <v>0</v>
      </c>
      <c r="Z288" s="155">
        <f t="shared" si="107"/>
        <v>450</v>
      </c>
      <c r="AA288" s="66">
        <f t="shared" si="108"/>
        <v>440</v>
      </c>
      <c r="AB288" s="72">
        <f t="shared" si="109"/>
        <v>10</v>
      </c>
      <c r="AC288" s="135" t="str">
        <f t="shared" si="121"/>
        <v>10</v>
      </c>
      <c r="AD288" s="72">
        <f t="shared" si="122"/>
        <v>-29</v>
      </c>
      <c r="AE288" s="72">
        <f t="shared" si="123"/>
        <v>-59</v>
      </c>
      <c r="AF288" s="72">
        <f t="shared" si="124"/>
        <v>-89</v>
      </c>
      <c r="AG288" s="66">
        <f t="shared" si="110"/>
        <v>200</v>
      </c>
      <c r="AH288" s="66">
        <f t="shared" si="111"/>
        <v>198</v>
      </c>
      <c r="AI288" s="66">
        <f t="shared" si="112"/>
        <v>2</v>
      </c>
      <c r="AJ288" s="135" t="str">
        <f t="shared" si="113"/>
        <v>2</v>
      </c>
      <c r="AK288" s="66">
        <f t="shared" si="114"/>
        <v>200</v>
      </c>
      <c r="AL288" s="66">
        <f t="shared" si="128"/>
        <v>198</v>
      </c>
      <c r="AM288" s="66">
        <f t="shared" si="115"/>
        <v>2</v>
      </c>
      <c r="AN288" s="135" t="str">
        <f t="shared" si="116"/>
        <v>2</v>
      </c>
      <c r="AO288" s="66">
        <f t="shared" si="117"/>
        <v>220</v>
      </c>
      <c r="AP288" s="66">
        <f t="shared" si="129"/>
        <v>218</v>
      </c>
      <c r="AQ288" s="66">
        <f t="shared" si="118"/>
        <v>2</v>
      </c>
      <c r="AR288" s="135" t="str">
        <f t="shared" si="119"/>
        <v>2</v>
      </c>
      <c r="AS288" s="72">
        <f t="shared" si="104"/>
        <v>1070</v>
      </c>
      <c r="AT288" s="72">
        <f t="shared" si="104"/>
        <v>1054</v>
      </c>
      <c r="AU288" s="72"/>
      <c r="AV288" s="135" t="str">
        <f t="shared" ca="1" si="125"/>
        <v>Guardian</v>
      </c>
      <c r="AW288" s="135"/>
      <c r="AX288" s="135"/>
      <c r="AY288" s="135"/>
      <c r="AZ288" s="135"/>
      <c r="BA288" s="135"/>
      <c r="BB288" s="135"/>
      <c r="BC288" s="660" t="e">
        <f>INDEX('[2]Master Skill List'!$D$81:$D$301,MATCH('UNIT DATA'!BA288,'[2]Master Skill List'!$B$81:$B$301,0))</f>
        <v>#N/A</v>
      </c>
      <c r="BD288" s="661"/>
      <c r="BE288" s="661"/>
      <c r="BF288" s="662"/>
      <c r="BG288" s="72">
        <f t="shared" si="126"/>
        <v>5</v>
      </c>
    </row>
    <row r="289" spans="2:59">
      <c r="B289" s="66">
        <v>251</v>
      </c>
      <c r="C289" s="135"/>
      <c r="D289" s="135"/>
      <c r="E289" s="135"/>
      <c r="F289" s="135"/>
      <c r="G289" s="135" t="s">
        <v>458</v>
      </c>
      <c r="H289" s="176"/>
      <c r="I289" s="155" t="s">
        <v>105</v>
      </c>
      <c r="J289" s="72"/>
      <c r="K289" s="66">
        <v>10</v>
      </c>
      <c r="L289" s="66"/>
      <c r="M289" s="66">
        <v>2</v>
      </c>
      <c r="N289" s="66"/>
      <c r="O289" s="508">
        <v>0</v>
      </c>
      <c r="P289" s="155">
        <f t="shared" si="120"/>
        <v>1</v>
      </c>
      <c r="Q289" s="135"/>
      <c r="R289" s="66" t="e">
        <f t="shared" si="127"/>
        <v>#N/A</v>
      </c>
      <c r="S289" s="176"/>
      <c r="T289" s="177"/>
      <c r="U289" s="135"/>
      <c r="V289" s="135"/>
      <c r="W289" s="163" t="str">
        <f t="shared" ca="1" si="105"/>
        <v>Lord</v>
      </c>
      <c r="X289" s="164">
        <f t="shared" si="106"/>
        <v>0</v>
      </c>
      <c r="Y289" s="165">
        <v>0</v>
      </c>
      <c r="Z289" s="155">
        <f t="shared" si="107"/>
        <v>550</v>
      </c>
      <c r="AA289" s="66">
        <f t="shared" si="108"/>
        <v>540</v>
      </c>
      <c r="AB289" s="72">
        <f t="shared" si="109"/>
        <v>10</v>
      </c>
      <c r="AC289" s="135" t="str">
        <f t="shared" si="121"/>
        <v>10</v>
      </c>
      <c r="AD289" s="72">
        <f t="shared" si="122"/>
        <v>-29</v>
      </c>
      <c r="AE289" s="72">
        <f t="shared" si="123"/>
        <v>-59</v>
      </c>
      <c r="AF289" s="72">
        <f t="shared" si="124"/>
        <v>-89</v>
      </c>
      <c r="AG289" s="66">
        <f t="shared" si="110"/>
        <v>240</v>
      </c>
      <c r="AH289" s="66">
        <f t="shared" si="111"/>
        <v>238</v>
      </c>
      <c r="AI289" s="66">
        <f t="shared" si="112"/>
        <v>2</v>
      </c>
      <c r="AJ289" s="135" t="str">
        <f t="shared" si="113"/>
        <v>2</v>
      </c>
      <c r="AK289" s="66">
        <f t="shared" si="114"/>
        <v>220</v>
      </c>
      <c r="AL289" s="66">
        <f t="shared" si="128"/>
        <v>218</v>
      </c>
      <c r="AM289" s="66">
        <f t="shared" si="115"/>
        <v>2</v>
      </c>
      <c r="AN289" s="135" t="str">
        <f t="shared" si="116"/>
        <v>2</v>
      </c>
      <c r="AO289" s="66">
        <f t="shared" si="117"/>
        <v>180</v>
      </c>
      <c r="AP289" s="66">
        <f t="shared" si="129"/>
        <v>178</v>
      </c>
      <c r="AQ289" s="66">
        <f t="shared" si="118"/>
        <v>2</v>
      </c>
      <c r="AR289" s="135" t="str">
        <f t="shared" si="119"/>
        <v>2</v>
      </c>
      <c r="AS289" s="72">
        <f t="shared" ref="AS289:AT352" si="130">IFERROR(Z289+AG289+AK289+AO289,"")</f>
        <v>1190</v>
      </c>
      <c r="AT289" s="72">
        <f t="shared" si="130"/>
        <v>1174</v>
      </c>
      <c r="AU289" s="72"/>
      <c r="AV289" s="135" t="str">
        <f t="shared" ca="1" si="125"/>
        <v>Lord</v>
      </c>
      <c r="AW289" s="135"/>
      <c r="AX289" s="135"/>
      <c r="AY289" s="135"/>
      <c r="AZ289" s="135"/>
      <c r="BA289" s="135"/>
      <c r="BB289" s="135"/>
      <c r="BC289" s="660" t="e">
        <f>INDEX('[2]Master Skill List'!$D$81:$D$301,MATCH('UNIT DATA'!BA289,'[2]Master Skill List'!$B$81:$B$301,0))</f>
        <v>#N/A</v>
      </c>
      <c r="BD289" s="661"/>
      <c r="BE289" s="661"/>
      <c r="BF289" s="662"/>
      <c r="BG289" s="72">
        <f t="shared" si="126"/>
        <v>2</v>
      </c>
    </row>
    <row r="290" spans="2:59">
      <c r="B290" s="66">
        <v>252</v>
      </c>
      <c r="C290" s="135"/>
      <c r="D290" s="135"/>
      <c r="E290" s="135"/>
      <c r="F290" s="135"/>
      <c r="G290" s="135" t="s">
        <v>459</v>
      </c>
      <c r="H290" s="176"/>
      <c r="I290" s="155" t="s">
        <v>105</v>
      </c>
      <c r="J290" s="72"/>
      <c r="K290" s="66">
        <v>10</v>
      </c>
      <c r="L290" s="66"/>
      <c r="M290" s="66">
        <v>3</v>
      </c>
      <c r="N290" s="66"/>
      <c r="O290" s="508">
        <v>1</v>
      </c>
      <c r="P290" s="155">
        <f t="shared" si="120"/>
        <v>1</v>
      </c>
      <c r="Q290" s="135"/>
      <c r="R290" s="66" t="e">
        <f t="shared" si="127"/>
        <v>#N/A</v>
      </c>
      <c r="S290" s="176"/>
      <c r="T290" s="177"/>
      <c r="U290" s="135"/>
      <c r="V290" s="135"/>
      <c r="W290" s="163" t="str">
        <f t="shared" ca="1" si="105"/>
        <v>Fighter</v>
      </c>
      <c r="X290" s="164">
        <f t="shared" si="106"/>
        <v>0</v>
      </c>
      <c r="Y290" s="165">
        <v>0</v>
      </c>
      <c r="Z290" s="155">
        <f t="shared" si="107"/>
        <v>550</v>
      </c>
      <c r="AA290" s="66">
        <f t="shared" si="108"/>
        <v>540</v>
      </c>
      <c r="AB290" s="72">
        <f t="shared" si="109"/>
        <v>10</v>
      </c>
      <c r="AC290" s="135" t="str">
        <f t="shared" si="121"/>
        <v>10</v>
      </c>
      <c r="AD290" s="72">
        <f t="shared" si="122"/>
        <v>-29</v>
      </c>
      <c r="AE290" s="72">
        <f t="shared" si="123"/>
        <v>-59</v>
      </c>
      <c r="AF290" s="72">
        <f t="shared" si="124"/>
        <v>-89</v>
      </c>
      <c r="AG290" s="66">
        <f t="shared" si="110"/>
        <v>240</v>
      </c>
      <c r="AH290" s="66">
        <f t="shared" si="111"/>
        <v>238</v>
      </c>
      <c r="AI290" s="66">
        <f t="shared" si="112"/>
        <v>2</v>
      </c>
      <c r="AJ290" s="135" t="str">
        <f t="shared" si="113"/>
        <v>2</v>
      </c>
      <c r="AK290" s="66">
        <f t="shared" si="114"/>
        <v>220</v>
      </c>
      <c r="AL290" s="66">
        <f t="shared" si="128"/>
        <v>218</v>
      </c>
      <c r="AM290" s="66">
        <f t="shared" si="115"/>
        <v>2</v>
      </c>
      <c r="AN290" s="135" t="str">
        <f t="shared" si="116"/>
        <v>2</v>
      </c>
      <c r="AO290" s="66">
        <f t="shared" si="117"/>
        <v>180</v>
      </c>
      <c r="AP290" s="66">
        <f t="shared" si="129"/>
        <v>178</v>
      </c>
      <c r="AQ290" s="66">
        <f t="shared" si="118"/>
        <v>2</v>
      </c>
      <c r="AR290" s="135" t="str">
        <f t="shared" si="119"/>
        <v>2</v>
      </c>
      <c r="AS290" s="72">
        <f t="shared" si="130"/>
        <v>1190</v>
      </c>
      <c r="AT290" s="72">
        <f t="shared" si="130"/>
        <v>1174</v>
      </c>
      <c r="AU290" s="72"/>
      <c r="AV290" s="135" t="str">
        <f t="shared" ca="1" si="125"/>
        <v>Fighter</v>
      </c>
      <c r="AW290" s="135"/>
      <c r="AX290" s="135"/>
      <c r="AY290" s="135"/>
      <c r="AZ290" s="135"/>
      <c r="BA290" s="135"/>
      <c r="BB290" s="135"/>
      <c r="BC290" s="660" t="e">
        <f>INDEX('[2]Master Skill List'!$D$81:$D$301,MATCH('UNIT DATA'!BA290,'[2]Master Skill List'!$B$81:$B$301,0))</f>
        <v>#N/A</v>
      </c>
      <c r="BD290" s="661"/>
      <c r="BE290" s="661"/>
      <c r="BF290" s="662"/>
      <c r="BG290" s="72">
        <f t="shared" si="126"/>
        <v>3</v>
      </c>
    </row>
    <row r="291" spans="2:59">
      <c r="B291" s="66">
        <v>253</v>
      </c>
      <c r="C291" s="135"/>
      <c r="D291" s="135"/>
      <c r="E291" s="135"/>
      <c r="F291" s="135"/>
      <c r="G291" s="135" t="s">
        <v>460</v>
      </c>
      <c r="H291" s="176"/>
      <c r="I291" s="155" t="s">
        <v>105</v>
      </c>
      <c r="J291" s="72"/>
      <c r="K291" s="66">
        <v>10</v>
      </c>
      <c r="L291" s="66"/>
      <c r="M291" s="66">
        <v>4</v>
      </c>
      <c r="N291" s="66"/>
      <c r="O291" s="508">
        <v>2</v>
      </c>
      <c r="P291" s="155">
        <f t="shared" si="120"/>
        <v>1</v>
      </c>
      <c r="Q291" s="135"/>
      <c r="R291" s="66" t="e">
        <f t="shared" si="127"/>
        <v>#N/A</v>
      </c>
      <c r="S291" s="176"/>
      <c r="T291" s="177"/>
      <c r="U291" s="135"/>
      <c r="V291" s="135"/>
      <c r="W291" s="163" t="str">
        <f t="shared" ca="1" si="105"/>
        <v>Defender</v>
      </c>
      <c r="X291" s="164">
        <f t="shared" si="106"/>
        <v>0</v>
      </c>
      <c r="Y291" s="165">
        <v>0</v>
      </c>
      <c r="Z291" s="155">
        <f t="shared" si="107"/>
        <v>550</v>
      </c>
      <c r="AA291" s="66">
        <f t="shared" si="108"/>
        <v>540</v>
      </c>
      <c r="AB291" s="72">
        <f t="shared" si="109"/>
        <v>10</v>
      </c>
      <c r="AC291" s="135" t="str">
        <f t="shared" si="121"/>
        <v>10</v>
      </c>
      <c r="AD291" s="72">
        <f t="shared" si="122"/>
        <v>-29</v>
      </c>
      <c r="AE291" s="72">
        <f t="shared" si="123"/>
        <v>-59</v>
      </c>
      <c r="AF291" s="72">
        <f t="shared" si="124"/>
        <v>-89</v>
      </c>
      <c r="AG291" s="66">
        <f t="shared" si="110"/>
        <v>240</v>
      </c>
      <c r="AH291" s="66">
        <f t="shared" si="111"/>
        <v>238</v>
      </c>
      <c r="AI291" s="66">
        <f t="shared" si="112"/>
        <v>2</v>
      </c>
      <c r="AJ291" s="135" t="str">
        <f t="shared" si="113"/>
        <v>2</v>
      </c>
      <c r="AK291" s="66">
        <f t="shared" si="114"/>
        <v>220</v>
      </c>
      <c r="AL291" s="66">
        <f t="shared" si="128"/>
        <v>218</v>
      </c>
      <c r="AM291" s="66">
        <f t="shared" si="115"/>
        <v>2</v>
      </c>
      <c r="AN291" s="135" t="str">
        <f t="shared" si="116"/>
        <v>2</v>
      </c>
      <c r="AO291" s="66">
        <f t="shared" si="117"/>
        <v>180</v>
      </c>
      <c r="AP291" s="66">
        <f t="shared" si="129"/>
        <v>178</v>
      </c>
      <c r="AQ291" s="66">
        <f t="shared" si="118"/>
        <v>2</v>
      </c>
      <c r="AR291" s="135" t="str">
        <f t="shared" si="119"/>
        <v>2</v>
      </c>
      <c r="AS291" s="72">
        <f t="shared" si="130"/>
        <v>1190</v>
      </c>
      <c r="AT291" s="72">
        <f t="shared" si="130"/>
        <v>1174</v>
      </c>
      <c r="AU291" s="72"/>
      <c r="AV291" s="135" t="str">
        <f t="shared" ca="1" si="125"/>
        <v>Defender</v>
      </c>
      <c r="AW291" s="135"/>
      <c r="AX291" s="135"/>
      <c r="AY291" s="135"/>
      <c r="AZ291" s="135"/>
      <c r="BA291" s="135"/>
      <c r="BB291" s="135"/>
      <c r="BC291" s="660" t="e">
        <f>INDEX('[2]Master Skill List'!$D$81:$D$301,MATCH('UNIT DATA'!BA291,'[2]Master Skill List'!$B$81:$B$301,0))</f>
        <v>#N/A</v>
      </c>
      <c r="BD291" s="661"/>
      <c r="BE291" s="661"/>
      <c r="BF291" s="662"/>
      <c r="BG291" s="72">
        <f t="shared" si="126"/>
        <v>4</v>
      </c>
    </row>
    <row r="292" spans="2:59">
      <c r="B292" s="66">
        <v>254</v>
      </c>
      <c r="C292" s="135"/>
      <c r="D292" s="135"/>
      <c r="E292" s="135"/>
      <c r="F292" s="135"/>
      <c r="G292" s="135" t="s">
        <v>461</v>
      </c>
      <c r="H292" s="176"/>
      <c r="I292" s="155" t="s">
        <v>105</v>
      </c>
      <c r="J292" s="72"/>
      <c r="K292" s="66">
        <v>10</v>
      </c>
      <c r="L292" s="66"/>
      <c r="M292" s="66">
        <v>5</v>
      </c>
      <c r="N292" s="66"/>
      <c r="O292" s="508">
        <v>3</v>
      </c>
      <c r="P292" s="155">
        <f t="shared" si="120"/>
        <v>1</v>
      </c>
      <c r="Q292" s="135"/>
      <c r="R292" s="66" t="e">
        <f t="shared" si="127"/>
        <v>#N/A</v>
      </c>
      <c r="S292" s="176"/>
      <c r="T292" s="177"/>
      <c r="U292" s="135"/>
      <c r="V292" s="135"/>
      <c r="W292" s="163" t="str">
        <f t="shared" ca="1" si="105"/>
        <v>Knight</v>
      </c>
      <c r="X292" s="164">
        <f t="shared" si="106"/>
        <v>0</v>
      </c>
      <c r="Y292" s="165">
        <v>0</v>
      </c>
      <c r="Z292" s="155">
        <f t="shared" si="107"/>
        <v>550</v>
      </c>
      <c r="AA292" s="66">
        <f t="shared" si="108"/>
        <v>540</v>
      </c>
      <c r="AB292" s="72">
        <f t="shared" si="109"/>
        <v>10</v>
      </c>
      <c r="AC292" s="135" t="str">
        <f t="shared" si="121"/>
        <v>10</v>
      </c>
      <c r="AD292" s="72">
        <f t="shared" si="122"/>
        <v>-29</v>
      </c>
      <c r="AE292" s="72">
        <f t="shared" si="123"/>
        <v>-59</v>
      </c>
      <c r="AF292" s="72">
        <f t="shared" si="124"/>
        <v>-89</v>
      </c>
      <c r="AG292" s="66">
        <f t="shared" si="110"/>
        <v>240</v>
      </c>
      <c r="AH292" s="66">
        <f t="shared" si="111"/>
        <v>238</v>
      </c>
      <c r="AI292" s="66">
        <f t="shared" si="112"/>
        <v>2</v>
      </c>
      <c r="AJ292" s="135" t="str">
        <f t="shared" si="113"/>
        <v>2</v>
      </c>
      <c r="AK292" s="66">
        <f t="shared" si="114"/>
        <v>220</v>
      </c>
      <c r="AL292" s="66">
        <f t="shared" si="128"/>
        <v>218</v>
      </c>
      <c r="AM292" s="66">
        <f t="shared" si="115"/>
        <v>2</v>
      </c>
      <c r="AN292" s="135" t="str">
        <f t="shared" si="116"/>
        <v>2</v>
      </c>
      <c r="AO292" s="66">
        <f t="shared" si="117"/>
        <v>180</v>
      </c>
      <c r="AP292" s="66">
        <f t="shared" si="129"/>
        <v>178</v>
      </c>
      <c r="AQ292" s="66">
        <f t="shared" si="118"/>
        <v>2</v>
      </c>
      <c r="AR292" s="135" t="str">
        <f t="shared" si="119"/>
        <v>2</v>
      </c>
      <c r="AS292" s="72">
        <f t="shared" si="130"/>
        <v>1190</v>
      </c>
      <c r="AT292" s="72">
        <f t="shared" si="130"/>
        <v>1174</v>
      </c>
      <c r="AU292" s="72"/>
      <c r="AV292" s="135" t="str">
        <f t="shared" ca="1" si="125"/>
        <v>Knight</v>
      </c>
      <c r="AW292" s="135"/>
      <c r="AX292" s="135"/>
      <c r="AY292" s="135"/>
      <c r="AZ292" s="135"/>
      <c r="BA292" s="135"/>
      <c r="BB292" s="135"/>
      <c r="BC292" s="660" t="e">
        <f>INDEX('[2]Master Skill List'!$D$81:$D$301,MATCH('UNIT DATA'!BA292,'[2]Master Skill List'!$B$81:$B$301,0))</f>
        <v>#N/A</v>
      </c>
      <c r="BD292" s="661"/>
      <c r="BE292" s="661"/>
      <c r="BF292" s="662"/>
      <c r="BG292" s="72">
        <f t="shared" si="126"/>
        <v>5</v>
      </c>
    </row>
    <row r="293" spans="2:59">
      <c r="B293" s="66">
        <v>255</v>
      </c>
      <c r="C293" s="135"/>
      <c r="D293" s="135"/>
      <c r="E293" s="135"/>
      <c r="F293" s="135"/>
      <c r="G293" s="135" t="s">
        <v>462</v>
      </c>
      <c r="H293" s="176"/>
      <c r="I293" s="155" t="s">
        <v>105</v>
      </c>
      <c r="J293" s="72"/>
      <c r="K293" s="66">
        <v>10</v>
      </c>
      <c r="L293" s="66"/>
      <c r="M293" s="66">
        <v>6</v>
      </c>
      <c r="N293" s="66"/>
      <c r="O293" s="508">
        <v>4</v>
      </c>
      <c r="P293" s="155">
        <f t="shared" si="120"/>
        <v>1</v>
      </c>
      <c r="Q293" s="135"/>
      <c r="R293" s="66" t="e">
        <f t="shared" si="127"/>
        <v>#N/A</v>
      </c>
      <c r="S293" s="176"/>
      <c r="T293" s="177"/>
      <c r="U293" s="135"/>
      <c r="V293" s="135"/>
      <c r="W293" s="163" t="str">
        <f t="shared" ca="1" si="105"/>
        <v>Guardian</v>
      </c>
      <c r="X293" s="164">
        <f t="shared" si="106"/>
        <v>0</v>
      </c>
      <c r="Y293" s="165">
        <v>0</v>
      </c>
      <c r="Z293" s="155">
        <f t="shared" si="107"/>
        <v>550</v>
      </c>
      <c r="AA293" s="66">
        <f t="shared" si="108"/>
        <v>540</v>
      </c>
      <c r="AB293" s="72">
        <f t="shared" si="109"/>
        <v>10</v>
      </c>
      <c r="AC293" s="135" t="str">
        <f t="shared" si="121"/>
        <v>10</v>
      </c>
      <c r="AD293" s="72">
        <f t="shared" si="122"/>
        <v>-29</v>
      </c>
      <c r="AE293" s="72">
        <f t="shared" si="123"/>
        <v>-59</v>
      </c>
      <c r="AF293" s="72">
        <f t="shared" si="124"/>
        <v>-89</v>
      </c>
      <c r="AG293" s="66">
        <f t="shared" si="110"/>
        <v>240</v>
      </c>
      <c r="AH293" s="66">
        <f t="shared" si="111"/>
        <v>238</v>
      </c>
      <c r="AI293" s="66">
        <f t="shared" si="112"/>
        <v>2</v>
      </c>
      <c r="AJ293" s="135" t="str">
        <f t="shared" si="113"/>
        <v>2</v>
      </c>
      <c r="AK293" s="66">
        <f t="shared" si="114"/>
        <v>220</v>
      </c>
      <c r="AL293" s="66">
        <f t="shared" si="128"/>
        <v>218</v>
      </c>
      <c r="AM293" s="66">
        <f t="shared" si="115"/>
        <v>2</v>
      </c>
      <c r="AN293" s="135" t="str">
        <f t="shared" si="116"/>
        <v>2</v>
      </c>
      <c r="AO293" s="66">
        <f t="shared" si="117"/>
        <v>180</v>
      </c>
      <c r="AP293" s="66">
        <f t="shared" si="129"/>
        <v>178</v>
      </c>
      <c r="AQ293" s="66">
        <f t="shared" si="118"/>
        <v>2</v>
      </c>
      <c r="AR293" s="135" t="str">
        <f t="shared" si="119"/>
        <v>2</v>
      </c>
      <c r="AS293" s="72">
        <f t="shared" si="130"/>
        <v>1190</v>
      </c>
      <c r="AT293" s="72">
        <f t="shared" si="130"/>
        <v>1174</v>
      </c>
      <c r="AU293" s="72"/>
      <c r="AV293" s="135" t="str">
        <f t="shared" ca="1" si="125"/>
        <v>Guardian</v>
      </c>
      <c r="AW293" s="135"/>
      <c r="AX293" s="135"/>
      <c r="AY293" s="135"/>
      <c r="AZ293" s="135"/>
      <c r="BA293" s="135"/>
      <c r="BB293" s="135"/>
      <c r="BC293" s="660" t="e">
        <f>INDEX('[2]Master Skill List'!$D$81:$D$301,MATCH('UNIT DATA'!BA293,'[2]Master Skill List'!$B$81:$B$301,0))</f>
        <v>#N/A</v>
      </c>
      <c r="BD293" s="661"/>
      <c r="BE293" s="661"/>
      <c r="BF293" s="662"/>
      <c r="BG293" s="72">
        <f t="shared" si="126"/>
        <v>6</v>
      </c>
    </row>
    <row r="294" spans="2:59">
      <c r="B294" s="66">
        <v>256</v>
      </c>
      <c r="C294" s="135"/>
      <c r="D294" s="135"/>
      <c r="E294" s="135"/>
      <c r="F294" s="135"/>
      <c r="G294" s="135" t="s">
        <v>463</v>
      </c>
      <c r="H294" s="176"/>
      <c r="I294" s="155" t="s">
        <v>105</v>
      </c>
      <c r="J294" s="72"/>
      <c r="K294" s="66">
        <v>10</v>
      </c>
      <c r="L294" s="66"/>
      <c r="M294" s="66">
        <v>2</v>
      </c>
      <c r="N294" s="66"/>
      <c r="O294" s="508">
        <v>0</v>
      </c>
      <c r="P294" s="155">
        <f t="shared" si="120"/>
        <v>1</v>
      </c>
      <c r="Q294" s="135"/>
      <c r="R294" s="66" t="e">
        <f t="shared" si="127"/>
        <v>#N/A</v>
      </c>
      <c r="S294" s="176"/>
      <c r="T294" s="177"/>
      <c r="U294" s="135"/>
      <c r="V294" s="135"/>
      <c r="W294" s="163" t="str">
        <f t="shared" ca="1" si="105"/>
        <v>Knight</v>
      </c>
      <c r="X294" s="164">
        <f t="shared" si="106"/>
        <v>0</v>
      </c>
      <c r="Y294" s="165">
        <v>0</v>
      </c>
      <c r="Z294" s="155">
        <f t="shared" si="107"/>
        <v>550</v>
      </c>
      <c r="AA294" s="66">
        <f t="shared" si="108"/>
        <v>540</v>
      </c>
      <c r="AB294" s="72">
        <f t="shared" si="109"/>
        <v>10</v>
      </c>
      <c r="AC294" s="135" t="str">
        <f t="shared" si="121"/>
        <v>10</v>
      </c>
      <c r="AD294" s="72">
        <f t="shared" si="122"/>
        <v>-29</v>
      </c>
      <c r="AE294" s="72">
        <f t="shared" si="123"/>
        <v>-59</v>
      </c>
      <c r="AF294" s="72">
        <f t="shared" si="124"/>
        <v>-89</v>
      </c>
      <c r="AG294" s="66">
        <f t="shared" si="110"/>
        <v>240</v>
      </c>
      <c r="AH294" s="66">
        <f t="shared" si="111"/>
        <v>238</v>
      </c>
      <c r="AI294" s="66">
        <f t="shared" si="112"/>
        <v>2</v>
      </c>
      <c r="AJ294" s="135" t="str">
        <f t="shared" si="113"/>
        <v>2</v>
      </c>
      <c r="AK294" s="66">
        <f t="shared" si="114"/>
        <v>220</v>
      </c>
      <c r="AL294" s="66">
        <f t="shared" si="128"/>
        <v>218</v>
      </c>
      <c r="AM294" s="66">
        <f t="shared" si="115"/>
        <v>2</v>
      </c>
      <c r="AN294" s="135" t="str">
        <f t="shared" si="116"/>
        <v>2</v>
      </c>
      <c r="AO294" s="66">
        <f t="shared" si="117"/>
        <v>180</v>
      </c>
      <c r="AP294" s="66">
        <f t="shared" si="129"/>
        <v>178</v>
      </c>
      <c r="AQ294" s="66">
        <f t="shared" si="118"/>
        <v>2</v>
      </c>
      <c r="AR294" s="135" t="str">
        <f t="shared" si="119"/>
        <v>2</v>
      </c>
      <c r="AS294" s="72">
        <f t="shared" si="130"/>
        <v>1190</v>
      </c>
      <c r="AT294" s="72">
        <f t="shared" si="130"/>
        <v>1174</v>
      </c>
      <c r="AU294" s="72"/>
      <c r="AV294" s="135" t="str">
        <f t="shared" ca="1" si="125"/>
        <v>Knight</v>
      </c>
      <c r="AW294" s="135"/>
      <c r="AX294" s="135"/>
      <c r="AY294" s="135"/>
      <c r="AZ294" s="135"/>
      <c r="BA294" s="135"/>
      <c r="BB294" s="135"/>
      <c r="BC294" s="660" t="e">
        <f>INDEX('[2]Master Skill List'!$D$81:$D$301,MATCH('UNIT DATA'!BA294,'[2]Master Skill List'!$B$81:$B$301,0))</f>
        <v>#N/A</v>
      </c>
      <c r="BD294" s="661"/>
      <c r="BE294" s="661"/>
      <c r="BF294" s="662"/>
      <c r="BG294" s="72">
        <f t="shared" si="126"/>
        <v>2</v>
      </c>
    </row>
    <row r="295" spans="2:59">
      <c r="B295" s="66">
        <v>257</v>
      </c>
      <c r="C295" s="135"/>
      <c r="D295" s="135"/>
      <c r="E295" s="135"/>
      <c r="F295" s="135"/>
      <c r="G295" s="135" t="s">
        <v>464</v>
      </c>
      <c r="H295" s="176"/>
      <c r="I295" s="155" t="s">
        <v>105</v>
      </c>
      <c r="J295" s="72"/>
      <c r="K295" s="66">
        <v>10</v>
      </c>
      <c r="L295" s="66"/>
      <c r="M295" s="66">
        <v>3</v>
      </c>
      <c r="N295" s="66"/>
      <c r="O295" s="508">
        <v>1</v>
      </c>
      <c r="P295" s="155">
        <f t="shared" si="120"/>
        <v>1</v>
      </c>
      <c r="Q295" s="135"/>
      <c r="R295" s="66" t="e">
        <f t="shared" si="127"/>
        <v>#N/A</v>
      </c>
      <c r="S295" s="176"/>
      <c r="T295" s="177"/>
      <c r="U295" s="135"/>
      <c r="V295" s="135"/>
      <c r="W295" s="163" t="str">
        <f t="shared" ref="W295:W358" ca="1" si="131">CHOOSE(RANDBETWEEN(1,6),"Fighter","Guardian","Knight","Defender","Hero","Lord")</f>
        <v>Defender</v>
      </c>
      <c r="X295" s="164">
        <f t="shared" ref="X295:X358" si="132">(IF(L295="Fast",1,IF(L295="SUPERB",2,0))+IF(K295=15,1,IF(K295=20,2,0)))+Y295</f>
        <v>0</v>
      </c>
      <c r="Y295" s="165">
        <v>0</v>
      </c>
      <c r="Z295" s="155">
        <f t="shared" ref="Z295:Z358" si="133">IFERROR(ROUNDDOWN(IF($X$36=TRUE,(((($J295*10)+S$6+($M295*U$6))*$P295)*INDEX(P$21:P$26,MATCH($I295,$O$21:$O$26,0)))*INDEX(V$21:V$26,MATCH($W295,$U$21:$U$26,0)),((($J295*10)+S$6+($M295*U$6))*$P295)*INDEX(P$21:P$26,MATCH($I295,$O$21:$O$26,0))),0),"")</f>
        <v>550</v>
      </c>
      <c r="AA295" s="66">
        <f t="shared" ref="AA295:AA358" si="134">IFERROR(ROUNDDOWN(Z295+(AB295*($J295-1))+IF(J295&gt;=AM$22,(J295-AN$22)*AO$22,0)+IF(J295&gt;=AM$23,(J295-AN$23)*AO$23,0)+IF(J295&gt;=AM$24,(J295-AN$24)*AO$24,0),0),"")</f>
        <v>540</v>
      </c>
      <c r="AB295" s="72">
        <f t="shared" ref="AB295:AB358" si="135">IFERROR(ROUNDDOWN((VLOOKUP(M295,O$8:T$17,4)*T$6)+X295,0),"")</f>
        <v>10</v>
      </c>
      <c r="AC295" s="135" t="str">
        <f t="shared" si="121"/>
        <v>10</v>
      </c>
      <c r="AD295" s="72">
        <f t="shared" si="122"/>
        <v>-29</v>
      </c>
      <c r="AE295" s="72">
        <f t="shared" si="123"/>
        <v>-59</v>
      </c>
      <c r="AF295" s="72">
        <f t="shared" si="124"/>
        <v>-89</v>
      </c>
      <c r="AG295" s="66">
        <f t="shared" ref="AG295:AG358" si="136">IFERROR(ROUNDDOWN(IF($X$36=TRUE,(((($J295*10)+V$6+($M295*X$6))*$P295)*INDEX(Q$21:Q$26,MATCH($I295,$O$21:$O$26,0)))*INDEX(W$21:W$26,MATCH($W295,$U$21:$U$26,0)),((($J295*10)+V$6+($M295*X$6))*$P295)*INDEX(W$21:W$26,MATCH($I295,$O$21:$O$26,0))),0),"")</f>
        <v>240</v>
      </c>
      <c r="AH295" s="66">
        <f t="shared" ref="AH295:AH358" si="137">IFERROR(ROUNDDOWN(AG295+(AI295*($J295-1))+IF($J295&gt;=AM$22,(J295-AN$22)*AO$22,0)+IF(J295&gt;=AM$23,(J295-AN$23)*AO$23,0)+IF(J295&gt;=AM$24,(J295-AN$24)*AO$24,0),0),"")</f>
        <v>238</v>
      </c>
      <c r="AI295" s="66">
        <f t="shared" ref="AI295:AI358" si="138">IFERROR(ROUNDDOWN((VLOOKUP($M295,$O$8:$T$17,4)*W$6)+$X295,0),"")</f>
        <v>2</v>
      </c>
      <c r="AJ295" s="135" t="str">
        <f t="shared" ref="AJ295:AJ358" si="139">IFERROR(AI295&amp;IF($J295&gt;=$AM$22,";"&amp;AI295+$AO$22,"")&amp;IF($J295&gt;=$AM$23,";"&amp;AI295+$AO$23+$AO$22,"")&amp;IF($J295&gt;=$AM$24,";"&amp;AI295+$AO$23+$AO$22+$AO$24,""),"")</f>
        <v>2</v>
      </c>
      <c r="AK295" s="66">
        <f t="shared" ref="AK295:AK358" si="140">IFERROR(ROUNDDOWN(IF($X$36=TRUE,(((($J295*10)+Y$6+($M295*AB$6))*$P295)*INDEX(X$21:X$26,MATCH($I295,$O$21:$O$26,0)))*INDEX(R$21:R$26,MATCH($W295,$U$21:$U$26,0)),((($J295*10)+Y$6+($M295*AB$6))*$P295)*INDEX(R$21:R$26,MATCH($I295,$O$21:$O$26,0))),0),"")</f>
        <v>220</v>
      </c>
      <c r="AL295" s="66">
        <f t="shared" si="128"/>
        <v>218</v>
      </c>
      <c r="AM295" s="66">
        <f t="shared" ref="AM295:AM358" si="141">IFERROR(ROUNDDOWN((VLOOKUP($M295,$O$8:$T$17,4)*Z$6)+$X295,0),"")</f>
        <v>2</v>
      </c>
      <c r="AN295" s="135" t="str">
        <f t="shared" ref="AN295:AN358" si="142">IFERROR(AM295&amp;IF($J295&gt;=$AM$22,";"&amp;AM295+$AO$22,"")&amp;IF($J295&gt;=$AM$23,";"&amp;AM295+$AO$23+$AO$22,"")&amp;IF($J295&gt;=$AM$24,";"&amp;AM295+$AO$23+$AO$22+$AO$24,""),"")</f>
        <v>2</v>
      </c>
      <c r="AO295" s="66">
        <f t="shared" ref="AO295:AO358" si="143">IFERROR(ROUNDDOWN(IF($X$36=TRUE,(((($J295*10)+AF$6+($M295*AI$6))*$P295)*INDEX(Y$21:Y$26,MATCH($I295,$O$21:$O$26,0)))*INDEX(S$21:S$26,MATCH($W295,$U$21:$U$26,0)),((($J295*10)+AF$6+($M295*AI$6))*$P295)*INDEX(S$21:S$26,MATCH($I295,$O$21:$O$26,0))),0),"")</f>
        <v>180</v>
      </c>
      <c r="AP295" s="66">
        <f t="shared" si="129"/>
        <v>178</v>
      </c>
      <c r="AQ295" s="66">
        <f t="shared" ref="AQ295:AQ358" si="144">IFERROR(ROUNDDOWN((VLOOKUP($M295,$O$8:$T$17,4)*AG$6)+$X295,0),"")</f>
        <v>2</v>
      </c>
      <c r="AR295" s="135" t="str">
        <f t="shared" ref="AR295:AR358" si="145">IFERROR(AQ295&amp;IF($J295&gt;=$AM$22,";"&amp;AQ295+$AO$22,"")&amp;IF($J295&gt;=$AM$23,";"&amp;AQ295+$AO$23+$AO$22,"")&amp;IF($J295&gt;=$AM$24,";"&amp;AQ295+$AO$23+$AO$22+$AO$24,""),"")</f>
        <v>2</v>
      </c>
      <c r="AS295" s="72">
        <f t="shared" si="130"/>
        <v>1190</v>
      </c>
      <c r="AT295" s="72">
        <f t="shared" si="130"/>
        <v>1174</v>
      </c>
      <c r="AU295" s="72"/>
      <c r="AV295" s="135" t="str">
        <f t="shared" ca="1" si="125"/>
        <v>Defender</v>
      </c>
      <c r="AW295" s="135"/>
      <c r="AX295" s="135"/>
      <c r="AY295" s="135"/>
      <c r="AZ295" s="135"/>
      <c r="BA295" s="135"/>
      <c r="BB295" s="135"/>
      <c r="BC295" s="660" t="e">
        <f>INDEX('[2]Master Skill List'!$D$81:$D$301,MATCH('UNIT DATA'!BA295,'[2]Master Skill List'!$B$81:$B$301,0))</f>
        <v>#N/A</v>
      </c>
      <c r="BD295" s="661"/>
      <c r="BE295" s="661"/>
      <c r="BF295" s="662"/>
      <c r="BG295" s="72">
        <f t="shared" si="126"/>
        <v>3</v>
      </c>
    </row>
    <row r="296" spans="2:59">
      <c r="B296" s="66">
        <v>258</v>
      </c>
      <c r="C296" s="135"/>
      <c r="D296" s="135"/>
      <c r="E296" s="135"/>
      <c r="F296" s="135"/>
      <c r="G296" s="135" t="s">
        <v>465</v>
      </c>
      <c r="H296" s="176"/>
      <c r="I296" s="155" t="s">
        <v>105</v>
      </c>
      <c r="J296" s="72"/>
      <c r="K296" s="66">
        <v>10</v>
      </c>
      <c r="L296" s="66"/>
      <c r="M296" s="66">
        <v>4</v>
      </c>
      <c r="N296" s="66"/>
      <c r="O296" s="508">
        <v>2</v>
      </c>
      <c r="P296" s="155">
        <f t="shared" ref="P296:P359" si="146">1+(N296*0.1)+Q296</f>
        <v>1</v>
      </c>
      <c r="Q296" s="135"/>
      <c r="R296" s="66" t="e">
        <f t="shared" si="127"/>
        <v>#N/A</v>
      </c>
      <c r="S296" s="176"/>
      <c r="T296" s="177"/>
      <c r="U296" s="135"/>
      <c r="V296" s="135"/>
      <c r="W296" s="163" t="str">
        <f t="shared" ca="1" si="131"/>
        <v>Defender</v>
      </c>
      <c r="X296" s="164">
        <f t="shared" si="132"/>
        <v>0</v>
      </c>
      <c r="Y296" s="165">
        <v>0</v>
      </c>
      <c r="Z296" s="155">
        <f t="shared" si="133"/>
        <v>550</v>
      </c>
      <c r="AA296" s="66">
        <f t="shared" si="134"/>
        <v>540</v>
      </c>
      <c r="AB296" s="72">
        <f t="shared" si="135"/>
        <v>10</v>
      </c>
      <c r="AC296" s="135" t="str">
        <f t="shared" ref="AC296:AC359" si="147">IFERROR(AB296&amp;IF($J296&gt;=$AM$22,";"&amp;AB296+$AO$22,"")&amp;IF(J296&gt;=$AM$23,";"&amp;AB296+$AO$23+$AO$22,"")&amp;IF(J296&gt;=$AM$24,";"&amp;AB296+$AO$23+$AO$22+$AO$24,""),"")</f>
        <v>10</v>
      </c>
      <c r="AD296" s="72">
        <f t="shared" ref="AD296:AD359" si="148">J296-AD$38+1</f>
        <v>-29</v>
      </c>
      <c r="AE296" s="72">
        <f t="shared" ref="AE296:AE359" si="149">J296-AE$38+1</f>
        <v>-59</v>
      </c>
      <c r="AF296" s="72">
        <f t="shared" ref="AF296:AF359" si="150">J296-AF$38+1</f>
        <v>-89</v>
      </c>
      <c r="AG296" s="66">
        <f t="shared" si="136"/>
        <v>240</v>
      </c>
      <c r="AH296" s="66">
        <f t="shared" si="137"/>
        <v>238</v>
      </c>
      <c r="AI296" s="66">
        <f t="shared" si="138"/>
        <v>2</v>
      </c>
      <c r="AJ296" s="135" t="str">
        <f t="shared" si="139"/>
        <v>2</v>
      </c>
      <c r="AK296" s="66">
        <f t="shared" si="140"/>
        <v>220</v>
      </c>
      <c r="AL296" s="66">
        <f t="shared" si="128"/>
        <v>218</v>
      </c>
      <c r="AM296" s="66">
        <f t="shared" si="141"/>
        <v>2</v>
      </c>
      <c r="AN296" s="135" t="str">
        <f t="shared" si="142"/>
        <v>2</v>
      </c>
      <c r="AO296" s="66">
        <f t="shared" si="143"/>
        <v>180</v>
      </c>
      <c r="AP296" s="66">
        <f t="shared" si="129"/>
        <v>178</v>
      </c>
      <c r="AQ296" s="66">
        <f t="shared" si="144"/>
        <v>2</v>
      </c>
      <c r="AR296" s="135" t="str">
        <f t="shared" si="145"/>
        <v>2</v>
      </c>
      <c r="AS296" s="72">
        <f t="shared" si="130"/>
        <v>1190</v>
      </c>
      <c r="AT296" s="72">
        <f t="shared" si="130"/>
        <v>1174</v>
      </c>
      <c r="AU296" s="72"/>
      <c r="AV296" s="135" t="str">
        <f t="shared" ref="AV296:AV359" ca="1" si="151">W296</f>
        <v>Defender</v>
      </c>
      <c r="AW296" s="135"/>
      <c r="AX296" s="135"/>
      <c r="AY296" s="135"/>
      <c r="AZ296" s="135"/>
      <c r="BA296" s="135"/>
      <c r="BB296" s="135"/>
      <c r="BC296" s="660" t="e">
        <f>INDEX('[2]Master Skill List'!$D$81:$D$301,MATCH('UNIT DATA'!BA296,'[2]Master Skill List'!$B$81:$B$301,0))</f>
        <v>#N/A</v>
      </c>
      <c r="BD296" s="661"/>
      <c r="BE296" s="661"/>
      <c r="BF296" s="662"/>
      <c r="BG296" s="72">
        <f t="shared" ref="BG296:BG359" si="152">M296</f>
        <v>4</v>
      </c>
    </row>
    <row r="297" spans="2:59">
      <c r="B297" s="66">
        <v>259</v>
      </c>
      <c r="C297" s="135"/>
      <c r="D297" s="135"/>
      <c r="E297" s="135"/>
      <c r="F297" s="135"/>
      <c r="G297" s="135" t="s">
        <v>466</v>
      </c>
      <c r="H297" s="176"/>
      <c r="I297" s="155" t="s">
        <v>105</v>
      </c>
      <c r="J297" s="72"/>
      <c r="K297" s="66">
        <v>10</v>
      </c>
      <c r="L297" s="66"/>
      <c r="M297" s="66">
        <v>5</v>
      </c>
      <c r="N297" s="66"/>
      <c r="O297" s="508">
        <v>3</v>
      </c>
      <c r="P297" s="155">
        <f t="shared" si="146"/>
        <v>1</v>
      </c>
      <c r="Q297" s="135"/>
      <c r="R297" s="66" t="e">
        <f t="shared" si="127"/>
        <v>#N/A</v>
      </c>
      <c r="S297" s="176"/>
      <c r="T297" s="177"/>
      <c r="U297" s="135"/>
      <c r="V297" s="135"/>
      <c r="W297" s="163" t="str">
        <f t="shared" ca="1" si="131"/>
        <v>Lord</v>
      </c>
      <c r="X297" s="164">
        <f t="shared" si="132"/>
        <v>0</v>
      </c>
      <c r="Y297" s="165">
        <v>0</v>
      </c>
      <c r="Z297" s="155">
        <f t="shared" si="133"/>
        <v>550</v>
      </c>
      <c r="AA297" s="66">
        <f t="shared" si="134"/>
        <v>540</v>
      </c>
      <c r="AB297" s="72">
        <f t="shared" si="135"/>
        <v>10</v>
      </c>
      <c r="AC297" s="135" t="str">
        <f t="shared" si="147"/>
        <v>10</v>
      </c>
      <c r="AD297" s="72">
        <f t="shared" si="148"/>
        <v>-29</v>
      </c>
      <c r="AE297" s="72">
        <f t="shared" si="149"/>
        <v>-59</v>
      </c>
      <c r="AF297" s="72">
        <f t="shared" si="150"/>
        <v>-89</v>
      </c>
      <c r="AG297" s="66">
        <f t="shared" si="136"/>
        <v>240</v>
      </c>
      <c r="AH297" s="66">
        <f t="shared" si="137"/>
        <v>238</v>
      </c>
      <c r="AI297" s="66">
        <f t="shared" si="138"/>
        <v>2</v>
      </c>
      <c r="AJ297" s="135" t="str">
        <f t="shared" si="139"/>
        <v>2</v>
      </c>
      <c r="AK297" s="66">
        <f t="shared" si="140"/>
        <v>220</v>
      </c>
      <c r="AL297" s="66">
        <f t="shared" si="128"/>
        <v>218</v>
      </c>
      <c r="AM297" s="66">
        <f t="shared" si="141"/>
        <v>2</v>
      </c>
      <c r="AN297" s="135" t="str">
        <f t="shared" si="142"/>
        <v>2</v>
      </c>
      <c r="AO297" s="66">
        <f t="shared" si="143"/>
        <v>180</v>
      </c>
      <c r="AP297" s="66">
        <f t="shared" si="129"/>
        <v>178</v>
      </c>
      <c r="AQ297" s="66">
        <f t="shared" si="144"/>
        <v>2</v>
      </c>
      <c r="AR297" s="135" t="str">
        <f t="shared" si="145"/>
        <v>2</v>
      </c>
      <c r="AS297" s="72">
        <f t="shared" si="130"/>
        <v>1190</v>
      </c>
      <c r="AT297" s="72">
        <f t="shared" si="130"/>
        <v>1174</v>
      </c>
      <c r="AU297" s="72"/>
      <c r="AV297" s="135" t="str">
        <f t="shared" ca="1" si="151"/>
        <v>Lord</v>
      </c>
      <c r="AW297" s="135"/>
      <c r="AX297" s="135"/>
      <c r="AY297" s="135"/>
      <c r="AZ297" s="135"/>
      <c r="BA297" s="135"/>
      <c r="BB297" s="135"/>
      <c r="BC297" s="660" t="e">
        <f>INDEX('[2]Master Skill List'!$D$81:$D$301,MATCH('UNIT DATA'!BA297,'[2]Master Skill List'!$B$81:$B$301,0))</f>
        <v>#N/A</v>
      </c>
      <c r="BD297" s="661"/>
      <c r="BE297" s="661"/>
      <c r="BF297" s="662"/>
      <c r="BG297" s="72">
        <f t="shared" si="152"/>
        <v>5</v>
      </c>
    </row>
    <row r="298" spans="2:59">
      <c r="B298" s="66">
        <v>260</v>
      </c>
      <c r="C298" s="135"/>
      <c r="D298" s="135"/>
      <c r="E298" s="135"/>
      <c r="F298" s="135"/>
      <c r="G298" s="135" t="s">
        <v>467</v>
      </c>
      <c r="H298" s="176"/>
      <c r="I298" s="155" t="s">
        <v>105</v>
      </c>
      <c r="J298" s="72"/>
      <c r="K298" s="66">
        <v>10</v>
      </c>
      <c r="L298" s="66"/>
      <c r="M298" s="66">
        <v>6</v>
      </c>
      <c r="N298" s="66"/>
      <c r="O298" s="508">
        <v>4</v>
      </c>
      <c r="P298" s="155">
        <f t="shared" si="146"/>
        <v>1</v>
      </c>
      <c r="Q298" s="135"/>
      <c r="R298" s="66" t="e">
        <f t="shared" si="127"/>
        <v>#N/A</v>
      </c>
      <c r="S298" s="176"/>
      <c r="T298" s="177"/>
      <c r="U298" s="135"/>
      <c r="V298" s="135"/>
      <c r="W298" s="163" t="str">
        <f t="shared" ca="1" si="131"/>
        <v>Hero</v>
      </c>
      <c r="X298" s="164">
        <f t="shared" si="132"/>
        <v>0</v>
      </c>
      <c r="Y298" s="165">
        <v>0</v>
      </c>
      <c r="Z298" s="155">
        <f t="shared" si="133"/>
        <v>550</v>
      </c>
      <c r="AA298" s="66">
        <f t="shared" si="134"/>
        <v>540</v>
      </c>
      <c r="AB298" s="72">
        <f t="shared" si="135"/>
        <v>10</v>
      </c>
      <c r="AC298" s="135" t="str">
        <f t="shared" si="147"/>
        <v>10</v>
      </c>
      <c r="AD298" s="72">
        <f t="shared" si="148"/>
        <v>-29</v>
      </c>
      <c r="AE298" s="72">
        <f t="shared" si="149"/>
        <v>-59</v>
      </c>
      <c r="AF298" s="72">
        <f t="shared" si="150"/>
        <v>-89</v>
      </c>
      <c r="AG298" s="66">
        <f t="shared" si="136"/>
        <v>240</v>
      </c>
      <c r="AH298" s="66">
        <f t="shared" si="137"/>
        <v>238</v>
      </c>
      <c r="AI298" s="66">
        <f t="shared" si="138"/>
        <v>2</v>
      </c>
      <c r="AJ298" s="135" t="str">
        <f t="shared" si="139"/>
        <v>2</v>
      </c>
      <c r="AK298" s="66">
        <f t="shared" si="140"/>
        <v>220</v>
      </c>
      <c r="AL298" s="66">
        <f t="shared" si="128"/>
        <v>218</v>
      </c>
      <c r="AM298" s="66">
        <f t="shared" si="141"/>
        <v>2</v>
      </c>
      <c r="AN298" s="135" t="str">
        <f t="shared" si="142"/>
        <v>2</v>
      </c>
      <c r="AO298" s="66">
        <f t="shared" si="143"/>
        <v>180</v>
      </c>
      <c r="AP298" s="66">
        <f t="shared" si="129"/>
        <v>178</v>
      </c>
      <c r="AQ298" s="66">
        <f t="shared" si="144"/>
        <v>2</v>
      </c>
      <c r="AR298" s="135" t="str">
        <f t="shared" si="145"/>
        <v>2</v>
      </c>
      <c r="AS298" s="72">
        <f t="shared" si="130"/>
        <v>1190</v>
      </c>
      <c r="AT298" s="72">
        <f t="shared" si="130"/>
        <v>1174</v>
      </c>
      <c r="AU298" s="72"/>
      <c r="AV298" s="135" t="str">
        <f t="shared" ca="1" si="151"/>
        <v>Hero</v>
      </c>
      <c r="AW298" s="135"/>
      <c r="AX298" s="135"/>
      <c r="AY298" s="135"/>
      <c r="AZ298" s="135"/>
      <c r="BA298" s="135"/>
      <c r="BB298" s="135"/>
      <c r="BC298" s="660" t="e">
        <f>INDEX('[2]Master Skill List'!$D$81:$D$301,MATCH('UNIT DATA'!BA298,'[2]Master Skill List'!$B$81:$B$301,0))</f>
        <v>#N/A</v>
      </c>
      <c r="BD298" s="661"/>
      <c r="BE298" s="661"/>
      <c r="BF298" s="662"/>
      <c r="BG298" s="72">
        <f t="shared" si="152"/>
        <v>6</v>
      </c>
    </row>
    <row r="299" spans="2:59">
      <c r="B299" s="66">
        <v>261</v>
      </c>
      <c r="C299" s="135"/>
      <c r="D299" s="135"/>
      <c r="E299" s="135"/>
      <c r="F299" s="135"/>
      <c r="G299" s="135" t="s">
        <v>468</v>
      </c>
      <c r="H299" s="176"/>
      <c r="I299" s="155" t="s">
        <v>103</v>
      </c>
      <c r="J299" s="72"/>
      <c r="K299" s="66">
        <v>10</v>
      </c>
      <c r="L299" s="66"/>
      <c r="M299" s="66">
        <v>4</v>
      </c>
      <c r="N299" s="66"/>
      <c r="O299" s="508">
        <v>0</v>
      </c>
      <c r="P299" s="155">
        <f t="shared" si="146"/>
        <v>1</v>
      </c>
      <c r="Q299" s="135"/>
      <c r="R299" s="66" t="e">
        <f t="shared" ref="R299:R362" si="153">IF(K299=10,M$6,IF(K299=15,M$7,IF(K299=20,M$8,0)))+IF(M299=2,J$12,IF(M299=3,J$13,IF(M299=4,J$14,IF(M299=5,J$15,IF(M299=6,J$16,IF(M299=7,J$17,IF(M299=8,J$18,IF(M299=9,J$19,IF(M299=10,J$20,0)))))))))+IF(L299="NORMAL",M$24,IF(L299="FAST",M$25,IF(L299="SUPERB",M$26,0)))+VLOOKUP(J299,$L$11:$M$20,2)+S299</f>
        <v>#N/A</v>
      </c>
      <c r="S299" s="176"/>
      <c r="T299" s="177"/>
      <c r="U299" s="135"/>
      <c r="V299" s="135"/>
      <c r="W299" s="163" t="str">
        <f t="shared" ca="1" si="131"/>
        <v>Defender</v>
      </c>
      <c r="X299" s="164">
        <f t="shared" si="132"/>
        <v>0</v>
      </c>
      <c r="Y299" s="165">
        <v>0</v>
      </c>
      <c r="Z299" s="155">
        <f t="shared" si="133"/>
        <v>550</v>
      </c>
      <c r="AA299" s="66">
        <f t="shared" si="134"/>
        <v>540</v>
      </c>
      <c r="AB299" s="72">
        <f t="shared" si="135"/>
        <v>10</v>
      </c>
      <c r="AC299" s="135" t="str">
        <f t="shared" si="147"/>
        <v>10</v>
      </c>
      <c r="AD299" s="72">
        <f t="shared" si="148"/>
        <v>-29</v>
      </c>
      <c r="AE299" s="72">
        <f t="shared" si="149"/>
        <v>-59</v>
      </c>
      <c r="AF299" s="72">
        <f t="shared" si="150"/>
        <v>-89</v>
      </c>
      <c r="AG299" s="66">
        <f t="shared" si="136"/>
        <v>220</v>
      </c>
      <c r="AH299" s="66">
        <f t="shared" si="137"/>
        <v>218</v>
      </c>
      <c r="AI299" s="66">
        <f t="shared" si="138"/>
        <v>2</v>
      </c>
      <c r="AJ299" s="135" t="str">
        <f t="shared" si="139"/>
        <v>2</v>
      </c>
      <c r="AK299" s="66">
        <f t="shared" si="140"/>
        <v>180</v>
      </c>
      <c r="AL299" s="66">
        <f t="shared" si="128"/>
        <v>178</v>
      </c>
      <c r="AM299" s="66">
        <f t="shared" si="141"/>
        <v>2</v>
      </c>
      <c r="AN299" s="135" t="str">
        <f t="shared" si="142"/>
        <v>2</v>
      </c>
      <c r="AO299" s="66">
        <f t="shared" si="143"/>
        <v>200</v>
      </c>
      <c r="AP299" s="66">
        <f t="shared" si="129"/>
        <v>198</v>
      </c>
      <c r="AQ299" s="66">
        <f t="shared" si="144"/>
        <v>2</v>
      </c>
      <c r="AR299" s="135" t="str">
        <f t="shared" si="145"/>
        <v>2</v>
      </c>
      <c r="AS299" s="72">
        <f t="shared" si="130"/>
        <v>1150</v>
      </c>
      <c r="AT299" s="72">
        <f t="shared" si="130"/>
        <v>1134</v>
      </c>
      <c r="AU299" s="72"/>
      <c r="AV299" s="135" t="str">
        <f t="shared" ca="1" si="151"/>
        <v>Defender</v>
      </c>
      <c r="AW299" s="135"/>
      <c r="AX299" s="135"/>
      <c r="AY299" s="135"/>
      <c r="AZ299" s="135"/>
      <c r="BA299" s="135"/>
      <c r="BB299" s="135"/>
      <c r="BC299" s="660" t="e">
        <f>INDEX('[2]Master Skill List'!$D$81:$D$301,MATCH('UNIT DATA'!BA299,'[2]Master Skill List'!$B$81:$B$301,0))</f>
        <v>#N/A</v>
      </c>
      <c r="BD299" s="661"/>
      <c r="BE299" s="661"/>
      <c r="BF299" s="662"/>
      <c r="BG299" s="72">
        <f t="shared" si="152"/>
        <v>4</v>
      </c>
    </row>
    <row r="300" spans="2:59">
      <c r="B300" s="66">
        <v>262</v>
      </c>
      <c r="C300" s="135"/>
      <c r="D300" s="135"/>
      <c r="E300" s="135"/>
      <c r="F300" s="135"/>
      <c r="G300" s="135" t="s">
        <v>469</v>
      </c>
      <c r="H300" s="176"/>
      <c r="I300" s="155" t="s">
        <v>103</v>
      </c>
      <c r="J300" s="72"/>
      <c r="K300" s="66">
        <v>10</v>
      </c>
      <c r="L300" s="66"/>
      <c r="M300" s="66">
        <v>5</v>
      </c>
      <c r="N300" s="66"/>
      <c r="O300" s="508">
        <v>1</v>
      </c>
      <c r="P300" s="155">
        <f t="shared" si="146"/>
        <v>1</v>
      </c>
      <c r="Q300" s="135"/>
      <c r="R300" s="66" t="e">
        <f t="shared" si="153"/>
        <v>#N/A</v>
      </c>
      <c r="S300" s="176"/>
      <c r="T300" s="177"/>
      <c r="U300" s="135"/>
      <c r="V300" s="135"/>
      <c r="W300" s="163" t="str">
        <f t="shared" ca="1" si="131"/>
        <v>Guardian</v>
      </c>
      <c r="X300" s="164">
        <f t="shared" si="132"/>
        <v>0</v>
      </c>
      <c r="Y300" s="165">
        <v>0</v>
      </c>
      <c r="Z300" s="155">
        <f t="shared" si="133"/>
        <v>550</v>
      </c>
      <c r="AA300" s="66">
        <f t="shared" si="134"/>
        <v>540</v>
      </c>
      <c r="AB300" s="72">
        <f t="shared" si="135"/>
        <v>10</v>
      </c>
      <c r="AC300" s="135" t="str">
        <f t="shared" si="147"/>
        <v>10</v>
      </c>
      <c r="AD300" s="72">
        <f t="shared" si="148"/>
        <v>-29</v>
      </c>
      <c r="AE300" s="72">
        <f t="shared" si="149"/>
        <v>-59</v>
      </c>
      <c r="AF300" s="72">
        <f t="shared" si="150"/>
        <v>-89</v>
      </c>
      <c r="AG300" s="66">
        <f t="shared" si="136"/>
        <v>220</v>
      </c>
      <c r="AH300" s="66">
        <f t="shared" si="137"/>
        <v>218</v>
      </c>
      <c r="AI300" s="66">
        <f t="shared" si="138"/>
        <v>2</v>
      </c>
      <c r="AJ300" s="135" t="str">
        <f t="shared" si="139"/>
        <v>2</v>
      </c>
      <c r="AK300" s="66">
        <f t="shared" si="140"/>
        <v>180</v>
      </c>
      <c r="AL300" s="66">
        <f t="shared" si="128"/>
        <v>178</v>
      </c>
      <c r="AM300" s="66">
        <f t="shared" si="141"/>
        <v>2</v>
      </c>
      <c r="AN300" s="135" t="str">
        <f t="shared" si="142"/>
        <v>2</v>
      </c>
      <c r="AO300" s="66">
        <f t="shared" si="143"/>
        <v>200</v>
      </c>
      <c r="AP300" s="66">
        <f t="shared" si="129"/>
        <v>198</v>
      </c>
      <c r="AQ300" s="66">
        <f t="shared" si="144"/>
        <v>2</v>
      </c>
      <c r="AR300" s="135" t="str">
        <f t="shared" si="145"/>
        <v>2</v>
      </c>
      <c r="AS300" s="72">
        <f t="shared" si="130"/>
        <v>1150</v>
      </c>
      <c r="AT300" s="72">
        <f t="shared" si="130"/>
        <v>1134</v>
      </c>
      <c r="AU300" s="72"/>
      <c r="AV300" s="135" t="str">
        <f t="shared" ca="1" si="151"/>
        <v>Guardian</v>
      </c>
      <c r="AW300" s="135"/>
      <c r="AX300" s="135"/>
      <c r="AY300" s="135"/>
      <c r="AZ300" s="135"/>
      <c r="BA300" s="135"/>
      <c r="BB300" s="135"/>
      <c r="BC300" s="660" t="e">
        <f>INDEX('[2]Master Skill List'!$D$81:$D$301,MATCH('UNIT DATA'!BA300,'[2]Master Skill List'!$B$81:$B$301,0))</f>
        <v>#N/A</v>
      </c>
      <c r="BD300" s="661"/>
      <c r="BE300" s="661"/>
      <c r="BF300" s="662"/>
      <c r="BG300" s="72">
        <f t="shared" si="152"/>
        <v>5</v>
      </c>
    </row>
    <row r="301" spans="2:59">
      <c r="B301" s="66">
        <v>263</v>
      </c>
      <c r="C301" s="135"/>
      <c r="D301" s="135"/>
      <c r="E301" s="135"/>
      <c r="F301" s="135"/>
      <c r="G301" s="135" t="s">
        <v>470</v>
      </c>
      <c r="H301" s="176"/>
      <c r="I301" s="155" t="s">
        <v>119</v>
      </c>
      <c r="J301" s="72"/>
      <c r="K301" s="66">
        <v>10</v>
      </c>
      <c r="L301" s="66"/>
      <c r="M301" s="66">
        <v>4</v>
      </c>
      <c r="N301" s="66"/>
      <c r="O301" s="508">
        <v>0</v>
      </c>
      <c r="P301" s="155">
        <f t="shared" si="146"/>
        <v>1</v>
      </c>
      <c r="Q301" s="135"/>
      <c r="R301" s="66" t="e">
        <f t="shared" si="153"/>
        <v>#N/A</v>
      </c>
      <c r="S301" s="176"/>
      <c r="T301" s="177"/>
      <c r="U301" s="135"/>
      <c r="V301" s="135"/>
      <c r="W301" s="163" t="str">
        <f t="shared" ca="1" si="131"/>
        <v>Hero</v>
      </c>
      <c r="X301" s="164">
        <f t="shared" si="132"/>
        <v>0</v>
      </c>
      <c r="Y301" s="165">
        <v>0</v>
      </c>
      <c r="Z301" s="155">
        <f t="shared" si="133"/>
        <v>500</v>
      </c>
      <c r="AA301" s="66">
        <f t="shared" si="134"/>
        <v>490</v>
      </c>
      <c r="AB301" s="72">
        <f t="shared" si="135"/>
        <v>10</v>
      </c>
      <c r="AC301" s="135" t="str">
        <f t="shared" si="147"/>
        <v>10</v>
      </c>
      <c r="AD301" s="72">
        <f t="shared" si="148"/>
        <v>-29</v>
      </c>
      <c r="AE301" s="72">
        <f t="shared" si="149"/>
        <v>-59</v>
      </c>
      <c r="AF301" s="72">
        <f t="shared" si="150"/>
        <v>-89</v>
      </c>
      <c r="AG301" s="66">
        <f t="shared" si="136"/>
        <v>160</v>
      </c>
      <c r="AH301" s="66">
        <f t="shared" si="137"/>
        <v>158</v>
      </c>
      <c r="AI301" s="66">
        <f t="shared" si="138"/>
        <v>2</v>
      </c>
      <c r="AJ301" s="135" t="str">
        <f t="shared" si="139"/>
        <v>2</v>
      </c>
      <c r="AK301" s="66">
        <f t="shared" si="140"/>
        <v>220</v>
      </c>
      <c r="AL301" s="66">
        <f t="shared" si="128"/>
        <v>218</v>
      </c>
      <c r="AM301" s="66">
        <f t="shared" si="141"/>
        <v>2</v>
      </c>
      <c r="AN301" s="135" t="str">
        <f t="shared" si="142"/>
        <v>2</v>
      </c>
      <c r="AO301" s="66">
        <f t="shared" si="143"/>
        <v>220</v>
      </c>
      <c r="AP301" s="66">
        <f t="shared" si="129"/>
        <v>218</v>
      </c>
      <c r="AQ301" s="66">
        <f t="shared" si="144"/>
        <v>2</v>
      </c>
      <c r="AR301" s="135" t="str">
        <f t="shared" si="145"/>
        <v>2</v>
      </c>
      <c r="AS301" s="72">
        <f t="shared" si="130"/>
        <v>1100</v>
      </c>
      <c r="AT301" s="72">
        <f t="shared" si="130"/>
        <v>1084</v>
      </c>
      <c r="AU301" s="72"/>
      <c r="AV301" s="135" t="str">
        <f t="shared" ca="1" si="151"/>
        <v>Hero</v>
      </c>
      <c r="AW301" s="135"/>
      <c r="AX301" s="135"/>
      <c r="AY301" s="135"/>
      <c r="AZ301" s="135"/>
      <c r="BA301" s="135"/>
      <c r="BB301" s="135"/>
      <c r="BC301" s="660" t="e">
        <f>INDEX('[2]Master Skill List'!$D$81:$D$301,MATCH('UNIT DATA'!BA301,'[2]Master Skill List'!$B$81:$B$301,0))</f>
        <v>#N/A</v>
      </c>
      <c r="BD301" s="661"/>
      <c r="BE301" s="661"/>
      <c r="BF301" s="662"/>
      <c r="BG301" s="72">
        <f t="shared" si="152"/>
        <v>4</v>
      </c>
    </row>
    <row r="302" spans="2:59">
      <c r="B302" s="66">
        <v>264</v>
      </c>
      <c r="C302" s="135"/>
      <c r="D302" s="135"/>
      <c r="E302" s="135"/>
      <c r="F302" s="135"/>
      <c r="G302" s="135" t="s">
        <v>471</v>
      </c>
      <c r="H302" s="176"/>
      <c r="I302" s="155" t="s">
        <v>119</v>
      </c>
      <c r="J302" s="72"/>
      <c r="K302" s="66">
        <v>10</v>
      </c>
      <c r="L302" s="66"/>
      <c r="M302" s="66">
        <v>5</v>
      </c>
      <c r="N302" s="66"/>
      <c r="O302" s="508">
        <v>1</v>
      </c>
      <c r="P302" s="155">
        <f t="shared" si="146"/>
        <v>1</v>
      </c>
      <c r="Q302" s="135"/>
      <c r="R302" s="66" t="e">
        <f t="shared" si="153"/>
        <v>#N/A</v>
      </c>
      <c r="S302" s="176"/>
      <c r="T302" s="177"/>
      <c r="U302" s="135"/>
      <c r="V302" s="135"/>
      <c r="W302" s="163" t="str">
        <f t="shared" ca="1" si="131"/>
        <v>Fighter</v>
      </c>
      <c r="X302" s="164">
        <f t="shared" si="132"/>
        <v>0</v>
      </c>
      <c r="Y302" s="165">
        <v>0</v>
      </c>
      <c r="Z302" s="155">
        <f t="shared" si="133"/>
        <v>500</v>
      </c>
      <c r="AA302" s="66">
        <f t="shared" si="134"/>
        <v>490</v>
      </c>
      <c r="AB302" s="72">
        <f t="shared" si="135"/>
        <v>10</v>
      </c>
      <c r="AC302" s="135" t="str">
        <f t="shared" si="147"/>
        <v>10</v>
      </c>
      <c r="AD302" s="72">
        <f t="shared" si="148"/>
        <v>-29</v>
      </c>
      <c r="AE302" s="72">
        <f t="shared" si="149"/>
        <v>-59</v>
      </c>
      <c r="AF302" s="72">
        <f t="shared" si="150"/>
        <v>-89</v>
      </c>
      <c r="AG302" s="66">
        <f t="shared" si="136"/>
        <v>160</v>
      </c>
      <c r="AH302" s="66">
        <f t="shared" si="137"/>
        <v>158</v>
      </c>
      <c r="AI302" s="66">
        <f t="shared" si="138"/>
        <v>2</v>
      </c>
      <c r="AJ302" s="135" t="str">
        <f t="shared" si="139"/>
        <v>2</v>
      </c>
      <c r="AK302" s="66">
        <f t="shared" si="140"/>
        <v>220</v>
      </c>
      <c r="AL302" s="66">
        <f t="shared" si="128"/>
        <v>218</v>
      </c>
      <c r="AM302" s="66">
        <f t="shared" si="141"/>
        <v>2</v>
      </c>
      <c r="AN302" s="135" t="str">
        <f t="shared" si="142"/>
        <v>2</v>
      </c>
      <c r="AO302" s="66">
        <f t="shared" si="143"/>
        <v>220</v>
      </c>
      <c r="AP302" s="66">
        <f t="shared" si="129"/>
        <v>218</v>
      </c>
      <c r="AQ302" s="66">
        <f t="shared" si="144"/>
        <v>2</v>
      </c>
      <c r="AR302" s="135" t="str">
        <f t="shared" si="145"/>
        <v>2</v>
      </c>
      <c r="AS302" s="72">
        <f t="shared" si="130"/>
        <v>1100</v>
      </c>
      <c r="AT302" s="72">
        <f t="shared" si="130"/>
        <v>1084</v>
      </c>
      <c r="AU302" s="72"/>
      <c r="AV302" s="135" t="str">
        <f t="shared" ca="1" si="151"/>
        <v>Fighter</v>
      </c>
      <c r="AW302" s="135"/>
      <c r="AX302" s="135"/>
      <c r="AY302" s="135"/>
      <c r="AZ302" s="135"/>
      <c r="BA302" s="135"/>
      <c r="BB302" s="135"/>
      <c r="BC302" s="660" t="e">
        <f>INDEX('[2]Master Skill List'!$D$81:$D$301,MATCH('UNIT DATA'!BA302,'[2]Master Skill List'!$B$81:$B$301,0))</f>
        <v>#N/A</v>
      </c>
      <c r="BD302" s="661"/>
      <c r="BE302" s="661"/>
      <c r="BF302" s="662"/>
      <c r="BG302" s="72">
        <f t="shared" si="152"/>
        <v>5</v>
      </c>
    </row>
    <row r="303" spans="2:59">
      <c r="B303" s="66">
        <v>265</v>
      </c>
      <c r="C303" s="135"/>
      <c r="D303" s="135"/>
      <c r="E303" s="135"/>
      <c r="F303" s="135"/>
      <c r="G303" s="135" t="s">
        <v>472</v>
      </c>
      <c r="H303" s="176"/>
      <c r="I303" s="155" t="s">
        <v>113</v>
      </c>
      <c r="J303" s="72"/>
      <c r="K303" s="66">
        <v>10</v>
      </c>
      <c r="L303" s="66"/>
      <c r="M303" s="66">
        <v>4</v>
      </c>
      <c r="N303" s="66"/>
      <c r="O303" s="508">
        <v>0</v>
      </c>
      <c r="P303" s="155">
        <f t="shared" si="146"/>
        <v>1</v>
      </c>
      <c r="Q303" s="135"/>
      <c r="R303" s="66" t="e">
        <f t="shared" si="153"/>
        <v>#N/A</v>
      </c>
      <c r="S303" s="176"/>
      <c r="T303" s="177"/>
      <c r="U303" s="135"/>
      <c r="V303" s="135"/>
      <c r="W303" s="163" t="str">
        <f t="shared" ca="1" si="131"/>
        <v>Knight</v>
      </c>
      <c r="X303" s="164">
        <f t="shared" si="132"/>
        <v>0</v>
      </c>
      <c r="Y303" s="165">
        <v>0</v>
      </c>
      <c r="Z303" s="155">
        <f t="shared" si="133"/>
        <v>550</v>
      </c>
      <c r="AA303" s="66">
        <f t="shared" si="134"/>
        <v>540</v>
      </c>
      <c r="AB303" s="72">
        <f t="shared" si="135"/>
        <v>10</v>
      </c>
      <c r="AC303" s="135" t="str">
        <f t="shared" si="147"/>
        <v>10</v>
      </c>
      <c r="AD303" s="72">
        <f t="shared" si="148"/>
        <v>-29</v>
      </c>
      <c r="AE303" s="72">
        <f t="shared" si="149"/>
        <v>-59</v>
      </c>
      <c r="AF303" s="72">
        <f t="shared" si="150"/>
        <v>-89</v>
      </c>
      <c r="AG303" s="66">
        <f t="shared" si="136"/>
        <v>200</v>
      </c>
      <c r="AH303" s="66">
        <f t="shared" si="137"/>
        <v>198</v>
      </c>
      <c r="AI303" s="66">
        <f t="shared" si="138"/>
        <v>2</v>
      </c>
      <c r="AJ303" s="135" t="str">
        <f t="shared" si="139"/>
        <v>2</v>
      </c>
      <c r="AK303" s="66">
        <f t="shared" si="140"/>
        <v>200</v>
      </c>
      <c r="AL303" s="66">
        <f t="shared" si="128"/>
        <v>198</v>
      </c>
      <c r="AM303" s="66">
        <f t="shared" si="141"/>
        <v>2</v>
      </c>
      <c r="AN303" s="135" t="str">
        <f t="shared" si="142"/>
        <v>2</v>
      </c>
      <c r="AO303" s="66">
        <f t="shared" si="143"/>
        <v>220</v>
      </c>
      <c r="AP303" s="66">
        <f t="shared" si="129"/>
        <v>218</v>
      </c>
      <c r="AQ303" s="66">
        <f t="shared" si="144"/>
        <v>2</v>
      </c>
      <c r="AR303" s="135" t="str">
        <f t="shared" si="145"/>
        <v>2</v>
      </c>
      <c r="AS303" s="72">
        <f t="shared" si="130"/>
        <v>1170</v>
      </c>
      <c r="AT303" s="72">
        <f t="shared" si="130"/>
        <v>1154</v>
      </c>
      <c r="AU303" s="72"/>
      <c r="AV303" s="135" t="str">
        <f t="shared" ca="1" si="151"/>
        <v>Knight</v>
      </c>
      <c r="AW303" s="135"/>
      <c r="AX303" s="135"/>
      <c r="AY303" s="135"/>
      <c r="AZ303" s="135"/>
      <c r="BA303" s="135"/>
      <c r="BB303" s="135"/>
      <c r="BC303" s="660" t="e">
        <f>INDEX('[2]Master Skill List'!$D$81:$D$301,MATCH('UNIT DATA'!BA303,'[2]Master Skill List'!$B$81:$B$301,0))</f>
        <v>#N/A</v>
      </c>
      <c r="BD303" s="661"/>
      <c r="BE303" s="661"/>
      <c r="BF303" s="662"/>
      <c r="BG303" s="72">
        <f t="shared" si="152"/>
        <v>4</v>
      </c>
    </row>
    <row r="304" spans="2:59">
      <c r="B304" s="66">
        <v>266</v>
      </c>
      <c r="C304" s="135"/>
      <c r="D304" s="135"/>
      <c r="E304" s="135"/>
      <c r="F304" s="135"/>
      <c r="G304" s="135" t="s">
        <v>473</v>
      </c>
      <c r="H304" s="176"/>
      <c r="I304" s="155" t="s">
        <v>113</v>
      </c>
      <c r="J304" s="72"/>
      <c r="K304" s="66">
        <v>10</v>
      </c>
      <c r="L304" s="66"/>
      <c r="M304" s="66">
        <v>5</v>
      </c>
      <c r="N304" s="66"/>
      <c r="O304" s="508">
        <v>1</v>
      </c>
      <c r="P304" s="155">
        <f t="shared" si="146"/>
        <v>1</v>
      </c>
      <c r="Q304" s="135"/>
      <c r="R304" s="66" t="e">
        <f t="shared" si="153"/>
        <v>#N/A</v>
      </c>
      <c r="S304" s="176"/>
      <c r="T304" s="177"/>
      <c r="U304" s="135"/>
      <c r="V304" s="135"/>
      <c r="W304" s="163" t="str">
        <f t="shared" ca="1" si="131"/>
        <v>Lord</v>
      </c>
      <c r="X304" s="164">
        <f t="shared" si="132"/>
        <v>0</v>
      </c>
      <c r="Y304" s="165">
        <v>0</v>
      </c>
      <c r="Z304" s="155">
        <f t="shared" si="133"/>
        <v>550</v>
      </c>
      <c r="AA304" s="66">
        <f t="shared" si="134"/>
        <v>540</v>
      </c>
      <c r="AB304" s="72">
        <f t="shared" si="135"/>
        <v>10</v>
      </c>
      <c r="AC304" s="135" t="str">
        <f t="shared" si="147"/>
        <v>10</v>
      </c>
      <c r="AD304" s="72">
        <f t="shared" si="148"/>
        <v>-29</v>
      </c>
      <c r="AE304" s="72">
        <f t="shared" si="149"/>
        <v>-59</v>
      </c>
      <c r="AF304" s="72">
        <f t="shared" si="150"/>
        <v>-89</v>
      </c>
      <c r="AG304" s="66">
        <f t="shared" si="136"/>
        <v>200</v>
      </c>
      <c r="AH304" s="66">
        <f t="shared" si="137"/>
        <v>198</v>
      </c>
      <c r="AI304" s="66">
        <f t="shared" si="138"/>
        <v>2</v>
      </c>
      <c r="AJ304" s="135" t="str">
        <f t="shared" si="139"/>
        <v>2</v>
      </c>
      <c r="AK304" s="66">
        <f t="shared" si="140"/>
        <v>200</v>
      </c>
      <c r="AL304" s="66">
        <f t="shared" si="128"/>
        <v>198</v>
      </c>
      <c r="AM304" s="66">
        <f t="shared" si="141"/>
        <v>2</v>
      </c>
      <c r="AN304" s="135" t="str">
        <f t="shared" si="142"/>
        <v>2</v>
      </c>
      <c r="AO304" s="66">
        <f t="shared" si="143"/>
        <v>220</v>
      </c>
      <c r="AP304" s="66">
        <f t="shared" si="129"/>
        <v>218</v>
      </c>
      <c r="AQ304" s="66">
        <f t="shared" si="144"/>
        <v>2</v>
      </c>
      <c r="AR304" s="135" t="str">
        <f t="shared" si="145"/>
        <v>2</v>
      </c>
      <c r="AS304" s="72">
        <f t="shared" si="130"/>
        <v>1170</v>
      </c>
      <c r="AT304" s="72">
        <f t="shared" si="130"/>
        <v>1154</v>
      </c>
      <c r="AU304" s="72"/>
      <c r="AV304" s="135" t="str">
        <f t="shared" ca="1" si="151"/>
        <v>Lord</v>
      </c>
      <c r="AW304" s="135"/>
      <c r="AX304" s="135"/>
      <c r="AY304" s="135"/>
      <c r="AZ304" s="135"/>
      <c r="BA304" s="135"/>
      <c r="BB304" s="135"/>
      <c r="BC304" s="660" t="e">
        <f>INDEX('[2]Master Skill List'!$D$81:$D$301,MATCH('UNIT DATA'!BA304,'[2]Master Skill List'!$B$81:$B$301,0))</f>
        <v>#N/A</v>
      </c>
      <c r="BD304" s="661"/>
      <c r="BE304" s="661"/>
      <c r="BF304" s="662"/>
      <c r="BG304" s="72">
        <f t="shared" si="152"/>
        <v>5</v>
      </c>
    </row>
    <row r="305" spans="1:84">
      <c r="B305" s="66">
        <v>267</v>
      </c>
      <c r="C305" s="135"/>
      <c r="D305" s="135"/>
      <c r="E305" s="135"/>
      <c r="F305" s="135"/>
      <c r="G305" s="135" t="s">
        <v>474</v>
      </c>
      <c r="H305" s="176"/>
      <c r="I305" s="155" t="s">
        <v>113</v>
      </c>
      <c r="J305" s="72"/>
      <c r="K305" s="66">
        <v>10</v>
      </c>
      <c r="L305" s="66"/>
      <c r="M305" s="66">
        <v>6</v>
      </c>
      <c r="N305" s="66"/>
      <c r="O305" s="508">
        <v>2</v>
      </c>
      <c r="P305" s="155">
        <f t="shared" si="146"/>
        <v>1</v>
      </c>
      <c r="Q305" s="135"/>
      <c r="R305" s="66" t="e">
        <f t="shared" si="153"/>
        <v>#N/A</v>
      </c>
      <c r="S305" s="176"/>
      <c r="T305" s="177"/>
      <c r="U305" s="135"/>
      <c r="V305" s="135"/>
      <c r="W305" s="163" t="str">
        <f t="shared" ca="1" si="131"/>
        <v>Lord</v>
      </c>
      <c r="X305" s="164">
        <f t="shared" si="132"/>
        <v>0</v>
      </c>
      <c r="Y305" s="165">
        <v>0</v>
      </c>
      <c r="Z305" s="155">
        <f t="shared" si="133"/>
        <v>550</v>
      </c>
      <c r="AA305" s="66">
        <f t="shared" si="134"/>
        <v>540</v>
      </c>
      <c r="AB305" s="72">
        <f t="shared" si="135"/>
        <v>10</v>
      </c>
      <c r="AC305" s="135" t="str">
        <f t="shared" si="147"/>
        <v>10</v>
      </c>
      <c r="AD305" s="72">
        <f t="shared" si="148"/>
        <v>-29</v>
      </c>
      <c r="AE305" s="72">
        <f t="shared" si="149"/>
        <v>-59</v>
      </c>
      <c r="AF305" s="72">
        <f t="shared" si="150"/>
        <v>-89</v>
      </c>
      <c r="AG305" s="66">
        <f t="shared" si="136"/>
        <v>200</v>
      </c>
      <c r="AH305" s="66">
        <f t="shared" si="137"/>
        <v>198</v>
      </c>
      <c r="AI305" s="66">
        <f t="shared" si="138"/>
        <v>2</v>
      </c>
      <c r="AJ305" s="135" t="str">
        <f t="shared" si="139"/>
        <v>2</v>
      </c>
      <c r="AK305" s="66">
        <f t="shared" si="140"/>
        <v>200</v>
      </c>
      <c r="AL305" s="66">
        <f t="shared" si="128"/>
        <v>198</v>
      </c>
      <c r="AM305" s="66">
        <f t="shared" si="141"/>
        <v>2</v>
      </c>
      <c r="AN305" s="135" t="str">
        <f t="shared" si="142"/>
        <v>2</v>
      </c>
      <c r="AO305" s="66">
        <f t="shared" si="143"/>
        <v>220</v>
      </c>
      <c r="AP305" s="66">
        <f t="shared" si="129"/>
        <v>218</v>
      </c>
      <c r="AQ305" s="66">
        <f t="shared" si="144"/>
        <v>2</v>
      </c>
      <c r="AR305" s="135" t="str">
        <f t="shared" si="145"/>
        <v>2</v>
      </c>
      <c r="AS305" s="72">
        <f t="shared" si="130"/>
        <v>1170</v>
      </c>
      <c r="AT305" s="72">
        <f t="shared" si="130"/>
        <v>1154</v>
      </c>
      <c r="AU305" s="72"/>
      <c r="AV305" s="135" t="str">
        <f t="shared" ca="1" si="151"/>
        <v>Lord</v>
      </c>
      <c r="AW305" s="135"/>
      <c r="AX305" s="135"/>
      <c r="AY305" s="135"/>
      <c r="AZ305" s="135"/>
      <c r="BA305" s="135"/>
      <c r="BB305" s="135"/>
      <c r="BC305" s="660" t="e">
        <f>INDEX('[2]Master Skill List'!$D$81:$D$301,MATCH('UNIT DATA'!BA305,'[2]Master Skill List'!$B$81:$B$301,0))</f>
        <v>#N/A</v>
      </c>
      <c r="BD305" s="661"/>
      <c r="BE305" s="661"/>
      <c r="BF305" s="662"/>
      <c r="BG305" s="72">
        <f t="shared" si="152"/>
        <v>6</v>
      </c>
    </row>
    <row r="306" spans="1:84">
      <c r="B306" s="66">
        <v>268</v>
      </c>
      <c r="C306" s="135"/>
      <c r="D306" s="135"/>
      <c r="E306" s="135"/>
      <c r="F306" s="135"/>
      <c r="G306" s="135" t="s">
        <v>475</v>
      </c>
      <c r="H306" s="176"/>
      <c r="I306" s="155" t="s">
        <v>147</v>
      </c>
      <c r="J306" s="72"/>
      <c r="K306" s="66">
        <v>10</v>
      </c>
      <c r="L306" s="66"/>
      <c r="M306" s="66">
        <v>3</v>
      </c>
      <c r="N306" s="66"/>
      <c r="O306" s="508">
        <v>0</v>
      </c>
      <c r="P306" s="155">
        <f t="shared" si="146"/>
        <v>1</v>
      </c>
      <c r="Q306" s="135"/>
      <c r="R306" s="66" t="e">
        <f t="shared" si="153"/>
        <v>#N/A</v>
      </c>
      <c r="S306" s="176"/>
      <c r="T306" s="177"/>
      <c r="U306" s="135"/>
      <c r="V306" s="135"/>
      <c r="W306" s="163" t="str">
        <f t="shared" ca="1" si="131"/>
        <v>Guardian</v>
      </c>
      <c r="X306" s="164">
        <f t="shared" si="132"/>
        <v>0</v>
      </c>
      <c r="Y306" s="165">
        <v>0</v>
      </c>
      <c r="Z306" s="155">
        <f t="shared" si="133"/>
        <v>500</v>
      </c>
      <c r="AA306" s="66">
        <f t="shared" si="134"/>
        <v>490</v>
      </c>
      <c r="AB306" s="72">
        <f t="shared" si="135"/>
        <v>10</v>
      </c>
      <c r="AC306" s="135" t="str">
        <f t="shared" si="147"/>
        <v>10</v>
      </c>
      <c r="AD306" s="72">
        <f t="shared" si="148"/>
        <v>-29</v>
      </c>
      <c r="AE306" s="72">
        <f t="shared" si="149"/>
        <v>-59</v>
      </c>
      <c r="AF306" s="72">
        <f t="shared" si="150"/>
        <v>-89</v>
      </c>
      <c r="AG306" s="66">
        <f t="shared" si="136"/>
        <v>200</v>
      </c>
      <c r="AH306" s="66">
        <f t="shared" si="137"/>
        <v>198</v>
      </c>
      <c r="AI306" s="66">
        <f t="shared" si="138"/>
        <v>2</v>
      </c>
      <c r="AJ306" s="135" t="str">
        <f t="shared" si="139"/>
        <v>2</v>
      </c>
      <c r="AK306" s="66">
        <f t="shared" si="140"/>
        <v>220</v>
      </c>
      <c r="AL306" s="66">
        <f t="shared" si="128"/>
        <v>218</v>
      </c>
      <c r="AM306" s="66">
        <f t="shared" si="141"/>
        <v>2</v>
      </c>
      <c r="AN306" s="135" t="str">
        <f t="shared" si="142"/>
        <v>2</v>
      </c>
      <c r="AO306" s="66">
        <f t="shared" si="143"/>
        <v>180</v>
      </c>
      <c r="AP306" s="66">
        <f t="shared" si="129"/>
        <v>178</v>
      </c>
      <c r="AQ306" s="66">
        <f t="shared" si="144"/>
        <v>2</v>
      </c>
      <c r="AR306" s="135" t="str">
        <f t="shared" si="145"/>
        <v>2</v>
      </c>
      <c r="AS306" s="72">
        <f t="shared" si="130"/>
        <v>1100</v>
      </c>
      <c r="AT306" s="72">
        <f t="shared" si="130"/>
        <v>1084</v>
      </c>
      <c r="AU306" s="72"/>
      <c r="AV306" s="135" t="str">
        <f t="shared" ca="1" si="151"/>
        <v>Guardian</v>
      </c>
      <c r="AW306" s="135"/>
      <c r="AX306" s="135"/>
      <c r="AY306" s="135"/>
      <c r="AZ306" s="135"/>
      <c r="BA306" s="135"/>
      <c r="BB306" s="135"/>
      <c r="BC306" s="660" t="e">
        <f>INDEX('[2]Master Skill List'!$D$81:$D$301,MATCH('UNIT DATA'!BA306,'[2]Master Skill List'!$B$81:$B$301,0))</f>
        <v>#N/A</v>
      </c>
      <c r="BD306" s="661"/>
      <c r="BE306" s="661"/>
      <c r="BF306" s="662"/>
      <c r="BG306" s="72">
        <f t="shared" si="152"/>
        <v>3</v>
      </c>
    </row>
    <row r="307" spans="1:84">
      <c r="B307" s="66">
        <v>269</v>
      </c>
      <c r="C307" s="135"/>
      <c r="D307" s="135"/>
      <c r="E307" s="135"/>
      <c r="F307" s="135"/>
      <c r="G307" s="135" t="s">
        <v>476</v>
      </c>
      <c r="H307" s="176"/>
      <c r="I307" s="155" t="s">
        <v>147</v>
      </c>
      <c r="J307" s="72"/>
      <c r="K307" s="66">
        <v>10</v>
      </c>
      <c r="L307" s="66"/>
      <c r="M307" s="66">
        <v>4</v>
      </c>
      <c r="N307" s="66"/>
      <c r="O307" s="508">
        <v>1</v>
      </c>
      <c r="P307" s="155">
        <f t="shared" si="146"/>
        <v>1</v>
      </c>
      <c r="Q307" s="135"/>
      <c r="R307" s="66" t="e">
        <f t="shared" si="153"/>
        <v>#N/A</v>
      </c>
      <c r="S307" s="176"/>
      <c r="T307" s="177"/>
      <c r="U307" s="135"/>
      <c r="V307" s="135"/>
      <c r="W307" s="163" t="str">
        <f t="shared" ca="1" si="131"/>
        <v>Defender</v>
      </c>
      <c r="X307" s="164">
        <f t="shared" si="132"/>
        <v>0</v>
      </c>
      <c r="Y307" s="165">
        <v>0</v>
      </c>
      <c r="Z307" s="155">
        <f t="shared" si="133"/>
        <v>500</v>
      </c>
      <c r="AA307" s="66">
        <f t="shared" si="134"/>
        <v>490</v>
      </c>
      <c r="AB307" s="72">
        <f t="shared" si="135"/>
        <v>10</v>
      </c>
      <c r="AC307" s="135" t="str">
        <f t="shared" si="147"/>
        <v>10</v>
      </c>
      <c r="AD307" s="72">
        <f t="shared" si="148"/>
        <v>-29</v>
      </c>
      <c r="AE307" s="72">
        <f t="shared" si="149"/>
        <v>-59</v>
      </c>
      <c r="AF307" s="72">
        <f t="shared" si="150"/>
        <v>-89</v>
      </c>
      <c r="AG307" s="66">
        <f t="shared" si="136"/>
        <v>200</v>
      </c>
      <c r="AH307" s="66">
        <f t="shared" si="137"/>
        <v>198</v>
      </c>
      <c r="AI307" s="66">
        <f t="shared" si="138"/>
        <v>2</v>
      </c>
      <c r="AJ307" s="135" t="str">
        <f t="shared" si="139"/>
        <v>2</v>
      </c>
      <c r="AK307" s="66">
        <f t="shared" si="140"/>
        <v>220</v>
      </c>
      <c r="AL307" s="66">
        <f t="shared" si="128"/>
        <v>218</v>
      </c>
      <c r="AM307" s="66">
        <f t="shared" si="141"/>
        <v>2</v>
      </c>
      <c r="AN307" s="135" t="str">
        <f t="shared" si="142"/>
        <v>2</v>
      </c>
      <c r="AO307" s="66">
        <f t="shared" si="143"/>
        <v>180</v>
      </c>
      <c r="AP307" s="66">
        <f t="shared" si="129"/>
        <v>178</v>
      </c>
      <c r="AQ307" s="66">
        <f t="shared" si="144"/>
        <v>2</v>
      </c>
      <c r="AR307" s="135" t="str">
        <f t="shared" si="145"/>
        <v>2</v>
      </c>
      <c r="AS307" s="72">
        <f t="shared" si="130"/>
        <v>1100</v>
      </c>
      <c r="AT307" s="72">
        <f t="shared" si="130"/>
        <v>1084</v>
      </c>
      <c r="AU307" s="72"/>
      <c r="AV307" s="135" t="str">
        <f t="shared" ca="1" si="151"/>
        <v>Defender</v>
      </c>
      <c r="AW307" s="135"/>
      <c r="AX307" s="135"/>
      <c r="AY307" s="135"/>
      <c r="AZ307" s="135"/>
      <c r="BA307" s="135"/>
      <c r="BB307" s="135"/>
      <c r="BC307" s="660" t="e">
        <f>INDEX('[2]Master Skill List'!$D$81:$D$301,MATCH('UNIT DATA'!BA307,'[2]Master Skill List'!$B$81:$B$301,0))</f>
        <v>#N/A</v>
      </c>
      <c r="BD307" s="661"/>
      <c r="BE307" s="661"/>
      <c r="BF307" s="662"/>
      <c r="BG307" s="72">
        <f t="shared" si="152"/>
        <v>4</v>
      </c>
    </row>
    <row r="308" spans="1:84">
      <c r="B308" s="66">
        <v>270</v>
      </c>
      <c r="C308" s="135"/>
      <c r="D308" s="135"/>
      <c r="E308" s="135"/>
      <c r="F308" s="135"/>
      <c r="G308" s="135" t="s">
        <v>477</v>
      </c>
      <c r="H308" s="176"/>
      <c r="I308" s="155" t="s">
        <v>147</v>
      </c>
      <c r="J308" s="72"/>
      <c r="K308" s="66">
        <v>10</v>
      </c>
      <c r="L308" s="66"/>
      <c r="M308" s="66">
        <v>5</v>
      </c>
      <c r="N308" s="66"/>
      <c r="O308" s="508">
        <v>2</v>
      </c>
      <c r="P308" s="155">
        <f t="shared" si="146"/>
        <v>1</v>
      </c>
      <c r="Q308" s="135"/>
      <c r="R308" s="66" t="e">
        <f t="shared" si="153"/>
        <v>#N/A</v>
      </c>
      <c r="S308" s="176"/>
      <c r="T308" s="177"/>
      <c r="U308" s="135"/>
      <c r="V308" s="135"/>
      <c r="W308" s="163" t="str">
        <f t="shared" ca="1" si="131"/>
        <v>Defender</v>
      </c>
      <c r="X308" s="164">
        <f t="shared" si="132"/>
        <v>0</v>
      </c>
      <c r="Y308" s="165">
        <v>0</v>
      </c>
      <c r="Z308" s="155">
        <f t="shared" si="133"/>
        <v>500</v>
      </c>
      <c r="AA308" s="66">
        <f t="shared" si="134"/>
        <v>490</v>
      </c>
      <c r="AB308" s="72">
        <f t="shared" si="135"/>
        <v>10</v>
      </c>
      <c r="AC308" s="135" t="str">
        <f t="shared" si="147"/>
        <v>10</v>
      </c>
      <c r="AD308" s="72">
        <f t="shared" si="148"/>
        <v>-29</v>
      </c>
      <c r="AE308" s="72">
        <f t="shared" si="149"/>
        <v>-59</v>
      </c>
      <c r="AF308" s="72">
        <f t="shared" si="150"/>
        <v>-89</v>
      </c>
      <c r="AG308" s="66">
        <f t="shared" si="136"/>
        <v>200</v>
      </c>
      <c r="AH308" s="66">
        <f t="shared" si="137"/>
        <v>198</v>
      </c>
      <c r="AI308" s="66">
        <f t="shared" si="138"/>
        <v>2</v>
      </c>
      <c r="AJ308" s="135" t="str">
        <f t="shared" si="139"/>
        <v>2</v>
      </c>
      <c r="AK308" s="66">
        <f t="shared" si="140"/>
        <v>220</v>
      </c>
      <c r="AL308" s="66">
        <f t="shared" si="128"/>
        <v>218</v>
      </c>
      <c r="AM308" s="66">
        <f t="shared" si="141"/>
        <v>2</v>
      </c>
      <c r="AN308" s="135" t="str">
        <f t="shared" si="142"/>
        <v>2</v>
      </c>
      <c r="AO308" s="66">
        <f t="shared" si="143"/>
        <v>180</v>
      </c>
      <c r="AP308" s="66">
        <f t="shared" si="129"/>
        <v>178</v>
      </c>
      <c r="AQ308" s="66">
        <f t="shared" si="144"/>
        <v>2</v>
      </c>
      <c r="AR308" s="135" t="str">
        <f t="shared" si="145"/>
        <v>2</v>
      </c>
      <c r="AS308" s="72">
        <f t="shared" si="130"/>
        <v>1100</v>
      </c>
      <c r="AT308" s="72">
        <f t="shared" si="130"/>
        <v>1084</v>
      </c>
      <c r="AU308" s="72"/>
      <c r="AV308" s="135" t="str">
        <f t="shared" ca="1" si="151"/>
        <v>Defender</v>
      </c>
      <c r="AW308" s="135"/>
      <c r="AX308" s="135"/>
      <c r="AY308" s="135"/>
      <c r="AZ308" s="135"/>
      <c r="BA308" s="135"/>
      <c r="BB308" s="135"/>
      <c r="BC308" s="660" t="e">
        <f>INDEX('[2]Master Skill List'!$D$81:$D$301,MATCH('UNIT DATA'!BA308,'[2]Master Skill List'!$B$81:$B$301,0))</f>
        <v>#N/A</v>
      </c>
      <c r="BD308" s="661"/>
      <c r="BE308" s="661"/>
      <c r="BF308" s="662"/>
      <c r="BG308" s="72">
        <f t="shared" si="152"/>
        <v>5</v>
      </c>
    </row>
    <row r="309" spans="1:84">
      <c r="B309" s="66">
        <v>271</v>
      </c>
      <c r="C309" s="135"/>
      <c r="D309" s="135"/>
      <c r="E309" s="135"/>
      <c r="F309" s="135"/>
      <c r="G309" s="135" t="s">
        <v>478</v>
      </c>
      <c r="H309" s="176"/>
      <c r="I309" s="155" t="s">
        <v>105</v>
      </c>
      <c r="J309" s="72"/>
      <c r="K309" s="66">
        <v>10</v>
      </c>
      <c r="L309" s="66"/>
      <c r="M309" s="66">
        <v>3</v>
      </c>
      <c r="N309" s="66"/>
      <c r="O309" s="508">
        <v>0</v>
      </c>
      <c r="P309" s="155">
        <f t="shared" si="146"/>
        <v>1</v>
      </c>
      <c r="Q309" s="135"/>
      <c r="R309" s="66" t="e">
        <f t="shared" si="153"/>
        <v>#N/A</v>
      </c>
      <c r="S309" s="176"/>
      <c r="T309" s="177"/>
      <c r="U309" s="135"/>
      <c r="V309" s="135"/>
      <c r="W309" s="163" t="str">
        <f t="shared" ca="1" si="131"/>
        <v>Fighter</v>
      </c>
      <c r="X309" s="164">
        <f t="shared" si="132"/>
        <v>0</v>
      </c>
      <c r="Y309" s="165">
        <v>0</v>
      </c>
      <c r="Z309" s="155">
        <f t="shared" si="133"/>
        <v>550</v>
      </c>
      <c r="AA309" s="66">
        <f t="shared" si="134"/>
        <v>540</v>
      </c>
      <c r="AB309" s="72">
        <f t="shared" si="135"/>
        <v>10</v>
      </c>
      <c r="AC309" s="135" t="str">
        <f t="shared" si="147"/>
        <v>10</v>
      </c>
      <c r="AD309" s="72">
        <f t="shared" si="148"/>
        <v>-29</v>
      </c>
      <c r="AE309" s="72">
        <f t="shared" si="149"/>
        <v>-59</v>
      </c>
      <c r="AF309" s="72">
        <f t="shared" si="150"/>
        <v>-89</v>
      </c>
      <c r="AG309" s="66">
        <f t="shared" si="136"/>
        <v>240</v>
      </c>
      <c r="AH309" s="66">
        <f t="shared" si="137"/>
        <v>238</v>
      </c>
      <c r="AI309" s="66">
        <f t="shared" si="138"/>
        <v>2</v>
      </c>
      <c r="AJ309" s="135" t="str">
        <f t="shared" si="139"/>
        <v>2</v>
      </c>
      <c r="AK309" s="66">
        <f t="shared" si="140"/>
        <v>220</v>
      </c>
      <c r="AL309" s="66">
        <f t="shared" si="128"/>
        <v>218</v>
      </c>
      <c r="AM309" s="66">
        <f t="shared" si="141"/>
        <v>2</v>
      </c>
      <c r="AN309" s="135" t="str">
        <f t="shared" si="142"/>
        <v>2</v>
      </c>
      <c r="AO309" s="66">
        <f t="shared" si="143"/>
        <v>180</v>
      </c>
      <c r="AP309" s="66">
        <f t="shared" si="129"/>
        <v>178</v>
      </c>
      <c r="AQ309" s="66">
        <f t="shared" si="144"/>
        <v>2</v>
      </c>
      <c r="AR309" s="135" t="str">
        <f t="shared" si="145"/>
        <v>2</v>
      </c>
      <c r="AS309" s="72">
        <f t="shared" si="130"/>
        <v>1190</v>
      </c>
      <c r="AT309" s="72">
        <f t="shared" si="130"/>
        <v>1174</v>
      </c>
      <c r="AU309" s="72"/>
      <c r="AV309" s="135" t="str">
        <f t="shared" ca="1" si="151"/>
        <v>Fighter</v>
      </c>
      <c r="AW309" s="135"/>
      <c r="AX309" s="135"/>
      <c r="AY309" s="135"/>
      <c r="AZ309" s="135"/>
      <c r="BA309" s="135"/>
      <c r="BB309" s="135"/>
      <c r="BC309" s="660" t="e">
        <f>INDEX('[2]Master Skill List'!$D$81:$D$301,MATCH('UNIT DATA'!BA309,'[2]Master Skill List'!$B$81:$B$301,0))</f>
        <v>#N/A</v>
      </c>
      <c r="BD309" s="661"/>
      <c r="BE309" s="661"/>
      <c r="BF309" s="662"/>
      <c r="BG309" s="72">
        <f t="shared" si="152"/>
        <v>3</v>
      </c>
    </row>
    <row r="310" spans="1:84">
      <c r="B310" s="66">
        <v>272</v>
      </c>
      <c r="C310" s="135"/>
      <c r="D310" s="135"/>
      <c r="E310" s="135"/>
      <c r="F310" s="135"/>
      <c r="G310" s="135" t="s">
        <v>479</v>
      </c>
      <c r="H310" s="176"/>
      <c r="I310" s="155" t="s">
        <v>105</v>
      </c>
      <c r="J310" s="72"/>
      <c r="K310" s="66">
        <v>10</v>
      </c>
      <c r="L310" s="66"/>
      <c r="M310" s="66">
        <v>4</v>
      </c>
      <c r="N310" s="66"/>
      <c r="O310" s="508">
        <v>1</v>
      </c>
      <c r="P310" s="155">
        <f t="shared" si="146"/>
        <v>1</v>
      </c>
      <c r="Q310" s="135"/>
      <c r="R310" s="66" t="e">
        <f t="shared" si="153"/>
        <v>#N/A</v>
      </c>
      <c r="S310" s="176"/>
      <c r="T310" s="177"/>
      <c r="U310" s="135"/>
      <c r="V310" s="135"/>
      <c r="W310" s="163" t="str">
        <f t="shared" ca="1" si="131"/>
        <v>Hero</v>
      </c>
      <c r="X310" s="164">
        <f t="shared" si="132"/>
        <v>0</v>
      </c>
      <c r="Y310" s="165">
        <v>0</v>
      </c>
      <c r="Z310" s="155">
        <f t="shared" si="133"/>
        <v>550</v>
      </c>
      <c r="AA310" s="66">
        <f t="shared" si="134"/>
        <v>540</v>
      </c>
      <c r="AB310" s="72">
        <f t="shared" si="135"/>
        <v>10</v>
      </c>
      <c r="AC310" s="135" t="str">
        <f t="shared" si="147"/>
        <v>10</v>
      </c>
      <c r="AD310" s="72">
        <f t="shared" si="148"/>
        <v>-29</v>
      </c>
      <c r="AE310" s="72">
        <f t="shared" si="149"/>
        <v>-59</v>
      </c>
      <c r="AF310" s="72">
        <f t="shared" si="150"/>
        <v>-89</v>
      </c>
      <c r="AG310" s="66">
        <f t="shared" si="136"/>
        <v>240</v>
      </c>
      <c r="AH310" s="66">
        <f t="shared" si="137"/>
        <v>238</v>
      </c>
      <c r="AI310" s="66">
        <f t="shared" si="138"/>
        <v>2</v>
      </c>
      <c r="AJ310" s="135" t="str">
        <f t="shared" si="139"/>
        <v>2</v>
      </c>
      <c r="AK310" s="66">
        <f t="shared" si="140"/>
        <v>220</v>
      </c>
      <c r="AL310" s="66">
        <f t="shared" si="128"/>
        <v>218</v>
      </c>
      <c r="AM310" s="66">
        <f t="shared" si="141"/>
        <v>2</v>
      </c>
      <c r="AN310" s="135" t="str">
        <f t="shared" si="142"/>
        <v>2</v>
      </c>
      <c r="AO310" s="66">
        <f t="shared" si="143"/>
        <v>180</v>
      </c>
      <c r="AP310" s="66">
        <f t="shared" si="129"/>
        <v>178</v>
      </c>
      <c r="AQ310" s="66">
        <f t="shared" si="144"/>
        <v>2</v>
      </c>
      <c r="AR310" s="135" t="str">
        <f t="shared" si="145"/>
        <v>2</v>
      </c>
      <c r="AS310" s="72">
        <f t="shared" si="130"/>
        <v>1190</v>
      </c>
      <c r="AT310" s="72">
        <f t="shared" si="130"/>
        <v>1174</v>
      </c>
      <c r="AU310" s="72"/>
      <c r="AV310" s="135" t="str">
        <f t="shared" ca="1" si="151"/>
        <v>Hero</v>
      </c>
      <c r="AW310" s="135"/>
      <c r="AX310" s="135"/>
      <c r="AY310" s="135"/>
      <c r="AZ310" s="135"/>
      <c r="BA310" s="135"/>
      <c r="BB310" s="135"/>
      <c r="BC310" s="660" t="e">
        <f>INDEX('[2]Master Skill List'!$D$81:$D$301,MATCH('UNIT DATA'!BA310,'[2]Master Skill List'!$B$81:$B$301,0))</f>
        <v>#N/A</v>
      </c>
      <c r="BD310" s="661"/>
      <c r="BE310" s="661"/>
      <c r="BF310" s="662"/>
      <c r="BG310" s="72">
        <f t="shared" si="152"/>
        <v>4</v>
      </c>
    </row>
    <row r="311" spans="1:84">
      <c r="B311" s="66">
        <v>273</v>
      </c>
      <c r="C311" s="135"/>
      <c r="D311" s="135"/>
      <c r="E311" s="135"/>
      <c r="F311" s="135"/>
      <c r="G311" s="135" t="s">
        <v>480</v>
      </c>
      <c r="H311" s="176"/>
      <c r="I311" s="155" t="s">
        <v>105</v>
      </c>
      <c r="J311" s="72"/>
      <c r="K311" s="66">
        <v>10</v>
      </c>
      <c r="L311" s="66"/>
      <c r="M311" s="66">
        <v>5</v>
      </c>
      <c r="N311" s="66"/>
      <c r="O311" s="508">
        <v>2</v>
      </c>
      <c r="P311" s="155">
        <f t="shared" si="146"/>
        <v>1</v>
      </c>
      <c r="Q311" s="135"/>
      <c r="R311" s="66" t="e">
        <f t="shared" si="153"/>
        <v>#N/A</v>
      </c>
      <c r="S311" s="176"/>
      <c r="T311" s="177"/>
      <c r="U311" s="135"/>
      <c r="V311" s="135"/>
      <c r="W311" s="163" t="str">
        <f t="shared" ca="1" si="131"/>
        <v>Lord</v>
      </c>
      <c r="X311" s="164">
        <f t="shared" si="132"/>
        <v>0</v>
      </c>
      <c r="Y311" s="165">
        <v>0</v>
      </c>
      <c r="Z311" s="155">
        <f t="shared" si="133"/>
        <v>550</v>
      </c>
      <c r="AA311" s="66">
        <f t="shared" si="134"/>
        <v>540</v>
      </c>
      <c r="AB311" s="72">
        <f t="shared" si="135"/>
        <v>10</v>
      </c>
      <c r="AC311" s="135" t="str">
        <f t="shared" si="147"/>
        <v>10</v>
      </c>
      <c r="AD311" s="72">
        <f t="shared" si="148"/>
        <v>-29</v>
      </c>
      <c r="AE311" s="72">
        <f t="shared" si="149"/>
        <v>-59</v>
      </c>
      <c r="AF311" s="72">
        <f t="shared" si="150"/>
        <v>-89</v>
      </c>
      <c r="AG311" s="66">
        <f t="shared" si="136"/>
        <v>240</v>
      </c>
      <c r="AH311" s="66">
        <f t="shared" si="137"/>
        <v>238</v>
      </c>
      <c r="AI311" s="66">
        <f t="shared" si="138"/>
        <v>2</v>
      </c>
      <c r="AJ311" s="135" t="str">
        <f t="shared" si="139"/>
        <v>2</v>
      </c>
      <c r="AK311" s="66">
        <f t="shared" si="140"/>
        <v>220</v>
      </c>
      <c r="AL311" s="66">
        <f t="shared" si="128"/>
        <v>218</v>
      </c>
      <c r="AM311" s="66">
        <f t="shared" si="141"/>
        <v>2</v>
      </c>
      <c r="AN311" s="135" t="str">
        <f t="shared" si="142"/>
        <v>2</v>
      </c>
      <c r="AO311" s="66">
        <f t="shared" si="143"/>
        <v>180</v>
      </c>
      <c r="AP311" s="66">
        <f t="shared" si="129"/>
        <v>178</v>
      </c>
      <c r="AQ311" s="66">
        <f t="shared" si="144"/>
        <v>2</v>
      </c>
      <c r="AR311" s="135" t="str">
        <f t="shared" si="145"/>
        <v>2</v>
      </c>
      <c r="AS311" s="72">
        <f t="shared" si="130"/>
        <v>1190</v>
      </c>
      <c r="AT311" s="72">
        <f t="shared" si="130"/>
        <v>1174</v>
      </c>
      <c r="AU311" s="72"/>
      <c r="AV311" s="135" t="str">
        <f t="shared" ca="1" si="151"/>
        <v>Lord</v>
      </c>
      <c r="AW311" s="135"/>
      <c r="AX311" s="135"/>
      <c r="AY311" s="135"/>
      <c r="AZ311" s="135"/>
      <c r="BA311" s="135"/>
      <c r="BB311" s="135"/>
      <c r="BC311" s="660" t="e">
        <f>INDEX('[2]Master Skill List'!$D$81:$D$301,MATCH('UNIT DATA'!BA311,'[2]Master Skill List'!$B$81:$B$301,0))</f>
        <v>#N/A</v>
      </c>
      <c r="BD311" s="661"/>
      <c r="BE311" s="661"/>
      <c r="BF311" s="662"/>
      <c r="BG311" s="72">
        <f t="shared" si="152"/>
        <v>5</v>
      </c>
    </row>
    <row r="312" spans="1:84">
      <c r="B312" s="66">
        <v>274</v>
      </c>
      <c r="C312" s="135"/>
      <c r="D312" s="135"/>
      <c r="E312" s="135"/>
      <c r="F312" s="135"/>
      <c r="G312" s="135" t="s">
        <v>481</v>
      </c>
      <c r="H312" s="176"/>
      <c r="I312" s="155" t="s">
        <v>114</v>
      </c>
      <c r="J312" s="72"/>
      <c r="K312" s="66">
        <v>10</v>
      </c>
      <c r="L312" s="66"/>
      <c r="M312" s="66">
        <v>6</v>
      </c>
      <c r="N312" s="66"/>
      <c r="O312" s="508">
        <v>0</v>
      </c>
      <c r="P312" s="155">
        <f t="shared" si="146"/>
        <v>1</v>
      </c>
      <c r="Q312" s="135"/>
      <c r="R312" s="66" t="e">
        <f t="shared" si="153"/>
        <v>#N/A</v>
      </c>
      <c r="S312" s="176"/>
      <c r="T312" s="177"/>
      <c r="U312" s="135"/>
      <c r="V312" s="135"/>
      <c r="W312" s="163" t="str">
        <f t="shared" ca="1" si="131"/>
        <v>Defender</v>
      </c>
      <c r="X312" s="164">
        <f t="shared" si="132"/>
        <v>0</v>
      </c>
      <c r="Y312" s="165">
        <v>0</v>
      </c>
      <c r="Z312" s="155">
        <f t="shared" si="133"/>
        <v>450</v>
      </c>
      <c r="AA312" s="66">
        <f t="shared" si="134"/>
        <v>440</v>
      </c>
      <c r="AB312" s="72">
        <f t="shared" si="135"/>
        <v>10</v>
      </c>
      <c r="AC312" s="135" t="str">
        <f t="shared" si="147"/>
        <v>10</v>
      </c>
      <c r="AD312" s="72">
        <f t="shared" si="148"/>
        <v>-29</v>
      </c>
      <c r="AE312" s="72">
        <f t="shared" si="149"/>
        <v>-59</v>
      </c>
      <c r="AF312" s="72">
        <f t="shared" si="150"/>
        <v>-89</v>
      </c>
      <c r="AG312" s="66">
        <f t="shared" si="136"/>
        <v>200</v>
      </c>
      <c r="AH312" s="66">
        <f t="shared" si="137"/>
        <v>198</v>
      </c>
      <c r="AI312" s="66">
        <f t="shared" si="138"/>
        <v>2</v>
      </c>
      <c r="AJ312" s="135" t="str">
        <f t="shared" si="139"/>
        <v>2</v>
      </c>
      <c r="AK312" s="66">
        <f t="shared" si="140"/>
        <v>200</v>
      </c>
      <c r="AL312" s="66">
        <f t="shared" si="128"/>
        <v>198</v>
      </c>
      <c r="AM312" s="66">
        <f t="shared" si="141"/>
        <v>2</v>
      </c>
      <c r="AN312" s="135" t="str">
        <f t="shared" si="142"/>
        <v>2</v>
      </c>
      <c r="AO312" s="66">
        <f t="shared" si="143"/>
        <v>220</v>
      </c>
      <c r="AP312" s="66">
        <f t="shared" si="129"/>
        <v>218</v>
      </c>
      <c r="AQ312" s="66">
        <f t="shared" si="144"/>
        <v>2</v>
      </c>
      <c r="AR312" s="135" t="str">
        <f t="shared" si="145"/>
        <v>2</v>
      </c>
      <c r="AS312" s="72">
        <f t="shared" si="130"/>
        <v>1070</v>
      </c>
      <c r="AT312" s="72">
        <f t="shared" si="130"/>
        <v>1054</v>
      </c>
      <c r="AU312" s="72"/>
      <c r="AV312" s="135" t="str">
        <f t="shared" ca="1" si="151"/>
        <v>Defender</v>
      </c>
      <c r="AW312" s="135"/>
      <c r="AX312" s="135"/>
      <c r="AY312" s="135"/>
      <c r="AZ312" s="135"/>
      <c r="BA312" s="135"/>
      <c r="BB312" s="135"/>
      <c r="BC312" s="660" t="e">
        <f>INDEX('[2]Master Skill List'!$D$81:$D$301,MATCH('UNIT DATA'!BA312,'[2]Master Skill List'!$B$81:$B$301,0))</f>
        <v>#N/A</v>
      </c>
      <c r="BD312" s="661"/>
      <c r="BE312" s="661"/>
      <c r="BF312" s="662"/>
      <c r="BG312" s="72">
        <f t="shared" si="152"/>
        <v>6</v>
      </c>
    </row>
    <row r="313" spans="1:84">
      <c r="B313" s="66">
        <v>275</v>
      </c>
      <c r="C313" s="135"/>
      <c r="D313" s="135"/>
      <c r="E313" s="135"/>
      <c r="F313" s="135"/>
      <c r="G313" s="135" t="s">
        <v>482</v>
      </c>
      <c r="H313" s="176"/>
      <c r="I313" s="155" t="s">
        <v>103</v>
      </c>
      <c r="J313" s="72"/>
      <c r="K313" s="66">
        <v>10</v>
      </c>
      <c r="L313" s="66"/>
      <c r="M313" s="66">
        <v>6</v>
      </c>
      <c r="N313" s="66"/>
      <c r="O313" s="508">
        <v>0</v>
      </c>
      <c r="P313" s="155">
        <f t="shared" si="146"/>
        <v>1</v>
      </c>
      <c r="Q313" s="135"/>
      <c r="R313" s="66" t="e">
        <f t="shared" si="153"/>
        <v>#N/A</v>
      </c>
      <c r="S313" s="176"/>
      <c r="T313" s="177"/>
      <c r="U313" s="135"/>
      <c r="V313" s="135"/>
      <c r="W313" s="163" t="str">
        <f t="shared" ca="1" si="131"/>
        <v>Guardian</v>
      </c>
      <c r="X313" s="164">
        <f t="shared" si="132"/>
        <v>0</v>
      </c>
      <c r="Y313" s="165">
        <v>0</v>
      </c>
      <c r="Z313" s="155">
        <f t="shared" si="133"/>
        <v>550</v>
      </c>
      <c r="AA313" s="66">
        <f t="shared" si="134"/>
        <v>540</v>
      </c>
      <c r="AB313" s="72">
        <f t="shared" si="135"/>
        <v>10</v>
      </c>
      <c r="AC313" s="135" t="str">
        <f t="shared" si="147"/>
        <v>10</v>
      </c>
      <c r="AD313" s="72">
        <f t="shared" si="148"/>
        <v>-29</v>
      </c>
      <c r="AE313" s="72">
        <f t="shared" si="149"/>
        <v>-59</v>
      </c>
      <c r="AF313" s="72">
        <f t="shared" si="150"/>
        <v>-89</v>
      </c>
      <c r="AG313" s="66">
        <f t="shared" si="136"/>
        <v>220</v>
      </c>
      <c r="AH313" s="66">
        <f t="shared" si="137"/>
        <v>218</v>
      </c>
      <c r="AI313" s="66">
        <f t="shared" si="138"/>
        <v>2</v>
      </c>
      <c r="AJ313" s="135" t="str">
        <f t="shared" si="139"/>
        <v>2</v>
      </c>
      <c r="AK313" s="66">
        <f t="shared" si="140"/>
        <v>180</v>
      </c>
      <c r="AL313" s="66">
        <f t="shared" si="128"/>
        <v>178</v>
      </c>
      <c r="AM313" s="66">
        <f t="shared" si="141"/>
        <v>2</v>
      </c>
      <c r="AN313" s="135" t="str">
        <f t="shared" si="142"/>
        <v>2</v>
      </c>
      <c r="AO313" s="66">
        <f t="shared" si="143"/>
        <v>200</v>
      </c>
      <c r="AP313" s="66">
        <f t="shared" si="129"/>
        <v>198</v>
      </c>
      <c r="AQ313" s="66">
        <f t="shared" si="144"/>
        <v>2</v>
      </c>
      <c r="AR313" s="135" t="str">
        <f t="shared" si="145"/>
        <v>2</v>
      </c>
      <c r="AS313" s="72">
        <f t="shared" si="130"/>
        <v>1150</v>
      </c>
      <c r="AT313" s="72">
        <f t="shared" si="130"/>
        <v>1134</v>
      </c>
      <c r="AU313" s="72"/>
      <c r="AV313" s="135" t="str">
        <f t="shared" ca="1" si="151"/>
        <v>Guardian</v>
      </c>
      <c r="AW313" s="135"/>
      <c r="AX313" s="135"/>
      <c r="AY313" s="135"/>
      <c r="AZ313" s="135"/>
      <c r="BA313" s="135"/>
      <c r="BB313" s="135"/>
      <c r="BC313" s="660" t="e">
        <f>INDEX('[2]Master Skill List'!$D$81:$D$301,MATCH('UNIT DATA'!BA313,'[2]Master Skill List'!$B$81:$B$301,0))</f>
        <v>#N/A</v>
      </c>
      <c r="BD313" s="661"/>
      <c r="BE313" s="661"/>
      <c r="BF313" s="662"/>
      <c r="BG313" s="72">
        <f t="shared" si="152"/>
        <v>6</v>
      </c>
    </row>
    <row r="314" spans="1:84">
      <c r="B314" s="66">
        <v>276</v>
      </c>
      <c r="C314" s="135"/>
      <c r="D314" s="135"/>
      <c r="E314" s="135"/>
      <c r="F314" s="135"/>
      <c r="G314" s="135" t="s">
        <v>483</v>
      </c>
      <c r="H314" s="176"/>
      <c r="I314" s="155" t="s">
        <v>113</v>
      </c>
      <c r="J314" s="72"/>
      <c r="K314" s="66">
        <v>10</v>
      </c>
      <c r="L314" s="66"/>
      <c r="M314" s="66">
        <v>6</v>
      </c>
      <c r="N314" s="66"/>
      <c r="O314" s="508">
        <v>0</v>
      </c>
      <c r="P314" s="155">
        <f t="shared" si="146"/>
        <v>1</v>
      </c>
      <c r="Q314" s="135"/>
      <c r="R314" s="66" t="e">
        <f t="shared" si="153"/>
        <v>#N/A</v>
      </c>
      <c r="S314" s="176"/>
      <c r="T314" s="177"/>
      <c r="U314" s="135"/>
      <c r="V314" s="135"/>
      <c r="W314" s="163" t="str">
        <f t="shared" ca="1" si="131"/>
        <v>Fighter</v>
      </c>
      <c r="X314" s="164">
        <f t="shared" si="132"/>
        <v>0</v>
      </c>
      <c r="Y314" s="165">
        <v>0</v>
      </c>
      <c r="Z314" s="155">
        <f t="shared" si="133"/>
        <v>550</v>
      </c>
      <c r="AA314" s="66">
        <f t="shared" si="134"/>
        <v>540</v>
      </c>
      <c r="AB314" s="72">
        <f t="shared" si="135"/>
        <v>10</v>
      </c>
      <c r="AC314" s="135" t="str">
        <f t="shared" si="147"/>
        <v>10</v>
      </c>
      <c r="AD314" s="72">
        <f t="shared" si="148"/>
        <v>-29</v>
      </c>
      <c r="AE314" s="72">
        <f t="shared" si="149"/>
        <v>-59</v>
      </c>
      <c r="AF314" s="72">
        <f t="shared" si="150"/>
        <v>-89</v>
      </c>
      <c r="AG314" s="66">
        <f t="shared" si="136"/>
        <v>200</v>
      </c>
      <c r="AH314" s="66">
        <f t="shared" si="137"/>
        <v>198</v>
      </c>
      <c r="AI314" s="66">
        <f t="shared" si="138"/>
        <v>2</v>
      </c>
      <c r="AJ314" s="135" t="str">
        <f t="shared" si="139"/>
        <v>2</v>
      </c>
      <c r="AK314" s="66">
        <f t="shared" si="140"/>
        <v>200</v>
      </c>
      <c r="AL314" s="66">
        <f t="shared" si="128"/>
        <v>198</v>
      </c>
      <c r="AM314" s="66">
        <f t="shared" si="141"/>
        <v>2</v>
      </c>
      <c r="AN314" s="135" t="str">
        <f t="shared" si="142"/>
        <v>2</v>
      </c>
      <c r="AO314" s="66">
        <f t="shared" si="143"/>
        <v>220</v>
      </c>
      <c r="AP314" s="66">
        <f t="shared" si="129"/>
        <v>218</v>
      </c>
      <c r="AQ314" s="66">
        <f t="shared" si="144"/>
        <v>2</v>
      </c>
      <c r="AR314" s="135" t="str">
        <f t="shared" si="145"/>
        <v>2</v>
      </c>
      <c r="AS314" s="72">
        <f t="shared" si="130"/>
        <v>1170</v>
      </c>
      <c r="AT314" s="72">
        <f t="shared" si="130"/>
        <v>1154</v>
      </c>
      <c r="AU314" s="72"/>
      <c r="AV314" s="135" t="str">
        <f t="shared" ca="1" si="151"/>
        <v>Fighter</v>
      </c>
      <c r="AW314" s="135"/>
      <c r="AX314" s="135"/>
      <c r="AY314" s="135"/>
      <c r="AZ314" s="135"/>
      <c r="BA314" s="135"/>
      <c r="BB314" s="135"/>
      <c r="BC314" s="660" t="e">
        <f>INDEX('[2]Master Skill List'!$D$81:$D$301,MATCH('UNIT DATA'!BA314,'[2]Master Skill List'!$B$81:$B$301,0))</f>
        <v>#N/A</v>
      </c>
      <c r="BD314" s="661"/>
      <c r="BE314" s="661"/>
      <c r="BF314" s="662"/>
      <c r="BG314" s="72">
        <f t="shared" si="152"/>
        <v>6</v>
      </c>
    </row>
    <row r="315" spans="1:84">
      <c r="B315" s="66">
        <v>277</v>
      </c>
      <c r="C315" s="135"/>
      <c r="D315" s="135"/>
      <c r="E315" s="135"/>
      <c r="F315" s="135"/>
      <c r="G315" s="135" t="s">
        <v>484</v>
      </c>
      <c r="H315" s="176"/>
      <c r="I315" s="155" t="s">
        <v>119</v>
      </c>
      <c r="J315" s="72"/>
      <c r="K315" s="66">
        <v>10</v>
      </c>
      <c r="L315" s="66"/>
      <c r="M315" s="66">
        <v>6</v>
      </c>
      <c r="N315" s="66"/>
      <c r="O315" s="508">
        <v>0</v>
      </c>
      <c r="P315" s="155">
        <f t="shared" si="146"/>
        <v>1</v>
      </c>
      <c r="Q315" s="135"/>
      <c r="R315" s="66" t="e">
        <f t="shared" si="153"/>
        <v>#N/A</v>
      </c>
      <c r="S315" s="176"/>
      <c r="T315" s="177"/>
      <c r="U315" s="135"/>
      <c r="V315" s="135"/>
      <c r="W315" s="163" t="str">
        <f t="shared" ca="1" si="131"/>
        <v>Lord</v>
      </c>
      <c r="X315" s="164">
        <f t="shared" si="132"/>
        <v>0</v>
      </c>
      <c r="Y315" s="165">
        <v>0</v>
      </c>
      <c r="Z315" s="155">
        <f t="shared" si="133"/>
        <v>500</v>
      </c>
      <c r="AA315" s="66">
        <f t="shared" si="134"/>
        <v>490</v>
      </c>
      <c r="AB315" s="72">
        <f t="shared" si="135"/>
        <v>10</v>
      </c>
      <c r="AC315" s="135" t="str">
        <f t="shared" si="147"/>
        <v>10</v>
      </c>
      <c r="AD315" s="72">
        <f t="shared" si="148"/>
        <v>-29</v>
      </c>
      <c r="AE315" s="72">
        <f t="shared" si="149"/>
        <v>-59</v>
      </c>
      <c r="AF315" s="72">
        <f t="shared" si="150"/>
        <v>-89</v>
      </c>
      <c r="AG315" s="66">
        <f t="shared" si="136"/>
        <v>160</v>
      </c>
      <c r="AH315" s="66">
        <f t="shared" si="137"/>
        <v>158</v>
      </c>
      <c r="AI315" s="66">
        <f t="shared" si="138"/>
        <v>2</v>
      </c>
      <c r="AJ315" s="135" t="str">
        <f t="shared" si="139"/>
        <v>2</v>
      </c>
      <c r="AK315" s="66">
        <f t="shared" si="140"/>
        <v>220</v>
      </c>
      <c r="AL315" s="66">
        <f t="shared" si="128"/>
        <v>218</v>
      </c>
      <c r="AM315" s="66">
        <f t="shared" si="141"/>
        <v>2</v>
      </c>
      <c r="AN315" s="135" t="str">
        <f t="shared" si="142"/>
        <v>2</v>
      </c>
      <c r="AO315" s="66">
        <f t="shared" si="143"/>
        <v>220</v>
      </c>
      <c r="AP315" s="66">
        <f t="shared" si="129"/>
        <v>218</v>
      </c>
      <c r="AQ315" s="66">
        <f t="shared" si="144"/>
        <v>2</v>
      </c>
      <c r="AR315" s="135" t="str">
        <f t="shared" si="145"/>
        <v>2</v>
      </c>
      <c r="AS315" s="72">
        <f t="shared" si="130"/>
        <v>1100</v>
      </c>
      <c r="AT315" s="72">
        <f t="shared" si="130"/>
        <v>1084</v>
      </c>
      <c r="AU315" s="72"/>
      <c r="AV315" s="135" t="str">
        <f t="shared" ca="1" si="151"/>
        <v>Lord</v>
      </c>
      <c r="AW315" s="135"/>
      <c r="AX315" s="135"/>
      <c r="AY315" s="135"/>
      <c r="AZ315" s="135"/>
      <c r="BA315" s="135"/>
      <c r="BB315" s="135"/>
      <c r="BC315" s="660" t="e">
        <f>INDEX('[2]Master Skill List'!$D$81:$D$301,MATCH('UNIT DATA'!BA315,'[2]Master Skill List'!$B$81:$B$301,0))</f>
        <v>#N/A</v>
      </c>
      <c r="BD315" s="661"/>
      <c r="BE315" s="661"/>
      <c r="BF315" s="662"/>
      <c r="BG315" s="72">
        <f t="shared" si="152"/>
        <v>6</v>
      </c>
    </row>
    <row r="316" spans="1:84">
      <c r="A316" s="62"/>
      <c r="B316" s="66">
        <v>278</v>
      </c>
      <c r="C316" s="135"/>
      <c r="D316" s="135"/>
      <c r="E316" s="135"/>
      <c r="F316" s="135"/>
      <c r="G316" s="135" t="s">
        <v>485</v>
      </c>
      <c r="H316" s="176"/>
      <c r="I316" s="155" t="s">
        <v>147</v>
      </c>
      <c r="J316" s="72"/>
      <c r="K316" s="66">
        <v>10</v>
      </c>
      <c r="L316" s="66"/>
      <c r="M316" s="66">
        <v>6</v>
      </c>
      <c r="N316" s="66"/>
      <c r="O316" s="508">
        <v>0</v>
      </c>
      <c r="P316" s="155">
        <f t="shared" si="146"/>
        <v>1</v>
      </c>
      <c r="Q316" s="135"/>
      <c r="R316" s="66" t="e">
        <f t="shared" si="153"/>
        <v>#N/A</v>
      </c>
      <c r="S316" s="176"/>
      <c r="T316" s="177"/>
      <c r="U316" s="135"/>
      <c r="V316" s="135"/>
      <c r="W316" s="163" t="str">
        <f t="shared" ca="1" si="131"/>
        <v>Fighter</v>
      </c>
      <c r="X316" s="164">
        <f t="shared" si="132"/>
        <v>0</v>
      </c>
      <c r="Y316" s="165">
        <v>0</v>
      </c>
      <c r="Z316" s="155">
        <f t="shared" si="133"/>
        <v>500</v>
      </c>
      <c r="AA316" s="66">
        <f t="shared" si="134"/>
        <v>490</v>
      </c>
      <c r="AB316" s="72">
        <f t="shared" si="135"/>
        <v>10</v>
      </c>
      <c r="AC316" s="135" t="str">
        <f t="shared" si="147"/>
        <v>10</v>
      </c>
      <c r="AD316" s="72">
        <f t="shared" si="148"/>
        <v>-29</v>
      </c>
      <c r="AE316" s="72">
        <f t="shared" si="149"/>
        <v>-59</v>
      </c>
      <c r="AF316" s="72">
        <f t="shared" si="150"/>
        <v>-89</v>
      </c>
      <c r="AG316" s="66">
        <f t="shared" si="136"/>
        <v>200</v>
      </c>
      <c r="AH316" s="66">
        <f t="shared" si="137"/>
        <v>198</v>
      </c>
      <c r="AI316" s="66">
        <f t="shared" si="138"/>
        <v>2</v>
      </c>
      <c r="AJ316" s="135" t="str">
        <f t="shared" si="139"/>
        <v>2</v>
      </c>
      <c r="AK316" s="66">
        <f t="shared" si="140"/>
        <v>220</v>
      </c>
      <c r="AL316" s="66">
        <f t="shared" si="128"/>
        <v>218</v>
      </c>
      <c r="AM316" s="66">
        <f t="shared" si="141"/>
        <v>2</v>
      </c>
      <c r="AN316" s="135" t="str">
        <f t="shared" si="142"/>
        <v>2</v>
      </c>
      <c r="AO316" s="66">
        <f t="shared" si="143"/>
        <v>180</v>
      </c>
      <c r="AP316" s="66">
        <f t="shared" si="129"/>
        <v>178</v>
      </c>
      <c r="AQ316" s="66">
        <f t="shared" si="144"/>
        <v>2</v>
      </c>
      <c r="AR316" s="135" t="str">
        <f t="shared" si="145"/>
        <v>2</v>
      </c>
      <c r="AS316" s="72">
        <f t="shared" si="130"/>
        <v>1100</v>
      </c>
      <c r="AT316" s="72">
        <f t="shared" si="130"/>
        <v>1084</v>
      </c>
      <c r="AU316" s="72"/>
      <c r="AV316" s="135" t="str">
        <f t="shared" ca="1" si="151"/>
        <v>Fighter</v>
      </c>
      <c r="AW316" s="135"/>
      <c r="AX316" s="135"/>
      <c r="AY316" s="135"/>
      <c r="AZ316" s="135"/>
      <c r="BA316" s="135"/>
      <c r="BB316" s="135"/>
      <c r="BC316" s="660" t="e">
        <f>INDEX('[2]Master Skill List'!$D$81:$D$301,MATCH('UNIT DATA'!BA316,'[2]Master Skill List'!$B$81:$B$301,0))</f>
        <v>#N/A</v>
      </c>
      <c r="BD316" s="661"/>
      <c r="BE316" s="661"/>
      <c r="BF316" s="662"/>
      <c r="BG316" s="72">
        <f t="shared" si="152"/>
        <v>6</v>
      </c>
    </row>
    <row r="317" spans="1:84" s="189" customFormat="1" ht="12" thickBot="1">
      <c r="A317" s="62"/>
      <c r="B317" s="181">
        <v>279</v>
      </c>
      <c r="C317" s="182"/>
      <c r="D317" s="182"/>
      <c r="E317" s="182"/>
      <c r="F317" s="182"/>
      <c r="G317" s="182" t="s">
        <v>486</v>
      </c>
      <c r="H317" s="183"/>
      <c r="I317" s="184" t="s">
        <v>105</v>
      </c>
      <c r="J317" s="96"/>
      <c r="K317" s="181">
        <v>10</v>
      </c>
      <c r="L317" s="181"/>
      <c r="M317" s="181">
        <v>6</v>
      </c>
      <c r="N317" s="181"/>
      <c r="O317" s="181">
        <v>0</v>
      </c>
      <c r="P317" s="184">
        <f t="shared" si="146"/>
        <v>1</v>
      </c>
      <c r="Q317" s="182"/>
      <c r="R317" s="181" t="e">
        <f t="shared" si="153"/>
        <v>#N/A</v>
      </c>
      <c r="S317" s="183"/>
      <c r="T317" s="185"/>
      <c r="U317" s="182"/>
      <c r="V317" s="182"/>
      <c r="W317" s="186" t="str">
        <f t="shared" ca="1" si="131"/>
        <v>Knight</v>
      </c>
      <c r="X317" s="187">
        <f t="shared" si="132"/>
        <v>0</v>
      </c>
      <c r="Y317" s="188">
        <v>0</v>
      </c>
      <c r="Z317" s="184">
        <f t="shared" si="133"/>
        <v>550</v>
      </c>
      <c r="AA317" s="181">
        <f t="shared" si="134"/>
        <v>540</v>
      </c>
      <c r="AB317" s="96">
        <f t="shared" si="135"/>
        <v>10</v>
      </c>
      <c r="AC317" s="182" t="str">
        <f t="shared" si="147"/>
        <v>10</v>
      </c>
      <c r="AD317" s="96">
        <f t="shared" si="148"/>
        <v>-29</v>
      </c>
      <c r="AE317" s="96">
        <f t="shared" si="149"/>
        <v>-59</v>
      </c>
      <c r="AF317" s="96">
        <f t="shared" si="150"/>
        <v>-89</v>
      </c>
      <c r="AG317" s="181">
        <f t="shared" si="136"/>
        <v>240</v>
      </c>
      <c r="AH317" s="181">
        <f t="shared" si="137"/>
        <v>238</v>
      </c>
      <c r="AI317" s="181">
        <f t="shared" si="138"/>
        <v>2</v>
      </c>
      <c r="AJ317" s="182" t="str">
        <f t="shared" si="139"/>
        <v>2</v>
      </c>
      <c r="AK317" s="181">
        <f t="shared" si="140"/>
        <v>220</v>
      </c>
      <c r="AL317" s="181">
        <f t="shared" si="128"/>
        <v>218</v>
      </c>
      <c r="AM317" s="181">
        <f t="shared" si="141"/>
        <v>2</v>
      </c>
      <c r="AN317" s="182" t="str">
        <f t="shared" si="142"/>
        <v>2</v>
      </c>
      <c r="AO317" s="181">
        <f t="shared" si="143"/>
        <v>180</v>
      </c>
      <c r="AP317" s="181">
        <f t="shared" si="129"/>
        <v>178</v>
      </c>
      <c r="AQ317" s="181">
        <f t="shared" si="144"/>
        <v>2</v>
      </c>
      <c r="AR317" s="182" t="str">
        <f t="shared" si="145"/>
        <v>2</v>
      </c>
      <c r="AS317" s="96">
        <f t="shared" si="130"/>
        <v>1190</v>
      </c>
      <c r="AT317" s="96">
        <f t="shared" si="130"/>
        <v>1174</v>
      </c>
      <c r="AU317" s="96"/>
      <c r="AV317" s="182" t="str">
        <f t="shared" ca="1" si="151"/>
        <v>Knight</v>
      </c>
      <c r="AW317" s="182"/>
      <c r="AX317" s="182"/>
      <c r="AY317" s="182"/>
      <c r="AZ317" s="182"/>
      <c r="BA317" s="182"/>
      <c r="BB317" s="182"/>
      <c r="BC317" s="660" t="e">
        <f>INDEX('[2]Master Skill List'!$D$81:$D$301,MATCH('UNIT DATA'!BA317,'[2]Master Skill List'!$B$81:$B$301,0))</f>
        <v>#N/A</v>
      </c>
      <c r="BD317" s="661"/>
      <c r="BE317" s="661"/>
      <c r="BF317" s="662"/>
      <c r="BG317" s="72">
        <f t="shared" si="152"/>
        <v>6</v>
      </c>
      <c r="BH317" s="62"/>
      <c r="BI317" s="62"/>
      <c r="BJ317" s="62"/>
      <c r="BK317" s="62"/>
      <c r="BL317" s="62"/>
      <c r="BM317" s="62"/>
      <c r="BN317" s="62"/>
      <c r="BO317" s="62"/>
      <c r="BP317" s="62"/>
      <c r="BQ317" s="62"/>
      <c r="BR317" s="62"/>
      <c r="BS317" s="62"/>
      <c r="BT317" s="62"/>
      <c r="BU317" s="62"/>
      <c r="BV317" s="62"/>
      <c r="BW317" s="62"/>
      <c r="BX317" s="62"/>
      <c r="BY317" s="62"/>
      <c r="BZ317" s="62"/>
      <c r="CA317" s="62"/>
      <c r="CB317" s="62"/>
      <c r="CC317" s="62"/>
      <c r="CD317" s="62"/>
      <c r="CE317" s="62"/>
      <c r="CF317" s="62"/>
    </row>
    <row r="318" spans="1:84" ht="12" thickTop="1">
      <c r="A318" s="62"/>
      <c r="B318" s="190">
        <v>280</v>
      </c>
      <c r="C318" s="191"/>
      <c r="D318" s="191"/>
      <c r="E318" s="191"/>
      <c r="F318" s="191"/>
      <c r="G318" s="191" t="s">
        <v>487</v>
      </c>
      <c r="H318" s="192"/>
      <c r="I318" s="193" t="s">
        <v>103</v>
      </c>
      <c r="J318" s="194"/>
      <c r="K318" s="190">
        <v>10</v>
      </c>
      <c r="L318" s="190"/>
      <c r="M318" s="190">
        <v>3</v>
      </c>
      <c r="N318" s="190"/>
      <c r="O318" s="519">
        <v>0</v>
      </c>
      <c r="P318" s="193">
        <f t="shared" si="146"/>
        <v>1</v>
      </c>
      <c r="Q318" s="191"/>
      <c r="R318" s="190" t="e">
        <f t="shared" si="153"/>
        <v>#N/A</v>
      </c>
      <c r="S318" s="192"/>
      <c r="T318" s="195"/>
      <c r="U318" s="191"/>
      <c r="V318" s="191"/>
      <c r="W318" s="196" t="str">
        <f t="shared" ca="1" si="131"/>
        <v>Hero</v>
      </c>
      <c r="X318" s="197">
        <f t="shared" si="132"/>
        <v>0</v>
      </c>
      <c r="Y318" s="198">
        <v>0</v>
      </c>
      <c r="Z318" s="193">
        <f t="shared" si="133"/>
        <v>550</v>
      </c>
      <c r="AA318" s="190">
        <f t="shared" si="134"/>
        <v>540</v>
      </c>
      <c r="AB318" s="194">
        <f t="shared" si="135"/>
        <v>10</v>
      </c>
      <c r="AC318" s="191" t="str">
        <f t="shared" si="147"/>
        <v>10</v>
      </c>
      <c r="AD318" s="194">
        <f t="shared" si="148"/>
        <v>-29</v>
      </c>
      <c r="AE318" s="194">
        <f t="shared" si="149"/>
        <v>-59</v>
      </c>
      <c r="AF318" s="194">
        <f t="shared" si="150"/>
        <v>-89</v>
      </c>
      <c r="AG318" s="190">
        <f t="shared" si="136"/>
        <v>220</v>
      </c>
      <c r="AH318" s="190">
        <f t="shared" si="137"/>
        <v>218</v>
      </c>
      <c r="AI318" s="190">
        <f t="shared" si="138"/>
        <v>2</v>
      </c>
      <c r="AJ318" s="191" t="str">
        <f t="shared" si="139"/>
        <v>2</v>
      </c>
      <c r="AK318" s="190">
        <f t="shared" si="140"/>
        <v>180</v>
      </c>
      <c r="AL318" s="190">
        <f t="shared" si="128"/>
        <v>178</v>
      </c>
      <c r="AM318" s="190">
        <f t="shared" si="141"/>
        <v>2</v>
      </c>
      <c r="AN318" s="191" t="str">
        <f t="shared" si="142"/>
        <v>2</v>
      </c>
      <c r="AO318" s="190">
        <f t="shared" si="143"/>
        <v>200</v>
      </c>
      <c r="AP318" s="190">
        <f t="shared" si="129"/>
        <v>198</v>
      </c>
      <c r="AQ318" s="190">
        <f t="shared" si="144"/>
        <v>2</v>
      </c>
      <c r="AR318" s="191" t="str">
        <f t="shared" si="145"/>
        <v>2</v>
      </c>
      <c r="AS318" s="194">
        <f t="shared" si="130"/>
        <v>1150</v>
      </c>
      <c r="AT318" s="194">
        <f t="shared" si="130"/>
        <v>1134</v>
      </c>
      <c r="AU318" s="194"/>
      <c r="AV318" s="191" t="str">
        <f t="shared" ca="1" si="151"/>
        <v>Hero</v>
      </c>
      <c r="AW318" s="191"/>
      <c r="AX318" s="191"/>
      <c r="AY318" s="191"/>
      <c r="AZ318" s="191"/>
      <c r="BA318" s="191"/>
      <c r="BB318" s="191"/>
      <c r="BC318" s="660" t="e">
        <f>INDEX('[2]Master Skill List'!$D$81:$D$301,MATCH('UNIT DATA'!BA318,'[2]Master Skill List'!$B$81:$B$301,0))</f>
        <v>#N/A</v>
      </c>
      <c r="BD318" s="661"/>
      <c r="BE318" s="661"/>
      <c r="BF318" s="662"/>
      <c r="BG318" s="72">
        <f t="shared" si="152"/>
        <v>3</v>
      </c>
    </row>
    <row r="319" spans="1:84">
      <c r="B319" s="66">
        <v>281</v>
      </c>
      <c r="C319" s="135"/>
      <c r="D319" s="135"/>
      <c r="E319" s="135"/>
      <c r="F319" s="135"/>
      <c r="G319" s="135" t="s">
        <v>488</v>
      </c>
      <c r="H319" s="176"/>
      <c r="I319" s="155" t="s">
        <v>103</v>
      </c>
      <c r="J319" s="72"/>
      <c r="K319" s="66">
        <v>10</v>
      </c>
      <c r="L319" s="66"/>
      <c r="M319" s="66">
        <v>4</v>
      </c>
      <c r="N319" s="66"/>
      <c r="O319" s="508">
        <v>1</v>
      </c>
      <c r="P319" s="155">
        <f t="shared" si="146"/>
        <v>1</v>
      </c>
      <c r="Q319" s="135"/>
      <c r="R319" s="66" t="e">
        <f t="shared" si="153"/>
        <v>#N/A</v>
      </c>
      <c r="S319" s="176"/>
      <c r="T319" s="177"/>
      <c r="U319" s="135"/>
      <c r="V319" s="135"/>
      <c r="W319" s="163" t="str">
        <f t="shared" ca="1" si="131"/>
        <v>Knight</v>
      </c>
      <c r="X319" s="164">
        <f t="shared" si="132"/>
        <v>0</v>
      </c>
      <c r="Y319" s="165">
        <v>0</v>
      </c>
      <c r="Z319" s="155">
        <f t="shared" si="133"/>
        <v>550</v>
      </c>
      <c r="AA319" s="66">
        <f t="shared" si="134"/>
        <v>540</v>
      </c>
      <c r="AB319" s="72">
        <f t="shared" si="135"/>
        <v>10</v>
      </c>
      <c r="AC319" s="135" t="str">
        <f t="shared" si="147"/>
        <v>10</v>
      </c>
      <c r="AD319" s="72">
        <f t="shared" si="148"/>
        <v>-29</v>
      </c>
      <c r="AE319" s="72">
        <f t="shared" si="149"/>
        <v>-59</v>
      </c>
      <c r="AF319" s="72">
        <f t="shared" si="150"/>
        <v>-89</v>
      </c>
      <c r="AG319" s="66">
        <f t="shared" si="136"/>
        <v>220</v>
      </c>
      <c r="AH319" s="66">
        <f t="shared" si="137"/>
        <v>218</v>
      </c>
      <c r="AI319" s="66">
        <f t="shared" si="138"/>
        <v>2</v>
      </c>
      <c r="AJ319" s="135" t="str">
        <f t="shared" si="139"/>
        <v>2</v>
      </c>
      <c r="AK319" s="66">
        <f t="shared" si="140"/>
        <v>180</v>
      </c>
      <c r="AL319" s="66">
        <f t="shared" si="128"/>
        <v>178</v>
      </c>
      <c r="AM319" s="66">
        <f t="shared" si="141"/>
        <v>2</v>
      </c>
      <c r="AN319" s="135" t="str">
        <f t="shared" si="142"/>
        <v>2</v>
      </c>
      <c r="AO319" s="66">
        <f t="shared" si="143"/>
        <v>200</v>
      </c>
      <c r="AP319" s="66">
        <f t="shared" si="129"/>
        <v>198</v>
      </c>
      <c r="AQ319" s="66">
        <f t="shared" si="144"/>
        <v>2</v>
      </c>
      <c r="AR319" s="135" t="str">
        <f t="shared" si="145"/>
        <v>2</v>
      </c>
      <c r="AS319" s="72">
        <f t="shared" si="130"/>
        <v>1150</v>
      </c>
      <c r="AT319" s="72">
        <f t="shared" si="130"/>
        <v>1134</v>
      </c>
      <c r="AU319" s="72"/>
      <c r="AV319" s="135" t="str">
        <f t="shared" ca="1" si="151"/>
        <v>Knight</v>
      </c>
      <c r="AW319" s="135"/>
      <c r="AX319" s="135"/>
      <c r="AY319" s="135"/>
      <c r="AZ319" s="135"/>
      <c r="BA319" s="135"/>
      <c r="BB319" s="135"/>
      <c r="BC319" s="660" t="e">
        <f>INDEX('[2]Master Skill List'!$D$81:$D$301,MATCH('UNIT DATA'!BA319,'[2]Master Skill List'!$B$81:$B$301,0))</f>
        <v>#N/A</v>
      </c>
      <c r="BD319" s="661"/>
      <c r="BE319" s="661"/>
      <c r="BF319" s="662"/>
      <c r="BG319" s="72">
        <f t="shared" si="152"/>
        <v>4</v>
      </c>
    </row>
    <row r="320" spans="1:84">
      <c r="B320" s="66">
        <v>282</v>
      </c>
      <c r="C320" s="135"/>
      <c r="D320" s="135"/>
      <c r="E320" s="135"/>
      <c r="F320" s="135"/>
      <c r="G320" s="135" t="s">
        <v>489</v>
      </c>
      <c r="H320" s="176"/>
      <c r="I320" s="155" t="s">
        <v>103</v>
      </c>
      <c r="J320" s="72"/>
      <c r="K320" s="66">
        <v>10</v>
      </c>
      <c r="L320" s="66"/>
      <c r="M320" s="66">
        <v>5</v>
      </c>
      <c r="N320" s="66"/>
      <c r="O320" s="508">
        <v>2</v>
      </c>
      <c r="P320" s="155">
        <f t="shared" si="146"/>
        <v>1</v>
      </c>
      <c r="Q320" s="135"/>
      <c r="R320" s="66" t="e">
        <f t="shared" si="153"/>
        <v>#N/A</v>
      </c>
      <c r="S320" s="176"/>
      <c r="T320" s="177"/>
      <c r="U320" s="135"/>
      <c r="V320" s="135"/>
      <c r="W320" s="163" t="str">
        <f t="shared" ca="1" si="131"/>
        <v>Knight</v>
      </c>
      <c r="X320" s="164">
        <f t="shared" si="132"/>
        <v>0</v>
      </c>
      <c r="Y320" s="165">
        <v>0</v>
      </c>
      <c r="Z320" s="155">
        <f t="shared" si="133"/>
        <v>550</v>
      </c>
      <c r="AA320" s="66">
        <f t="shared" si="134"/>
        <v>540</v>
      </c>
      <c r="AB320" s="72">
        <f t="shared" si="135"/>
        <v>10</v>
      </c>
      <c r="AC320" s="135" t="str">
        <f t="shared" si="147"/>
        <v>10</v>
      </c>
      <c r="AD320" s="72">
        <f t="shared" si="148"/>
        <v>-29</v>
      </c>
      <c r="AE320" s="72">
        <f t="shared" si="149"/>
        <v>-59</v>
      </c>
      <c r="AF320" s="72">
        <f t="shared" si="150"/>
        <v>-89</v>
      </c>
      <c r="AG320" s="66">
        <f t="shared" si="136"/>
        <v>220</v>
      </c>
      <c r="AH320" s="66">
        <f t="shared" si="137"/>
        <v>218</v>
      </c>
      <c r="AI320" s="66">
        <f t="shared" si="138"/>
        <v>2</v>
      </c>
      <c r="AJ320" s="135" t="str">
        <f t="shared" si="139"/>
        <v>2</v>
      </c>
      <c r="AK320" s="66">
        <f t="shared" si="140"/>
        <v>180</v>
      </c>
      <c r="AL320" s="66">
        <f t="shared" si="128"/>
        <v>178</v>
      </c>
      <c r="AM320" s="66">
        <f t="shared" si="141"/>
        <v>2</v>
      </c>
      <c r="AN320" s="135" t="str">
        <f t="shared" si="142"/>
        <v>2</v>
      </c>
      <c r="AO320" s="66">
        <f t="shared" si="143"/>
        <v>200</v>
      </c>
      <c r="AP320" s="66">
        <f t="shared" si="129"/>
        <v>198</v>
      </c>
      <c r="AQ320" s="66">
        <f t="shared" si="144"/>
        <v>2</v>
      </c>
      <c r="AR320" s="135" t="str">
        <f t="shared" si="145"/>
        <v>2</v>
      </c>
      <c r="AS320" s="72">
        <f t="shared" si="130"/>
        <v>1150</v>
      </c>
      <c r="AT320" s="72">
        <f t="shared" si="130"/>
        <v>1134</v>
      </c>
      <c r="AU320" s="72"/>
      <c r="AV320" s="135" t="str">
        <f t="shared" ca="1" si="151"/>
        <v>Knight</v>
      </c>
      <c r="AW320" s="135"/>
      <c r="AX320" s="135"/>
      <c r="AY320" s="135"/>
      <c r="AZ320" s="135"/>
      <c r="BA320" s="135"/>
      <c r="BB320" s="135"/>
      <c r="BC320" s="660" t="e">
        <f>INDEX('[2]Master Skill List'!$D$81:$D$301,MATCH('UNIT DATA'!BA320,'[2]Master Skill List'!$B$81:$B$301,0))</f>
        <v>#N/A</v>
      </c>
      <c r="BD320" s="661"/>
      <c r="BE320" s="661"/>
      <c r="BF320" s="662"/>
      <c r="BG320" s="72">
        <f t="shared" si="152"/>
        <v>5</v>
      </c>
    </row>
    <row r="321" spans="2:59">
      <c r="B321" s="66">
        <v>283</v>
      </c>
      <c r="C321" s="135"/>
      <c r="D321" s="135"/>
      <c r="E321" s="135"/>
      <c r="F321" s="135"/>
      <c r="G321" s="135" t="s">
        <v>490</v>
      </c>
      <c r="H321" s="176"/>
      <c r="I321" s="155" t="s">
        <v>103</v>
      </c>
      <c r="J321" s="72"/>
      <c r="K321" s="66">
        <v>10</v>
      </c>
      <c r="L321" s="66"/>
      <c r="M321" s="66">
        <v>6</v>
      </c>
      <c r="N321" s="66"/>
      <c r="O321" s="508">
        <v>3</v>
      </c>
      <c r="P321" s="155">
        <f t="shared" si="146"/>
        <v>1</v>
      </c>
      <c r="Q321" s="135"/>
      <c r="R321" s="66" t="e">
        <f t="shared" si="153"/>
        <v>#N/A</v>
      </c>
      <c r="S321" s="176"/>
      <c r="T321" s="177"/>
      <c r="U321" s="135"/>
      <c r="V321" s="135"/>
      <c r="W321" s="163" t="str">
        <f t="shared" ca="1" si="131"/>
        <v>Hero</v>
      </c>
      <c r="X321" s="164">
        <f t="shared" si="132"/>
        <v>0</v>
      </c>
      <c r="Y321" s="165">
        <v>0</v>
      </c>
      <c r="Z321" s="155">
        <f t="shared" si="133"/>
        <v>550</v>
      </c>
      <c r="AA321" s="66">
        <f t="shared" si="134"/>
        <v>540</v>
      </c>
      <c r="AB321" s="72">
        <f t="shared" si="135"/>
        <v>10</v>
      </c>
      <c r="AC321" s="135" t="str">
        <f t="shared" si="147"/>
        <v>10</v>
      </c>
      <c r="AD321" s="72">
        <f t="shared" si="148"/>
        <v>-29</v>
      </c>
      <c r="AE321" s="72">
        <f t="shared" si="149"/>
        <v>-59</v>
      </c>
      <c r="AF321" s="72">
        <f t="shared" si="150"/>
        <v>-89</v>
      </c>
      <c r="AG321" s="66">
        <f t="shared" si="136"/>
        <v>220</v>
      </c>
      <c r="AH321" s="66">
        <f t="shared" si="137"/>
        <v>218</v>
      </c>
      <c r="AI321" s="66">
        <f t="shared" si="138"/>
        <v>2</v>
      </c>
      <c r="AJ321" s="135" t="str">
        <f t="shared" si="139"/>
        <v>2</v>
      </c>
      <c r="AK321" s="66">
        <f t="shared" si="140"/>
        <v>180</v>
      </c>
      <c r="AL321" s="66">
        <f t="shared" si="128"/>
        <v>178</v>
      </c>
      <c r="AM321" s="66">
        <f t="shared" si="141"/>
        <v>2</v>
      </c>
      <c r="AN321" s="135" t="str">
        <f t="shared" si="142"/>
        <v>2</v>
      </c>
      <c r="AO321" s="66">
        <f t="shared" si="143"/>
        <v>200</v>
      </c>
      <c r="AP321" s="66">
        <f t="shared" si="129"/>
        <v>198</v>
      </c>
      <c r="AQ321" s="66">
        <f t="shared" si="144"/>
        <v>2</v>
      </c>
      <c r="AR321" s="135" t="str">
        <f t="shared" si="145"/>
        <v>2</v>
      </c>
      <c r="AS321" s="72">
        <f t="shared" si="130"/>
        <v>1150</v>
      </c>
      <c r="AT321" s="72">
        <f t="shared" si="130"/>
        <v>1134</v>
      </c>
      <c r="AU321" s="72"/>
      <c r="AV321" s="135" t="str">
        <f t="shared" ca="1" si="151"/>
        <v>Hero</v>
      </c>
      <c r="AW321" s="135"/>
      <c r="AX321" s="135"/>
      <c r="AY321" s="135"/>
      <c r="AZ321" s="135"/>
      <c r="BA321" s="135"/>
      <c r="BB321" s="135"/>
      <c r="BC321" s="660" t="e">
        <f>INDEX('[2]Master Skill List'!$D$81:$D$301,MATCH('UNIT DATA'!BA321,'[2]Master Skill List'!$B$81:$B$301,0))</f>
        <v>#N/A</v>
      </c>
      <c r="BD321" s="661"/>
      <c r="BE321" s="661"/>
      <c r="BF321" s="662"/>
      <c r="BG321" s="72">
        <f t="shared" si="152"/>
        <v>6</v>
      </c>
    </row>
    <row r="322" spans="2:59">
      <c r="B322" s="66">
        <v>284</v>
      </c>
      <c r="C322" s="135"/>
      <c r="D322" s="135"/>
      <c r="E322" s="135"/>
      <c r="F322" s="135"/>
      <c r="G322" s="135" t="s">
        <v>491</v>
      </c>
      <c r="H322" s="176"/>
      <c r="I322" s="155" t="s">
        <v>113</v>
      </c>
      <c r="J322" s="72"/>
      <c r="K322" s="66">
        <v>10</v>
      </c>
      <c r="L322" s="66"/>
      <c r="M322" s="190">
        <v>3</v>
      </c>
      <c r="N322" s="66"/>
      <c r="O322" s="508">
        <v>0</v>
      </c>
      <c r="P322" s="155">
        <f t="shared" si="146"/>
        <v>1</v>
      </c>
      <c r="Q322" s="135"/>
      <c r="R322" s="66" t="e">
        <f t="shared" si="153"/>
        <v>#N/A</v>
      </c>
      <c r="S322" s="176"/>
      <c r="T322" s="177"/>
      <c r="U322" s="135"/>
      <c r="V322" s="135"/>
      <c r="W322" s="163" t="str">
        <f t="shared" ca="1" si="131"/>
        <v>Defender</v>
      </c>
      <c r="X322" s="164">
        <f t="shared" si="132"/>
        <v>0</v>
      </c>
      <c r="Y322" s="165">
        <v>0</v>
      </c>
      <c r="Z322" s="155">
        <f t="shared" si="133"/>
        <v>550</v>
      </c>
      <c r="AA322" s="66">
        <f t="shared" si="134"/>
        <v>540</v>
      </c>
      <c r="AB322" s="72">
        <f t="shared" si="135"/>
        <v>10</v>
      </c>
      <c r="AC322" s="135" t="str">
        <f t="shared" si="147"/>
        <v>10</v>
      </c>
      <c r="AD322" s="72">
        <f t="shared" si="148"/>
        <v>-29</v>
      </c>
      <c r="AE322" s="72">
        <f t="shared" si="149"/>
        <v>-59</v>
      </c>
      <c r="AF322" s="72">
        <f t="shared" si="150"/>
        <v>-89</v>
      </c>
      <c r="AG322" s="66">
        <f t="shared" si="136"/>
        <v>200</v>
      </c>
      <c r="AH322" s="66">
        <f t="shared" si="137"/>
        <v>198</v>
      </c>
      <c r="AI322" s="66">
        <f t="shared" si="138"/>
        <v>2</v>
      </c>
      <c r="AJ322" s="135" t="str">
        <f t="shared" si="139"/>
        <v>2</v>
      </c>
      <c r="AK322" s="66">
        <f t="shared" si="140"/>
        <v>200</v>
      </c>
      <c r="AL322" s="66">
        <f t="shared" si="128"/>
        <v>198</v>
      </c>
      <c r="AM322" s="66">
        <f t="shared" si="141"/>
        <v>2</v>
      </c>
      <c r="AN322" s="135" t="str">
        <f t="shared" si="142"/>
        <v>2</v>
      </c>
      <c r="AO322" s="66">
        <f t="shared" si="143"/>
        <v>220</v>
      </c>
      <c r="AP322" s="66">
        <f t="shared" si="129"/>
        <v>218</v>
      </c>
      <c r="AQ322" s="66">
        <f t="shared" si="144"/>
        <v>2</v>
      </c>
      <c r="AR322" s="135" t="str">
        <f t="shared" si="145"/>
        <v>2</v>
      </c>
      <c r="AS322" s="72">
        <f t="shared" si="130"/>
        <v>1170</v>
      </c>
      <c r="AT322" s="72">
        <f t="shared" si="130"/>
        <v>1154</v>
      </c>
      <c r="AU322" s="72"/>
      <c r="AV322" s="135" t="str">
        <f t="shared" ca="1" si="151"/>
        <v>Defender</v>
      </c>
      <c r="AW322" s="135"/>
      <c r="AX322" s="135"/>
      <c r="AY322" s="135"/>
      <c r="AZ322" s="135"/>
      <c r="BA322" s="135"/>
      <c r="BB322" s="135"/>
      <c r="BC322" s="660" t="e">
        <f>INDEX('[2]Master Skill List'!$D$81:$D$301,MATCH('UNIT DATA'!BA322,'[2]Master Skill List'!$B$81:$B$301,0))</f>
        <v>#N/A</v>
      </c>
      <c r="BD322" s="661"/>
      <c r="BE322" s="661"/>
      <c r="BF322" s="662"/>
      <c r="BG322" s="72">
        <f t="shared" si="152"/>
        <v>3</v>
      </c>
    </row>
    <row r="323" spans="2:59">
      <c r="B323" s="66">
        <v>285</v>
      </c>
      <c r="C323" s="135"/>
      <c r="D323" s="135"/>
      <c r="E323" s="135"/>
      <c r="F323" s="135"/>
      <c r="G323" s="135" t="s">
        <v>492</v>
      </c>
      <c r="H323" s="176"/>
      <c r="I323" s="155" t="s">
        <v>113</v>
      </c>
      <c r="J323" s="72"/>
      <c r="K323" s="66">
        <v>10</v>
      </c>
      <c r="L323" s="66"/>
      <c r="M323" s="66">
        <v>4</v>
      </c>
      <c r="N323" s="66"/>
      <c r="O323" s="508">
        <v>1</v>
      </c>
      <c r="P323" s="155">
        <f t="shared" si="146"/>
        <v>1</v>
      </c>
      <c r="Q323" s="135"/>
      <c r="R323" s="66" t="e">
        <f t="shared" si="153"/>
        <v>#N/A</v>
      </c>
      <c r="S323" s="176"/>
      <c r="T323" s="177"/>
      <c r="U323" s="135"/>
      <c r="V323" s="135"/>
      <c r="W323" s="163" t="str">
        <f t="shared" ca="1" si="131"/>
        <v>Lord</v>
      </c>
      <c r="X323" s="164">
        <f t="shared" si="132"/>
        <v>0</v>
      </c>
      <c r="Y323" s="165">
        <v>0</v>
      </c>
      <c r="Z323" s="155">
        <f t="shared" si="133"/>
        <v>550</v>
      </c>
      <c r="AA323" s="66">
        <f t="shared" si="134"/>
        <v>540</v>
      </c>
      <c r="AB323" s="72">
        <f t="shared" si="135"/>
        <v>10</v>
      </c>
      <c r="AC323" s="135" t="str">
        <f t="shared" si="147"/>
        <v>10</v>
      </c>
      <c r="AD323" s="72">
        <f t="shared" si="148"/>
        <v>-29</v>
      </c>
      <c r="AE323" s="72">
        <f t="shared" si="149"/>
        <v>-59</v>
      </c>
      <c r="AF323" s="72">
        <f t="shared" si="150"/>
        <v>-89</v>
      </c>
      <c r="AG323" s="66">
        <f t="shared" si="136"/>
        <v>200</v>
      </c>
      <c r="AH323" s="66">
        <f t="shared" si="137"/>
        <v>198</v>
      </c>
      <c r="AI323" s="66">
        <f t="shared" si="138"/>
        <v>2</v>
      </c>
      <c r="AJ323" s="135" t="str">
        <f t="shared" si="139"/>
        <v>2</v>
      </c>
      <c r="AK323" s="66">
        <f t="shared" si="140"/>
        <v>200</v>
      </c>
      <c r="AL323" s="66">
        <f t="shared" si="128"/>
        <v>198</v>
      </c>
      <c r="AM323" s="66">
        <f t="shared" si="141"/>
        <v>2</v>
      </c>
      <c r="AN323" s="135" t="str">
        <f t="shared" si="142"/>
        <v>2</v>
      </c>
      <c r="AO323" s="66">
        <f t="shared" si="143"/>
        <v>220</v>
      </c>
      <c r="AP323" s="66">
        <f t="shared" si="129"/>
        <v>218</v>
      </c>
      <c r="AQ323" s="66">
        <f t="shared" si="144"/>
        <v>2</v>
      </c>
      <c r="AR323" s="135" t="str">
        <f t="shared" si="145"/>
        <v>2</v>
      </c>
      <c r="AS323" s="72">
        <f t="shared" si="130"/>
        <v>1170</v>
      </c>
      <c r="AT323" s="72">
        <f t="shared" si="130"/>
        <v>1154</v>
      </c>
      <c r="AU323" s="72"/>
      <c r="AV323" s="135" t="str">
        <f t="shared" ca="1" si="151"/>
        <v>Lord</v>
      </c>
      <c r="AW323" s="135"/>
      <c r="AX323" s="135"/>
      <c r="AY323" s="135"/>
      <c r="AZ323" s="135"/>
      <c r="BA323" s="135"/>
      <c r="BB323" s="135"/>
      <c r="BC323" s="660" t="e">
        <f>INDEX('[2]Master Skill List'!$D$81:$D$301,MATCH('UNIT DATA'!BA323,'[2]Master Skill List'!$B$81:$B$301,0))</f>
        <v>#N/A</v>
      </c>
      <c r="BD323" s="661"/>
      <c r="BE323" s="661"/>
      <c r="BF323" s="662"/>
      <c r="BG323" s="72">
        <f t="shared" si="152"/>
        <v>4</v>
      </c>
    </row>
    <row r="324" spans="2:59">
      <c r="B324" s="66">
        <v>286</v>
      </c>
      <c r="C324" s="135"/>
      <c r="D324" s="135"/>
      <c r="E324" s="135"/>
      <c r="F324" s="135"/>
      <c r="G324" s="135" t="s">
        <v>493</v>
      </c>
      <c r="H324" s="176"/>
      <c r="I324" s="155" t="s">
        <v>113</v>
      </c>
      <c r="J324" s="72"/>
      <c r="K324" s="66">
        <v>10</v>
      </c>
      <c r="L324" s="66"/>
      <c r="M324" s="66">
        <v>5</v>
      </c>
      <c r="N324" s="66"/>
      <c r="O324" s="508">
        <v>2</v>
      </c>
      <c r="P324" s="155">
        <f t="shared" si="146"/>
        <v>1</v>
      </c>
      <c r="Q324" s="135"/>
      <c r="R324" s="66" t="e">
        <f t="shared" si="153"/>
        <v>#N/A</v>
      </c>
      <c r="S324" s="176"/>
      <c r="T324" s="177"/>
      <c r="U324" s="135"/>
      <c r="V324" s="135"/>
      <c r="W324" s="163" t="str">
        <f t="shared" ca="1" si="131"/>
        <v>Lord</v>
      </c>
      <c r="X324" s="164">
        <f t="shared" si="132"/>
        <v>0</v>
      </c>
      <c r="Y324" s="165">
        <v>0</v>
      </c>
      <c r="Z324" s="155">
        <f t="shared" si="133"/>
        <v>550</v>
      </c>
      <c r="AA324" s="66">
        <f t="shared" si="134"/>
        <v>540</v>
      </c>
      <c r="AB324" s="72">
        <f t="shared" si="135"/>
        <v>10</v>
      </c>
      <c r="AC324" s="135" t="str">
        <f t="shared" si="147"/>
        <v>10</v>
      </c>
      <c r="AD324" s="72">
        <f t="shared" si="148"/>
        <v>-29</v>
      </c>
      <c r="AE324" s="72">
        <f t="shared" si="149"/>
        <v>-59</v>
      </c>
      <c r="AF324" s="72">
        <f t="shared" si="150"/>
        <v>-89</v>
      </c>
      <c r="AG324" s="66">
        <f t="shared" si="136"/>
        <v>200</v>
      </c>
      <c r="AH324" s="66">
        <f t="shared" si="137"/>
        <v>198</v>
      </c>
      <c r="AI324" s="66">
        <f t="shared" si="138"/>
        <v>2</v>
      </c>
      <c r="AJ324" s="135" t="str">
        <f t="shared" si="139"/>
        <v>2</v>
      </c>
      <c r="AK324" s="66">
        <f t="shared" si="140"/>
        <v>200</v>
      </c>
      <c r="AL324" s="66">
        <f t="shared" si="128"/>
        <v>198</v>
      </c>
      <c r="AM324" s="66">
        <f t="shared" si="141"/>
        <v>2</v>
      </c>
      <c r="AN324" s="135" t="str">
        <f t="shared" si="142"/>
        <v>2</v>
      </c>
      <c r="AO324" s="66">
        <f t="shared" si="143"/>
        <v>220</v>
      </c>
      <c r="AP324" s="66">
        <f t="shared" si="129"/>
        <v>218</v>
      </c>
      <c r="AQ324" s="66">
        <f t="shared" si="144"/>
        <v>2</v>
      </c>
      <c r="AR324" s="135" t="str">
        <f t="shared" si="145"/>
        <v>2</v>
      </c>
      <c r="AS324" s="72">
        <f t="shared" si="130"/>
        <v>1170</v>
      </c>
      <c r="AT324" s="72">
        <f t="shared" si="130"/>
        <v>1154</v>
      </c>
      <c r="AU324" s="72"/>
      <c r="AV324" s="135" t="str">
        <f t="shared" ca="1" si="151"/>
        <v>Lord</v>
      </c>
      <c r="AW324" s="135"/>
      <c r="AX324" s="135"/>
      <c r="AY324" s="135"/>
      <c r="AZ324" s="135"/>
      <c r="BA324" s="135"/>
      <c r="BB324" s="135"/>
      <c r="BC324" s="660" t="e">
        <f>INDEX('[2]Master Skill List'!$D$81:$D$301,MATCH('UNIT DATA'!BA324,'[2]Master Skill List'!$B$81:$B$301,0))</f>
        <v>#N/A</v>
      </c>
      <c r="BD324" s="661"/>
      <c r="BE324" s="661"/>
      <c r="BF324" s="662"/>
      <c r="BG324" s="72">
        <f t="shared" si="152"/>
        <v>5</v>
      </c>
    </row>
    <row r="325" spans="2:59">
      <c r="B325" s="66">
        <v>287</v>
      </c>
      <c r="C325" s="135"/>
      <c r="D325" s="135"/>
      <c r="E325" s="135"/>
      <c r="F325" s="135"/>
      <c r="G325" s="135" t="s">
        <v>494</v>
      </c>
      <c r="H325" s="176"/>
      <c r="I325" s="155" t="s">
        <v>113</v>
      </c>
      <c r="J325" s="72"/>
      <c r="K325" s="66">
        <v>10</v>
      </c>
      <c r="L325" s="66"/>
      <c r="M325" s="66">
        <v>6</v>
      </c>
      <c r="N325" s="66"/>
      <c r="O325" s="508">
        <v>3</v>
      </c>
      <c r="P325" s="155">
        <f t="shared" si="146"/>
        <v>1</v>
      </c>
      <c r="Q325" s="135"/>
      <c r="R325" s="66" t="e">
        <f t="shared" si="153"/>
        <v>#N/A</v>
      </c>
      <c r="S325" s="176"/>
      <c r="T325" s="177"/>
      <c r="U325" s="135"/>
      <c r="V325" s="135"/>
      <c r="W325" s="163" t="str">
        <f t="shared" ca="1" si="131"/>
        <v>Hero</v>
      </c>
      <c r="X325" s="164">
        <f t="shared" si="132"/>
        <v>0</v>
      </c>
      <c r="Y325" s="165">
        <v>0</v>
      </c>
      <c r="Z325" s="155">
        <f t="shared" si="133"/>
        <v>550</v>
      </c>
      <c r="AA325" s="66">
        <f t="shared" si="134"/>
        <v>540</v>
      </c>
      <c r="AB325" s="72">
        <f t="shared" si="135"/>
        <v>10</v>
      </c>
      <c r="AC325" s="135" t="str">
        <f t="shared" si="147"/>
        <v>10</v>
      </c>
      <c r="AD325" s="72">
        <f t="shared" si="148"/>
        <v>-29</v>
      </c>
      <c r="AE325" s="72">
        <f t="shared" si="149"/>
        <v>-59</v>
      </c>
      <c r="AF325" s="72">
        <f t="shared" si="150"/>
        <v>-89</v>
      </c>
      <c r="AG325" s="66">
        <f t="shared" si="136"/>
        <v>200</v>
      </c>
      <c r="AH325" s="66">
        <f t="shared" si="137"/>
        <v>198</v>
      </c>
      <c r="AI325" s="66">
        <f t="shared" si="138"/>
        <v>2</v>
      </c>
      <c r="AJ325" s="135" t="str">
        <f t="shared" si="139"/>
        <v>2</v>
      </c>
      <c r="AK325" s="66">
        <f t="shared" si="140"/>
        <v>200</v>
      </c>
      <c r="AL325" s="66">
        <f t="shared" si="128"/>
        <v>198</v>
      </c>
      <c r="AM325" s="66">
        <f t="shared" si="141"/>
        <v>2</v>
      </c>
      <c r="AN325" s="135" t="str">
        <f t="shared" si="142"/>
        <v>2</v>
      </c>
      <c r="AO325" s="66">
        <f t="shared" si="143"/>
        <v>220</v>
      </c>
      <c r="AP325" s="66">
        <f t="shared" si="129"/>
        <v>218</v>
      </c>
      <c r="AQ325" s="66">
        <f t="shared" si="144"/>
        <v>2</v>
      </c>
      <c r="AR325" s="135" t="str">
        <f t="shared" si="145"/>
        <v>2</v>
      </c>
      <c r="AS325" s="72">
        <f t="shared" si="130"/>
        <v>1170</v>
      </c>
      <c r="AT325" s="72">
        <f t="shared" si="130"/>
        <v>1154</v>
      </c>
      <c r="AU325" s="72"/>
      <c r="AV325" s="135" t="str">
        <f t="shared" ca="1" si="151"/>
        <v>Hero</v>
      </c>
      <c r="AW325" s="135"/>
      <c r="AX325" s="135"/>
      <c r="AY325" s="135"/>
      <c r="AZ325" s="135"/>
      <c r="BA325" s="135"/>
      <c r="BB325" s="135"/>
      <c r="BC325" s="660" t="e">
        <f>INDEX('[2]Master Skill List'!$D$81:$D$301,MATCH('UNIT DATA'!BA325,'[2]Master Skill List'!$B$81:$B$301,0))</f>
        <v>#N/A</v>
      </c>
      <c r="BD325" s="661"/>
      <c r="BE325" s="661"/>
      <c r="BF325" s="662"/>
      <c r="BG325" s="72">
        <f t="shared" si="152"/>
        <v>6</v>
      </c>
    </row>
    <row r="326" spans="2:59">
      <c r="B326" s="66">
        <v>288</v>
      </c>
      <c r="C326" s="135"/>
      <c r="D326" s="135"/>
      <c r="E326" s="135"/>
      <c r="F326" s="135"/>
      <c r="G326" s="135" t="s">
        <v>495</v>
      </c>
      <c r="H326" s="176"/>
      <c r="I326" s="155" t="s">
        <v>147</v>
      </c>
      <c r="J326" s="72"/>
      <c r="K326" s="66">
        <v>10</v>
      </c>
      <c r="L326" s="66"/>
      <c r="M326" s="190">
        <v>3</v>
      </c>
      <c r="N326" s="66"/>
      <c r="O326" s="508">
        <v>0</v>
      </c>
      <c r="P326" s="155">
        <f t="shared" si="146"/>
        <v>1</v>
      </c>
      <c r="Q326" s="135"/>
      <c r="R326" s="66" t="e">
        <f t="shared" si="153"/>
        <v>#N/A</v>
      </c>
      <c r="S326" s="176"/>
      <c r="T326" s="177"/>
      <c r="U326" s="135"/>
      <c r="V326" s="135"/>
      <c r="W326" s="163" t="str">
        <f t="shared" ca="1" si="131"/>
        <v>Defender</v>
      </c>
      <c r="X326" s="164">
        <f t="shared" si="132"/>
        <v>0</v>
      </c>
      <c r="Y326" s="165">
        <v>0</v>
      </c>
      <c r="Z326" s="155">
        <f t="shared" si="133"/>
        <v>500</v>
      </c>
      <c r="AA326" s="66">
        <f t="shared" si="134"/>
        <v>490</v>
      </c>
      <c r="AB326" s="72">
        <f t="shared" si="135"/>
        <v>10</v>
      </c>
      <c r="AC326" s="135" t="str">
        <f t="shared" si="147"/>
        <v>10</v>
      </c>
      <c r="AD326" s="72">
        <f t="shared" si="148"/>
        <v>-29</v>
      </c>
      <c r="AE326" s="72">
        <f t="shared" si="149"/>
        <v>-59</v>
      </c>
      <c r="AF326" s="72">
        <f t="shared" si="150"/>
        <v>-89</v>
      </c>
      <c r="AG326" s="66">
        <f t="shared" si="136"/>
        <v>200</v>
      </c>
      <c r="AH326" s="66">
        <f t="shared" si="137"/>
        <v>198</v>
      </c>
      <c r="AI326" s="66">
        <f t="shared" si="138"/>
        <v>2</v>
      </c>
      <c r="AJ326" s="135" t="str">
        <f t="shared" si="139"/>
        <v>2</v>
      </c>
      <c r="AK326" s="66">
        <f t="shared" si="140"/>
        <v>220</v>
      </c>
      <c r="AL326" s="66">
        <f t="shared" si="128"/>
        <v>218</v>
      </c>
      <c r="AM326" s="66">
        <f t="shared" si="141"/>
        <v>2</v>
      </c>
      <c r="AN326" s="135" t="str">
        <f t="shared" si="142"/>
        <v>2</v>
      </c>
      <c r="AO326" s="66">
        <f t="shared" si="143"/>
        <v>180</v>
      </c>
      <c r="AP326" s="66">
        <f t="shared" si="129"/>
        <v>178</v>
      </c>
      <c r="AQ326" s="66">
        <f t="shared" si="144"/>
        <v>2</v>
      </c>
      <c r="AR326" s="135" t="str">
        <f t="shared" si="145"/>
        <v>2</v>
      </c>
      <c r="AS326" s="72">
        <f t="shared" si="130"/>
        <v>1100</v>
      </c>
      <c r="AT326" s="72">
        <f t="shared" si="130"/>
        <v>1084</v>
      </c>
      <c r="AU326" s="72"/>
      <c r="AV326" s="135" t="str">
        <f t="shared" ca="1" si="151"/>
        <v>Defender</v>
      </c>
      <c r="AW326" s="135"/>
      <c r="AX326" s="135"/>
      <c r="AY326" s="135"/>
      <c r="AZ326" s="135"/>
      <c r="BA326" s="135"/>
      <c r="BB326" s="135"/>
      <c r="BC326" s="660" t="e">
        <f>INDEX('[2]Master Skill List'!$D$81:$D$301,MATCH('UNIT DATA'!BA326,'[2]Master Skill List'!$B$81:$B$301,0))</f>
        <v>#N/A</v>
      </c>
      <c r="BD326" s="661"/>
      <c r="BE326" s="661"/>
      <c r="BF326" s="662"/>
      <c r="BG326" s="72">
        <f t="shared" si="152"/>
        <v>3</v>
      </c>
    </row>
    <row r="327" spans="2:59">
      <c r="B327" s="66">
        <v>289</v>
      </c>
      <c r="C327" s="135"/>
      <c r="D327" s="135"/>
      <c r="E327" s="135"/>
      <c r="F327" s="135"/>
      <c r="G327" s="135" t="s">
        <v>496</v>
      </c>
      <c r="H327" s="176"/>
      <c r="I327" s="155" t="s">
        <v>147</v>
      </c>
      <c r="J327" s="72"/>
      <c r="K327" s="66">
        <v>10</v>
      </c>
      <c r="L327" s="66"/>
      <c r="M327" s="66">
        <v>4</v>
      </c>
      <c r="N327" s="66"/>
      <c r="O327" s="508">
        <v>1</v>
      </c>
      <c r="P327" s="155">
        <f t="shared" si="146"/>
        <v>1</v>
      </c>
      <c r="Q327" s="135"/>
      <c r="R327" s="66" t="e">
        <f t="shared" si="153"/>
        <v>#N/A</v>
      </c>
      <c r="S327" s="176"/>
      <c r="T327" s="177"/>
      <c r="U327" s="135"/>
      <c r="V327" s="135"/>
      <c r="W327" s="163" t="str">
        <f t="shared" ca="1" si="131"/>
        <v>Knight</v>
      </c>
      <c r="X327" s="164">
        <f t="shared" si="132"/>
        <v>0</v>
      </c>
      <c r="Y327" s="165">
        <v>0</v>
      </c>
      <c r="Z327" s="155">
        <f t="shared" si="133"/>
        <v>500</v>
      </c>
      <c r="AA327" s="66">
        <f t="shared" si="134"/>
        <v>490</v>
      </c>
      <c r="AB327" s="72">
        <f t="shared" si="135"/>
        <v>10</v>
      </c>
      <c r="AC327" s="135" t="str">
        <f t="shared" si="147"/>
        <v>10</v>
      </c>
      <c r="AD327" s="72">
        <f t="shared" si="148"/>
        <v>-29</v>
      </c>
      <c r="AE327" s="72">
        <f t="shared" si="149"/>
        <v>-59</v>
      </c>
      <c r="AF327" s="72">
        <f t="shared" si="150"/>
        <v>-89</v>
      </c>
      <c r="AG327" s="66">
        <f t="shared" si="136"/>
        <v>200</v>
      </c>
      <c r="AH327" s="66">
        <f t="shared" si="137"/>
        <v>198</v>
      </c>
      <c r="AI327" s="66">
        <f t="shared" si="138"/>
        <v>2</v>
      </c>
      <c r="AJ327" s="135" t="str">
        <f t="shared" si="139"/>
        <v>2</v>
      </c>
      <c r="AK327" s="66">
        <f t="shared" si="140"/>
        <v>220</v>
      </c>
      <c r="AL327" s="66">
        <f t="shared" si="128"/>
        <v>218</v>
      </c>
      <c r="AM327" s="66">
        <f t="shared" si="141"/>
        <v>2</v>
      </c>
      <c r="AN327" s="135" t="str">
        <f t="shared" si="142"/>
        <v>2</v>
      </c>
      <c r="AO327" s="66">
        <f t="shared" si="143"/>
        <v>180</v>
      </c>
      <c r="AP327" s="66">
        <f t="shared" si="129"/>
        <v>178</v>
      </c>
      <c r="AQ327" s="66">
        <f t="shared" si="144"/>
        <v>2</v>
      </c>
      <c r="AR327" s="135" t="str">
        <f t="shared" si="145"/>
        <v>2</v>
      </c>
      <c r="AS327" s="72">
        <f t="shared" si="130"/>
        <v>1100</v>
      </c>
      <c r="AT327" s="72">
        <f t="shared" si="130"/>
        <v>1084</v>
      </c>
      <c r="AU327" s="72"/>
      <c r="AV327" s="135" t="str">
        <f t="shared" ca="1" si="151"/>
        <v>Knight</v>
      </c>
      <c r="AW327" s="135"/>
      <c r="AX327" s="135"/>
      <c r="AY327" s="135"/>
      <c r="AZ327" s="135"/>
      <c r="BA327" s="135"/>
      <c r="BB327" s="135"/>
      <c r="BC327" s="660" t="e">
        <f>INDEX('[2]Master Skill List'!$D$81:$D$301,MATCH('UNIT DATA'!BA327,'[2]Master Skill List'!$B$81:$B$301,0))</f>
        <v>#N/A</v>
      </c>
      <c r="BD327" s="661"/>
      <c r="BE327" s="661"/>
      <c r="BF327" s="662"/>
      <c r="BG327" s="72">
        <f t="shared" si="152"/>
        <v>4</v>
      </c>
    </row>
    <row r="328" spans="2:59">
      <c r="B328" s="66">
        <v>290</v>
      </c>
      <c r="C328" s="135"/>
      <c r="D328" s="135"/>
      <c r="E328" s="135"/>
      <c r="F328" s="135"/>
      <c r="G328" s="135" t="s">
        <v>497</v>
      </c>
      <c r="H328" s="176"/>
      <c r="I328" s="155" t="s">
        <v>147</v>
      </c>
      <c r="J328" s="72"/>
      <c r="K328" s="66">
        <v>10</v>
      </c>
      <c r="L328" s="66"/>
      <c r="M328" s="66">
        <v>5</v>
      </c>
      <c r="N328" s="66"/>
      <c r="O328" s="508">
        <v>2</v>
      </c>
      <c r="P328" s="155">
        <f t="shared" si="146"/>
        <v>1</v>
      </c>
      <c r="Q328" s="135"/>
      <c r="R328" s="66" t="e">
        <f t="shared" si="153"/>
        <v>#N/A</v>
      </c>
      <c r="S328" s="176"/>
      <c r="T328" s="177"/>
      <c r="U328" s="135"/>
      <c r="V328" s="135"/>
      <c r="W328" s="163" t="str">
        <f t="shared" ca="1" si="131"/>
        <v>Guardian</v>
      </c>
      <c r="X328" s="164">
        <f t="shared" si="132"/>
        <v>0</v>
      </c>
      <c r="Y328" s="165">
        <v>0</v>
      </c>
      <c r="Z328" s="155">
        <f t="shared" si="133"/>
        <v>500</v>
      </c>
      <c r="AA328" s="66">
        <f t="shared" si="134"/>
        <v>490</v>
      </c>
      <c r="AB328" s="72">
        <f t="shared" si="135"/>
        <v>10</v>
      </c>
      <c r="AC328" s="135" t="str">
        <f t="shared" si="147"/>
        <v>10</v>
      </c>
      <c r="AD328" s="72">
        <f t="shared" si="148"/>
        <v>-29</v>
      </c>
      <c r="AE328" s="72">
        <f t="shared" si="149"/>
        <v>-59</v>
      </c>
      <c r="AF328" s="72">
        <f t="shared" si="150"/>
        <v>-89</v>
      </c>
      <c r="AG328" s="66">
        <f t="shared" si="136"/>
        <v>200</v>
      </c>
      <c r="AH328" s="66">
        <f t="shared" si="137"/>
        <v>198</v>
      </c>
      <c r="AI328" s="66">
        <f t="shared" si="138"/>
        <v>2</v>
      </c>
      <c r="AJ328" s="135" t="str">
        <f t="shared" si="139"/>
        <v>2</v>
      </c>
      <c r="AK328" s="66">
        <f t="shared" si="140"/>
        <v>220</v>
      </c>
      <c r="AL328" s="66">
        <f t="shared" si="128"/>
        <v>218</v>
      </c>
      <c r="AM328" s="66">
        <f t="shared" si="141"/>
        <v>2</v>
      </c>
      <c r="AN328" s="135" t="str">
        <f t="shared" si="142"/>
        <v>2</v>
      </c>
      <c r="AO328" s="66">
        <f t="shared" si="143"/>
        <v>180</v>
      </c>
      <c r="AP328" s="66">
        <f t="shared" si="129"/>
        <v>178</v>
      </c>
      <c r="AQ328" s="66">
        <f t="shared" si="144"/>
        <v>2</v>
      </c>
      <c r="AR328" s="135" t="str">
        <f t="shared" si="145"/>
        <v>2</v>
      </c>
      <c r="AS328" s="72">
        <f t="shared" si="130"/>
        <v>1100</v>
      </c>
      <c r="AT328" s="72">
        <f t="shared" si="130"/>
        <v>1084</v>
      </c>
      <c r="AU328" s="72"/>
      <c r="AV328" s="135" t="str">
        <f t="shared" ca="1" si="151"/>
        <v>Guardian</v>
      </c>
      <c r="AW328" s="135"/>
      <c r="AX328" s="135"/>
      <c r="AY328" s="135"/>
      <c r="AZ328" s="135"/>
      <c r="BA328" s="135"/>
      <c r="BB328" s="135"/>
      <c r="BC328" s="660" t="e">
        <f>INDEX('[2]Master Skill List'!$D$81:$D$301,MATCH('UNIT DATA'!BA328,'[2]Master Skill List'!$B$81:$B$301,0))</f>
        <v>#N/A</v>
      </c>
      <c r="BD328" s="661"/>
      <c r="BE328" s="661"/>
      <c r="BF328" s="662"/>
      <c r="BG328" s="72">
        <f t="shared" si="152"/>
        <v>5</v>
      </c>
    </row>
    <row r="329" spans="2:59">
      <c r="B329" s="66">
        <v>291</v>
      </c>
      <c r="C329" s="135"/>
      <c r="D329" s="135"/>
      <c r="E329" s="135"/>
      <c r="F329" s="135"/>
      <c r="G329" s="135" t="s">
        <v>498</v>
      </c>
      <c r="H329" s="176"/>
      <c r="I329" s="155" t="s">
        <v>147</v>
      </c>
      <c r="J329" s="72"/>
      <c r="K329" s="66">
        <v>10</v>
      </c>
      <c r="L329" s="66"/>
      <c r="M329" s="66">
        <v>6</v>
      </c>
      <c r="N329" s="66"/>
      <c r="O329" s="508">
        <v>3</v>
      </c>
      <c r="P329" s="155">
        <f t="shared" si="146"/>
        <v>1</v>
      </c>
      <c r="Q329" s="135"/>
      <c r="R329" s="66" t="e">
        <f t="shared" si="153"/>
        <v>#N/A</v>
      </c>
      <c r="S329" s="176"/>
      <c r="T329" s="177"/>
      <c r="U329" s="135"/>
      <c r="V329" s="135"/>
      <c r="W329" s="163" t="str">
        <f t="shared" ca="1" si="131"/>
        <v>Lord</v>
      </c>
      <c r="X329" s="164">
        <f t="shared" si="132"/>
        <v>0</v>
      </c>
      <c r="Y329" s="165">
        <v>0</v>
      </c>
      <c r="Z329" s="155">
        <f t="shared" si="133"/>
        <v>500</v>
      </c>
      <c r="AA329" s="66">
        <f t="shared" si="134"/>
        <v>490</v>
      </c>
      <c r="AB329" s="72">
        <f t="shared" si="135"/>
        <v>10</v>
      </c>
      <c r="AC329" s="135" t="str">
        <f t="shared" si="147"/>
        <v>10</v>
      </c>
      <c r="AD329" s="72">
        <f t="shared" si="148"/>
        <v>-29</v>
      </c>
      <c r="AE329" s="72">
        <f t="shared" si="149"/>
        <v>-59</v>
      </c>
      <c r="AF329" s="72">
        <f t="shared" si="150"/>
        <v>-89</v>
      </c>
      <c r="AG329" s="66">
        <f t="shared" si="136"/>
        <v>200</v>
      </c>
      <c r="AH329" s="66">
        <f t="shared" si="137"/>
        <v>198</v>
      </c>
      <c r="AI329" s="66">
        <f t="shared" si="138"/>
        <v>2</v>
      </c>
      <c r="AJ329" s="135" t="str">
        <f t="shared" si="139"/>
        <v>2</v>
      </c>
      <c r="AK329" s="66">
        <f t="shared" si="140"/>
        <v>220</v>
      </c>
      <c r="AL329" s="66">
        <f t="shared" si="128"/>
        <v>218</v>
      </c>
      <c r="AM329" s="66">
        <f t="shared" si="141"/>
        <v>2</v>
      </c>
      <c r="AN329" s="135" t="str">
        <f t="shared" si="142"/>
        <v>2</v>
      </c>
      <c r="AO329" s="66">
        <f t="shared" si="143"/>
        <v>180</v>
      </c>
      <c r="AP329" s="66">
        <f t="shared" si="129"/>
        <v>178</v>
      </c>
      <c r="AQ329" s="66">
        <f t="shared" si="144"/>
        <v>2</v>
      </c>
      <c r="AR329" s="135" t="str">
        <f t="shared" si="145"/>
        <v>2</v>
      </c>
      <c r="AS329" s="72">
        <f t="shared" si="130"/>
        <v>1100</v>
      </c>
      <c r="AT329" s="72">
        <f t="shared" si="130"/>
        <v>1084</v>
      </c>
      <c r="AU329" s="72"/>
      <c r="AV329" s="135" t="str">
        <f t="shared" ca="1" si="151"/>
        <v>Lord</v>
      </c>
      <c r="AW329" s="135"/>
      <c r="AX329" s="135"/>
      <c r="AY329" s="135"/>
      <c r="AZ329" s="135"/>
      <c r="BA329" s="135"/>
      <c r="BB329" s="135"/>
      <c r="BC329" s="660" t="e">
        <f>INDEX('[2]Master Skill List'!$D$81:$D$301,MATCH('UNIT DATA'!BA329,'[2]Master Skill List'!$B$81:$B$301,0))</f>
        <v>#N/A</v>
      </c>
      <c r="BD329" s="661"/>
      <c r="BE329" s="661"/>
      <c r="BF329" s="662"/>
      <c r="BG329" s="72">
        <f t="shared" si="152"/>
        <v>6</v>
      </c>
    </row>
    <row r="330" spans="2:59">
      <c r="B330" s="66">
        <v>292</v>
      </c>
      <c r="C330" s="135"/>
      <c r="D330" s="135"/>
      <c r="E330" s="135"/>
      <c r="F330" s="135"/>
      <c r="G330" s="135" t="s">
        <v>499</v>
      </c>
      <c r="H330" s="176"/>
      <c r="I330" s="155" t="s">
        <v>114</v>
      </c>
      <c r="J330" s="72"/>
      <c r="K330" s="66">
        <v>10</v>
      </c>
      <c r="L330" s="66"/>
      <c r="M330" s="66">
        <v>5</v>
      </c>
      <c r="N330" s="66"/>
      <c r="O330" s="508">
        <v>0</v>
      </c>
      <c r="P330" s="155">
        <f t="shared" si="146"/>
        <v>1</v>
      </c>
      <c r="Q330" s="135"/>
      <c r="R330" s="66" t="e">
        <f t="shared" si="153"/>
        <v>#N/A</v>
      </c>
      <c r="S330" s="176"/>
      <c r="T330" s="177"/>
      <c r="U330" s="135"/>
      <c r="V330" s="135"/>
      <c r="W330" s="163" t="str">
        <f t="shared" ca="1" si="131"/>
        <v>Knight</v>
      </c>
      <c r="X330" s="164">
        <f t="shared" si="132"/>
        <v>0</v>
      </c>
      <c r="Y330" s="165">
        <v>0</v>
      </c>
      <c r="Z330" s="155">
        <f t="shared" si="133"/>
        <v>450</v>
      </c>
      <c r="AA330" s="66">
        <f t="shared" si="134"/>
        <v>440</v>
      </c>
      <c r="AB330" s="72">
        <f t="shared" si="135"/>
        <v>10</v>
      </c>
      <c r="AC330" s="135" t="str">
        <f t="shared" si="147"/>
        <v>10</v>
      </c>
      <c r="AD330" s="72">
        <f t="shared" si="148"/>
        <v>-29</v>
      </c>
      <c r="AE330" s="72">
        <f t="shared" si="149"/>
        <v>-59</v>
      </c>
      <c r="AF330" s="72">
        <f t="shared" si="150"/>
        <v>-89</v>
      </c>
      <c r="AG330" s="66">
        <f t="shared" si="136"/>
        <v>200</v>
      </c>
      <c r="AH330" s="66">
        <f t="shared" si="137"/>
        <v>198</v>
      </c>
      <c r="AI330" s="66">
        <f t="shared" si="138"/>
        <v>2</v>
      </c>
      <c r="AJ330" s="135" t="str">
        <f t="shared" si="139"/>
        <v>2</v>
      </c>
      <c r="AK330" s="66">
        <f t="shared" si="140"/>
        <v>200</v>
      </c>
      <c r="AL330" s="66">
        <f t="shared" si="128"/>
        <v>198</v>
      </c>
      <c r="AM330" s="66">
        <f t="shared" si="141"/>
        <v>2</v>
      </c>
      <c r="AN330" s="135" t="str">
        <f t="shared" si="142"/>
        <v>2</v>
      </c>
      <c r="AO330" s="66">
        <f t="shared" si="143"/>
        <v>220</v>
      </c>
      <c r="AP330" s="66">
        <f t="shared" si="129"/>
        <v>218</v>
      </c>
      <c r="AQ330" s="66">
        <f t="shared" si="144"/>
        <v>2</v>
      </c>
      <c r="AR330" s="135" t="str">
        <f t="shared" si="145"/>
        <v>2</v>
      </c>
      <c r="AS330" s="72">
        <f t="shared" si="130"/>
        <v>1070</v>
      </c>
      <c r="AT330" s="72">
        <f t="shared" si="130"/>
        <v>1054</v>
      </c>
      <c r="AU330" s="72"/>
      <c r="AV330" s="135" t="str">
        <f t="shared" ca="1" si="151"/>
        <v>Knight</v>
      </c>
      <c r="AW330" s="135"/>
      <c r="AX330" s="135"/>
      <c r="AY330" s="135"/>
      <c r="AZ330" s="135"/>
      <c r="BA330" s="135"/>
      <c r="BB330" s="135"/>
      <c r="BC330" s="660" t="e">
        <f>INDEX('[2]Master Skill List'!$D$81:$D$301,MATCH('UNIT DATA'!BA330,'[2]Master Skill List'!$B$81:$B$301,0))</f>
        <v>#N/A</v>
      </c>
      <c r="BD330" s="661"/>
      <c r="BE330" s="661"/>
      <c r="BF330" s="662"/>
      <c r="BG330" s="72">
        <f t="shared" si="152"/>
        <v>5</v>
      </c>
    </row>
    <row r="331" spans="2:59">
      <c r="B331" s="66">
        <v>293</v>
      </c>
      <c r="C331" s="135"/>
      <c r="D331" s="135"/>
      <c r="E331" s="135"/>
      <c r="F331" s="135"/>
      <c r="G331" s="135" t="s">
        <v>500</v>
      </c>
      <c r="H331" s="176"/>
      <c r="I331" s="155" t="s">
        <v>114</v>
      </c>
      <c r="J331" s="72"/>
      <c r="K331" s="66">
        <v>10</v>
      </c>
      <c r="L331" s="66"/>
      <c r="M331" s="66">
        <v>6</v>
      </c>
      <c r="N331" s="66"/>
      <c r="O331" s="508">
        <v>1</v>
      </c>
      <c r="P331" s="155">
        <f t="shared" si="146"/>
        <v>1</v>
      </c>
      <c r="Q331" s="135"/>
      <c r="R331" s="66" t="e">
        <f t="shared" si="153"/>
        <v>#N/A</v>
      </c>
      <c r="S331" s="176"/>
      <c r="T331" s="177"/>
      <c r="U331" s="135"/>
      <c r="V331" s="135"/>
      <c r="W331" s="163" t="str">
        <f t="shared" ca="1" si="131"/>
        <v>Defender</v>
      </c>
      <c r="X331" s="164">
        <f t="shared" si="132"/>
        <v>0</v>
      </c>
      <c r="Y331" s="165">
        <v>0</v>
      </c>
      <c r="Z331" s="155">
        <f t="shared" si="133"/>
        <v>450</v>
      </c>
      <c r="AA331" s="66">
        <f t="shared" si="134"/>
        <v>440</v>
      </c>
      <c r="AB331" s="72">
        <f t="shared" si="135"/>
        <v>10</v>
      </c>
      <c r="AC331" s="135" t="str">
        <f t="shared" si="147"/>
        <v>10</v>
      </c>
      <c r="AD331" s="72">
        <f t="shared" si="148"/>
        <v>-29</v>
      </c>
      <c r="AE331" s="72">
        <f t="shared" si="149"/>
        <v>-59</v>
      </c>
      <c r="AF331" s="72">
        <f t="shared" si="150"/>
        <v>-89</v>
      </c>
      <c r="AG331" s="66">
        <f t="shared" si="136"/>
        <v>200</v>
      </c>
      <c r="AH331" s="66">
        <f t="shared" si="137"/>
        <v>198</v>
      </c>
      <c r="AI331" s="66">
        <f t="shared" si="138"/>
        <v>2</v>
      </c>
      <c r="AJ331" s="135" t="str">
        <f t="shared" si="139"/>
        <v>2</v>
      </c>
      <c r="AK331" s="66">
        <f t="shared" si="140"/>
        <v>200</v>
      </c>
      <c r="AL331" s="66">
        <f t="shared" si="128"/>
        <v>198</v>
      </c>
      <c r="AM331" s="66">
        <f t="shared" si="141"/>
        <v>2</v>
      </c>
      <c r="AN331" s="135" t="str">
        <f t="shared" si="142"/>
        <v>2</v>
      </c>
      <c r="AO331" s="66">
        <f t="shared" si="143"/>
        <v>220</v>
      </c>
      <c r="AP331" s="66">
        <f t="shared" si="129"/>
        <v>218</v>
      </c>
      <c r="AQ331" s="66">
        <f t="shared" si="144"/>
        <v>2</v>
      </c>
      <c r="AR331" s="135" t="str">
        <f t="shared" si="145"/>
        <v>2</v>
      </c>
      <c r="AS331" s="72">
        <f t="shared" si="130"/>
        <v>1070</v>
      </c>
      <c r="AT331" s="72">
        <f t="shared" si="130"/>
        <v>1054</v>
      </c>
      <c r="AU331" s="72"/>
      <c r="AV331" s="135" t="str">
        <f t="shared" ca="1" si="151"/>
        <v>Defender</v>
      </c>
      <c r="AW331" s="135"/>
      <c r="AX331" s="135"/>
      <c r="AY331" s="135"/>
      <c r="AZ331" s="135"/>
      <c r="BA331" s="135"/>
      <c r="BB331" s="135"/>
      <c r="BC331" s="660" t="e">
        <f>INDEX('[2]Master Skill List'!$D$81:$D$301,MATCH('UNIT DATA'!BA331,'[2]Master Skill List'!$B$81:$B$301,0))</f>
        <v>#N/A</v>
      </c>
      <c r="BD331" s="661"/>
      <c r="BE331" s="661"/>
      <c r="BF331" s="662"/>
      <c r="BG331" s="72">
        <f t="shared" si="152"/>
        <v>6</v>
      </c>
    </row>
    <row r="332" spans="2:59">
      <c r="B332" s="66">
        <v>294</v>
      </c>
      <c r="C332" s="135"/>
      <c r="D332" s="135"/>
      <c r="E332" s="135"/>
      <c r="F332" s="135"/>
      <c r="G332" s="135" t="s">
        <v>501</v>
      </c>
      <c r="H332" s="176"/>
      <c r="I332" s="155" t="s">
        <v>105</v>
      </c>
      <c r="J332" s="72"/>
      <c r="K332" s="66">
        <v>10</v>
      </c>
      <c r="L332" s="66"/>
      <c r="M332" s="66">
        <v>5</v>
      </c>
      <c r="N332" s="66"/>
      <c r="O332" s="508">
        <v>0</v>
      </c>
      <c r="P332" s="155">
        <f t="shared" si="146"/>
        <v>1</v>
      </c>
      <c r="Q332" s="135"/>
      <c r="R332" s="66" t="e">
        <f t="shared" si="153"/>
        <v>#N/A</v>
      </c>
      <c r="S332" s="176"/>
      <c r="T332" s="177"/>
      <c r="U332" s="135"/>
      <c r="V332" s="135"/>
      <c r="W332" s="163" t="str">
        <f t="shared" ca="1" si="131"/>
        <v>Guardian</v>
      </c>
      <c r="X332" s="164">
        <f t="shared" si="132"/>
        <v>0</v>
      </c>
      <c r="Y332" s="165">
        <v>0</v>
      </c>
      <c r="Z332" s="155">
        <f t="shared" si="133"/>
        <v>550</v>
      </c>
      <c r="AA332" s="66">
        <f t="shared" si="134"/>
        <v>540</v>
      </c>
      <c r="AB332" s="72">
        <f t="shared" si="135"/>
        <v>10</v>
      </c>
      <c r="AC332" s="135" t="str">
        <f t="shared" si="147"/>
        <v>10</v>
      </c>
      <c r="AD332" s="72">
        <f t="shared" si="148"/>
        <v>-29</v>
      </c>
      <c r="AE332" s="72">
        <f t="shared" si="149"/>
        <v>-59</v>
      </c>
      <c r="AF332" s="72">
        <f t="shared" si="150"/>
        <v>-89</v>
      </c>
      <c r="AG332" s="66">
        <f t="shared" si="136"/>
        <v>240</v>
      </c>
      <c r="AH332" s="66">
        <f t="shared" si="137"/>
        <v>238</v>
      </c>
      <c r="AI332" s="66">
        <f t="shared" si="138"/>
        <v>2</v>
      </c>
      <c r="AJ332" s="135" t="str">
        <f t="shared" si="139"/>
        <v>2</v>
      </c>
      <c r="AK332" s="66">
        <f t="shared" si="140"/>
        <v>220</v>
      </c>
      <c r="AL332" s="66">
        <f t="shared" si="128"/>
        <v>218</v>
      </c>
      <c r="AM332" s="66">
        <f t="shared" si="141"/>
        <v>2</v>
      </c>
      <c r="AN332" s="135" t="str">
        <f t="shared" si="142"/>
        <v>2</v>
      </c>
      <c r="AO332" s="66">
        <f t="shared" si="143"/>
        <v>180</v>
      </c>
      <c r="AP332" s="66">
        <f t="shared" si="129"/>
        <v>178</v>
      </c>
      <c r="AQ332" s="66">
        <f t="shared" si="144"/>
        <v>2</v>
      </c>
      <c r="AR332" s="135" t="str">
        <f t="shared" si="145"/>
        <v>2</v>
      </c>
      <c r="AS332" s="72">
        <f t="shared" si="130"/>
        <v>1190</v>
      </c>
      <c r="AT332" s="72">
        <f t="shared" si="130"/>
        <v>1174</v>
      </c>
      <c r="AU332" s="72"/>
      <c r="AV332" s="135" t="str">
        <f t="shared" ca="1" si="151"/>
        <v>Guardian</v>
      </c>
      <c r="AW332" s="135"/>
      <c r="AX332" s="135"/>
      <c r="AY332" s="135"/>
      <c r="AZ332" s="135"/>
      <c r="BA332" s="135"/>
      <c r="BB332" s="135"/>
      <c r="BC332" s="660" t="e">
        <f>INDEX('[2]Master Skill List'!$D$81:$D$301,MATCH('UNIT DATA'!BA332,'[2]Master Skill List'!$B$81:$B$301,0))</f>
        <v>#N/A</v>
      </c>
      <c r="BD332" s="661"/>
      <c r="BE332" s="661"/>
      <c r="BF332" s="662"/>
      <c r="BG332" s="72">
        <f t="shared" si="152"/>
        <v>5</v>
      </c>
    </row>
    <row r="333" spans="2:59">
      <c r="B333" s="66">
        <v>295</v>
      </c>
      <c r="C333" s="135"/>
      <c r="D333" s="135"/>
      <c r="E333" s="135"/>
      <c r="F333" s="135"/>
      <c r="G333" s="135" t="s">
        <v>502</v>
      </c>
      <c r="H333" s="176"/>
      <c r="I333" s="155" t="s">
        <v>105</v>
      </c>
      <c r="J333" s="72"/>
      <c r="K333" s="66">
        <v>10</v>
      </c>
      <c r="L333" s="66"/>
      <c r="M333" s="66">
        <v>6</v>
      </c>
      <c r="N333" s="66"/>
      <c r="O333" s="508">
        <v>1</v>
      </c>
      <c r="P333" s="155">
        <f t="shared" si="146"/>
        <v>1</v>
      </c>
      <c r="Q333" s="135"/>
      <c r="R333" s="66" t="e">
        <f t="shared" si="153"/>
        <v>#N/A</v>
      </c>
      <c r="S333" s="176"/>
      <c r="T333" s="177"/>
      <c r="U333" s="135"/>
      <c r="V333" s="135"/>
      <c r="W333" s="163" t="str">
        <f t="shared" ca="1" si="131"/>
        <v>Fighter</v>
      </c>
      <c r="X333" s="164">
        <f t="shared" si="132"/>
        <v>0</v>
      </c>
      <c r="Y333" s="165">
        <v>0</v>
      </c>
      <c r="Z333" s="155">
        <f t="shared" si="133"/>
        <v>550</v>
      </c>
      <c r="AA333" s="66">
        <f t="shared" si="134"/>
        <v>540</v>
      </c>
      <c r="AB333" s="72">
        <f t="shared" si="135"/>
        <v>10</v>
      </c>
      <c r="AC333" s="135" t="str">
        <f t="shared" si="147"/>
        <v>10</v>
      </c>
      <c r="AD333" s="72">
        <f t="shared" si="148"/>
        <v>-29</v>
      </c>
      <c r="AE333" s="72">
        <f t="shared" si="149"/>
        <v>-59</v>
      </c>
      <c r="AF333" s="72">
        <f t="shared" si="150"/>
        <v>-89</v>
      </c>
      <c r="AG333" s="66">
        <f t="shared" si="136"/>
        <v>240</v>
      </c>
      <c r="AH333" s="66">
        <f t="shared" si="137"/>
        <v>238</v>
      </c>
      <c r="AI333" s="66">
        <f t="shared" si="138"/>
        <v>2</v>
      </c>
      <c r="AJ333" s="135" t="str">
        <f t="shared" si="139"/>
        <v>2</v>
      </c>
      <c r="AK333" s="66">
        <f t="shared" si="140"/>
        <v>220</v>
      </c>
      <c r="AL333" s="66">
        <f t="shared" si="128"/>
        <v>218</v>
      </c>
      <c r="AM333" s="66">
        <f t="shared" si="141"/>
        <v>2</v>
      </c>
      <c r="AN333" s="135" t="str">
        <f t="shared" si="142"/>
        <v>2</v>
      </c>
      <c r="AO333" s="66">
        <f t="shared" si="143"/>
        <v>180</v>
      </c>
      <c r="AP333" s="66">
        <f t="shared" si="129"/>
        <v>178</v>
      </c>
      <c r="AQ333" s="66">
        <f t="shared" si="144"/>
        <v>2</v>
      </c>
      <c r="AR333" s="135" t="str">
        <f t="shared" si="145"/>
        <v>2</v>
      </c>
      <c r="AS333" s="72">
        <f t="shared" si="130"/>
        <v>1190</v>
      </c>
      <c r="AT333" s="72">
        <f t="shared" si="130"/>
        <v>1174</v>
      </c>
      <c r="AU333" s="72"/>
      <c r="AV333" s="135" t="str">
        <f t="shared" ca="1" si="151"/>
        <v>Fighter</v>
      </c>
      <c r="AW333" s="135"/>
      <c r="AX333" s="135"/>
      <c r="AY333" s="135"/>
      <c r="AZ333" s="135"/>
      <c r="BA333" s="135"/>
      <c r="BB333" s="135"/>
      <c r="BC333" s="660" t="e">
        <f>INDEX('[2]Master Skill List'!$D$81:$D$301,MATCH('UNIT DATA'!BA333,'[2]Master Skill List'!$B$81:$B$301,0))</f>
        <v>#N/A</v>
      </c>
      <c r="BD333" s="661"/>
      <c r="BE333" s="661"/>
      <c r="BF333" s="662"/>
      <c r="BG333" s="72">
        <f t="shared" si="152"/>
        <v>6</v>
      </c>
    </row>
    <row r="334" spans="2:59">
      <c r="B334" s="66">
        <v>296</v>
      </c>
      <c r="C334" s="135"/>
      <c r="D334" s="135"/>
      <c r="E334" s="135"/>
      <c r="F334" s="135"/>
      <c r="G334" s="135" t="s">
        <v>503</v>
      </c>
      <c r="H334" s="176"/>
      <c r="I334" s="155" t="s">
        <v>103</v>
      </c>
      <c r="J334" s="72"/>
      <c r="K334" s="66">
        <v>10</v>
      </c>
      <c r="L334" s="66"/>
      <c r="M334" s="190">
        <v>3</v>
      </c>
      <c r="N334" s="66"/>
      <c r="O334" s="508">
        <v>0</v>
      </c>
      <c r="P334" s="155">
        <f t="shared" si="146"/>
        <v>1</v>
      </c>
      <c r="Q334" s="135"/>
      <c r="R334" s="66" t="e">
        <f t="shared" si="153"/>
        <v>#N/A</v>
      </c>
      <c r="S334" s="176"/>
      <c r="T334" s="177"/>
      <c r="U334" s="135"/>
      <c r="V334" s="135"/>
      <c r="W334" s="163" t="str">
        <f t="shared" ca="1" si="131"/>
        <v>Lord</v>
      </c>
      <c r="X334" s="164">
        <f t="shared" si="132"/>
        <v>0</v>
      </c>
      <c r="Y334" s="165">
        <v>0</v>
      </c>
      <c r="Z334" s="155">
        <f t="shared" si="133"/>
        <v>550</v>
      </c>
      <c r="AA334" s="66">
        <f t="shared" si="134"/>
        <v>540</v>
      </c>
      <c r="AB334" s="72">
        <f t="shared" si="135"/>
        <v>10</v>
      </c>
      <c r="AC334" s="135" t="str">
        <f t="shared" si="147"/>
        <v>10</v>
      </c>
      <c r="AD334" s="72">
        <f t="shared" si="148"/>
        <v>-29</v>
      </c>
      <c r="AE334" s="72">
        <f t="shared" si="149"/>
        <v>-59</v>
      </c>
      <c r="AF334" s="72">
        <f t="shared" si="150"/>
        <v>-89</v>
      </c>
      <c r="AG334" s="66">
        <f t="shared" si="136"/>
        <v>220</v>
      </c>
      <c r="AH334" s="66">
        <f t="shared" si="137"/>
        <v>218</v>
      </c>
      <c r="AI334" s="66">
        <f t="shared" si="138"/>
        <v>2</v>
      </c>
      <c r="AJ334" s="135" t="str">
        <f t="shared" si="139"/>
        <v>2</v>
      </c>
      <c r="AK334" s="66">
        <f t="shared" si="140"/>
        <v>180</v>
      </c>
      <c r="AL334" s="66">
        <f t="shared" si="128"/>
        <v>178</v>
      </c>
      <c r="AM334" s="66">
        <f t="shared" si="141"/>
        <v>2</v>
      </c>
      <c r="AN334" s="135" t="str">
        <f t="shared" si="142"/>
        <v>2</v>
      </c>
      <c r="AO334" s="66">
        <f t="shared" si="143"/>
        <v>200</v>
      </c>
      <c r="AP334" s="66">
        <f t="shared" si="129"/>
        <v>198</v>
      </c>
      <c r="AQ334" s="66">
        <f t="shared" si="144"/>
        <v>2</v>
      </c>
      <c r="AR334" s="135" t="str">
        <f t="shared" si="145"/>
        <v>2</v>
      </c>
      <c r="AS334" s="72">
        <f t="shared" si="130"/>
        <v>1150</v>
      </c>
      <c r="AT334" s="72">
        <f t="shared" si="130"/>
        <v>1134</v>
      </c>
      <c r="AU334" s="72"/>
      <c r="AV334" s="135" t="str">
        <f t="shared" ca="1" si="151"/>
        <v>Lord</v>
      </c>
      <c r="AW334" s="135"/>
      <c r="AX334" s="135"/>
      <c r="AY334" s="135"/>
      <c r="AZ334" s="135"/>
      <c r="BA334" s="135"/>
      <c r="BB334" s="135"/>
      <c r="BC334" s="660" t="e">
        <f>INDEX('[2]Master Skill List'!$D$81:$D$301,MATCH('UNIT DATA'!BA334,'[2]Master Skill List'!$B$81:$B$301,0))</f>
        <v>#N/A</v>
      </c>
      <c r="BD334" s="661"/>
      <c r="BE334" s="661"/>
      <c r="BF334" s="662"/>
      <c r="BG334" s="72">
        <f t="shared" si="152"/>
        <v>3</v>
      </c>
    </row>
    <row r="335" spans="2:59">
      <c r="B335" s="66">
        <v>297</v>
      </c>
      <c r="C335" s="135"/>
      <c r="D335" s="135"/>
      <c r="E335" s="135"/>
      <c r="F335" s="135"/>
      <c r="G335" s="135" t="s">
        <v>504</v>
      </c>
      <c r="H335" s="176"/>
      <c r="I335" s="155" t="s">
        <v>103</v>
      </c>
      <c r="J335" s="72"/>
      <c r="K335" s="66">
        <v>10</v>
      </c>
      <c r="L335" s="66"/>
      <c r="M335" s="66">
        <v>4</v>
      </c>
      <c r="N335" s="66"/>
      <c r="O335" s="508">
        <v>1</v>
      </c>
      <c r="P335" s="155">
        <f t="shared" si="146"/>
        <v>1</v>
      </c>
      <c r="Q335" s="135"/>
      <c r="R335" s="66" t="e">
        <f t="shared" si="153"/>
        <v>#N/A</v>
      </c>
      <c r="S335" s="176"/>
      <c r="T335" s="177"/>
      <c r="U335" s="135"/>
      <c r="V335" s="135"/>
      <c r="W335" s="163" t="str">
        <f t="shared" ca="1" si="131"/>
        <v>Lord</v>
      </c>
      <c r="X335" s="164">
        <f t="shared" si="132"/>
        <v>0</v>
      </c>
      <c r="Y335" s="165">
        <v>0</v>
      </c>
      <c r="Z335" s="155">
        <f t="shared" si="133"/>
        <v>550</v>
      </c>
      <c r="AA335" s="66">
        <f t="shared" si="134"/>
        <v>540</v>
      </c>
      <c r="AB335" s="72">
        <f t="shared" si="135"/>
        <v>10</v>
      </c>
      <c r="AC335" s="135" t="str">
        <f t="shared" si="147"/>
        <v>10</v>
      </c>
      <c r="AD335" s="72">
        <f t="shared" si="148"/>
        <v>-29</v>
      </c>
      <c r="AE335" s="72">
        <f t="shared" si="149"/>
        <v>-59</v>
      </c>
      <c r="AF335" s="72">
        <f t="shared" si="150"/>
        <v>-89</v>
      </c>
      <c r="AG335" s="66">
        <f t="shared" si="136"/>
        <v>220</v>
      </c>
      <c r="AH335" s="66">
        <f t="shared" si="137"/>
        <v>218</v>
      </c>
      <c r="AI335" s="66">
        <f t="shared" si="138"/>
        <v>2</v>
      </c>
      <c r="AJ335" s="135" t="str">
        <f t="shared" si="139"/>
        <v>2</v>
      </c>
      <c r="AK335" s="66">
        <f t="shared" si="140"/>
        <v>180</v>
      </c>
      <c r="AL335" s="66">
        <f t="shared" si="128"/>
        <v>178</v>
      </c>
      <c r="AM335" s="66">
        <f t="shared" si="141"/>
        <v>2</v>
      </c>
      <c r="AN335" s="135" t="str">
        <f t="shared" si="142"/>
        <v>2</v>
      </c>
      <c r="AO335" s="66">
        <f t="shared" si="143"/>
        <v>200</v>
      </c>
      <c r="AP335" s="66">
        <f t="shared" si="129"/>
        <v>198</v>
      </c>
      <c r="AQ335" s="66">
        <f t="shared" si="144"/>
        <v>2</v>
      </c>
      <c r="AR335" s="135" t="str">
        <f t="shared" si="145"/>
        <v>2</v>
      </c>
      <c r="AS335" s="72">
        <f t="shared" si="130"/>
        <v>1150</v>
      </c>
      <c r="AT335" s="72">
        <f t="shared" si="130"/>
        <v>1134</v>
      </c>
      <c r="AU335" s="72"/>
      <c r="AV335" s="135" t="str">
        <f t="shared" ca="1" si="151"/>
        <v>Lord</v>
      </c>
      <c r="AW335" s="135"/>
      <c r="AX335" s="135"/>
      <c r="AY335" s="135"/>
      <c r="AZ335" s="135"/>
      <c r="BA335" s="135"/>
      <c r="BB335" s="135"/>
      <c r="BC335" s="660" t="e">
        <f>INDEX('[2]Master Skill List'!$D$81:$D$301,MATCH('UNIT DATA'!BA335,'[2]Master Skill List'!$B$81:$B$301,0))</f>
        <v>#N/A</v>
      </c>
      <c r="BD335" s="661"/>
      <c r="BE335" s="661"/>
      <c r="BF335" s="662"/>
      <c r="BG335" s="72">
        <f t="shared" si="152"/>
        <v>4</v>
      </c>
    </row>
    <row r="336" spans="2:59">
      <c r="B336" s="66">
        <v>298</v>
      </c>
      <c r="C336" s="135"/>
      <c r="D336" s="135"/>
      <c r="E336" s="135"/>
      <c r="F336" s="135"/>
      <c r="G336" s="135" t="s">
        <v>505</v>
      </c>
      <c r="H336" s="176"/>
      <c r="I336" s="155" t="s">
        <v>103</v>
      </c>
      <c r="J336" s="72"/>
      <c r="K336" s="66">
        <v>10</v>
      </c>
      <c r="L336" s="66"/>
      <c r="M336" s="66">
        <v>5</v>
      </c>
      <c r="N336" s="66"/>
      <c r="O336" s="508">
        <v>2</v>
      </c>
      <c r="P336" s="155">
        <f t="shared" si="146"/>
        <v>1</v>
      </c>
      <c r="Q336" s="135"/>
      <c r="R336" s="66" t="e">
        <f t="shared" si="153"/>
        <v>#N/A</v>
      </c>
      <c r="S336" s="176"/>
      <c r="T336" s="177"/>
      <c r="U336" s="135"/>
      <c r="V336" s="135"/>
      <c r="W336" s="163" t="str">
        <f t="shared" ca="1" si="131"/>
        <v>Guardian</v>
      </c>
      <c r="X336" s="164">
        <f t="shared" si="132"/>
        <v>0</v>
      </c>
      <c r="Y336" s="165">
        <v>0</v>
      </c>
      <c r="Z336" s="155">
        <f t="shared" si="133"/>
        <v>550</v>
      </c>
      <c r="AA336" s="66">
        <f t="shared" si="134"/>
        <v>540</v>
      </c>
      <c r="AB336" s="72">
        <f t="shared" si="135"/>
        <v>10</v>
      </c>
      <c r="AC336" s="135" t="str">
        <f t="shared" si="147"/>
        <v>10</v>
      </c>
      <c r="AD336" s="72">
        <f t="shared" si="148"/>
        <v>-29</v>
      </c>
      <c r="AE336" s="72">
        <f t="shared" si="149"/>
        <v>-59</v>
      </c>
      <c r="AF336" s="72">
        <f t="shared" si="150"/>
        <v>-89</v>
      </c>
      <c r="AG336" s="66">
        <f t="shared" si="136"/>
        <v>220</v>
      </c>
      <c r="AH336" s="66">
        <f t="shared" si="137"/>
        <v>218</v>
      </c>
      <c r="AI336" s="66">
        <f t="shared" si="138"/>
        <v>2</v>
      </c>
      <c r="AJ336" s="135" t="str">
        <f t="shared" si="139"/>
        <v>2</v>
      </c>
      <c r="AK336" s="66">
        <f t="shared" si="140"/>
        <v>180</v>
      </c>
      <c r="AL336" s="66">
        <f t="shared" si="128"/>
        <v>178</v>
      </c>
      <c r="AM336" s="66">
        <f t="shared" si="141"/>
        <v>2</v>
      </c>
      <c r="AN336" s="135" t="str">
        <f t="shared" si="142"/>
        <v>2</v>
      </c>
      <c r="AO336" s="66">
        <f t="shared" si="143"/>
        <v>200</v>
      </c>
      <c r="AP336" s="66">
        <f t="shared" si="129"/>
        <v>198</v>
      </c>
      <c r="AQ336" s="66">
        <f t="shared" si="144"/>
        <v>2</v>
      </c>
      <c r="AR336" s="135" t="str">
        <f t="shared" si="145"/>
        <v>2</v>
      </c>
      <c r="AS336" s="72">
        <f t="shared" si="130"/>
        <v>1150</v>
      </c>
      <c r="AT336" s="72">
        <f t="shared" si="130"/>
        <v>1134</v>
      </c>
      <c r="AU336" s="72"/>
      <c r="AV336" s="135" t="str">
        <f t="shared" ca="1" si="151"/>
        <v>Guardian</v>
      </c>
      <c r="AW336" s="135"/>
      <c r="AX336" s="135"/>
      <c r="AY336" s="135"/>
      <c r="AZ336" s="135"/>
      <c r="BA336" s="135"/>
      <c r="BB336" s="135"/>
      <c r="BC336" s="660" t="e">
        <f>INDEX('[2]Master Skill List'!$D$81:$D$301,MATCH('UNIT DATA'!BA336,'[2]Master Skill List'!$B$81:$B$301,0))</f>
        <v>#N/A</v>
      </c>
      <c r="BD336" s="661"/>
      <c r="BE336" s="661"/>
      <c r="BF336" s="662"/>
      <c r="BG336" s="72">
        <f t="shared" si="152"/>
        <v>5</v>
      </c>
    </row>
    <row r="337" spans="1:84">
      <c r="B337" s="66">
        <v>299</v>
      </c>
      <c r="C337" s="135"/>
      <c r="D337" s="135"/>
      <c r="E337" s="135"/>
      <c r="F337" s="135"/>
      <c r="G337" s="135" t="s">
        <v>506</v>
      </c>
      <c r="H337" s="176"/>
      <c r="I337" s="155" t="s">
        <v>103</v>
      </c>
      <c r="J337" s="72"/>
      <c r="K337" s="66">
        <v>10</v>
      </c>
      <c r="L337" s="66"/>
      <c r="M337" s="66">
        <v>6</v>
      </c>
      <c r="N337" s="66"/>
      <c r="O337" s="508">
        <v>3</v>
      </c>
      <c r="P337" s="155">
        <f t="shared" si="146"/>
        <v>1</v>
      </c>
      <c r="Q337" s="135"/>
      <c r="R337" s="66" t="e">
        <f t="shared" si="153"/>
        <v>#N/A</v>
      </c>
      <c r="S337" s="176"/>
      <c r="T337" s="177"/>
      <c r="U337" s="135"/>
      <c r="V337" s="135"/>
      <c r="W337" s="163" t="str">
        <f t="shared" ca="1" si="131"/>
        <v>Lord</v>
      </c>
      <c r="X337" s="164">
        <f t="shared" si="132"/>
        <v>0</v>
      </c>
      <c r="Y337" s="165">
        <v>0</v>
      </c>
      <c r="Z337" s="155">
        <f t="shared" si="133"/>
        <v>550</v>
      </c>
      <c r="AA337" s="66">
        <f t="shared" si="134"/>
        <v>540</v>
      </c>
      <c r="AB337" s="72">
        <f t="shared" si="135"/>
        <v>10</v>
      </c>
      <c r="AC337" s="135" t="str">
        <f t="shared" si="147"/>
        <v>10</v>
      </c>
      <c r="AD337" s="72">
        <f t="shared" si="148"/>
        <v>-29</v>
      </c>
      <c r="AE337" s="72">
        <f t="shared" si="149"/>
        <v>-59</v>
      </c>
      <c r="AF337" s="72">
        <f t="shared" si="150"/>
        <v>-89</v>
      </c>
      <c r="AG337" s="66">
        <f t="shared" si="136"/>
        <v>220</v>
      </c>
      <c r="AH337" s="66">
        <f t="shared" si="137"/>
        <v>218</v>
      </c>
      <c r="AI337" s="66">
        <f t="shared" si="138"/>
        <v>2</v>
      </c>
      <c r="AJ337" s="135" t="str">
        <f t="shared" si="139"/>
        <v>2</v>
      </c>
      <c r="AK337" s="66">
        <f t="shared" si="140"/>
        <v>180</v>
      </c>
      <c r="AL337" s="66">
        <f t="shared" si="128"/>
        <v>178</v>
      </c>
      <c r="AM337" s="66">
        <f t="shared" si="141"/>
        <v>2</v>
      </c>
      <c r="AN337" s="135" t="str">
        <f t="shared" si="142"/>
        <v>2</v>
      </c>
      <c r="AO337" s="66">
        <f t="shared" si="143"/>
        <v>200</v>
      </c>
      <c r="AP337" s="66">
        <f t="shared" si="129"/>
        <v>198</v>
      </c>
      <c r="AQ337" s="66">
        <f t="shared" si="144"/>
        <v>2</v>
      </c>
      <c r="AR337" s="135" t="str">
        <f t="shared" si="145"/>
        <v>2</v>
      </c>
      <c r="AS337" s="72">
        <f t="shared" si="130"/>
        <v>1150</v>
      </c>
      <c r="AT337" s="72">
        <f t="shared" si="130"/>
        <v>1134</v>
      </c>
      <c r="AU337" s="72"/>
      <c r="AV337" s="135" t="str">
        <f t="shared" ca="1" si="151"/>
        <v>Lord</v>
      </c>
      <c r="AW337" s="135"/>
      <c r="AX337" s="135"/>
      <c r="AY337" s="135"/>
      <c r="AZ337" s="135"/>
      <c r="BA337" s="135"/>
      <c r="BB337" s="135"/>
      <c r="BC337" s="660" t="e">
        <f>INDEX('[2]Master Skill List'!$D$81:$D$301,MATCH('UNIT DATA'!BA337,'[2]Master Skill List'!$B$81:$B$301,0))</f>
        <v>#N/A</v>
      </c>
      <c r="BD337" s="661"/>
      <c r="BE337" s="661"/>
      <c r="BF337" s="662"/>
      <c r="BG337" s="72">
        <f t="shared" si="152"/>
        <v>6</v>
      </c>
    </row>
    <row r="338" spans="1:84">
      <c r="B338" s="66">
        <v>300</v>
      </c>
      <c r="C338" s="135"/>
      <c r="D338" s="135"/>
      <c r="E338" s="135"/>
      <c r="F338" s="135"/>
      <c r="G338" s="135" t="s">
        <v>507</v>
      </c>
      <c r="H338" s="176"/>
      <c r="I338" s="155" t="s">
        <v>113</v>
      </c>
      <c r="J338" s="72"/>
      <c r="K338" s="66">
        <v>10</v>
      </c>
      <c r="L338" s="66"/>
      <c r="M338" s="190">
        <v>3</v>
      </c>
      <c r="N338" s="66"/>
      <c r="O338" s="508">
        <v>0</v>
      </c>
      <c r="P338" s="155">
        <f t="shared" si="146"/>
        <v>1</v>
      </c>
      <c r="Q338" s="135"/>
      <c r="R338" s="66" t="e">
        <f t="shared" si="153"/>
        <v>#N/A</v>
      </c>
      <c r="S338" s="176"/>
      <c r="T338" s="177"/>
      <c r="U338" s="135"/>
      <c r="V338" s="135"/>
      <c r="W338" s="163" t="str">
        <f t="shared" ca="1" si="131"/>
        <v>Defender</v>
      </c>
      <c r="X338" s="164">
        <f t="shared" si="132"/>
        <v>0</v>
      </c>
      <c r="Y338" s="165">
        <v>0</v>
      </c>
      <c r="Z338" s="155">
        <f t="shared" si="133"/>
        <v>550</v>
      </c>
      <c r="AA338" s="66">
        <f t="shared" si="134"/>
        <v>540</v>
      </c>
      <c r="AB338" s="72">
        <f t="shared" si="135"/>
        <v>10</v>
      </c>
      <c r="AC338" s="135" t="str">
        <f t="shared" si="147"/>
        <v>10</v>
      </c>
      <c r="AD338" s="72">
        <f t="shared" si="148"/>
        <v>-29</v>
      </c>
      <c r="AE338" s="72">
        <f t="shared" si="149"/>
        <v>-59</v>
      </c>
      <c r="AF338" s="72">
        <f t="shared" si="150"/>
        <v>-89</v>
      </c>
      <c r="AG338" s="66">
        <f t="shared" si="136"/>
        <v>200</v>
      </c>
      <c r="AH338" s="66">
        <f t="shared" si="137"/>
        <v>198</v>
      </c>
      <c r="AI338" s="66">
        <f t="shared" si="138"/>
        <v>2</v>
      </c>
      <c r="AJ338" s="135" t="str">
        <f t="shared" si="139"/>
        <v>2</v>
      </c>
      <c r="AK338" s="66">
        <f t="shared" si="140"/>
        <v>200</v>
      </c>
      <c r="AL338" s="66">
        <f t="shared" si="128"/>
        <v>198</v>
      </c>
      <c r="AM338" s="66">
        <f t="shared" si="141"/>
        <v>2</v>
      </c>
      <c r="AN338" s="135" t="str">
        <f t="shared" si="142"/>
        <v>2</v>
      </c>
      <c r="AO338" s="66">
        <f t="shared" si="143"/>
        <v>220</v>
      </c>
      <c r="AP338" s="66">
        <f t="shared" si="129"/>
        <v>218</v>
      </c>
      <c r="AQ338" s="66">
        <f t="shared" si="144"/>
        <v>2</v>
      </c>
      <c r="AR338" s="135" t="str">
        <f t="shared" si="145"/>
        <v>2</v>
      </c>
      <c r="AS338" s="72">
        <f t="shared" si="130"/>
        <v>1170</v>
      </c>
      <c r="AT338" s="72">
        <f t="shared" si="130"/>
        <v>1154</v>
      </c>
      <c r="AU338" s="72"/>
      <c r="AV338" s="135" t="str">
        <f t="shared" ca="1" si="151"/>
        <v>Defender</v>
      </c>
      <c r="AW338" s="135"/>
      <c r="AX338" s="135"/>
      <c r="AY338" s="135"/>
      <c r="AZ338" s="135"/>
      <c r="BA338" s="135"/>
      <c r="BB338" s="135"/>
      <c r="BC338" s="660" t="e">
        <f>INDEX('[2]Master Skill List'!$D$81:$D$301,MATCH('UNIT DATA'!BA338,'[2]Master Skill List'!$B$81:$B$301,0))</f>
        <v>#N/A</v>
      </c>
      <c r="BD338" s="661"/>
      <c r="BE338" s="661"/>
      <c r="BF338" s="662"/>
      <c r="BG338" s="72">
        <f t="shared" si="152"/>
        <v>3</v>
      </c>
    </row>
    <row r="339" spans="1:84">
      <c r="B339" s="66">
        <v>301</v>
      </c>
      <c r="C339" s="135"/>
      <c r="D339" s="135"/>
      <c r="E339" s="135"/>
      <c r="F339" s="135"/>
      <c r="G339" s="135" t="s">
        <v>508</v>
      </c>
      <c r="H339" s="176"/>
      <c r="I339" s="155" t="s">
        <v>113</v>
      </c>
      <c r="J339" s="72"/>
      <c r="K339" s="66">
        <v>10</v>
      </c>
      <c r="L339" s="66"/>
      <c r="M339" s="66">
        <v>4</v>
      </c>
      <c r="N339" s="66"/>
      <c r="O339" s="508">
        <v>1</v>
      </c>
      <c r="P339" s="155">
        <f t="shared" si="146"/>
        <v>1</v>
      </c>
      <c r="Q339" s="135"/>
      <c r="R339" s="66" t="e">
        <f t="shared" si="153"/>
        <v>#N/A</v>
      </c>
      <c r="S339" s="176"/>
      <c r="T339" s="177"/>
      <c r="U339" s="135"/>
      <c r="V339" s="135"/>
      <c r="W339" s="163" t="str">
        <f t="shared" ca="1" si="131"/>
        <v>Knight</v>
      </c>
      <c r="X339" s="164">
        <f t="shared" si="132"/>
        <v>0</v>
      </c>
      <c r="Y339" s="165">
        <v>0</v>
      </c>
      <c r="Z339" s="155">
        <f t="shared" si="133"/>
        <v>550</v>
      </c>
      <c r="AA339" s="66">
        <f t="shared" si="134"/>
        <v>540</v>
      </c>
      <c r="AB339" s="72">
        <f t="shared" si="135"/>
        <v>10</v>
      </c>
      <c r="AC339" s="135" t="str">
        <f t="shared" si="147"/>
        <v>10</v>
      </c>
      <c r="AD339" s="72">
        <f t="shared" si="148"/>
        <v>-29</v>
      </c>
      <c r="AE339" s="72">
        <f t="shared" si="149"/>
        <v>-59</v>
      </c>
      <c r="AF339" s="72">
        <f t="shared" si="150"/>
        <v>-89</v>
      </c>
      <c r="AG339" s="66">
        <f t="shared" si="136"/>
        <v>200</v>
      </c>
      <c r="AH339" s="66">
        <f t="shared" si="137"/>
        <v>198</v>
      </c>
      <c r="AI339" s="66">
        <f t="shared" si="138"/>
        <v>2</v>
      </c>
      <c r="AJ339" s="135" t="str">
        <f t="shared" si="139"/>
        <v>2</v>
      </c>
      <c r="AK339" s="66">
        <f t="shared" si="140"/>
        <v>200</v>
      </c>
      <c r="AL339" s="66">
        <f t="shared" si="128"/>
        <v>198</v>
      </c>
      <c r="AM339" s="66">
        <f t="shared" si="141"/>
        <v>2</v>
      </c>
      <c r="AN339" s="135" t="str">
        <f t="shared" si="142"/>
        <v>2</v>
      </c>
      <c r="AO339" s="66">
        <f t="shared" si="143"/>
        <v>220</v>
      </c>
      <c r="AP339" s="66">
        <f t="shared" si="129"/>
        <v>218</v>
      </c>
      <c r="AQ339" s="66">
        <f t="shared" si="144"/>
        <v>2</v>
      </c>
      <c r="AR339" s="135" t="str">
        <f t="shared" si="145"/>
        <v>2</v>
      </c>
      <c r="AS339" s="72">
        <f t="shared" si="130"/>
        <v>1170</v>
      </c>
      <c r="AT339" s="72">
        <f t="shared" si="130"/>
        <v>1154</v>
      </c>
      <c r="AU339" s="72"/>
      <c r="AV339" s="135" t="str">
        <f t="shared" ca="1" si="151"/>
        <v>Knight</v>
      </c>
      <c r="AW339" s="135"/>
      <c r="AX339" s="135"/>
      <c r="AY339" s="135"/>
      <c r="AZ339" s="135"/>
      <c r="BA339" s="135"/>
      <c r="BB339" s="135"/>
      <c r="BC339" s="660" t="e">
        <f>INDEX('[2]Master Skill List'!$D$81:$D$301,MATCH('UNIT DATA'!BA339,'[2]Master Skill List'!$B$81:$B$301,0))</f>
        <v>#N/A</v>
      </c>
      <c r="BD339" s="661"/>
      <c r="BE339" s="661"/>
      <c r="BF339" s="662"/>
      <c r="BG339" s="72">
        <f t="shared" si="152"/>
        <v>4</v>
      </c>
    </row>
    <row r="340" spans="1:84">
      <c r="B340" s="66">
        <v>302</v>
      </c>
      <c r="C340" s="135"/>
      <c r="D340" s="135"/>
      <c r="E340" s="135"/>
      <c r="F340" s="135"/>
      <c r="G340" s="135" t="s">
        <v>509</v>
      </c>
      <c r="H340" s="176"/>
      <c r="I340" s="155" t="s">
        <v>113</v>
      </c>
      <c r="J340" s="72"/>
      <c r="K340" s="66">
        <v>10</v>
      </c>
      <c r="L340" s="66"/>
      <c r="M340" s="66">
        <v>5</v>
      </c>
      <c r="N340" s="66"/>
      <c r="O340" s="508">
        <v>2</v>
      </c>
      <c r="P340" s="155">
        <f t="shared" si="146"/>
        <v>1</v>
      </c>
      <c r="Q340" s="135"/>
      <c r="R340" s="66" t="e">
        <f t="shared" si="153"/>
        <v>#N/A</v>
      </c>
      <c r="S340" s="176"/>
      <c r="T340" s="177"/>
      <c r="U340" s="135"/>
      <c r="V340" s="135"/>
      <c r="W340" s="163" t="str">
        <f t="shared" ca="1" si="131"/>
        <v>Lord</v>
      </c>
      <c r="X340" s="164">
        <f t="shared" si="132"/>
        <v>0</v>
      </c>
      <c r="Y340" s="165">
        <v>0</v>
      </c>
      <c r="Z340" s="155">
        <f t="shared" si="133"/>
        <v>550</v>
      </c>
      <c r="AA340" s="66">
        <f t="shared" si="134"/>
        <v>540</v>
      </c>
      <c r="AB340" s="72">
        <f t="shared" si="135"/>
        <v>10</v>
      </c>
      <c r="AC340" s="135" t="str">
        <f t="shared" si="147"/>
        <v>10</v>
      </c>
      <c r="AD340" s="72">
        <f t="shared" si="148"/>
        <v>-29</v>
      </c>
      <c r="AE340" s="72">
        <f t="shared" si="149"/>
        <v>-59</v>
      </c>
      <c r="AF340" s="72">
        <f t="shared" si="150"/>
        <v>-89</v>
      </c>
      <c r="AG340" s="66">
        <f t="shared" si="136"/>
        <v>200</v>
      </c>
      <c r="AH340" s="66">
        <f t="shared" si="137"/>
        <v>198</v>
      </c>
      <c r="AI340" s="66">
        <f t="shared" si="138"/>
        <v>2</v>
      </c>
      <c r="AJ340" s="135" t="str">
        <f t="shared" si="139"/>
        <v>2</v>
      </c>
      <c r="AK340" s="66">
        <f t="shared" si="140"/>
        <v>200</v>
      </c>
      <c r="AL340" s="66">
        <f t="shared" si="128"/>
        <v>198</v>
      </c>
      <c r="AM340" s="66">
        <f t="shared" si="141"/>
        <v>2</v>
      </c>
      <c r="AN340" s="135" t="str">
        <f t="shared" si="142"/>
        <v>2</v>
      </c>
      <c r="AO340" s="66">
        <f t="shared" si="143"/>
        <v>220</v>
      </c>
      <c r="AP340" s="66">
        <f t="shared" si="129"/>
        <v>218</v>
      </c>
      <c r="AQ340" s="66">
        <f t="shared" si="144"/>
        <v>2</v>
      </c>
      <c r="AR340" s="135" t="str">
        <f t="shared" si="145"/>
        <v>2</v>
      </c>
      <c r="AS340" s="72">
        <f t="shared" si="130"/>
        <v>1170</v>
      </c>
      <c r="AT340" s="72">
        <f t="shared" si="130"/>
        <v>1154</v>
      </c>
      <c r="AU340" s="72"/>
      <c r="AV340" s="135" t="str">
        <f t="shared" ca="1" si="151"/>
        <v>Lord</v>
      </c>
      <c r="AW340" s="135"/>
      <c r="AX340" s="135"/>
      <c r="AY340" s="135"/>
      <c r="AZ340" s="135"/>
      <c r="BA340" s="135"/>
      <c r="BB340" s="135"/>
      <c r="BC340" s="660" t="e">
        <f>INDEX('[2]Master Skill List'!$D$81:$D$301,MATCH('UNIT DATA'!BA340,'[2]Master Skill List'!$B$81:$B$301,0))</f>
        <v>#N/A</v>
      </c>
      <c r="BD340" s="661"/>
      <c r="BE340" s="661"/>
      <c r="BF340" s="662"/>
      <c r="BG340" s="72">
        <f t="shared" si="152"/>
        <v>5</v>
      </c>
    </row>
    <row r="341" spans="1:84">
      <c r="B341" s="66">
        <v>303</v>
      </c>
      <c r="C341" s="135"/>
      <c r="D341" s="135"/>
      <c r="E341" s="135"/>
      <c r="F341" s="135"/>
      <c r="G341" s="135" t="s">
        <v>510</v>
      </c>
      <c r="H341" s="176"/>
      <c r="I341" s="155" t="s">
        <v>113</v>
      </c>
      <c r="J341" s="72"/>
      <c r="K341" s="66">
        <v>10</v>
      </c>
      <c r="L341" s="66"/>
      <c r="M341" s="66">
        <v>6</v>
      </c>
      <c r="N341" s="66"/>
      <c r="O341" s="508">
        <v>3</v>
      </c>
      <c r="P341" s="155">
        <f t="shared" si="146"/>
        <v>1</v>
      </c>
      <c r="Q341" s="135"/>
      <c r="R341" s="66" t="e">
        <f t="shared" si="153"/>
        <v>#N/A</v>
      </c>
      <c r="S341" s="176"/>
      <c r="T341" s="177"/>
      <c r="U341" s="135"/>
      <c r="V341" s="135"/>
      <c r="W341" s="163" t="str">
        <f t="shared" ca="1" si="131"/>
        <v>Fighter</v>
      </c>
      <c r="X341" s="164">
        <f t="shared" si="132"/>
        <v>0</v>
      </c>
      <c r="Y341" s="165">
        <v>0</v>
      </c>
      <c r="Z341" s="155">
        <f t="shared" si="133"/>
        <v>550</v>
      </c>
      <c r="AA341" s="66">
        <f t="shared" si="134"/>
        <v>540</v>
      </c>
      <c r="AB341" s="72">
        <f t="shared" si="135"/>
        <v>10</v>
      </c>
      <c r="AC341" s="135" t="str">
        <f t="shared" si="147"/>
        <v>10</v>
      </c>
      <c r="AD341" s="72">
        <f t="shared" si="148"/>
        <v>-29</v>
      </c>
      <c r="AE341" s="72">
        <f t="shared" si="149"/>
        <v>-59</v>
      </c>
      <c r="AF341" s="72">
        <f t="shared" si="150"/>
        <v>-89</v>
      </c>
      <c r="AG341" s="66">
        <f t="shared" si="136"/>
        <v>200</v>
      </c>
      <c r="AH341" s="66">
        <f t="shared" si="137"/>
        <v>198</v>
      </c>
      <c r="AI341" s="66">
        <f t="shared" si="138"/>
        <v>2</v>
      </c>
      <c r="AJ341" s="135" t="str">
        <f t="shared" si="139"/>
        <v>2</v>
      </c>
      <c r="AK341" s="66">
        <f t="shared" si="140"/>
        <v>200</v>
      </c>
      <c r="AL341" s="66">
        <f t="shared" si="128"/>
        <v>198</v>
      </c>
      <c r="AM341" s="66">
        <f t="shared" si="141"/>
        <v>2</v>
      </c>
      <c r="AN341" s="135" t="str">
        <f t="shared" si="142"/>
        <v>2</v>
      </c>
      <c r="AO341" s="66">
        <f t="shared" si="143"/>
        <v>220</v>
      </c>
      <c r="AP341" s="66">
        <f t="shared" si="129"/>
        <v>218</v>
      </c>
      <c r="AQ341" s="66">
        <f t="shared" si="144"/>
        <v>2</v>
      </c>
      <c r="AR341" s="135" t="str">
        <f t="shared" si="145"/>
        <v>2</v>
      </c>
      <c r="AS341" s="72">
        <f t="shared" si="130"/>
        <v>1170</v>
      </c>
      <c r="AT341" s="72">
        <f t="shared" si="130"/>
        <v>1154</v>
      </c>
      <c r="AU341" s="72"/>
      <c r="AV341" s="135" t="str">
        <f t="shared" ca="1" si="151"/>
        <v>Fighter</v>
      </c>
      <c r="AW341" s="135"/>
      <c r="AX341" s="135"/>
      <c r="AY341" s="135"/>
      <c r="AZ341" s="135"/>
      <c r="BA341" s="135"/>
      <c r="BB341" s="135"/>
      <c r="BC341" s="660" t="e">
        <f>INDEX('[2]Master Skill List'!$D$81:$D$301,MATCH('UNIT DATA'!BA341,'[2]Master Skill List'!$B$81:$B$301,0))</f>
        <v>#N/A</v>
      </c>
      <c r="BD341" s="661"/>
      <c r="BE341" s="661"/>
      <c r="BF341" s="662"/>
      <c r="BG341" s="72">
        <f t="shared" si="152"/>
        <v>6</v>
      </c>
    </row>
    <row r="342" spans="1:84">
      <c r="B342" s="66">
        <v>304</v>
      </c>
      <c r="C342" s="135"/>
      <c r="D342" s="135"/>
      <c r="E342" s="135"/>
      <c r="F342" s="135"/>
      <c r="G342" s="135" t="s">
        <v>511</v>
      </c>
      <c r="H342" s="176"/>
      <c r="I342" s="155" t="s">
        <v>119</v>
      </c>
      <c r="J342" s="72"/>
      <c r="K342" s="66">
        <v>10</v>
      </c>
      <c r="L342" s="66"/>
      <c r="M342" s="190">
        <v>3</v>
      </c>
      <c r="N342" s="66"/>
      <c r="O342" s="508">
        <v>0</v>
      </c>
      <c r="P342" s="155">
        <f t="shared" si="146"/>
        <v>1</v>
      </c>
      <c r="Q342" s="135"/>
      <c r="R342" s="66" t="e">
        <f t="shared" si="153"/>
        <v>#N/A</v>
      </c>
      <c r="S342" s="176"/>
      <c r="T342" s="177"/>
      <c r="U342" s="135"/>
      <c r="V342" s="135"/>
      <c r="W342" s="163" t="str">
        <f t="shared" ca="1" si="131"/>
        <v>Defender</v>
      </c>
      <c r="X342" s="164">
        <f t="shared" si="132"/>
        <v>0</v>
      </c>
      <c r="Y342" s="165">
        <v>0</v>
      </c>
      <c r="Z342" s="155">
        <f t="shared" si="133"/>
        <v>500</v>
      </c>
      <c r="AA342" s="66">
        <f t="shared" si="134"/>
        <v>490</v>
      </c>
      <c r="AB342" s="72">
        <f t="shared" si="135"/>
        <v>10</v>
      </c>
      <c r="AC342" s="135" t="str">
        <f t="shared" si="147"/>
        <v>10</v>
      </c>
      <c r="AD342" s="72">
        <f t="shared" si="148"/>
        <v>-29</v>
      </c>
      <c r="AE342" s="72">
        <f t="shared" si="149"/>
        <v>-59</v>
      </c>
      <c r="AF342" s="72">
        <f t="shared" si="150"/>
        <v>-89</v>
      </c>
      <c r="AG342" s="66">
        <f t="shared" si="136"/>
        <v>160</v>
      </c>
      <c r="AH342" s="66">
        <f t="shared" si="137"/>
        <v>158</v>
      </c>
      <c r="AI342" s="66">
        <f t="shared" si="138"/>
        <v>2</v>
      </c>
      <c r="AJ342" s="135" t="str">
        <f t="shared" si="139"/>
        <v>2</v>
      </c>
      <c r="AK342" s="66">
        <f t="shared" si="140"/>
        <v>220</v>
      </c>
      <c r="AL342" s="66">
        <f t="shared" si="128"/>
        <v>218</v>
      </c>
      <c r="AM342" s="66">
        <f t="shared" si="141"/>
        <v>2</v>
      </c>
      <c r="AN342" s="135" t="str">
        <f t="shared" si="142"/>
        <v>2</v>
      </c>
      <c r="AO342" s="66">
        <f t="shared" si="143"/>
        <v>220</v>
      </c>
      <c r="AP342" s="66">
        <f t="shared" si="129"/>
        <v>218</v>
      </c>
      <c r="AQ342" s="66">
        <f t="shared" si="144"/>
        <v>2</v>
      </c>
      <c r="AR342" s="135" t="str">
        <f t="shared" si="145"/>
        <v>2</v>
      </c>
      <c r="AS342" s="72">
        <f t="shared" si="130"/>
        <v>1100</v>
      </c>
      <c r="AT342" s="72">
        <f t="shared" si="130"/>
        <v>1084</v>
      </c>
      <c r="AU342" s="72"/>
      <c r="AV342" s="135" t="str">
        <f t="shared" ca="1" si="151"/>
        <v>Defender</v>
      </c>
      <c r="AW342" s="135"/>
      <c r="AX342" s="135"/>
      <c r="AY342" s="135"/>
      <c r="AZ342" s="135"/>
      <c r="BA342" s="135"/>
      <c r="BB342" s="135"/>
      <c r="BC342" s="660" t="e">
        <f>INDEX('[2]Master Skill List'!$D$81:$D$301,MATCH('UNIT DATA'!BA342,'[2]Master Skill List'!$B$81:$B$301,0))</f>
        <v>#N/A</v>
      </c>
      <c r="BD342" s="661"/>
      <c r="BE342" s="661"/>
      <c r="BF342" s="662"/>
      <c r="BG342" s="72">
        <f t="shared" si="152"/>
        <v>3</v>
      </c>
    </row>
    <row r="343" spans="1:84">
      <c r="B343" s="66">
        <v>305</v>
      </c>
      <c r="C343" s="135"/>
      <c r="D343" s="135"/>
      <c r="E343" s="135"/>
      <c r="F343" s="135"/>
      <c r="G343" s="135" t="s">
        <v>512</v>
      </c>
      <c r="H343" s="176"/>
      <c r="I343" s="155" t="s">
        <v>119</v>
      </c>
      <c r="J343" s="72"/>
      <c r="K343" s="66">
        <v>10</v>
      </c>
      <c r="L343" s="66"/>
      <c r="M343" s="66">
        <v>4</v>
      </c>
      <c r="N343" s="66"/>
      <c r="O343" s="508">
        <v>1</v>
      </c>
      <c r="P343" s="155">
        <f t="shared" si="146"/>
        <v>1</v>
      </c>
      <c r="Q343" s="135"/>
      <c r="R343" s="66" t="e">
        <f t="shared" si="153"/>
        <v>#N/A</v>
      </c>
      <c r="S343" s="176"/>
      <c r="T343" s="177"/>
      <c r="U343" s="135"/>
      <c r="V343" s="135"/>
      <c r="W343" s="163" t="str">
        <f t="shared" ca="1" si="131"/>
        <v>Hero</v>
      </c>
      <c r="X343" s="164">
        <f t="shared" si="132"/>
        <v>0</v>
      </c>
      <c r="Y343" s="165">
        <v>0</v>
      </c>
      <c r="Z343" s="155">
        <f t="shared" si="133"/>
        <v>500</v>
      </c>
      <c r="AA343" s="66">
        <f t="shared" si="134"/>
        <v>490</v>
      </c>
      <c r="AB343" s="72">
        <f t="shared" si="135"/>
        <v>10</v>
      </c>
      <c r="AC343" s="135" t="str">
        <f t="shared" si="147"/>
        <v>10</v>
      </c>
      <c r="AD343" s="72">
        <f t="shared" si="148"/>
        <v>-29</v>
      </c>
      <c r="AE343" s="72">
        <f t="shared" si="149"/>
        <v>-59</v>
      </c>
      <c r="AF343" s="72">
        <f t="shared" si="150"/>
        <v>-89</v>
      </c>
      <c r="AG343" s="66">
        <f t="shared" si="136"/>
        <v>160</v>
      </c>
      <c r="AH343" s="66">
        <f t="shared" si="137"/>
        <v>158</v>
      </c>
      <c r="AI343" s="66">
        <f t="shared" si="138"/>
        <v>2</v>
      </c>
      <c r="AJ343" s="135" t="str">
        <f t="shared" si="139"/>
        <v>2</v>
      </c>
      <c r="AK343" s="66">
        <f t="shared" si="140"/>
        <v>220</v>
      </c>
      <c r="AL343" s="66">
        <f t="shared" si="128"/>
        <v>218</v>
      </c>
      <c r="AM343" s="66">
        <f t="shared" si="141"/>
        <v>2</v>
      </c>
      <c r="AN343" s="135" t="str">
        <f t="shared" si="142"/>
        <v>2</v>
      </c>
      <c r="AO343" s="66">
        <f t="shared" si="143"/>
        <v>220</v>
      </c>
      <c r="AP343" s="66">
        <f t="shared" si="129"/>
        <v>218</v>
      </c>
      <c r="AQ343" s="66">
        <f t="shared" si="144"/>
        <v>2</v>
      </c>
      <c r="AR343" s="135" t="str">
        <f t="shared" si="145"/>
        <v>2</v>
      </c>
      <c r="AS343" s="72">
        <f t="shared" si="130"/>
        <v>1100</v>
      </c>
      <c r="AT343" s="72">
        <f t="shared" si="130"/>
        <v>1084</v>
      </c>
      <c r="AU343" s="72"/>
      <c r="AV343" s="135" t="str">
        <f t="shared" ca="1" si="151"/>
        <v>Hero</v>
      </c>
      <c r="AW343" s="135"/>
      <c r="AX343" s="135"/>
      <c r="AY343" s="135"/>
      <c r="AZ343" s="135"/>
      <c r="BA343" s="135"/>
      <c r="BB343" s="135"/>
      <c r="BC343" s="660" t="e">
        <f>INDEX('[2]Master Skill List'!$D$81:$D$301,MATCH('UNIT DATA'!BA343,'[2]Master Skill List'!$B$81:$B$301,0))</f>
        <v>#N/A</v>
      </c>
      <c r="BD343" s="661"/>
      <c r="BE343" s="661"/>
      <c r="BF343" s="662"/>
      <c r="BG343" s="72">
        <f t="shared" si="152"/>
        <v>4</v>
      </c>
    </row>
    <row r="344" spans="1:84">
      <c r="B344" s="66">
        <v>306</v>
      </c>
      <c r="C344" s="135"/>
      <c r="D344" s="135"/>
      <c r="E344" s="135"/>
      <c r="F344" s="135"/>
      <c r="G344" s="135" t="s">
        <v>513</v>
      </c>
      <c r="H344" s="176"/>
      <c r="I344" s="155" t="s">
        <v>119</v>
      </c>
      <c r="J344" s="72"/>
      <c r="K344" s="66">
        <v>10</v>
      </c>
      <c r="L344" s="66"/>
      <c r="M344" s="66">
        <v>5</v>
      </c>
      <c r="N344" s="66"/>
      <c r="O344" s="508">
        <v>2</v>
      </c>
      <c r="P344" s="155">
        <f t="shared" si="146"/>
        <v>1</v>
      </c>
      <c r="Q344" s="135"/>
      <c r="R344" s="66" t="e">
        <f t="shared" si="153"/>
        <v>#N/A</v>
      </c>
      <c r="S344" s="176"/>
      <c r="T344" s="177"/>
      <c r="U344" s="135"/>
      <c r="V344" s="135"/>
      <c r="W344" s="163" t="str">
        <f t="shared" ca="1" si="131"/>
        <v>Defender</v>
      </c>
      <c r="X344" s="164">
        <f t="shared" si="132"/>
        <v>0</v>
      </c>
      <c r="Y344" s="165">
        <v>0</v>
      </c>
      <c r="Z344" s="155">
        <f t="shared" si="133"/>
        <v>500</v>
      </c>
      <c r="AA344" s="66">
        <f t="shared" si="134"/>
        <v>490</v>
      </c>
      <c r="AB344" s="72">
        <f t="shared" si="135"/>
        <v>10</v>
      </c>
      <c r="AC344" s="135" t="str">
        <f t="shared" si="147"/>
        <v>10</v>
      </c>
      <c r="AD344" s="72">
        <f t="shared" si="148"/>
        <v>-29</v>
      </c>
      <c r="AE344" s="72">
        <f t="shared" si="149"/>
        <v>-59</v>
      </c>
      <c r="AF344" s="72">
        <f t="shared" si="150"/>
        <v>-89</v>
      </c>
      <c r="AG344" s="66">
        <f t="shared" si="136"/>
        <v>160</v>
      </c>
      <c r="AH344" s="66">
        <f t="shared" si="137"/>
        <v>158</v>
      </c>
      <c r="AI344" s="66">
        <f t="shared" si="138"/>
        <v>2</v>
      </c>
      <c r="AJ344" s="135" t="str">
        <f t="shared" si="139"/>
        <v>2</v>
      </c>
      <c r="AK344" s="66">
        <f t="shared" si="140"/>
        <v>220</v>
      </c>
      <c r="AL344" s="66">
        <f t="shared" si="128"/>
        <v>218</v>
      </c>
      <c r="AM344" s="66">
        <f t="shared" si="141"/>
        <v>2</v>
      </c>
      <c r="AN344" s="135" t="str">
        <f t="shared" si="142"/>
        <v>2</v>
      </c>
      <c r="AO344" s="66">
        <f t="shared" si="143"/>
        <v>220</v>
      </c>
      <c r="AP344" s="66">
        <f t="shared" si="129"/>
        <v>218</v>
      </c>
      <c r="AQ344" s="66">
        <f t="shared" si="144"/>
        <v>2</v>
      </c>
      <c r="AR344" s="135" t="str">
        <f t="shared" si="145"/>
        <v>2</v>
      </c>
      <c r="AS344" s="72">
        <f t="shared" si="130"/>
        <v>1100</v>
      </c>
      <c r="AT344" s="72">
        <f t="shared" si="130"/>
        <v>1084</v>
      </c>
      <c r="AU344" s="72"/>
      <c r="AV344" s="135" t="str">
        <f t="shared" ca="1" si="151"/>
        <v>Defender</v>
      </c>
      <c r="AW344" s="135"/>
      <c r="AX344" s="135"/>
      <c r="AY344" s="135"/>
      <c r="AZ344" s="135"/>
      <c r="BA344" s="135"/>
      <c r="BB344" s="135"/>
      <c r="BC344" s="660" t="e">
        <f>INDEX('[2]Master Skill List'!$D$81:$D$301,MATCH('UNIT DATA'!BA344,'[2]Master Skill List'!$B$81:$B$301,0))</f>
        <v>#N/A</v>
      </c>
      <c r="BD344" s="661"/>
      <c r="BE344" s="661"/>
      <c r="BF344" s="662"/>
      <c r="BG344" s="72">
        <f t="shared" si="152"/>
        <v>5</v>
      </c>
    </row>
    <row r="345" spans="1:84">
      <c r="B345" s="66">
        <v>307</v>
      </c>
      <c r="C345" s="135"/>
      <c r="D345" s="135"/>
      <c r="E345" s="135"/>
      <c r="F345" s="135"/>
      <c r="G345" s="135" t="s">
        <v>514</v>
      </c>
      <c r="H345" s="176"/>
      <c r="I345" s="155" t="s">
        <v>119</v>
      </c>
      <c r="J345" s="72"/>
      <c r="K345" s="66">
        <v>10</v>
      </c>
      <c r="L345" s="66"/>
      <c r="M345" s="66">
        <v>6</v>
      </c>
      <c r="N345" s="66"/>
      <c r="O345" s="508">
        <v>3</v>
      </c>
      <c r="P345" s="155">
        <f t="shared" si="146"/>
        <v>1</v>
      </c>
      <c r="Q345" s="135"/>
      <c r="R345" s="66" t="e">
        <f t="shared" si="153"/>
        <v>#N/A</v>
      </c>
      <c r="S345" s="176"/>
      <c r="T345" s="177"/>
      <c r="U345" s="135"/>
      <c r="V345" s="135"/>
      <c r="W345" s="163" t="str">
        <f t="shared" ca="1" si="131"/>
        <v>Hero</v>
      </c>
      <c r="X345" s="164">
        <f t="shared" si="132"/>
        <v>0</v>
      </c>
      <c r="Y345" s="165">
        <v>0</v>
      </c>
      <c r="Z345" s="155">
        <f t="shared" si="133"/>
        <v>500</v>
      </c>
      <c r="AA345" s="66">
        <f t="shared" si="134"/>
        <v>490</v>
      </c>
      <c r="AB345" s="72">
        <f t="shared" si="135"/>
        <v>10</v>
      </c>
      <c r="AC345" s="135" t="str">
        <f t="shared" si="147"/>
        <v>10</v>
      </c>
      <c r="AD345" s="72">
        <f t="shared" si="148"/>
        <v>-29</v>
      </c>
      <c r="AE345" s="72">
        <f t="shared" si="149"/>
        <v>-59</v>
      </c>
      <c r="AF345" s="72">
        <f t="shared" si="150"/>
        <v>-89</v>
      </c>
      <c r="AG345" s="66">
        <f t="shared" si="136"/>
        <v>160</v>
      </c>
      <c r="AH345" s="66">
        <f t="shared" si="137"/>
        <v>158</v>
      </c>
      <c r="AI345" s="66">
        <f t="shared" si="138"/>
        <v>2</v>
      </c>
      <c r="AJ345" s="135" t="str">
        <f t="shared" si="139"/>
        <v>2</v>
      </c>
      <c r="AK345" s="66">
        <f t="shared" si="140"/>
        <v>220</v>
      </c>
      <c r="AL345" s="66">
        <f t="shared" si="128"/>
        <v>218</v>
      </c>
      <c r="AM345" s="66">
        <f t="shared" si="141"/>
        <v>2</v>
      </c>
      <c r="AN345" s="135" t="str">
        <f t="shared" si="142"/>
        <v>2</v>
      </c>
      <c r="AO345" s="66">
        <f t="shared" si="143"/>
        <v>220</v>
      </c>
      <c r="AP345" s="66">
        <f t="shared" si="129"/>
        <v>218</v>
      </c>
      <c r="AQ345" s="66">
        <f t="shared" si="144"/>
        <v>2</v>
      </c>
      <c r="AR345" s="135" t="str">
        <f t="shared" si="145"/>
        <v>2</v>
      </c>
      <c r="AS345" s="72">
        <f t="shared" si="130"/>
        <v>1100</v>
      </c>
      <c r="AT345" s="72">
        <f t="shared" si="130"/>
        <v>1084</v>
      </c>
      <c r="AU345" s="72"/>
      <c r="AV345" s="135" t="str">
        <f t="shared" ca="1" si="151"/>
        <v>Hero</v>
      </c>
      <c r="AW345" s="135"/>
      <c r="AX345" s="135"/>
      <c r="AY345" s="135"/>
      <c r="AZ345" s="135"/>
      <c r="BA345" s="135"/>
      <c r="BB345" s="135"/>
      <c r="BC345" s="660" t="e">
        <f>INDEX('[2]Master Skill List'!$D$81:$D$301,MATCH('UNIT DATA'!BA345,'[2]Master Skill List'!$B$81:$B$301,0))</f>
        <v>#N/A</v>
      </c>
      <c r="BD345" s="661"/>
      <c r="BE345" s="661"/>
      <c r="BF345" s="662"/>
      <c r="BG345" s="72">
        <f t="shared" si="152"/>
        <v>6</v>
      </c>
    </row>
    <row r="346" spans="1:84">
      <c r="B346" s="66">
        <v>308</v>
      </c>
      <c r="C346" s="135"/>
      <c r="D346" s="135"/>
      <c r="E346" s="135"/>
      <c r="F346" s="135"/>
      <c r="G346" s="135" t="s">
        <v>515</v>
      </c>
      <c r="H346" s="176"/>
      <c r="I346" s="155" t="s">
        <v>114</v>
      </c>
      <c r="J346" s="72"/>
      <c r="K346" s="66">
        <v>10</v>
      </c>
      <c r="L346" s="66"/>
      <c r="M346" s="66">
        <v>5</v>
      </c>
      <c r="N346" s="66"/>
      <c r="O346" s="508">
        <v>0</v>
      </c>
      <c r="P346" s="155">
        <f t="shared" si="146"/>
        <v>1</v>
      </c>
      <c r="Q346" s="135"/>
      <c r="R346" s="66" t="e">
        <f t="shared" si="153"/>
        <v>#N/A</v>
      </c>
      <c r="S346" s="176"/>
      <c r="T346" s="177"/>
      <c r="U346" s="135"/>
      <c r="V346" s="135"/>
      <c r="W346" s="163" t="str">
        <f t="shared" ca="1" si="131"/>
        <v>Hero</v>
      </c>
      <c r="X346" s="164">
        <f t="shared" si="132"/>
        <v>0</v>
      </c>
      <c r="Y346" s="165">
        <v>0</v>
      </c>
      <c r="Z346" s="155">
        <f t="shared" si="133"/>
        <v>450</v>
      </c>
      <c r="AA346" s="66">
        <f t="shared" si="134"/>
        <v>440</v>
      </c>
      <c r="AB346" s="72">
        <f t="shared" si="135"/>
        <v>10</v>
      </c>
      <c r="AC346" s="135" t="str">
        <f t="shared" si="147"/>
        <v>10</v>
      </c>
      <c r="AD346" s="72">
        <f t="shared" si="148"/>
        <v>-29</v>
      </c>
      <c r="AE346" s="72">
        <f t="shared" si="149"/>
        <v>-59</v>
      </c>
      <c r="AF346" s="72">
        <f t="shared" si="150"/>
        <v>-89</v>
      </c>
      <c r="AG346" s="66">
        <f t="shared" si="136"/>
        <v>200</v>
      </c>
      <c r="AH346" s="66">
        <f t="shared" si="137"/>
        <v>198</v>
      </c>
      <c r="AI346" s="66">
        <f t="shared" si="138"/>
        <v>2</v>
      </c>
      <c r="AJ346" s="135" t="str">
        <f t="shared" si="139"/>
        <v>2</v>
      </c>
      <c r="AK346" s="66">
        <f t="shared" si="140"/>
        <v>200</v>
      </c>
      <c r="AL346" s="66">
        <f t="shared" si="128"/>
        <v>198</v>
      </c>
      <c r="AM346" s="66">
        <f t="shared" si="141"/>
        <v>2</v>
      </c>
      <c r="AN346" s="135" t="str">
        <f t="shared" si="142"/>
        <v>2</v>
      </c>
      <c r="AO346" s="66">
        <f t="shared" si="143"/>
        <v>220</v>
      </c>
      <c r="AP346" s="66">
        <f t="shared" si="129"/>
        <v>218</v>
      </c>
      <c r="AQ346" s="66">
        <f t="shared" si="144"/>
        <v>2</v>
      </c>
      <c r="AR346" s="135" t="str">
        <f t="shared" si="145"/>
        <v>2</v>
      </c>
      <c r="AS346" s="72">
        <f t="shared" si="130"/>
        <v>1070</v>
      </c>
      <c r="AT346" s="72">
        <f t="shared" si="130"/>
        <v>1054</v>
      </c>
      <c r="AU346" s="72"/>
      <c r="AV346" s="135" t="str">
        <f t="shared" ca="1" si="151"/>
        <v>Hero</v>
      </c>
      <c r="AW346" s="135"/>
      <c r="AX346" s="135"/>
      <c r="AY346" s="135"/>
      <c r="AZ346" s="135"/>
      <c r="BA346" s="135"/>
      <c r="BB346" s="135"/>
      <c r="BC346" s="660" t="e">
        <f>INDEX('[2]Master Skill List'!$D$81:$D$301,MATCH('UNIT DATA'!BA346,'[2]Master Skill List'!$B$81:$B$301,0))</f>
        <v>#N/A</v>
      </c>
      <c r="BD346" s="661"/>
      <c r="BE346" s="661"/>
      <c r="BF346" s="662"/>
      <c r="BG346" s="72">
        <f t="shared" si="152"/>
        <v>5</v>
      </c>
    </row>
    <row r="347" spans="1:84">
      <c r="B347" s="66">
        <v>309</v>
      </c>
      <c r="C347" s="135"/>
      <c r="D347" s="135"/>
      <c r="E347" s="135"/>
      <c r="F347" s="135"/>
      <c r="G347" s="135" t="s">
        <v>516</v>
      </c>
      <c r="H347" s="176"/>
      <c r="I347" s="155" t="s">
        <v>114</v>
      </c>
      <c r="J347" s="72"/>
      <c r="K347" s="66">
        <v>10</v>
      </c>
      <c r="L347" s="66"/>
      <c r="M347" s="66">
        <v>6</v>
      </c>
      <c r="N347" s="66"/>
      <c r="O347" s="508">
        <v>1</v>
      </c>
      <c r="P347" s="155">
        <f t="shared" si="146"/>
        <v>1</v>
      </c>
      <c r="Q347" s="135"/>
      <c r="R347" s="66" t="e">
        <f t="shared" si="153"/>
        <v>#N/A</v>
      </c>
      <c r="S347" s="176"/>
      <c r="T347" s="177"/>
      <c r="U347" s="135"/>
      <c r="V347" s="135"/>
      <c r="W347" s="163" t="str">
        <f t="shared" ca="1" si="131"/>
        <v>Hero</v>
      </c>
      <c r="X347" s="164">
        <f t="shared" si="132"/>
        <v>0</v>
      </c>
      <c r="Y347" s="165">
        <v>0</v>
      </c>
      <c r="Z347" s="155">
        <f t="shared" si="133"/>
        <v>450</v>
      </c>
      <c r="AA347" s="66">
        <f t="shared" si="134"/>
        <v>440</v>
      </c>
      <c r="AB347" s="72">
        <f t="shared" si="135"/>
        <v>10</v>
      </c>
      <c r="AC347" s="135" t="str">
        <f t="shared" si="147"/>
        <v>10</v>
      </c>
      <c r="AD347" s="72">
        <f t="shared" si="148"/>
        <v>-29</v>
      </c>
      <c r="AE347" s="72">
        <f t="shared" si="149"/>
        <v>-59</v>
      </c>
      <c r="AF347" s="72">
        <f t="shared" si="150"/>
        <v>-89</v>
      </c>
      <c r="AG347" s="66">
        <f t="shared" si="136"/>
        <v>200</v>
      </c>
      <c r="AH347" s="66">
        <f t="shared" si="137"/>
        <v>198</v>
      </c>
      <c r="AI347" s="66">
        <f t="shared" si="138"/>
        <v>2</v>
      </c>
      <c r="AJ347" s="135" t="str">
        <f t="shared" si="139"/>
        <v>2</v>
      </c>
      <c r="AK347" s="66">
        <f t="shared" si="140"/>
        <v>200</v>
      </c>
      <c r="AL347" s="66">
        <f t="shared" si="128"/>
        <v>198</v>
      </c>
      <c r="AM347" s="66">
        <f t="shared" si="141"/>
        <v>2</v>
      </c>
      <c r="AN347" s="135" t="str">
        <f t="shared" si="142"/>
        <v>2</v>
      </c>
      <c r="AO347" s="66">
        <f t="shared" si="143"/>
        <v>220</v>
      </c>
      <c r="AP347" s="66">
        <f t="shared" si="129"/>
        <v>218</v>
      </c>
      <c r="AQ347" s="66">
        <f t="shared" si="144"/>
        <v>2</v>
      </c>
      <c r="AR347" s="135" t="str">
        <f t="shared" si="145"/>
        <v>2</v>
      </c>
      <c r="AS347" s="72">
        <f t="shared" si="130"/>
        <v>1070</v>
      </c>
      <c r="AT347" s="72">
        <f t="shared" si="130"/>
        <v>1054</v>
      </c>
      <c r="AU347" s="72"/>
      <c r="AV347" s="135" t="str">
        <f t="shared" ca="1" si="151"/>
        <v>Hero</v>
      </c>
      <c r="AW347" s="135"/>
      <c r="AX347" s="135"/>
      <c r="AY347" s="135"/>
      <c r="AZ347" s="135"/>
      <c r="BA347" s="135"/>
      <c r="BB347" s="135"/>
      <c r="BC347" s="660" t="e">
        <f>INDEX('[2]Master Skill List'!$D$81:$D$301,MATCH('UNIT DATA'!BA347,'[2]Master Skill List'!$B$81:$B$301,0))</f>
        <v>#N/A</v>
      </c>
      <c r="BD347" s="661"/>
      <c r="BE347" s="661"/>
      <c r="BF347" s="662"/>
      <c r="BG347" s="72">
        <f t="shared" si="152"/>
        <v>6</v>
      </c>
    </row>
    <row r="348" spans="1:84">
      <c r="B348" s="66">
        <v>310</v>
      </c>
      <c r="C348" s="135"/>
      <c r="D348" s="135"/>
      <c r="E348" s="135"/>
      <c r="F348" s="135"/>
      <c r="G348" s="135" t="s">
        <v>517</v>
      </c>
      <c r="H348" s="176"/>
      <c r="I348" s="155" t="s">
        <v>105</v>
      </c>
      <c r="J348" s="72"/>
      <c r="K348" s="66">
        <v>10</v>
      </c>
      <c r="L348" s="66"/>
      <c r="M348" s="66">
        <v>5</v>
      </c>
      <c r="N348" s="66"/>
      <c r="O348" s="508">
        <v>0</v>
      </c>
      <c r="P348" s="155">
        <f t="shared" si="146"/>
        <v>1</v>
      </c>
      <c r="Q348" s="135"/>
      <c r="R348" s="66" t="e">
        <f t="shared" si="153"/>
        <v>#N/A</v>
      </c>
      <c r="S348" s="176"/>
      <c r="T348" s="177"/>
      <c r="U348" s="135"/>
      <c r="V348" s="135"/>
      <c r="W348" s="163" t="str">
        <f t="shared" ca="1" si="131"/>
        <v>Lord</v>
      </c>
      <c r="X348" s="164">
        <f t="shared" si="132"/>
        <v>0</v>
      </c>
      <c r="Y348" s="165">
        <v>0</v>
      </c>
      <c r="Z348" s="155">
        <f t="shared" si="133"/>
        <v>550</v>
      </c>
      <c r="AA348" s="66">
        <f t="shared" si="134"/>
        <v>540</v>
      </c>
      <c r="AB348" s="72">
        <f t="shared" si="135"/>
        <v>10</v>
      </c>
      <c r="AC348" s="135" t="str">
        <f t="shared" si="147"/>
        <v>10</v>
      </c>
      <c r="AD348" s="72">
        <f t="shared" si="148"/>
        <v>-29</v>
      </c>
      <c r="AE348" s="72">
        <f t="shared" si="149"/>
        <v>-59</v>
      </c>
      <c r="AF348" s="72">
        <f t="shared" si="150"/>
        <v>-89</v>
      </c>
      <c r="AG348" s="66">
        <f t="shared" si="136"/>
        <v>240</v>
      </c>
      <c r="AH348" s="66">
        <f t="shared" si="137"/>
        <v>238</v>
      </c>
      <c r="AI348" s="66">
        <f t="shared" si="138"/>
        <v>2</v>
      </c>
      <c r="AJ348" s="135" t="str">
        <f t="shared" si="139"/>
        <v>2</v>
      </c>
      <c r="AK348" s="66">
        <f t="shared" si="140"/>
        <v>220</v>
      </c>
      <c r="AL348" s="66">
        <f t="shared" si="128"/>
        <v>218</v>
      </c>
      <c r="AM348" s="66">
        <f t="shared" si="141"/>
        <v>2</v>
      </c>
      <c r="AN348" s="135" t="str">
        <f t="shared" si="142"/>
        <v>2</v>
      </c>
      <c r="AO348" s="66">
        <f t="shared" si="143"/>
        <v>180</v>
      </c>
      <c r="AP348" s="66">
        <f t="shared" si="129"/>
        <v>178</v>
      </c>
      <c r="AQ348" s="66">
        <f t="shared" si="144"/>
        <v>2</v>
      </c>
      <c r="AR348" s="135" t="str">
        <f t="shared" si="145"/>
        <v>2</v>
      </c>
      <c r="AS348" s="72">
        <f t="shared" si="130"/>
        <v>1190</v>
      </c>
      <c r="AT348" s="72">
        <f t="shared" si="130"/>
        <v>1174</v>
      </c>
      <c r="AU348" s="72"/>
      <c r="AV348" s="135" t="str">
        <f t="shared" ca="1" si="151"/>
        <v>Lord</v>
      </c>
      <c r="AW348" s="135"/>
      <c r="AX348" s="135"/>
      <c r="AY348" s="135"/>
      <c r="AZ348" s="135"/>
      <c r="BA348" s="135"/>
      <c r="BB348" s="135"/>
      <c r="BC348" s="660" t="e">
        <f>INDEX('[2]Master Skill List'!$D$81:$D$301,MATCH('UNIT DATA'!BA348,'[2]Master Skill List'!$B$81:$B$301,0))</f>
        <v>#N/A</v>
      </c>
      <c r="BD348" s="661"/>
      <c r="BE348" s="661"/>
      <c r="BF348" s="662"/>
      <c r="BG348" s="72">
        <f t="shared" si="152"/>
        <v>5</v>
      </c>
    </row>
    <row r="349" spans="1:84">
      <c r="B349" s="199">
        <v>311</v>
      </c>
      <c r="C349" s="200"/>
      <c r="D349" s="200"/>
      <c r="E349" s="200"/>
      <c r="F349" s="200"/>
      <c r="G349" s="135" t="s">
        <v>518</v>
      </c>
      <c r="H349" s="176"/>
      <c r="I349" s="155" t="s">
        <v>105</v>
      </c>
      <c r="J349" s="201"/>
      <c r="K349" s="199">
        <v>10</v>
      </c>
      <c r="L349" s="199"/>
      <c r="M349" s="66">
        <v>6</v>
      </c>
      <c r="N349" s="66"/>
      <c r="O349" s="508">
        <v>1</v>
      </c>
      <c r="P349" s="202">
        <f t="shared" si="146"/>
        <v>1</v>
      </c>
      <c r="Q349" s="200"/>
      <c r="R349" s="199" t="e">
        <f t="shared" si="153"/>
        <v>#N/A</v>
      </c>
      <c r="S349" s="203"/>
      <c r="T349" s="204"/>
      <c r="U349" s="200"/>
      <c r="V349" s="200"/>
      <c r="W349" s="205" t="str">
        <f t="shared" ca="1" si="131"/>
        <v>Hero</v>
      </c>
      <c r="X349" s="206">
        <f t="shared" si="132"/>
        <v>0</v>
      </c>
      <c r="Y349" s="207">
        <v>0</v>
      </c>
      <c r="Z349" s="202">
        <f t="shared" si="133"/>
        <v>550</v>
      </c>
      <c r="AA349" s="199">
        <f t="shared" si="134"/>
        <v>540</v>
      </c>
      <c r="AB349" s="201">
        <f t="shared" si="135"/>
        <v>10</v>
      </c>
      <c r="AC349" s="200" t="str">
        <f t="shared" si="147"/>
        <v>10</v>
      </c>
      <c r="AD349" s="201">
        <f t="shared" si="148"/>
        <v>-29</v>
      </c>
      <c r="AE349" s="201">
        <f t="shared" si="149"/>
        <v>-59</v>
      </c>
      <c r="AF349" s="201">
        <f t="shared" si="150"/>
        <v>-89</v>
      </c>
      <c r="AG349" s="199">
        <f t="shared" si="136"/>
        <v>240</v>
      </c>
      <c r="AH349" s="199">
        <f t="shared" si="137"/>
        <v>238</v>
      </c>
      <c r="AI349" s="199">
        <f t="shared" si="138"/>
        <v>2</v>
      </c>
      <c r="AJ349" s="200" t="str">
        <f t="shared" si="139"/>
        <v>2</v>
      </c>
      <c r="AK349" s="199">
        <f t="shared" si="140"/>
        <v>220</v>
      </c>
      <c r="AL349" s="199">
        <f t="shared" si="128"/>
        <v>218</v>
      </c>
      <c r="AM349" s="199">
        <f t="shared" si="141"/>
        <v>2</v>
      </c>
      <c r="AN349" s="200" t="str">
        <f t="shared" si="142"/>
        <v>2</v>
      </c>
      <c r="AO349" s="199">
        <f t="shared" si="143"/>
        <v>180</v>
      </c>
      <c r="AP349" s="199">
        <f t="shared" si="129"/>
        <v>178</v>
      </c>
      <c r="AQ349" s="199">
        <f t="shared" si="144"/>
        <v>2</v>
      </c>
      <c r="AR349" s="200" t="str">
        <f t="shared" si="145"/>
        <v>2</v>
      </c>
      <c r="AS349" s="201">
        <f t="shared" si="130"/>
        <v>1190</v>
      </c>
      <c r="AT349" s="201">
        <f t="shared" si="130"/>
        <v>1174</v>
      </c>
      <c r="AU349" s="201"/>
      <c r="AV349" s="200" t="str">
        <f t="shared" ca="1" si="151"/>
        <v>Hero</v>
      </c>
      <c r="AW349" s="200"/>
      <c r="AX349" s="200"/>
      <c r="AY349" s="200"/>
      <c r="AZ349" s="200"/>
      <c r="BA349" s="200"/>
      <c r="BB349" s="200"/>
      <c r="BC349" s="660" t="e">
        <f>INDEX('[2]Master Skill List'!$D$81:$D$301,MATCH('UNIT DATA'!BA349,'[2]Master Skill List'!$B$81:$B$301,0))</f>
        <v>#N/A</v>
      </c>
      <c r="BD349" s="661"/>
      <c r="BE349" s="661"/>
      <c r="BF349" s="662"/>
      <c r="BG349" s="72">
        <f t="shared" si="152"/>
        <v>6</v>
      </c>
    </row>
    <row r="350" spans="1:84" s="208" customFormat="1" ht="12" thickBot="1">
      <c r="A350" s="62"/>
      <c r="B350" s="66">
        <v>312</v>
      </c>
      <c r="C350" s="135"/>
      <c r="D350" s="135"/>
      <c r="E350" s="135"/>
      <c r="F350" s="135"/>
      <c r="G350" s="135" t="s">
        <v>519</v>
      </c>
      <c r="H350" s="176"/>
      <c r="I350" s="155" t="s">
        <v>103</v>
      </c>
      <c r="J350" s="72"/>
      <c r="K350" s="66">
        <v>10</v>
      </c>
      <c r="L350" s="66"/>
      <c r="M350" s="190">
        <v>3</v>
      </c>
      <c r="N350" s="66"/>
      <c r="O350" s="508">
        <v>0</v>
      </c>
      <c r="P350" s="66">
        <f t="shared" si="146"/>
        <v>1</v>
      </c>
      <c r="Q350" s="135"/>
      <c r="R350" s="66" t="e">
        <f t="shared" si="153"/>
        <v>#N/A</v>
      </c>
      <c r="S350" s="176"/>
      <c r="T350" s="177"/>
      <c r="U350" s="135"/>
      <c r="V350" s="135"/>
      <c r="W350" s="163" t="str">
        <f t="shared" ca="1" si="131"/>
        <v>Guardian</v>
      </c>
      <c r="X350" s="164">
        <f t="shared" si="132"/>
        <v>0</v>
      </c>
      <c r="Y350" s="165">
        <v>0</v>
      </c>
      <c r="Z350" s="168">
        <f t="shared" si="133"/>
        <v>550</v>
      </c>
      <c r="AA350" s="66">
        <f t="shared" si="134"/>
        <v>540</v>
      </c>
      <c r="AB350" s="72">
        <f t="shared" si="135"/>
        <v>10</v>
      </c>
      <c r="AC350" s="135" t="str">
        <f t="shared" si="147"/>
        <v>10</v>
      </c>
      <c r="AD350" s="72">
        <f t="shared" si="148"/>
        <v>-29</v>
      </c>
      <c r="AE350" s="72">
        <f t="shared" si="149"/>
        <v>-59</v>
      </c>
      <c r="AF350" s="72">
        <f t="shared" si="150"/>
        <v>-89</v>
      </c>
      <c r="AG350" s="66">
        <f t="shared" si="136"/>
        <v>220</v>
      </c>
      <c r="AH350" s="66">
        <f t="shared" si="137"/>
        <v>218</v>
      </c>
      <c r="AI350" s="66">
        <f t="shared" si="138"/>
        <v>2</v>
      </c>
      <c r="AJ350" s="135" t="str">
        <f t="shared" si="139"/>
        <v>2</v>
      </c>
      <c r="AK350" s="66">
        <f t="shared" si="140"/>
        <v>180</v>
      </c>
      <c r="AL350" s="66">
        <f t="shared" si="128"/>
        <v>178</v>
      </c>
      <c r="AM350" s="66">
        <f t="shared" si="141"/>
        <v>2</v>
      </c>
      <c r="AN350" s="135" t="str">
        <f t="shared" si="142"/>
        <v>2</v>
      </c>
      <c r="AO350" s="66">
        <f t="shared" si="143"/>
        <v>200</v>
      </c>
      <c r="AP350" s="66">
        <f t="shared" si="129"/>
        <v>198</v>
      </c>
      <c r="AQ350" s="66">
        <f t="shared" si="144"/>
        <v>2</v>
      </c>
      <c r="AR350" s="135" t="str">
        <f t="shared" si="145"/>
        <v>2</v>
      </c>
      <c r="AS350" s="72">
        <f t="shared" si="130"/>
        <v>1150</v>
      </c>
      <c r="AT350" s="72">
        <f t="shared" si="130"/>
        <v>1134</v>
      </c>
      <c r="AU350" s="72"/>
      <c r="AV350" s="135" t="str">
        <f t="shared" ca="1" si="151"/>
        <v>Guardian</v>
      </c>
      <c r="AW350" s="135"/>
      <c r="AX350" s="135"/>
      <c r="AY350" s="135"/>
      <c r="AZ350" s="135"/>
      <c r="BA350" s="135"/>
      <c r="BB350" s="135"/>
      <c r="BC350" s="660" t="e">
        <f>INDEX('[2]Master Skill List'!$D$81:$D$301,MATCH('UNIT DATA'!BA350,'[2]Master Skill List'!$B$81:$B$301,0))</f>
        <v>#N/A</v>
      </c>
      <c r="BD350" s="661"/>
      <c r="BE350" s="661"/>
      <c r="BF350" s="662"/>
      <c r="BG350" s="72">
        <f t="shared" si="152"/>
        <v>3</v>
      </c>
      <c r="BH350" s="62"/>
      <c r="BI350" s="62"/>
      <c r="BJ350" s="62"/>
      <c r="BK350" s="62"/>
      <c r="BL350" s="62"/>
      <c r="BM350" s="62"/>
      <c r="BN350" s="62"/>
      <c r="BO350" s="62"/>
      <c r="BP350" s="62"/>
      <c r="BQ350" s="62"/>
      <c r="BR350" s="62"/>
      <c r="BS350" s="62"/>
      <c r="BT350" s="62"/>
      <c r="BU350" s="62"/>
      <c r="BV350" s="62"/>
      <c r="BW350" s="62"/>
      <c r="BX350" s="62"/>
      <c r="BY350" s="62"/>
      <c r="BZ350" s="62"/>
      <c r="CA350" s="62"/>
      <c r="CB350" s="62"/>
      <c r="CC350" s="62"/>
      <c r="CD350" s="62"/>
      <c r="CE350" s="62"/>
      <c r="CF350" s="62"/>
    </row>
    <row r="351" spans="1:84">
      <c r="A351" s="62"/>
      <c r="B351" s="66">
        <v>313</v>
      </c>
      <c r="C351" s="135"/>
      <c r="D351" s="135"/>
      <c r="E351" s="135"/>
      <c r="F351" s="135"/>
      <c r="G351" s="135" t="s">
        <v>520</v>
      </c>
      <c r="H351" s="176"/>
      <c r="I351" s="155" t="s">
        <v>103</v>
      </c>
      <c r="J351" s="72"/>
      <c r="K351" s="66">
        <v>10</v>
      </c>
      <c r="L351" s="66"/>
      <c r="M351" s="66">
        <v>4</v>
      </c>
      <c r="N351" s="66"/>
      <c r="O351" s="508">
        <v>1</v>
      </c>
      <c r="P351" s="66">
        <f t="shared" si="146"/>
        <v>1</v>
      </c>
      <c r="Q351" s="135"/>
      <c r="R351" s="66" t="e">
        <f t="shared" si="153"/>
        <v>#N/A</v>
      </c>
      <c r="S351" s="176"/>
      <c r="T351" s="177"/>
      <c r="U351" s="191"/>
      <c r="V351" s="191"/>
      <c r="W351" s="196" t="str">
        <f t="shared" ca="1" si="131"/>
        <v>Fighter</v>
      </c>
      <c r="X351" s="197">
        <f t="shared" si="132"/>
        <v>0</v>
      </c>
      <c r="Y351" s="198">
        <v>0</v>
      </c>
      <c r="Z351" s="193">
        <f t="shared" si="133"/>
        <v>550</v>
      </c>
      <c r="AA351" s="190">
        <f t="shared" si="134"/>
        <v>540</v>
      </c>
      <c r="AB351" s="194">
        <f t="shared" si="135"/>
        <v>10</v>
      </c>
      <c r="AC351" s="191" t="str">
        <f t="shared" si="147"/>
        <v>10</v>
      </c>
      <c r="AD351" s="194">
        <f t="shared" si="148"/>
        <v>-29</v>
      </c>
      <c r="AE351" s="194">
        <f t="shared" si="149"/>
        <v>-59</v>
      </c>
      <c r="AF351" s="194">
        <f t="shared" si="150"/>
        <v>-89</v>
      </c>
      <c r="AG351" s="190">
        <f t="shared" si="136"/>
        <v>220</v>
      </c>
      <c r="AH351" s="190">
        <f t="shared" si="137"/>
        <v>218</v>
      </c>
      <c r="AI351" s="190">
        <f t="shared" si="138"/>
        <v>2</v>
      </c>
      <c r="AJ351" s="191" t="str">
        <f t="shared" si="139"/>
        <v>2</v>
      </c>
      <c r="AK351" s="190">
        <f t="shared" si="140"/>
        <v>180</v>
      </c>
      <c r="AL351" s="190">
        <f t="shared" ref="AL351:AL414" si="154">IFERROR(ROUNDDOWN(AK351+(AN351*($J351-1)),0),"")</f>
        <v>178</v>
      </c>
      <c r="AM351" s="190">
        <f t="shared" si="141"/>
        <v>2</v>
      </c>
      <c r="AN351" s="191" t="str">
        <f t="shared" si="142"/>
        <v>2</v>
      </c>
      <c r="AO351" s="190">
        <f t="shared" si="143"/>
        <v>200</v>
      </c>
      <c r="AP351" s="190">
        <f t="shared" ref="AP351:AP414" si="155">IFERROR(ROUNDDOWN(AO351+(AR351*($J351-1)),0),"")</f>
        <v>198</v>
      </c>
      <c r="AQ351" s="190">
        <f t="shared" si="144"/>
        <v>2</v>
      </c>
      <c r="AR351" s="191" t="str">
        <f t="shared" si="145"/>
        <v>2</v>
      </c>
      <c r="AS351" s="194">
        <f t="shared" si="130"/>
        <v>1150</v>
      </c>
      <c r="AT351" s="194">
        <f t="shared" si="130"/>
        <v>1134</v>
      </c>
      <c r="AU351" s="194"/>
      <c r="AV351" s="191" t="str">
        <f t="shared" ca="1" si="151"/>
        <v>Fighter</v>
      </c>
      <c r="AW351" s="191"/>
      <c r="AX351" s="191"/>
      <c r="AY351" s="191"/>
      <c r="AZ351" s="191"/>
      <c r="BA351" s="191"/>
      <c r="BB351" s="191"/>
      <c r="BC351" s="660" t="e">
        <f>INDEX('[2]Master Skill List'!$D$81:$D$301,MATCH('UNIT DATA'!BA351,'[2]Master Skill List'!$B$81:$B$301,0))</f>
        <v>#N/A</v>
      </c>
      <c r="BD351" s="661"/>
      <c r="BE351" s="661"/>
      <c r="BF351" s="662"/>
      <c r="BG351" s="72">
        <f t="shared" si="152"/>
        <v>4</v>
      </c>
    </row>
    <row r="352" spans="1:84">
      <c r="B352" s="66">
        <v>314</v>
      </c>
      <c r="C352" s="135"/>
      <c r="D352" s="135"/>
      <c r="E352" s="135"/>
      <c r="F352" s="135"/>
      <c r="G352" s="135" t="s">
        <v>521</v>
      </c>
      <c r="H352" s="176"/>
      <c r="I352" s="155" t="s">
        <v>103</v>
      </c>
      <c r="J352" s="72"/>
      <c r="K352" s="66">
        <v>10</v>
      </c>
      <c r="L352" s="66"/>
      <c r="M352" s="66">
        <v>5</v>
      </c>
      <c r="N352" s="66"/>
      <c r="O352" s="508">
        <v>2</v>
      </c>
      <c r="P352" s="155">
        <f t="shared" si="146"/>
        <v>1</v>
      </c>
      <c r="Q352" s="135"/>
      <c r="R352" s="66" t="e">
        <f t="shared" si="153"/>
        <v>#N/A</v>
      </c>
      <c r="S352" s="176"/>
      <c r="T352" s="177"/>
      <c r="U352" s="135"/>
      <c r="V352" s="135"/>
      <c r="W352" s="163" t="str">
        <f t="shared" ca="1" si="131"/>
        <v>Knight</v>
      </c>
      <c r="X352" s="164">
        <f t="shared" si="132"/>
        <v>0</v>
      </c>
      <c r="Y352" s="165">
        <v>0</v>
      </c>
      <c r="Z352" s="155">
        <f t="shared" si="133"/>
        <v>550</v>
      </c>
      <c r="AA352" s="66">
        <f t="shared" si="134"/>
        <v>540</v>
      </c>
      <c r="AB352" s="72">
        <f t="shared" si="135"/>
        <v>10</v>
      </c>
      <c r="AC352" s="135" t="str">
        <f t="shared" si="147"/>
        <v>10</v>
      </c>
      <c r="AD352" s="72">
        <f t="shared" si="148"/>
        <v>-29</v>
      </c>
      <c r="AE352" s="72">
        <f t="shared" si="149"/>
        <v>-59</v>
      </c>
      <c r="AF352" s="72">
        <f t="shared" si="150"/>
        <v>-89</v>
      </c>
      <c r="AG352" s="66">
        <f t="shared" si="136"/>
        <v>220</v>
      </c>
      <c r="AH352" s="66">
        <f t="shared" si="137"/>
        <v>218</v>
      </c>
      <c r="AI352" s="66">
        <f t="shared" si="138"/>
        <v>2</v>
      </c>
      <c r="AJ352" s="135" t="str">
        <f t="shared" si="139"/>
        <v>2</v>
      </c>
      <c r="AK352" s="66">
        <f t="shared" si="140"/>
        <v>180</v>
      </c>
      <c r="AL352" s="66">
        <f t="shared" si="154"/>
        <v>178</v>
      </c>
      <c r="AM352" s="66">
        <f t="shared" si="141"/>
        <v>2</v>
      </c>
      <c r="AN352" s="135" t="str">
        <f t="shared" si="142"/>
        <v>2</v>
      </c>
      <c r="AO352" s="66">
        <f t="shared" si="143"/>
        <v>200</v>
      </c>
      <c r="AP352" s="66">
        <f t="shared" si="155"/>
        <v>198</v>
      </c>
      <c r="AQ352" s="66">
        <f t="shared" si="144"/>
        <v>2</v>
      </c>
      <c r="AR352" s="135" t="str">
        <f t="shared" si="145"/>
        <v>2</v>
      </c>
      <c r="AS352" s="72">
        <f t="shared" si="130"/>
        <v>1150</v>
      </c>
      <c r="AT352" s="72">
        <f t="shared" si="130"/>
        <v>1134</v>
      </c>
      <c r="AU352" s="72"/>
      <c r="AV352" s="135" t="str">
        <f t="shared" ca="1" si="151"/>
        <v>Knight</v>
      </c>
      <c r="AW352" s="135"/>
      <c r="AX352" s="135"/>
      <c r="AY352" s="135"/>
      <c r="AZ352" s="135"/>
      <c r="BA352" s="135"/>
      <c r="BB352" s="135"/>
      <c r="BC352" s="660" t="e">
        <f>INDEX('[2]Master Skill List'!$D$81:$D$301,MATCH('UNIT DATA'!BA352,'[2]Master Skill List'!$B$81:$B$301,0))</f>
        <v>#N/A</v>
      </c>
      <c r="BD352" s="661"/>
      <c r="BE352" s="661"/>
      <c r="BF352" s="662"/>
      <c r="BG352" s="72">
        <f t="shared" si="152"/>
        <v>5</v>
      </c>
    </row>
    <row r="353" spans="2:59">
      <c r="B353" s="66">
        <v>315</v>
      </c>
      <c r="C353" s="135"/>
      <c r="D353" s="135"/>
      <c r="E353" s="135"/>
      <c r="F353" s="135"/>
      <c r="G353" s="135" t="s">
        <v>522</v>
      </c>
      <c r="H353" s="176"/>
      <c r="I353" s="155" t="s">
        <v>103</v>
      </c>
      <c r="J353" s="72"/>
      <c r="K353" s="66">
        <v>10</v>
      </c>
      <c r="L353" s="66"/>
      <c r="M353" s="66">
        <v>6</v>
      </c>
      <c r="N353" s="66"/>
      <c r="O353" s="508">
        <v>3</v>
      </c>
      <c r="P353" s="155">
        <f t="shared" si="146"/>
        <v>1</v>
      </c>
      <c r="Q353" s="135"/>
      <c r="R353" s="66" t="e">
        <f t="shared" si="153"/>
        <v>#N/A</v>
      </c>
      <c r="S353" s="176"/>
      <c r="T353" s="177"/>
      <c r="U353" s="135"/>
      <c r="V353" s="135"/>
      <c r="W353" s="163" t="str">
        <f t="shared" ca="1" si="131"/>
        <v>Knight</v>
      </c>
      <c r="X353" s="164">
        <f t="shared" si="132"/>
        <v>0</v>
      </c>
      <c r="Y353" s="165">
        <v>0</v>
      </c>
      <c r="Z353" s="155">
        <f t="shared" si="133"/>
        <v>550</v>
      </c>
      <c r="AA353" s="66">
        <f t="shared" si="134"/>
        <v>540</v>
      </c>
      <c r="AB353" s="72">
        <f t="shared" si="135"/>
        <v>10</v>
      </c>
      <c r="AC353" s="135" t="str">
        <f t="shared" si="147"/>
        <v>10</v>
      </c>
      <c r="AD353" s="72">
        <f t="shared" si="148"/>
        <v>-29</v>
      </c>
      <c r="AE353" s="72">
        <f t="shared" si="149"/>
        <v>-59</v>
      </c>
      <c r="AF353" s="72">
        <f t="shared" si="150"/>
        <v>-89</v>
      </c>
      <c r="AG353" s="66">
        <f t="shared" si="136"/>
        <v>220</v>
      </c>
      <c r="AH353" s="66">
        <f t="shared" si="137"/>
        <v>218</v>
      </c>
      <c r="AI353" s="66">
        <f t="shared" si="138"/>
        <v>2</v>
      </c>
      <c r="AJ353" s="135" t="str">
        <f t="shared" si="139"/>
        <v>2</v>
      </c>
      <c r="AK353" s="66">
        <f t="shared" si="140"/>
        <v>180</v>
      </c>
      <c r="AL353" s="66">
        <f t="shared" si="154"/>
        <v>178</v>
      </c>
      <c r="AM353" s="66">
        <f t="shared" si="141"/>
        <v>2</v>
      </c>
      <c r="AN353" s="135" t="str">
        <f t="shared" si="142"/>
        <v>2</v>
      </c>
      <c r="AO353" s="66">
        <f t="shared" si="143"/>
        <v>200</v>
      </c>
      <c r="AP353" s="66">
        <f t="shared" si="155"/>
        <v>198</v>
      </c>
      <c r="AQ353" s="66">
        <f t="shared" si="144"/>
        <v>2</v>
      </c>
      <c r="AR353" s="135" t="str">
        <f t="shared" si="145"/>
        <v>2</v>
      </c>
      <c r="AS353" s="72">
        <f t="shared" ref="AS353:AT416" si="156">IFERROR(Z353+AG353+AK353+AO353,"")</f>
        <v>1150</v>
      </c>
      <c r="AT353" s="72">
        <f t="shared" si="156"/>
        <v>1134</v>
      </c>
      <c r="AU353" s="72"/>
      <c r="AV353" s="135" t="str">
        <f t="shared" ca="1" si="151"/>
        <v>Knight</v>
      </c>
      <c r="AW353" s="135"/>
      <c r="AX353" s="135"/>
      <c r="AY353" s="135"/>
      <c r="AZ353" s="135"/>
      <c r="BA353" s="135"/>
      <c r="BB353" s="135"/>
      <c r="BC353" s="660" t="e">
        <f>INDEX('[2]Master Skill List'!$D$81:$D$301,MATCH('UNIT DATA'!BA353,'[2]Master Skill List'!$B$81:$B$301,0))</f>
        <v>#N/A</v>
      </c>
      <c r="BD353" s="661"/>
      <c r="BE353" s="661"/>
      <c r="BF353" s="662"/>
      <c r="BG353" s="72">
        <f t="shared" si="152"/>
        <v>6</v>
      </c>
    </row>
    <row r="354" spans="2:59">
      <c r="B354" s="66">
        <v>316</v>
      </c>
      <c r="C354" s="135"/>
      <c r="D354" s="135"/>
      <c r="E354" s="135"/>
      <c r="F354" s="135"/>
      <c r="G354" s="135" t="s">
        <v>523</v>
      </c>
      <c r="H354" s="176"/>
      <c r="I354" s="155" t="s">
        <v>113</v>
      </c>
      <c r="J354" s="72"/>
      <c r="K354" s="66">
        <v>10</v>
      </c>
      <c r="L354" s="66"/>
      <c r="M354" s="190">
        <v>3</v>
      </c>
      <c r="N354" s="66"/>
      <c r="O354" s="508">
        <v>0</v>
      </c>
      <c r="P354" s="155">
        <f t="shared" si="146"/>
        <v>1</v>
      </c>
      <c r="Q354" s="135"/>
      <c r="R354" s="66" t="e">
        <f t="shared" si="153"/>
        <v>#N/A</v>
      </c>
      <c r="S354" s="176"/>
      <c r="T354" s="177"/>
      <c r="U354" s="135"/>
      <c r="V354" s="135"/>
      <c r="W354" s="163" t="str">
        <f t="shared" ca="1" si="131"/>
        <v>Fighter</v>
      </c>
      <c r="X354" s="164">
        <f t="shared" si="132"/>
        <v>0</v>
      </c>
      <c r="Y354" s="165">
        <v>0</v>
      </c>
      <c r="Z354" s="155">
        <f t="shared" si="133"/>
        <v>550</v>
      </c>
      <c r="AA354" s="66">
        <f t="shared" si="134"/>
        <v>540</v>
      </c>
      <c r="AB354" s="72">
        <f t="shared" si="135"/>
        <v>10</v>
      </c>
      <c r="AC354" s="135" t="str">
        <f t="shared" si="147"/>
        <v>10</v>
      </c>
      <c r="AD354" s="72">
        <f t="shared" si="148"/>
        <v>-29</v>
      </c>
      <c r="AE354" s="72">
        <f t="shared" si="149"/>
        <v>-59</v>
      </c>
      <c r="AF354" s="72">
        <f t="shared" si="150"/>
        <v>-89</v>
      </c>
      <c r="AG354" s="66">
        <f t="shared" si="136"/>
        <v>200</v>
      </c>
      <c r="AH354" s="66">
        <f t="shared" si="137"/>
        <v>198</v>
      </c>
      <c r="AI354" s="66">
        <f t="shared" si="138"/>
        <v>2</v>
      </c>
      <c r="AJ354" s="135" t="str">
        <f t="shared" si="139"/>
        <v>2</v>
      </c>
      <c r="AK354" s="66">
        <f t="shared" si="140"/>
        <v>200</v>
      </c>
      <c r="AL354" s="66">
        <f t="shared" si="154"/>
        <v>198</v>
      </c>
      <c r="AM354" s="66">
        <f t="shared" si="141"/>
        <v>2</v>
      </c>
      <c r="AN354" s="135" t="str">
        <f t="shared" si="142"/>
        <v>2</v>
      </c>
      <c r="AO354" s="66">
        <f t="shared" si="143"/>
        <v>220</v>
      </c>
      <c r="AP354" s="66">
        <f t="shared" si="155"/>
        <v>218</v>
      </c>
      <c r="AQ354" s="66">
        <f t="shared" si="144"/>
        <v>2</v>
      </c>
      <c r="AR354" s="135" t="str">
        <f t="shared" si="145"/>
        <v>2</v>
      </c>
      <c r="AS354" s="72">
        <f t="shared" si="156"/>
        <v>1170</v>
      </c>
      <c r="AT354" s="72">
        <f t="shared" si="156"/>
        <v>1154</v>
      </c>
      <c r="AU354" s="72"/>
      <c r="AV354" s="135" t="str">
        <f t="shared" ca="1" si="151"/>
        <v>Fighter</v>
      </c>
      <c r="AW354" s="135"/>
      <c r="AX354" s="135"/>
      <c r="AY354" s="135"/>
      <c r="AZ354" s="135"/>
      <c r="BA354" s="135"/>
      <c r="BB354" s="135"/>
      <c r="BC354" s="660" t="e">
        <f>INDEX('[2]Master Skill List'!$D$81:$D$301,MATCH('UNIT DATA'!BA354,'[2]Master Skill List'!$B$81:$B$301,0))</f>
        <v>#N/A</v>
      </c>
      <c r="BD354" s="661"/>
      <c r="BE354" s="661"/>
      <c r="BF354" s="662"/>
      <c r="BG354" s="72">
        <f t="shared" si="152"/>
        <v>3</v>
      </c>
    </row>
    <row r="355" spans="2:59">
      <c r="B355" s="66">
        <v>317</v>
      </c>
      <c r="C355" s="135"/>
      <c r="D355" s="135"/>
      <c r="E355" s="135"/>
      <c r="F355" s="135"/>
      <c r="G355" s="135" t="s">
        <v>524</v>
      </c>
      <c r="H355" s="176"/>
      <c r="I355" s="155" t="s">
        <v>113</v>
      </c>
      <c r="J355" s="72"/>
      <c r="K355" s="66">
        <v>10</v>
      </c>
      <c r="L355" s="66"/>
      <c r="M355" s="66">
        <v>4</v>
      </c>
      <c r="N355" s="66"/>
      <c r="O355" s="508">
        <v>1</v>
      </c>
      <c r="P355" s="155">
        <f t="shared" si="146"/>
        <v>1</v>
      </c>
      <c r="Q355" s="135"/>
      <c r="R355" s="66" t="e">
        <f t="shared" si="153"/>
        <v>#N/A</v>
      </c>
      <c r="S355" s="176"/>
      <c r="T355" s="177"/>
      <c r="U355" s="135"/>
      <c r="V355" s="135"/>
      <c r="W355" s="163" t="str">
        <f t="shared" ca="1" si="131"/>
        <v>Hero</v>
      </c>
      <c r="X355" s="164">
        <f t="shared" si="132"/>
        <v>0</v>
      </c>
      <c r="Y355" s="165">
        <v>0</v>
      </c>
      <c r="Z355" s="155">
        <f t="shared" si="133"/>
        <v>550</v>
      </c>
      <c r="AA355" s="66">
        <f t="shared" si="134"/>
        <v>540</v>
      </c>
      <c r="AB355" s="72">
        <f t="shared" si="135"/>
        <v>10</v>
      </c>
      <c r="AC355" s="135" t="str">
        <f t="shared" si="147"/>
        <v>10</v>
      </c>
      <c r="AD355" s="72">
        <f t="shared" si="148"/>
        <v>-29</v>
      </c>
      <c r="AE355" s="72">
        <f t="shared" si="149"/>
        <v>-59</v>
      </c>
      <c r="AF355" s="72">
        <f t="shared" si="150"/>
        <v>-89</v>
      </c>
      <c r="AG355" s="66">
        <f t="shared" si="136"/>
        <v>200</v>
      </c>
      <c r="AH355" s="66">
        <f t="shared" si="137"/>
        <v>198</v>
      </c>
      <c r="AI355" s="66">
        <f t="shared" si="138"/>
        <v>2</v>
      </c>
      <c r="AJ355" s="135" t="str">
        <f t="shared" si="139"/>
        <v>2</v>
      </c>
      <c r="AK355" s="66">
        <f t="shared" si="140"/>
        <v>200</v>
      </c>
      <c r="AL355" s="66">
        <f t="shared" si="154"/>
        <v>198</v>
      </c>
      <c r="AM355" s="66">
        <f t="shared" si="141"/>
        <v>2</v>
      </c>
      <c r="AN355" s="135" t="str">
        <f t="shared" si="142"/>
        <v>2</v>
      </c>
      <c r="AO355" s="66">
        <f t="shared" si="143"/>
        <v>220</v>
      </c>
      <c r="AP355" s="66">
        <f t="shared" si="155"/>
        <v>218</v>
      </c>
      <c r="AQ355" s="66">
        <f t="shared" si="144"/>
        <v>2</v>
      </c>
      <c r="AR355" s="135" t="str">
        <f t="shared" si="145"/>
        <v>2</v>
      </c>
      <c r="AS355" s="72">
        <f t="shared" si="156"/>
        <v>1170</v>
      </c>
      <c r="AT355" s="72">
        <f t="shared" si="156"/>
        <v>1154</v>
      </c>
      <c r="AU355" s="72"/>
      <c r="AV355" s="135" t="str">
        <f t="shared" ca="1" si="151"/>
        <v>Hero</v>
      </c>
      <c r="AW355" s="135"/>
      <c r="AX355" s="135"/>
      <c r="AY355" s="135"/>
      <c r="AZ355" s="135"/>
      <c r="BA355" s="135"/>
      <c r="BB355" s="135"/>
      <c r="BC355" s="660" t="e">
        <f>INDEX('[2]Master Skill List'!$D$81:$D$301,MATCH('UNIT DATA'!BA355,'[2]Master Skill List'!$B$81:$B$301,0))</f>
        <v>#N/A</v>
      </c>
      <c r="BD355" s="661"/>
      <c r="BE355" s="661"/>
      <c r="BF355" s="662"/>
      <c r="BG355" s="72">
        <f t="shared" si="152"/>
        <v>4</v>
      </c>
    </row>
    <row r="356" spans="2:59">
      <c r="B356" s="66">
        <v>318</v>
      </c>
      <c r="C356" s="135"/>
      <c r="D356" s="135"/>
      <c r="E356" s="135"/>
      <c r="F356" s="135"/>
      <c r="G356" s="135" t="s">
        <v>525</v>
      </c>
      <c r="H356" s="176"/>
      <c r="I356" s="155" t="s">
        <v>113</v>
      </c>
      <c r="J356" s="72"/>
      <c r="K356" s="66">
        <v>10</v>
      </c>
      <c r="L356" s="66"/>
      <c r="M356" s="66">
        <v>5</v>
      </c>
      <c r="N356" s="66"/>
      <c r="O356" s="508">
        <v>2</v>
      </c>
      <c r="P356" s="155">
        <f t="shared" si="146"/>
        <v>1</v>
      </c>
      <c r="Q356" s="135"/>
      <c r="R356" s="66" t="e">
        <f t="shared" si="153"/>
        <v>#N/A</v>
      </c>
      <c r="S356" s="176"/>
      <c r="T356" s="177"/>
      <c r="U356" s="135"/>
      <c r="V356" s="135"/>
      <c r="W356" s="163" t="str">
        <f t="shared" ca="1" si="131"/>
        <v>Fighter</v>
      </c>
      <c r="X356" s="164">
        <f t="shared" si="132"/>
        <v>0</v>
      </c>
      <c r="Y356" s="165">
        <v>0</v>
      </c>
      <c r="Z356" s="155">
        <f t="shared" si="133"/>
        <v>550</v>
      </c>
      <c r="AA356" s="66">
        <f t="shared" si="134"/>
        <v>540</v>
      </c>
      <c r="AB356" s="72">
        <f t="shared" si="135"/>
        <v>10</v>
      </c>
      <c r="AC356" s="135" t="str">
        <f t="shared" si="147"/>
        <v>10</v>
      </c>
      <c r="AD356" s="72">
        <f t="shared" si="148"/>
        <v>-29</v>
      </c>
      <c r="AE356" s="72">
        <f t="shared" si="149"/>
        <v>-59</v>
      </c>
      <c r="AF356" s="72">
        <f t="shared" si="150"/>
        <v>-89</v>
      </c>
      <c r="AG356" s="66">
        <f t="shared" si="136"/>
        <v>200</v>
      </c>
      <c r="AH356" s="66">
        <f t="shared" si="137"/>
        <v>198</v>
      </c>
      <c r="AI356" s="66">
        <f t="shared" si="138"/>
        <v>2</v>
      </c>
      <c r="AJ356" s="135" t="str">
        <f t="shared" si="139"/>
        <v>2</v>
      </c>
      <c r="AK356" s="66">
        <f t="shared" si="140"/>
        <v>200</v>
      </c>
      <c r="AL356" s="66">
        <f t="shared" si="154"/>
        <v>198</v>
      </c>
      <c r="AM356" s="66">
        <f t="shared" si="141"/>
        <v>2</v>
      </c>
      <c r="AN356" s="135" t="str">
        <f t="shared" si="142"/>
        <v>2</v>
      </c>
      <c r="AO356" s="66">
        <f t="shared" si="143"/>
        <v>220</v>
      </c>
      <c r="AP356" s="66">
        <f t="shared" si="155"/>
        <v>218</v>
      </c>
      <c r="AQ356" s="66">
        <f t="shared" si="144"/>
        <v>2</v>
      </c>
      <c r="AR356" s="135" t="str">
        <f t="shared" si="145"/>
        <v>2</v>
      </c>
      <c r="AS356" s="72">
        <f t="shared" si="156"/>
        <v>1170</v>
      </c>
      <c r="AT356" s="72">
        <f t="shared" si="156"/>
        <v>1154</v>
      </c>
      <c r="AU356" s="72"/>
      <c r="AV356" s="135" t="str">
        <f t="shared" ca="1" si="151"/>
        <v>Fighter</v>
      </c>
      <c r="AW356" s="135"/>
      <c r="AX356" s="135"/>
      <c r="AY356" s="135"/>
      <c r="AZ356" s="135"/>
      <c r="BA356" s="135"/>
      <c r="BB356" s="135"/>
      <c r="BC356" s="660" t="e">
        <f>INDEX('[2]Master Skill List'!$D$81:$D$301,MATCH('UNIT DATA'!BA356,'[2]Master Skill List'!$B$81:$B$301,0))</f>
        <v>#N/A</v>
      </c>
      <c r="BD356" s="661"/>
      <c r="BE356" s="661"/>
      <c r="BF356" s="662"/>
      <c r="BG356" s="72">
        <f t="shared" si="152"/>
        <v>5</v>
      </c>
    </row>
    <row r="357" spans="2:59">
      <c r="B357" s="66">
        <v>319</v>
      </c>
      <c r="C357" s="135"/>
      <c r="D357" s="135"/>
      <c r="E357" s="135"/>
      <c r="F357" s="135"/>
      <c r="G357" s="135" t="s">
        <v>526</v>
      </c>
      <c r="H357" s="176"/>
      <c r="I357" s="155" t="s">
        <v>113</v>
      </c>
      <c r="J357" s="72"/>
      <c r="K357" s="66">
        <v>10</v>
      </c>
      <c r="L357" s="66"/>
      <c r="M357" s="66">
        <v>6</v>
      </c>
      <c r="N357" s="66"/>
      <c r="O357" s="508">
        <v>3</v>
      </c>
      <c r="P357" s="155">
        <f t="shared" si="146"/>
        <v>1</v>
      </c>
      <c r="Q357" s="135"/>
      <c r="R357" s="66" t="e">
        <f t="shared" si="153"/>
        <v>#N/A</v>
      </c>
      <c r="S357" s="176"/>
      <c r="T357" s="177"/>
      <c r="U357" s="135"/>
      <c r="V357" s="135"/>
      <c r="W357" s="163" t="str">
        <f t="shared" ca="1" si="131"/>
        <v>Lord</v>
      </c>
      <c r="X357" s="164">
        <f t="shared" si="132"/>
        <v>0</v>
      </c>
      <c r="Y357" s="165">
        <v>0</v>
      </c>
      <c r="Z357" s="155">
        <f t="shared" si="133"/>
        <v>550</v>
      </c>
      <c r="AA357" s="66">
        <f t="shared" si="134"/>
        <v>540</v>
      </c>
      <c r="AB357" s="72">
        <f t="shared" si="135"/>
        <v>10</v>
      </c>
      <c r="AC357" s="135" t="str">
        <f t="shared" si="147"/>
        <v>10</v>
      </c>
      <c r="AD357" s="72">
        <f t="shared" si="148"/>
        <v>-29</v>
      </c>
      <c r="AE357" s="72">
        <f t="shared" si="149"/>
        <v>-59</v>
      </c>
      <c r="AF357" s="72">
        <f t="shared" si="150"/>
        <v>-89</v>
      </c>
      <c r="AG357" s="66">
        <f t="shared" si="136"/>
        <v>200</v>
      </c>
      <c r="AH357" s="66">
        <f t="shared" si="137"/>
        <v>198</v>
      </c>
      <c r="AI357" s="66">
        <f t="shared" si="138"/>
        <v>2</v>
      </c>
      <c r="AJ357" s="135" t="str">
        <f t="shared" si="139"/>
        <v>2</v>
      </c>
      <c r="AK357" s="66">
        <f t="shared" si="140"/>
        <v>200</v>
      </c>
      <c r="AL357" s="66">
        <f t="shared" si="154"/>
        <v>198</v>
      </c>
      <c r="AM357" s="66">
        <f t="shared" si="141"/>
        <v>2</v>
      </c>
      <c r="AN357" s="135" t="str">
        <f t="shared" si="142"/>
        <v>2</v>
      </c>
      <c r="AO357" s="66">
        <f t="shared" si="143"/>
        <v>220</v>
      </c>
      <c r="AP357" s="66">
        <f t="shared" si="155"/>
        <v>218</v>
      </c>
      <c r="AQ357" s="66">
        <f t="shared" si="144"/>
        <v>2</v>
      </c>
      <c r="AR357" s="135" t="str">
        <f t="shared" si="145"/>
        <v>2</v>
      </c>
      <c r="AS357" s="72">
        <f t="shared" si="156"/>
        <v>1170</v>
      </c>
      <c r="AT357" s="72">
        <f t="shared" si="156"/>
        <v>1154</v>
      </c>
      <c r="AU357" s="72"/>
      <c r="AV357" s="135" t="str">
        <f t="shared" ca="1" si="151"/>
        <v>Lord</v>
      </c>
      <c r="AW357" s="135"/>
      <c r="AX357" s="135"/>
      <c r="AY357" s="135"/>
      <c r="AZ357" s="135"/>
      <c r="BA357" s="135"/>
      <c r="BB357" s="135"/>
      <c r="BC357" s="660" t="e">
        <f>INDEX('[2]Master Skill List'!$D$81:$D$301,MATCH('UNIT DATA'!BA357,'[2]Master Skill List'!$B$81:$B$301,0))</f>
        <v>#N/A</v>
      </c>
      <c r="BD357" s="661"/>
      <c r="BE357" s="661"/>
      <c r="BF357" s="662"/>
      <c r="BG357" s="72">
        <f t="shared" si="152"/>
        <v>6</v>
      </c>
    </row>
    <row r="358" spans="2:59">
      <c r="B358" s="66">
        <v>320</v>
      </c>
      <c r="C358" s="135"/>
      <c r="D358" s="135"/>
      <c r="E358" s="135"/>
      <c r="F358" s="135"/>
      <c r="G358" s="135" t="s">
        <v>527</v>
      </c>
      <c r="H358" s="176"/>
      <c r="I358" s="155" t="s">
        <v>119</v>
      </c>
      <c r="J358" s="72"/>
      <c r="K358" s="66">
        <v>10</v>
      </c>
      <c r="L358" s="66"/>
      <c r="M358" s="190">
        <v>3</v>
      </c>
      <c r="N358" s="66"/>
      <c r="O358" s="508">
        <v>0</v>
      </c>
      <c r="P358" s="155">
        <f t="shared" si="146"/>
        <v>1</v>
      </c>
      <c r="Q358" s="135"/>
      <c r="R358" s="66" t="e">
        <f t="shared" si="153"/>
        <v>#N/A</v>
      </c>
      <c r="S358" s="176"/>
      <c r="T358" s="177"/>
      <c r="U358" s="135"/>
      <c r="V358" s="135"/>
      <c r="W358" s="163" t="str">
        <f t="shared" ca="1" si="131"/>
        <v>Defender</v>
      </c>
      <c r="X358" s="164">
        <f t="shared" si="132"/>
        <v>0</v>
      </c>
      <c r="Y358" s="165">
        <v>0</v>
      </c>
      <c r="Z358" s="155">
        <f t="shared" si="133"/>
        <v>500</v>
      </c>
      <c r="AA358" s="66">
        <f t="shared" si="134"/>
        <v>490</v>
      </c>
      <c r="AB358" s="72">
        <f t="shared" si="135"/>
        <v>10</v>
      </c>
      <c r="AC358" s="135" t="str">
        <f t="shared" si="147"/>
        <v>10</v>
      </c>
      <c r="AD358" s="72">
        <f t="shared" si="148"/>
        <v>-29</v>
      </c>
      <c r="AE358" s="72">
        <f t="shared" si="149"/>
        <v>-59</v>
      </c>
      <c r="AF358" s="72">
        <f t="shared" si="150"/>
        <v>-89</v>
      </c>
      <c r="AG358" s="66">
        <f t="shared" si="136"/>
        <v>160</v>
      </c>
      <c r="AH358" s="66">
        <f t="shared" si="137"/>
        <v>158</v>
      </c>
      <c r="AI358" s="66">
        <f t="shared" si="138"/>
        <v>2</v>
      </c>
      <c r="AJ358" s="135" t="str">
        <f t="shared" si="139"/>
        <v>2</v>
      </c>
      <c r="AK358" s="66">
        <f t="shared" si="140"/>
        <v>220</v>
      </c>
      <c r="AL358" s="66">
        <f t="shared" si="154"/>
        <v>218</v>
      </c>
      <c r="AM358" s="66">
        <f t="shared" si="141"/>
        <v>2</v>
      </c>
      <c r="AN358" s="135" t="str">
        <f t="shared" si="142"/>
        <v>2</v>
      </c>
      <c r="AO358" s="66">
        <f t="shared" si="143"/>
        <v>220</v>
      </c>
      <c r="AP358" s="66">
        <f t="shared" si="155"/>
        <v>218</v>
      </c>
      <c r="AQ358" s="66">
        <f t="shared" si="144"/>
        <v>2</v>
      </c>
      <c r="AR358" s="135" t="str">
        <f t="shared" si="145"/>
        <v>2</v>
      </c>
      <c r="AS358" s="72">
        <f t="shared" si="156"/>
        <v>1100</v>
      </c>
      <c r="AT358" s="72">
        <f t="shared" si="156"/>
        <v>1084</v>
      </c>
      <c r="AU358" s="72"/>
      <c r="AV358" s="135" t="str">
        <f t="shared" ca="1" si="151"/>
        <v>Defender</v>
      </c>
      <c r="AW358" s="135"/>
      <c r="AX358" s="135"/>
      <c r="AY358" s="135"/>
      <c r="AZ358" s="135"/>
      <c r="BA358" s="135"/>
      <c r="BB358" s="135"/>
      <c r="BC358" s="660" t="e">
        <f>INDEX('[2]Master Skill List'!$D$81:$D$301,MATCH('UNIT DATA'!BA358,'[2]Master Skill List'!$B$81:$B$301,0))</f>
        <v>#N/A</v>
      </c>
      <c r="BD358" s="661"/>
      <c r="BE358" s="661"/>
      <c r="BF358" s="662"/>
      <c r="BG358" s="72">
        <f t="shared" si="152"/>
        <v>3</v>
      </c>
    </row>
    <row r="359" spans="2:59">
      <c r="B359" s="66">
        <v>321</v>
      </c>
      <c r="C359" s="135"/>
      <c r="D359" s="135"/>
      <c r="E359" s="135"/>
      <c r="F359" s="135"/>
      <c r="G359" s="135" t="s">
        <v>528</v>
      </c>
      <c r="H359" s="176"/>
      <c r="I359" s="155" t="s">
        <v>119</v>
      </c>
      <c r="J359" s="72"/>
      <c r="K359" s="66">
        <v>10</v>
      </c>
      <c r="L359" s="66"/>
      <c r="M359" s="66">
        <v>4</v>
      </c>
      <c r="N359" s="66"/>
      <c r="O359" s="508">
        <v>1</v>
      </c>
      <c r="P359" s="155">
        <f t="shared" si="146"/>
        <v>1</v>
      </c>
      <c r="Q359" s="135"/>
      <c r="R359" s="66" t="e">
        <f t="shared" si="153"/>
        <v>#N/A</v>
      </c>
      <c r="S359" s="176"/>
      <c r="T359" s="177"/>
      <c r="U359" s="135"/>
      <c r="V359" s="135"/>
      <c r="W359" s="163" t="str">
        <f t="shared" ref="W359:W422" ca="1" si="157">CHOOSE(RANDBETWEEN(1,6),"Fighter","Guardian","Knight","Defender","Hero","Lord")</f>
        <v>Lord</v>
      </c>
      <c r="X359" s="164">
        <f t="shared" ref="X359:X422" si="158">(IF(L359="Fast",1,IF(L359="SUPERB",2,0))+IF(K359=15,1,IF(K359=20,2,0)))+Y359</f>
        <v>0</v>
      </c>
      <c r="Y359" s="165">
        <v>0</v>
      </c>
      <c r="Z359" s="155">
        <f t="shared" ref="Z359:Z422" si="159">IFERROR(ROUNDDOWN(IF($X$36=TRUE,(((($J359*10)+S$6+($M359*U$6))*$P359)*INDEX(P$21:P$26,MATCH($I359,$O$21:$O$26,0)))*INDEX(V$21:V$26,MATCH($W359,$U$21:$U$26,0)),((($J359*10)+S$6+($M359*U$6))*$P359)*INDEX(P$21:P$26,MATCH($I359,$O$21:$O$26,0))),0),"")</f>
        <v>500</v>
      </c>
      <c r="AA359" s="66">
        <f t="shared" ref="AA359:AA422" si="160">IFERROR(ROUNDDOWN(Z359+(AB359*($J359-1))+IF(J359&gt;=AM$22,(J359-AN$22)*AO$22,0)+IF(J359&gt;=AM$23,(J359-AN$23)*AO$23,0)+IF(J359&gt;=AM$24,(J359-AN$24)*AO$24,0),0),"")</f>
        <v>490</v>
      </c>
      <c r="AB359" s="72">
        <f t="shared" ref="AB359:AB422" si="161">IFERROR(ROUNDDOWN((VLOOKUP(M359,O$8:T$17,4)*T$6)+X359,0),"")</f>
        <v>10</v>
      </c>
      <c r="AC359" s="135" t="str">
        <f t="shared" si="147"/>
        <v>10</v>
      </c>
      <c r="AD359" s="72">
        <f t="shared" si="148"/>
        <v>-29</v>
      </c>
      <c r="AE359" s="72">
        <f t="shared" si="149"/>
        <v>-59</v>
      </c>
      <c r="AF359" s="72">
        <f t="shared" si="150"/>
        <v>-89</v>
      </c>
      <c r="AG359" s="66">
        <f t="shared" ref="AG359:AG422" si="162">IFERROR(ROUNDDOWN(IF($X$36=TRUE,(((($J359*10)+V$6+($M359*X$6))*$P359)*INDEX(Q$21:Q$26,MATCH($I359,$O$21:$O$26,0)))*INDEX(W$21:W$26,MATCH($W359,$U$21:$U$26,0)),((($J359*10)+V$6+($M359*X$6))*$P359)*INDEX(W$21:W$26,MATCH($I359,$O$21:$O$26,0))),0),"")</f>
        <v>160</v>
      </c>
      <c r="AH359" s="66">
        <f t="shared" ref="AH359:AH422" si="163">IFERROR(ROUNDDOWN(AG359+(AI359*($J359-1))+IF($J359&gt;=AM$22,(J359-AN$22)*AO$22,0)+IF(J359&gt;=AM$23,(J359-AN$23)*AO$23,0)+IF(J359&gt;=AM$24,(J359-AN$24)*AO$24,0),0),"")</f>
        <v>158</v>
      </c>
      <c r="AI359" s="66">
        <f t="shared" ref="AI359:AI422" si="164">IFERROR(ROUNDDOWN((VLOOKUP($M359,$O$8:$T$17,4)*W$6)+$X359,0),"")</f>
        <v>2</v>
      </c>
      <c r="AJ359" s="135" t="str">
        <f t="shared" ref="AJ359:AJ422" si="165">IFERROR(AI359&amp;IF($J359&gt;=$AM$22,";"&amp;AI359+$AO$22,"")&amp;IF($J359&gt;=$AM$23,";"&amp;AI359+$AO$23+$AO$22,"")&amp;IF($J359&gt;=$AM$24,";"&amp;AI359+$AO$23+$AO$22+$AO$24,""),"")</f>
        <v>2</v>
      </c>
      <c r="AK359" s="66">
        <f t="shared" ref="AK359:AK422" si="166">IFERROR(ROUNDDOWN(IF($X$36=TRUE,(((($J359*10)+Y$6+($M359*AB$6))*$P359)*INDEX(X$21:X$26,MATCH($I359,$O$21:$O$26,0)))*INDEX(R$21:R$26,MATCH($W359,$U$21:$U$26,0)),((($J359*10)+Y$6+($M359*AB$6))*$P359)*INDEX(R$21:R$26,MATCH($I359,$O$21:$O$26,0))),0),"")</f>
        <v>220</v>
      </c>
      <c r="AL359" s="66">
        <f t="shared" si="154"/>
        <v>218</v>
      </c>
      <c r="AM359" s="66">
        <f t="shared" ref="AM359:AM422" si="167">IFERROR(ROUNDDOWN((VLOOKUP($M359,$O$8:$T$17,4)*Z$6)+$X359,0),"")</f>
        <v>2</v>
      </c>
      <c r="AN359" s="135" t="str">
        <f t="shared" ref="AN359:AN422" si="168">IFERROR(AM359&amp;IF($J359&gt;=$AM$22,";"&amp;AM359+$AO$22,"")&amp;IF($J359&gt;=$AM$23,";"&amp;AM359+$AO$23+$AO$22,"")&amp;IF($J359&gt;=$AM$24,";"&amp;AM359+$AO$23+$AO$22+$AO$24,""),"")</f>
        <v>2</v>
      </c>
      <c r="AO359" s="66">
        <f t="shared" ref="AO359:AO422" si="169">IFERROR(ROUNDDOWN(IF($X$36=TRUE,(((($J359*10)+AF$6+($M359*AI$6))*$P359)*INDEX(Y$21:Y$26,MATCH($I359,$O$21:$O$26,0)))*INDEX(S$21:S$26,MATCH($W359,$U$21:$U$26,0)),((($J359*10)+AF$6+($M359*AI$6))*$P359)*INDEX(S$21:S$26,MATCH($I359,$O$21:$O$26,0))),0),"")</f>
        <v>220</v>
      </c>
      <c r="AP359" s="66">
        <f t="shared" si="155"/>
        <v>218</v>
      </c>
      <c r="AQ359" s="66">
        <f t="shared" ref="AQ359:AQ422" si="170">IFERROR(ROUNDDOWN((VLOOKUP($M359,$O$8:$T$17,4)*AG$6)+$X359,0),"")</f>
        <v>2</v>
      </c>
      <c r="AR359" s="135" t="str">
        <f t="shared" ref="AR359:AR422" si="171">IFERROR(AQ359&amp;IF($J359&gt;=$AM$22,";"&amp;AQ359+$AO$22,"")&amp;IF($J359&gt;=$AM$23,";"&amp;AQ359+$AO$23+$AO$22,"")&amp;IF($J359&gt;=$AM$24,";"&amp;AQ359+$AO$23+$AO$22+$AO$24,""),"")</f>
        <v>2</v>
      </c>
      <c r="AS359" s="72">
        <f t="shared" si="156"/>
        <v>1100</v>
      </c>
      <c r="AT359" s="72">
        <f t="shared" si="156"/>
        <v>1084</v>
      </c>
      <c r="AU359" s="72"/>
      <c r="AV359" s="135" t="str">
        <f t="shared" ca="1" si="151"/>
        <v>Lord</v>
      </c>
      <c r="AW359" s="135"/>
      <c r="AX359" s="135"/>
      <c r="AY359" s="135"/>
      <c r="AZ359" s="135"/>
      <c r="BA359" s="135"/>
      <c r="BB359" s="135"/>
      <c r="BC359" s="660" t="e">
        <f>INDEX('[2]Master Skill List'!$D$81:$D$301,MATCH('UNIT DATA'!BA359,'[2]Master Skill List'!$B$81:$B$301,0))</f>
        <v>#N/A</v>
      </c>
      <c r="BD359" s="661"/>
      <c r="BE359" s="661"/>
      <c r="BF359" s="662"/>
      <c r="BG359" s="72">
        <f t="shared" si="152"/>
        <v>4</v>
      </c>
    </row>
    <row r="360" spans="2:59">
      <c r="B360" s="66">
        <v>322</v>
      </c>
      <c r="C360" s="135"/>
      <c r="D360" s="135"/>
      <c r="E360" s="135"/>
      <c r="F360" s="135"/>
      <c r="G360" s="135" t="s">
        <v>529</v>
      </c>
      <c r="H360" s="176"/>
      <c r="I360" s="155" t="s">
        <v>119</v>
      </c>
      <c r="J360" s="72"/>
      <c r="K360" s="66">
        <v>10</v>
      </c>
      <c r="L360" s="66"/>
      <c r="M360" s="66">
        <v>5</v>
      </c>
      <c r="N360" s="66"/>
      <c r="O360" s="508">
        <v>2</v>
      </c>
      <c r="P360" s="155">
        <f t="shared" ref="P360:P423" si="172">1+(N360*0.1)+Q360</f>
        <v>1</v>
      </c>
      <c r="Q360" s="135"/>
      <c r="R360" s="66" t="e">
        <f t="shared" si="153"/>
        <v>#N/A</v>
      </c>
      <c r="S360" s="176"/>
      <c r="T360" s="177"/>
      <c r="U360" s="135"/>
      <c r="V360" s="135"/>
      <c r="W360" s="163" t="str">
        <f t="shared" ca="1" si="157"/>
        <v>Knight</v>
      </c>
      <c r="X360" s="164">
        <f t="shared" si="158"/>
        <v>0</v>
      </c>
      <c r="Y360" s="165">
        <v>0</v>
      </c>
      <c r="Z360" s="155">
        <f t="shared" si="159"/>
        <v>500</v>
      </c>
      <c r="AA360" s="66">
        <f t="shared" si="160"/>
        <v>490</v>
      </c>
      <c r="AB360" s="72">
        <f t="shared" si="161"/>
        <v>10</v>
      </c>
      <c r="AC360" s="135" t="str">
        <f t="shared" ref="AC360:AC423" si="173">IFERROR(AB360&amp;IF($J360&gt;=$AM$22,";"&amp;AB360+$AO$22,"")&amp;IF(J360&gt;=$AM$23,";"&amp;AB360+$AO$23+$AO$22,"")&amp;IF(J360&gt;=$AM$24,";"&amp;AB360+$AO$23+$AO$22+$AO$24,""),"")</f>
        <v>10</v>
      </c>
      <c r="AD360" s="72">
        <f t="shared" ref="AD360:AD423" si="174">J360-AD$38+1</f>
        <v>-29</v>
      </c>
      <c r="AE360" s="72">
        <f t="shared" ref="AE360:AE423" si="175">J360-AE$38+1</f>
        <v>-59</v>
      </c>
      <c r="AF360" s="72">
        <f t="shared" ref="AF360:AF423" si="176">J360-AF$38+1</f>
        <v>-89</v>
      </c>
      <c r="AG360" s="66">
        <f t="shared" si="162"/>
        <v>160</v>
      </c>
      <c r="AH360" s="66">
        <f t="shared" si="163"/>
        <v>158</v>
      </c>
      <c r="AI360" s="66">
        <f t="shared" si="164"/>
        <v>2</v>
      </c>
      <c r="AJ360" s="135" t="str">
        <f t="shared" si="165"/>
        <v>2</v>
      </c>
      <c r="AK360" s="66">
        <f t="shared" si="166"/>
        <v>220</v>
      </c>
      <c r="AL360" s="66">
        <f t="shared" si="154"/>
        <v>218</v>
      </c>
      <c r="AM360" s="66">
        <f t="shared" si="167"/>
        <v>2</v>
      </c>
      <c r="AN360" s="135" t="str">
        <f t="shared" si="168"/>
        <v>2</v>
      </c>
      <c r="AO360" s="66">
        <f t="shared" si="169"/>
        <v>220</v>
      </c>
      <c r="AP360" s="66">
        <f t="shared" si="155"/>
        <v>218</v>
      </c>
      <c r="AQ360" s="66">
        <f t="shared" si="170"/>
        <v>2</v>
      </c>
      <c r="AR360" s="135" t="str">
        <f t="shared" si="171"/>
        <v>2</v>
      </c>
      <c r="AS360" s="72">
        <f t="shared" si="156"/>
        <v>1100</v>
      </c>
      <c r="AT360" s="72">
        <f t="shared" si="156"/>
        <v>1084</v>
      </c>
      <c r="AU360" s="72"/>
      <c r="AV360" s="135" t="str">
        <f t="shared" ref="AV360:AV423" ca="1" si="177">W360</f>
        <v>Knight</v>
      </c>
      <c r="AW360" s="135"/>
      <c r="AX360" s="135"/>
      <c r="AY360" s="135"/>
      <c r="AZ360" s="135"/>
      <c r="BA360" s="135"/>
      <c r="BB360" s="135"/>
      <c r="BC360" s="660" t="e">
        <f>INDEX('[2]Master Skill List'!$D$81:$D$301,MATCH('UNIT DATA'!BA360,'[2]Master Skill List'!$B$81:$B$301,0))</f>
        <v>#N/A</v>
      </c>
      <c r="BD360" s="661"/>
      <c r="BE360" s="661"/>
      <c r="BF360" s="662"/>
      <c r="BG360" s="72">
        <f t="shared" ref="BG360:BG423" si="178">M360</f>
        <v>5</v>
      </c>
    </row>
    <row r="361" spans="2:59">
      <c r="B361" s="66">
        <v>323</v>
      </c>
      <c r="C361" s="135"/>
      <c r="D361" s="135"/>
      <c r="E361" s="135"/>
      <c r="F361" s="135"/>
      <c r="G361" s="135" t="s">
        <v>530</v>
      </c>
      <c r="H361" s="176"/>
      <c r="I361" s="155" t="s">
        <v>119</v>
      </c>
      <c r="J361" s="72"/>
      <c r="K361" s="66">
        <v>10</v>
      </c>
      <c r="L361" s="66"/>
      <c r="M361" s="66">
        <v>6</v>
      </c>
      <c r="N361" s="66"/>
      <c r="O361" s="508">
        <v>3</v>
      </c>
      <c r="P361" s="155">
        <f t="shared" si="172"/>
        <v>1</v>
      </c>
      <c r="Q361" s="135"/>
      <c r="R361" s="66" t="e">
        <f t="shared" si="153"/>
        <v>#N/A</v>
      </c>
      <c r="S361" s="176"/>
      <c r="T361" s="177"/>
      <c r="U361" s="135"/>
      <c r="V361" s="135"/>
      <c r="W361" s="163" t="str">
        <f t="shared" ca="1" si="157"/>
        <v>Knight</v>
      </c>
      <c r="X361" s="164">
        <f t="shared" si="158"/>
        <v>0</v>
      </c>
      <c r="Y361" s="165">
        <v>0</v>
      </c>
      <c r="Z361" s="155">
        <f t="shared" si="159"/>
        <v>500</v>
      </c>
      <c r="AA361" s="66">
        <f t="shared" si="160"/>
        <v>490</v>
      </c>
      <c r="AB361" s="72">
        <f t="shared" si="161"/>
        <v>10</v>
      </c>
      <c r="AC361" s="135" t="str">
        <f t="shared" si="173"/>
        <v>10</v>
      </c>
      <c r="AD361" s="72">
        <f t="shared" si="174"/>
        <v>-29</v>
      </c>
      <c r="AE361" s="72">
        <f t="shared" si="175"/>
        <v>-59</v>
      </c>
      <c r="AF361" s="72">
        <f t="shared" si="176"/>
        <v>-89</v>
      </c>
      <c r="AG361" s="66">
        <f t="shared" si="162"/>
        <v>160</v>
      </c>
      <c r="AH361" s="66">
        <f t="shared" si="163"/>
        <v>158</v>
      </c>
      <c r="AI361" s="66">
        <f t="shared" si="164"/>
        <v>2</v>
      </c>
      <c r="AJ361" s="135" t="str">
        <f t="shared" si="165"/>
        <v>2</v>
      </c>
      <c r="AK361" s="66">
        <f t="shared" si="166"/>
        <v>220</v>
      </c>
      <c r="AL361" s="66">
        <f t="shared" si="154"/>
        <v>218</v>
      </c>
      <c r="AM361" s="66">
        <f t="shared" si="167"/>
        <v>2</v>
      </c>
      <c r="AN361" s="135" t="str">
        <f t="shared" si="168"/>
        <v>2</v>
      </c>
      <c r="AO361" s="66">
        <f t="shared" si="169"/>
        <v>220</v>
      </c>
      <c r="AP361" s="66">
        <f t="shared" si="155"/>
        <v>218</v>
      </c>
      <c r="AQ361" s="66">
        <f t="shared" si="170"/>
        <v>2</v>
      </c>
      <c r="AR361" s="135" t="str">
        <f t="shared" si="171"/>
        <v>2</v>
      </c>
      <c r="AS361" s="72">
        <f t="shared" si="156"/>
        <v>1100</v>
      </c>
      <c r="AT361" s="72">
        <f t="shared" si="156"/>
        <v>1084</v>
      </c>
      <c r="AU361" s="72"/>
      <c r="AV361" s="135" t="str">
        <f t="shared" ca="1" si="177"/>
        <v>Knight</v>
      </c>
      <c r="AW361" s="135"/>
      <c r="AX361" s="135"/>
      <c r="AY361" s="135"/>
      <c r="AZ361" s="135"/>
      <c r="BA361" s="135"/>
      <c r="BB361" s="135"/>
      <c r="BC361" s="660" t="e">
        <f>INDEX('[2]Master Skill List'!$D$81:$D$301,MATCH('UNIT DATA'!BA361,'[2]Master Skill List'!$B$81:$B$301,0))</f>
        <v>#N/A</v>
      </c>
      <c r="BD361" s="661"/>
      <c r="BE361" s="661"/>
      <c r="BF361" s="662"/>
      <c r="BG361" s="72">
        <f t="shared" si="178"/>
        <v>6</v>
      </c>
    </row>
    <row r="362" spans="2:59">
      <c r="B362" s="66">
        <v>324</v>
      </c>
      <c r="C362" s="135"/>
      <c r="D362" s="135"/>
      <c r="E362" s="135"/>
      <c r="F362" s="135"/>
      <c r="G362" s="135" t="s">
        <v>531</v>
      </c>
      <c r="H362" s="176"/>
      <c r="I362" s="155" t="s">
        <v>114</v>
      </c>
      <c r="J362" s="72"/>
      <c r="K362" s="66">
        <v>10</v>
      </c>
      <c r="L362" s="66"/>
      <c r="M362" s="66">
        <v>5</v>
      </c>
      <c r="N362" s="66"/>
      <c r="O362" s="508">
        <v>0</v>
      </c>
      <c r="P362" s="155">
        <f t="shared" si="172"/>
        <v>1</v>
      </c>
      <c r="Q362" s="135"/>
      <c r="R362" s="66" t="e">
        <f t="shared" si="153"/>
        <v>#N/A</v>
      </c>
      <c r="S362" s="176"/>
      <c r="T362" s="177"/>
      <c r="U362" s="135"/>
      <c r="V362" s="135"/>
      <c r="W362" s="163" t="str">
        <f t="shared" ca="1" si="157"/>
        <v>Defender</v>
      </c>
      <c r="X362" s="164">
        <f t="shared" si="158"/>
        <v>0</v>
      </c>
      <c r="Y362" s="165">
        <v>0</v>
      </c>
      <c r="Z362" s="155">
        <f t="shared" si="159"/>
        <v>450</v>
      </c>
      <c r="AA362" s="66">
        <f t="shared" si="160"/>
        <v>440</v>
      </c>
      <c r="AB362" s="72">
        <f t="shared" si="161"/>
        <v>10</v>
      </c>
      <c r="AC362" s="135" t="str">
        <f t="shared" si="173"/>
        <v>10</v>
      </c>
      <c r="AD362" s="72">
        <f t="shared" si="174"/>
        <v>-29</v>
      </c>
      <c r="AE362" s="72">
        <f t="shared" si="175"/>
        <v>-59</v>
      </c>
      <c r="AF362" s="72">
        <f t="shared" si="176"/>
        <v>-89</v>
      </c>
      <c r="AG362" s="66">
        <f t="shared" si="162"/>
        <v>200</v>
      </c>
      <c r="AH362" s="66">
        <f t="shared" si="163"/>
        <v>198</v>
      </c>
      <c r="AI362" s="66">
        <f t="shared" si="164"/>
        <v>2</v>
      </c>
      <c r="AJ362" s="135" t="str">
        <f t="shared" si="165"/>
        <v>2</v>
      </c>
      <c r="AK362" s="66">
        <f t="shared" si="166"/>
        <v>200</v>
      </c>
      <c r="AL362" s="66">
        <f t="shared" si="154"/>
        <v>198</v>
      </c>
      <c r="AM362" s="66">
        <f t="shared" si="167"/>
        <v>2</v>
      </c>
      <c r="AN362" s="135" t="str">
        <f t="shared" si="168"/>
        <v>2</v>
      </c>
      <c r="AO362" s="66">
        <f t="shared" si="169"/>
        <v>220</v>
      </c>
      <c r="AP362" s="66">
        <f t="shared" si="155"/>
        <v>218</v>
      </c>
      <c r="AQ362" s="66">
        <f t="shared" si="170"/>
        <v>2</v>
      </c>
      <c r="AR362" s="135" t="str">
        <f t="shared" si="171"/>
        <v>2</v>
      </c>
      <c r="AS362" s="72">
        <f t="shared" si="156"/>
        <v>1070</v>
      </c>
      <c r="AT362" s="72">
        <f t="shared" si="156"/>
        <v>1054</v>
      </c>
      <c r="AU362" s="72"/>
      <c r="AV362" s="135" t="str">
        <f t="shared" ca="1" si="177"/>
        <v>Defender</v>
      </c>
      <c r="AW362" s="135"/>
      <c r="AX362" s="135"/>
      <c r="AY362" s="135"/>
      <c r="AZ362" s="135"/>
      <c r="BA362" s="135"/>
      <c r="BB362" s="135"/>
      <c r="BC362" s="660" t="e">
        <f>INDEX('[2]Master Skill List'!$D$81:$D$301,MATCH('UNIT DATA'!BA362,'[2]Master Skill List'!$B$81:$B$301,0))</f>
        <v>#N/A</v>
      </c>
      <c r="BD362" s="661"/>
      <c r="BE362" s="661"/>
      <c r="BF362" s="662"/>
      <c r="BG362" s="72">
        <f t="shared" si="178"/>
        <v>5</v>
      </c>
    </row>
    <row r="363" spans="2:59">
      <c r="B363" s="66">
        <v>325</v>
      </c>
      <c r="C363" s="135"/>
      <c r="D363" s="135"/>
      <c r="E363" s="135"/>
      <c r="F363" s="135"/>
      <c r="G363" s="135" t="s">
        <v>532</v>
      </c>
      <c r="H363" s="176"/>
      <c r="I363" s="155" t="s">
        <v>114</v>
      </c>
      <c r="J363" s="72"/>
      <c r="K363" s="66">
        <v>10</v>
      </c>
      <c r="L363" s="66"/>
      <c r="M363" s="66">
        <v>6</v>
      </c>
      <c r="N363" s="66"/>
      <c r="O363" s="508">
        <v>1</v>
      </c>
      <c r="P363" s="155">
        <f t="shared" si="172"/>
        <v>1</v>
      </c>
      <c r="Q363" s="135"/>
      <c r="R363" s="66" t="e">
        <f t="shared" ref="R363:R426" si="179">IF(K363=10,M$6,IF(K363=15,M$7,IF(K363=20,M$8,0)))+IF(M363=2,J$12,IF(M363=3,J$13,IF(M363=4,J$14,IF(M363=5,J$15,IF(M363=6,J$16,IF(M363=7,J$17,IF(M363=8,J$18,IF(M363=9,J$19,IF(M363=10,J$20,0)))))))))+IF(L363="NORMAL",M$24,IF(L363="FAST",M$25,IF(L363="SUPERB",M$26,0)))+VLOOKUP(J363,$L$11:$M$20,2)+S363</f>
        <v>#N/A</v>
      </c>
      <c r="S363" s="176"/>
      <c r="T363" s="177"/>
      <c r="U363" s="135"/>
      <c r="V363" s="135"/>
      <c r="W363" s="163" t="str">
        <f t="shared" ca="1" si="157"/>
        <v>Knight</v>
      </c>
      <c r="X363" s="164">
        <f t="shared" si="158"/>
        <v>0</v>
      </c>
      <c r="Y363" s="165">
        <v>0</v>
      </c>
      <c r="Z363" s="155">
        <f t="shared" si="159"/>
        <v>450</v>
      </c>
      <c r="AA363" s="66">
        <f t="shared" si="160"/>
        <v>440</v>
      </c>
      <c r="AB363" s="72">
        <f t="shared" si="161"/>
        <v>10</v>
      </c>
      <c r="AC363" s="135" t="str">
        <f t="shared" si="173"/>
        <v>10</v>
      </c>
      <c r="AD363" s="72">
        <f t="shared" si="174"/>
        <v>-29</v>
      </c>
      <c r="AE363" s="72">
        <f t="shared" si="175"/>
        <v>-59</v>
      </c>
      <c r="AF363" s="72">
        <f t="shared" si="176"/>
        <v>-89</v>
      </c>
      <c r="AG363" s="66">
        <f t="shared" si="162"/>
        <v>200</v>
      </c>
      <c r="AH363" s="66">
        <f t="shared" si="163"/>
        <v>198</v>
      </c>
      <c r="AI363" s="66">
        <f t="shared" si="164"/>
        <v>2</v>
      </c>
      <c r="AJ363" s="135" t="str">
        <f t="shared" si="165"/>
        <v>2</v>
      </c>
      <c r="AK363" s="66">
        <f t="shared" si="166"/>
        <v>200</v>
      </c>
      <c r="AL363" s="66">
        <f t="shared" si="154"/>
        <v>198</v>
      </c>
      <c r="AM363" s="66">
        <f t="shared" si="167"/>
        <v>2</v>
      </c>
      <c r="AN363" s="135" t="str">
        <f t="shared" si="168"/>
        <v>2</v>
      </c>
      <c r="AO363" s="66">
        <f t="shared" si="169"/>
        <v>220</v>
      </c>
      <c r="AP363" s="66">
        <f t="shared" si="155"/>
        <v>218</v>
      </c>
      <c r="AQ363" s="66">
        <f t="shared" si="170"/>
        <v>2</v>
      </c>
      <c r="AR363" s="135" t="str">
        <f t="shared" si="171"/>
        <v>2</v>
      </c>
      <c r="AS363" s="72">
        <f t="shared" si="156"/>
        <v>1070</v>
      </c>
      <c r="AT363" s="72">
        <f t="shared" si="156"/>
        <v>1054</v>
      </c>
      <c r="AU363" s="72"/>
      <c r="AV363" s="135" t="str">
        <f t="shared" ca="1" si="177"/>
        <v>Knight</v>
      </c>
      <c r="AW363" s="135"/>
      <c r="AX363" s="135"/>
      <c r="AY363" s="135"/>
      <c r="AZ363" s="135"/>
      <c r="BA363" s="135"/>
      <c r="BB363" s="135"/>
      <c r="BC363" s="660" t="e">
        <f>INDEX('[2]Master Skill List'!$D$81:$D$301,MATCH('UNIT DATA'!BA363,'[2]Master Skill List'!$B$81:$B$301,0))</f>
        <v>#N/A</v>
      </c>
      <c r="BD363" s="661"/>
      <c r="BE363" s="661"/>
      <c r="BF363" s="662"/>
      <c r="BG363" s="72">
        <f t="shared" si="178"/>
        <v>6</v>
      </c>
    </row>
    <row r="364" spans="2:59">
      <c r="B364" s="66">
        <v>326</v>
      </c>
      <c r="C364" s="135"/>
      <c r="D364" s="135"/>
      <c r="E364" s="135"/>
      <c r="F364" s="135"/>
      <c r="G364" s="135" t="s">
        <v>533</v>
      </c>
      <c r="H364" s="176"/>
      <c r="I364" s="155" t="s">
        <v>105</v>
      </c>
      <c r="J364" s="72"/>
      <c r="K364" s="66">
        <v>10</v>
      </c>
      <c r="L364" s="66"/>
      <c r="M364" s="66">
        <v>5</v>
      </c>
      <c r="N364" s="66"/>
      <c r="O364" s="508">
        <v>0</v>
      </c>
      <c r="P364" s="155">
        <f t="shared" si="172"/>
        <v>1</v>
      </c>
      <c r="Q364" s="135"/>
      <c r="R364" s="66" t="e">
        <f t="shared" si="179"/>
        <v>#N/A</v>
      </c>
      <c r="S364" s="176"/>
      <c r="T364" s="177"/>
      <c r="U364" s="135"/>
      <c r="V364" s="135"/>
      <c r="W364" s="163" t="str">
        <f t="shared" ca="1" si="157"/>
        <v>Guardian</v>
      </c>
      <c r="X364" s="164">
        <f t="shared" si="158"/>
        <v>0</v>
      </c>
      <c r="Y364" s="165">
        <v>0</v>
      </c>
      <c r="Z364" s="155">
        <f t="shared" si="159"/>
        <v>550</v>
      </c>
      <c r="AA364" s="66">
        <f t="shared" si="160"/>
        <v>540</v>
      </c>
      <c r="AB364" s="72">
        <f t="shared" si="161"/>
        <v>10</v>
      </c>
      <c r="AC364" s="135" t="str">
        <f t="shared" si="173"/>
        <v>10</v>
      </c>
      <c r="AD364" s="72">
        <f t="shared" si="174"/>
        <v>-29</v>
      </c>
      <c r="AE364" s="72">
        <f t="shared" si="175"/>
        <v>-59</v>
      </c>
      <c r="AF364" s="72">
        <f t="shared" si="176"/>
        <v>-89</v>
      </c>
      <c r="AG364" s="66">
        <f t="shared" si="162"/>
        <v>240</v>
      </c>
      <c r="AH364" s="66">
        <f t="shared" si="163"/>
        <v>238</v>
      </c>
      <c r="AI364" s="66">
        <f t="shared" si="164"/>
        <v>2</v>
      </c>
      <c r="AJ364" s="135" t="str">
        <f t="shared" si="165"/>
        <v>2</v>
      </c>
      <c r="AK364" s="66">
        <f t="shared" si="166"/>
        <v>220</v>
      </c>
      <c r="AL364" s="66">
        <f t="shared" si="154"/>
        <v>218</v>
      </c>
      <c r="AM364" s="66">
        <f t="shared" si="167"/>
        <v>2</v>
      </c>
      <c r="AN364" s="135" t="str">
        <f t="shared" si="168"/>
        <v>2</v>
      </c>
      <c r="AO364" s="66">
        <f t="shared" si="169"/>
        <v>180</v>
      </c>
      <c r="AP364" s="66">
        <f t="shared" si="155"/>
        <v>178</v>
      </c>
      <c r="AQ364" s="66">
        <f t="shared" si="170"/>
        <v>2</v>
      </c>
      <c r="AR364" s="135" t="str">
        <f t="shared" si="171"/>
        <v>2</v>
      </c>
      <c r="AS364" s="72">
        <f t="shared" si="156"/>
        <v>1190</v>
      </c>
      <c r="AT364" s="72">
        <f t="shared" si="156"/>
        <v>1174</v>
      </c>
      <c r="AU364" s="72"/>
      <c r="AV364" s="135" t="str">
        <f t="shared" ca="1" si="177"/>
        <v>Guardian</v>
      </c>
      <c r="AW364" s="135"/>
      <c r="AX364" s="135"/>
      <c r="AY364" s="135"/>
      <c r="AZ364" s="135"/>
      <c r="BA364" s="135"/>
      <c r="BB364" s="135"/>
      <c r="BC364" s="660" t="e">
        <f>INDEX('[2]Master Skill List'!$D$81:$D$301,MATCH('UNIT DATA'!BA364,'[2]Master Skill List'!$B$81:$B$301,0))</f>
        <v>#N/A</v>
      </c>
      <c r="BD364" s="661"/>
      <c r="BE364" s="661"/>
      <c r="BF364" s="662"/>
      <c r="BG364" s="72">
        <f t="shared" si="178"/>
        <v>5</v>
      </c>
    </row>
    <row r="365" spans="2:59">
      <c r="B365" s="66">
        <v>327</v>
      </c>
      <c r="C365" s="135"/>
      <c r="D365" s="135"/>
      <c r="E365" s="135"/>
      <c r="F365" s="135"/>
      <c r="G365" s="135" t="s">
        <v>534</v>
      </c>
      <c r="H365" s="176"/>
      <c r="I365" s="155" t="s">
        <v>105</v>
      </c>
      <c r="J365" s="72"/>
      <c r="K365" s="66">
        <v>10</v>
      </c>
      <c r="L365" s="66"/>
      <c r="M365" s="66">
        <v>6</v>
      </c>
      <c r="N365" s="66"/>
      <c r="O365" s="508">
        <v>1</v>
      </c>
      <c r="P365" s="155">
        <f t="shared" si="172"/>
        <v>1</v>
      </c>
      <c r="Q365" s="135"/>
      <c r="R365" s="66" t="e">
        <f t="shared" si="179"/>
        <v>#N/A</v>
      </c>
      <c r="S365" s="176"/>
      <c r="T365" s="177"/>
      <c r="U365" s="135"/>
      <c r="V365" s="135"/>
      <c r="W365" s="163" t="str">
        <f t="shared" ca="1" si="157"/>
        <v>Hero</v>
      </c>
      <c r="X365" s="164">
        <f t="shared" si="158"/>
        <v>0</v>
      </c>
      <c r="Y365" s="165">
        <v>0</v>
      </c>
      <c r="Z365" s="155">
        <f t="shared" si="159"/>
        <v>550</v>
      </c>
      <c r="AA365" s="66">
        <f t="shared" si="160"/>
        <v>540</v>
      </c>
      <c r="AB365" s="72">
        <f t="shared" si="161"/>
        <v>10</v>
      </c>
      <c r="AC365" s="135" t="str">
        <f t="shared" si="173"/>
        <v>10</v>
      </c>
      <c r="AD365" s="72">
        <f t="shared" si="174"/>
        <v>-29</v>
      </c>
      <c r="AE365" s="72">
        <f t="shared" si="175"/>
        <v>-59</v>
      </c>
      <c r="AF365" s="72">
        <f t="shared" si="176"/>
        <v>-89</v>
      </c>
      <c r="AG365" s="66">
        <f t="shared" si="162"/>
        <v>240</v>
      </c>
      <c r="AH365" s="66">
        <f t="shared" si="163"/>
        <v>238</v>
      </c>
      <c r="AI365" s="66">
        <f t="shared" si="164"/>
        <v>2</v>
      </c>
      <c r="AJ365" s="135" t="str">
        <f t="shared" si="165"/>
        <v>2</v>
      </c>
      <c r="AK365" s="66">
        <f t="shared" si="166"/>
        <v>220</v>
      </c>
      <c r="AL365" s="66">
        <f t="shared" si="154"/>
        <v>218</v>
      </c>
      <c r="AM365" s="66">
        <f t="shared" si="167"/>
        <v>2</v>
      </c>
      <c r="AN365" s="135" t="str">
        <f t="shared" si="168"/>
        <v>2</v>
      </c>
      <c r="AO365" s="66">
        <f t="shared" si="169"/>
        <v>180</v>
      </c>
      <c r="AP365" s="66">
        <f t="shared" si="155"/>
        <v>178</v>
      </c>
      <c r="AQ365" s="66">
        <f t="shared" si="170"/>
        <v>2</v>
      </c>
      <c r="AR365" s="135" t="str">
        <f t="shared" si="171"/>
        <v>2</v>
      </c>
      <c r="AS365" s="72">
        <f t="shared" si="156"/>
        <v>1190</v>
      </c>
      <c r="AT365" s="72">
        <f t="shared" si="156"/>
        <v>1174</v>
      </c>
      <c r="AU365" s="72"/>
      <c r="AV365" s="135" t="str">
        <f t="shared" ca="1" si="177"/>
        <v>Hero</v>
      </c>
      <c r="AW365" s="135"/>
      <c r="AX365" s="135"/>
      <c r="AY365" s="135"/>
      <c r="AZ365" s="135"/>
      <c r="BA365" s="135"/>
      <c r="BB365" s="135"/>
      <c r="BC365" s="660" t="e">
        <f>INDEX('[2]Master Skill List'!$D$81:$D$301,MATCH('UNIT DATA'!BA365,'[2]Master Skill List'!$B$81:$B$301,0))</f>
        <v>#N/A</v>
      </c>
      <c r="BD365" s="661"/>
      <c r="BE365" s="661"/>
      <c r="BF365" s="662"/>
      <c r="BG365" s="72">
        <f t="shared" si="178"/>
        <v>6</v>
      </c>
    </row>
    <row r="366" spans="2:59">
      <c r="B366" s="66">
        <v>328</v>
      </c>
      <c r="C366" s="135"/>
      <c r="D366" s="135"/>
      <c r="E366" s="135"/>
      <c r="F366" s="135"/>
      <c r="G366" s="135" t="s">
        <v>535</v>
      </c>
      <c r="H366" s="176"/>
      <c r="I366" s="155" t="s">
        <v>103</v>
      </c>
      <c r="J366" s="72"/>
      <c r="K366" s="66">
        <v>10</v>
      </c>
      <c r="L366" s="66"/>
      <c r="M366" s="190">
        <v>3</v>
      </c>
      <c r="N366" s="66"/>
      <c r="O366" s="508">
        <v>0</v>
      </c>
      <c r="P366" s="155">
        <f t="shared" si="172"/>
        <v>1</v>
      </c>
      <c r="Q366" s="135"/>
      <c r="R366" s="66" t="e">
        <f t="shared" si="179"/>
        <v>#N/A</v>
      </c>
      <c r="S366" s="176"/>
      <c r="T366" s="177"/>
      <c r="U366" s="135"/>
      <c r="V366" s="135"/>
      <c r="W366" s="163" t="str">
        <f t="shared" ca="1" si="157"/>
        <v>Guardian</v>
      </c>
      <c r="X366" s="164">
        <f t="shared" si="158"/>
        <v>0</v>
      </c>
      <c r="Y366" s="165">
        <v>0</v>
      </c>
      <c r="Z366" s="155">
        <f t="shared" si="159"/>
        <v>550</v>
      </c>
      <c r="AA366" s="66">
        <f t="shared" si="160"/>
        <v>540</v>
      </c>
      <c r="AB366" s="72">
        <f t="shared" si="161"/>
        <v>10</v>
      </c>
      <c r="AC366" s="135" t="str">
        <f t="shared" si="173"/>
        <v>10</v>
      </c>
      <c r="AD366" s="72">
        <f t="shared" si="174"/>
        <v>-29</v>
      </c>
      <c r="AE366" s="72">
        <f t="shared" si="175"/>
        <v>-59</v>
      </c>
      <c r="AF366" s="72">
        <f t="shared" si="176"/>
        <v>-89</v>
      </c>
      <c r="AG366" s="66">
        <f t="shared" si="162"/>
        <v>220</v>
      </c>
      <c r="AH366" s="66">
        <f t="shared" si="163"/>
        <v>218</v>
      </c>
      <c r="AI366" s="66">
        <f t="shared" si="164"/>
        <v>2</v>
      </c>
      <c r="AJ366" s="135" t="str">
        <f t="shared" si="165"/>
        <v>2</v>
      </c>
      <c r="AK366" s="66">
        <f t="shared" si="166"/>
        <v>180</v>
      </c>
      <c r="AL366" s="66">
        <f t="shared" si="154"/>
        <v>178</v>
      </c>
      <c r="AM366" s="66">
        <f t="shared" si="167"/>
        <v>2</v>
      </c>
      <c r="AN366" s="135" t="str">
        <f t="shared" si="168"/>
        <v>2</v>
      </c>
      <c r="AO366" s="66">
        <f t="shared" si="169"/>
        <v>200</v>
      </c>
      <c r="AP366" s="66">
        <f t="shared" si="155"/>
        <v>198</v>
      </c>
      <c r="AQ366" s="66">
        <f t="shared" si="170"/>
        <v>2</v>
      </c>
      <c r="AR366" s="135" t="str">
        <f t="shared" si="171"/>
        <v>2</v>
      </c>
      <c r="AS366" s="72">
        <f t="shared" si="156"/>
        <v>1150</v>
      </c>
      <c r="AT366" s="72">
        <f t="shared" si="156"/>
        <v>1134</v>
      </c>
      <c r="AU366" s="72"/>
      <c r="AV366" s="135" t="str">
        <f t="shared" ca="1" si="177"/>
        <v>Guardian</v>
      </c>
      <c r="AW366" s="135"/>
      <c r="AX366" s="135"/>
      <c r="AY366" s="135"/>
      <c r="AZ366" s="135"/>
      <c r="BA366" s="135"/>
      <c r="BB366" s="135"/>
      <c r="BC366" s="660" t="e">
        <f>INDEX('[2]Master Skill List'!$D$81:$D$301,MATCH('UNIT DATA'!BA366,'[2]Master Skill List'!$B$81:$B$301,0))</f>
        <v>#N/A</v>
      </c>
      <c r="BD366" s="661"/>
      <c r="BE366" s="661"/>
      <c r="BF366" s="662"/>
      <c r="BG366" s="72">
        <f t="shared" si="178"/>
        <v>3</v>
      </c>
    </row>
    <row r="367" spans="2:59">
      <c r="B367" s="66">
        <v>329</v>
      </c>
      <c r="C367" s="135"/>
      <c r="D367" s="135"/>
      <c r="E367" s="135"/>
      <c r="F367" s="135"/>
      <c r="G367" s="135" t="s">
        <v>536</v>
      </c>
      <c r="H367" s="176"/>
      <c r="I367" s="155" t="s">
        <v>103</v>
      </c>
      <c r="J367" s="72"/>
      <c r="K367" s="66">
        <v>10</v>
      </c>
      <c r="L367" s="66"/>
      <c r="M367" s="66">
        <v>4</v>
      </c>
      <c r="N367" s="66"/>
      <c r="O367" s="508">
        <v>1</v>
      </c>
      <c r="P367" s="155">
        <f t="shared" si="172"/>
        <v>1</v>
      </c>
      <c r="Q367" s="135"/>
      <c r="R367" s="66" t="e">
        <f t="shared" si="179"/>
        <v>#N/A</v>
      </c>
      <c r="S367" s="176"/>
      <c r="T367" s="177"/>
      <c r="U367" s="135"/>
      <c r="V367" s="135"/>
      <c r="W367" s="163" t="str">
        <f t="shared" ca="1" si="157"/>
        <v>Defender</v>
      </c>
      <c r="X367" s="164">
        <f t="shared" si="158"/>
        <v>0</v>
      </c>
      <c r="Y367" s="165">
        <v>0</v>
      </c>
      <c r="Z367" s="155">
        <f t="shared" si="159"/>
        <v>550</v>
      </c>
      <c r="AA367" s="66">
        <f t="shared" si="160"/>
        <v>540</v>
      </c>
      <c r="AB367" s="72">
        <f t="shared" si="161"/>
        <v>10</v>
      </c>
      <c r="AC367" s="135" t="str">
        <f t="shared" si="173"/>
        <v>10</v>
      </c>
      <c r="AD367" s="72">
        <f t="shared" si="174"/>
        <v>-29</v>
      </c>
      <c r="AE367" s="72">
        <f t="shared" si="175"/>
        <v>-59</v>
      </c>
      <c r="AF367" s="72">
        <f t="shared" si="176"/>
        <v>-89</v>
      </c>
      <c r="AG367" s="66">
        <f t="shared" si="162"/>
        <v>220</v>
      </c>
      <c r="AH367" s="66">
        <f t="shared" si="163"/>
        <v>218</v>
      </c>
      <c r="AI367" s="66">
        <f t="shared" si="164"/>
        <v>2</v>
      </c>
      <c r="AJ367" s="135" t="str">
        <f t="shared" si="165"/>
        <v>2</v>
      </c>
      <c r="AK367" s="66">
        <f t="shared" si="166"/>
        <v>180</v>
      </c>
      <c r="AL367" s="66">
        <f t="shared" si="154"/>
        <v>178</v>
      </c>
      <c r="AM367" s="66">
        <f t="shared" si="167"/>
        <v>2</v>
      </c>
      <c r="AN367" s="135" t="str">
        <f t="shared" si="168"/>
        <v>2</v>
      </c>
      <c r="AO367" s="66">
        <f t="shared" si="169"/>
        <v>200</v>
      </c>
      <c r="AP367" s="66">
        <f t="shared" si="155"/>
        <v>198</v>
      </c>
      <c r="AQ367" s="66">
        <f t="shared" si="170"/>
        <v>2</v>
      </c>
      <c r="AR367" s="135" t="str">
        <f t="shared" si="171"/>
        <v>2</v>
      </c>
      <c r="AS367" s="72">
        <f t="shared" si="156"/>
        <v>1150</v>
      </c>
      <c r="AT367" s="72">
        <f t="shared" si="156"/>
        <v>1134</v>
      </c>
      <c r="AU367" s="72"/>
      <c r="AV367" s="135" t="str">
        <f t="shared" ca="1" si="177"/>
        <v>Defender</v>
      </c>
      <c r="AW367" s="135"/>
      <c r="AX367" s="135"/>
      <c r="AY367" s="135"/>
      <c r="AZ367" s="135"/>
      <c r="BA367" s="135"/>
      <c r="BB367" s="135"/>
      <c r="BC367" s="660" t="e">
        <f>INDEX('[2]Master Skill List'!$D$81:$D$301,MATCH('UNIT DATA'!BA367,'[2]Master Skill List'!$B$81:$B$301,0))</f>
        <v>#N/A</v>
      </c>
      <c r="BD367" s="661"/>
      <c r="BE367" s="661"/>
      <c r="BF367" s="662"/>
      <c r="BG367" s="72">
        <f t="shared" si="178"/>
        <v>4</v>
      </c>
    </row>
    <row r="368" spans="2:59">
      <c r="B368" s="66">
        <v>330</v>
      </c>
      <c r="C368" s="135"/>
      <c r="D368" s="135"/>
      <c r="E368" s="135"/>
      <c r="F368" s="135"/>
      <c r="G368" s="135" t="s">
        <v>537</v>
      </c>
      <c r="H368" s="176"/>
      <c r="I368" s="155" t="s">
        <v>103</v>
      </c>
      <c r="J368" s="72"/>
      <c r="K368" s="66">
        <v>10</v>
      </c>
      <c r="L368" s="66"/>
      <c r="M368" s="66">
        <v>5</v>
      </c>
      <c r="N368" s="66"/>
      <c r="O368" s="508">
        <v>2</v>
      </c>
      <c r="P368" s="155">
        <f t="shared" si="172"/>
        <v>1</v>
      </c>
      <c r="Q368" s="135"/>
      <c r="R368" s="66" t="e">
        <f t="shared" si="179"/>
        <v>#N/A</v>
      </c>
      <c r="S368" s="176"/>
      <c r="T368" s="177"/>
      <c r="U368" s="135"/>
      <c r="V368" s="135"/>
      <c r="W368" s="163" t="str">
        <f t="shared" ca="1" si="157"/>
        <v>Hero</v>
      </c>
      <c r="X368" s="164">
        <f t="shared" si="158"/>
        <v>0</v>
      </c>
      <c r="Y368" s="165">
        <v>0</v>
      </c>
      <c r="Z368" s="155">
        <f t="shared" si="159"/>
        <v>550</v>
      </c>
      <c r="AA368" s="66">
        <f t="shared" si="160"/>
        <v>540</v>
      </c>
      <c r="AB368" s="72">
        <f t="shared" si="161"/>
        <v>10</v>
      </c>
      <c r="AC368" s="135" t="str">
        <f t="shared" si="173"/>
        <v>10</v>
      </c>
      <c r="AD368" s="72">
        <f t="shared" si="174"/>
        <v>-29</v>
      </c>
      <c r="AE368" s="72">
        <f t="shared" si="175"/>
        <v>-59</v>
      </c>
      <c r="AF368" s="72">
        <f t="shared" si="176"/>
        <v>-89</v>
      </c>
      <c r="AG368" s="66">
        <f t="shared" si="162"/>
        <v>220</v>
      </c>
      <c r="AH368" s="66">
        <f t="shared" si="163"/>
        <v>218</v>
      </c>
      <c r="AI368" s="66">
        <f t="shared" si="164"/>
        <v>2</v>
      </c>
      <c r="AJ368" s="135" t="str">
        <f t="shared" si="165"/>
        <v>2</v>
      </c>
      <c r="AK368" s="66">
        <f t="shared" si="166"/>
        <v>180</v>
      </c>
      <c r="AL368" s="66">
        <f t="shared" si="154"/>
        <v>178</v>
      </c>
      <c r="AM368" s="66">
        <f t="shared" si="167"/>
        <v>2</v>
      </c>
      <c r="AN368" s="135" t="str">
        <f t="shared" si="168"/>
        <v>2</v>
      </c>
      <c r="AO368" s="66">
        <f t="shared" si="169"/>
        <v>200</v>
      </c>
      <c r="AP368" s="66">
        <f t="shared" si="155"/>
        <v>198</v>
      </c>
      <c r="AQ368" s="66">
        <f t="shared" si="170"/>
        <v>2</v>
      </c>
      <c r="AR368" s="135" t="str">
        <f t="shared" si="171"/>
        <v>2</v>
      </c>
      <c r="AS368" s="72">
        <f t="shared" si="156"/>
        <v>1150</v>
      </c>
      <c r="AT368" s="72">
        <f t="shared" si="156"/>
        <v>1134</v>
      </c>
      <c r="AU368" s="72"/>
      <c r="AV368" s="135" t="str">
        <f t="shared" ca="1" si="177"/>
        <v>Hero</v>
      </c>
      <c r="AW368" s="135"/>
      <c r="AX368" s="135"/>
      <c r="AY368" s="135"/>
      <c r="AZ368" s="135"/>
      <c r="BA368" s="135"/>
      <c r="BB368" s="135"/>
      <c r="BC368" s="660" t="e">
        <f>INDEX('[2]Master Skill List'!$D$81:$D$301,MATCH('UNIT DATA'!BA368,'[2]Master Skill List'!$B$81:$B$301,0))</f>
        <v>#N/A</v>
      </c>
      <c r="BD368" s="661"/>
      <c r="BE368" s="661"/>
      <c r="BF368" s="662"/>
      <c r="BG368" s="72">
        <f t="shared" si="178"/>
        <v>5</v>
      </c>
    </row>
    <row r="369" spans="2:59">
      <c r="B369" s="66">
        <v>331</v>
      </c>
      <c r="C369" s="135"/>
      <c r="D369" s="135"/>
      <c r="E369" s="135"/>
      <c r="F369" s="135"/>
      <c r="G369" s="135" t="s">
        <v>538</v>
      </c>
      <c r="H369" s="176"/>
      <c r="I369" s="155" t="s">
        <v>103</v>
      </c>
      <c r="J369" s="72"/>
      <c r="K369" s="66">
        <v>10</v>
      </c>
      <c r="L369" s="66"/>
      <c r="M369" s="66">
        <v>6</v>
      </c>
      <c r="N369" s="66"/>
      <c r="O369" s="508">
        <v>3</v>
      </c>
      <c r="P369" s="155">
        <f t="shared" si="172"/>
        <v>1</v>
      </c>
      <c r="Q369" s="135"/>
      <c r="R369" s="66" t="e">
        <f t="shared" si="179"/>
        <v>#N/A</v>
      </c>
      <c r="S369" s="176"/>
      <c r="T369" s="177"/>
      <c r="U369" s="135"/>
      <c r="V369" s="135"/>
      <c r="W369" s="163" t="str">
        <f t="shared" ca="1" si="157"/>
        <v>Guardian</v>
      </c>
      <c r="X369" s="164">
        <f t="shared" si="158"/>
        <v>0</v>
      </c>
      <c r="Y369" s="165">
        <v>0</v>
      </c>
      <c r="Z369" s="155">
        <f t="shared" si="159"/>
        <v>550</v>
      </c>
      <c r="AA369" s="66">
        <f t="shared" si="160"/>
        <v>540</v>
      </c>
      <c r="AB369" s="72">
        <f t="shared" si="161"/>
        <v>10</v>
      </c>
      <c r="AC369" s="135" t="str">
        <f t="shared" si="173"/>
        <v>10</v>
      </c>
      <c r="AD369" s="72">
        <f t="shared" si="174"/>
        <v>-29</v>
      </c>
      <c r="AE369" s="72">
        <f t="shared" si="175"/>
        <v>-59</v>
      </c>
      <c r="AF369" s="72">
        <f t="shared" si="176"/>
        <v>-89</v>
      </c>
      <c r="AG369" s="66">
        <f t="shared" si="162"/>
        <v>220</v>
      </c>
      <c r="AH369" s="66">
        <f t="shared" si="163"/>
        <v>218</v>
      </c>
      <c r="AI369" s="66">
        <f t="shared" si="164"/>
        <v>2</v>
      </c>
      <c r="AJ369" s="135" t="str">
        <f t="shared" si="165"/>
        <v>2</v>
      </c>
      <c r="AK369" s="66">
        <f t="shared" si="166"/>
        <v>180</v>
      </c>
      <c r="AL369" s="66">
        <f t="shared" si="154"/>
        <v>178</v>
      </c>
      <c r="AM369" s="66">
        <f t="shared" si="167"/>
        <v>2</v>
      </c>
      <c r="AN369" s="135" t="str">
        <f t="shared" si="168"/>
        <v>2</v>
      </c>
      <c r="AO369" s="66">
        <f t="shared" si="169"/>
        <v>200</v>
      </c>
      <c r="AP369" s="66">
        <f t="shared" si="155"/>
        <v>198</v>
      </c>
      <c r="AQ369" s="66">
        <f t="shared" si="170"/>
        <v>2</v>
      </c>
      <c r="AR369" s="135" t="str">
        <f t="shared" si="171"/>
        <v>2</v>
      </c>
      <c r="AS369" s="72">
        <f t="shared" si="156"/>
        <v>1150</v>
      </c>
      <c r="AT369" s="72">
        <f t="shared" si="156"/>
        <v>1134</v>
      </c>
      <c r="AU369" s="72"/>
      <c r="AV369" s="135" t="str">
        <f t="shared" ca="1" si="177"/>
        <v>Guardian</v>
      </c>
      <c r="AW369" s="135"/>
      <c r="AX369" s="135"/>
      <c r="AY369" s="135"/>
      <c r="AZ369" s="135"/>
      <c r="BA369" s="135"/>
      <c r="BB369" s="135"/>
      <c r="BC369" s="660" t="e">
        <f>INDEX('[2]Master Skill List'!$D$81:$D$301,MATCH('UNIT DATA'!BA369,'[2]Master Skill List'!$B$81:$B$301,0))</f>
        <v>#N/A</v>
      </c>
      <c r="BD369" s="661"/>
      <c r="BE369" s="661"/>
      <c r="BF369" s="662"/>
      <c r="BG369" s="72">
        <f t="shared" si="178"/>
        <v>6</v>
      </c>
    </row>
    <row r="370" spans="2:59">
      <c r="B370" s="66">
        <v>332</v>
      </c>
      <c r="C370" s="135"/>
      <c r="D370" s="135"/>
      <c r="E370" s="135"/>
      <c r="F370" s="135"/>
      <c r="G370" s="135" t="s">
        <v>539</v>
      </c>
      <c r="H370" s="176"/>
      <c r="I370" s="155" t="s">
        <v>113</v>
      </c>
      <c r="J370" s="72"/>
      <c r="K370" s="66">
        <v>10</v>
      </c>
      <c r="L370" s="66"/>
      <c r="M370" s="190">
        <v>3</v>
      </c>
      <c r="N370" s="66"/>
      <c r="O370" s="508">
        <v>0</v>
      </c>
      <c r="P370" s="155">
        <f t="shared" si="172"/>
        <v>1</v>
      </c>
      <c r="Q370" s="135"/>
      <c r="R370" s="66" t="e">
        <f t="shared" si="179"/>
        <v>#N/A</v>
      </c>
      <c r="S370" s="176"/>
      <c r="T370" s="177"/>
      <c r="U370" s="135"/>
      <c r="V370" s="135"/>
      <c r="W370" s="163" t="str">
        <f t="shared" ca="1" si="157"/>
        <v>Defender</v>
      </c>
      <c r="X370" s="164">
        <f t="shared" si="158"/>
        <v>0</v>
      </c>
      <c r="Y370" s="165">
        <v>0</v>
      </c>
      <c r="Z370" s="155">
        <f t="shared" si="159"/>
        <v>550</v>
      </c>
      <c r="AA370" s="66">
        <f t="shared" si="160"/>
        <v>540</v>
      </c>
      <c r="AB370" s="72">
        <f t="shared" si="161"/>
        <v>10</v>
      </c>
      <c r="AC370" s="135" t="str">
        <f t="shared" si="173"/>
        <v>10</v>
      </c>
      <c r="AD370" s="72">
        <f t="shared" si="174"/>
        <v>-29</v>
      </c>
      <c r="AE370" s="72">
        <f t="shared" si="175"/>
        <v>-59</v>
      </c>
      <c r="AF370" s="72">
        <f t="shared" si="176"/>
        <v>-89</v>
      </c>
      <c r="AG370" s="66">
        <f t="shared" si="162"/>
        <v>200</v>
      </c>
      <c r="AH370" s="66">
        <f t="shared" si="163"/>
        <v>198</v>
      </c>
      <c r="AI370" s="66">
        <f t="shared" si="164"/>
        <v>2</v>
      </c>
      <c r="AJ370" s="135" t="str">
        <f t="shared" si="165"/>
        <v>2</v>
      </c>
      <c r="AK370" s="66">
        <f t="shared" si="166"/>
        <v>200</v>
      </c>
      <c r="AL370" s="66">
        <f t="shared" si="154"/>
        <v>198</v>
      </c>
      <c r="AM370" s="66">
        <f t="shared" si="167"/>
        <v>2</v>
      </c>
      <c r="AN370" s="135" t="str">
        <f t="shared" si="168"/>
        <v>2</v>
      </c>
      <c r="AO370" s="66">
        <f t="shared" si="169"/>
        <v>220</v>
      </c>
      <c r="AP370" s="66">
        <f t="shared" si="155"/>
        <v>218</v>
      </c>
      <c r="AQ370" s="66">
        <f t="shared" si="170"/>
        <v>2</v>
      </c>
      <c r="AR370" s="135" t="str">
        <f t="shared" si="171"/>
        <v>2</v>
      </c>
      <c r="AS370" s="72">
        <f t="shared" si="156"/>
        <v>1170</v>
      </c>
      <c r="AT370" s="72">
        <f t="shared" si="156"/>
        <v>1154</v>
      </c>
      <c r="AU370" s="72"/>
      <c r="AV370" s="135" t="str">
        <f t="shared" ca="1" si="177"/>
        <v>Defender</v>
      </c>
      <c r="AW370" s="135"/>
      <c r="AX370" s="135"/>
      <c r="AY370" s="135"/>
      <c r="AZ370" s="135"/>
      <c r="BA370" s="135"/>
      <c r="BB370" s="135"/>
      <c r="BC370" s="660" t="e">
        <f>INDEX('[2]Master Skill List'!$D$81:$D$301,MATCH('UNIT DATA'!BA370,'[2]Master Skill List'!$B$81:$B$301,0))</f>
        <v>#N/A</v>
      </c>
      <c r="BD370" s="661"/>
      <c r="BE370" s="661"/>
      <c r="BF370" s="662"/>
      <c r="BG370" s="72">
        <f t="shared" si="178"/>
        <v>3</v>
      </c>
    </row>
    <row r="371" spans="2:59">
      <c r="B371" s="66">
        <v>333</v>
      </c>
      <c r="C371" s="135"/>
      <c r="D371" s="135"/>
      <c r="E371" s="135"/>
      <c r="F371" s="135"/>
      <c r="G371" s="135" t="s">
        <v>540</v>
      </c>
      <c r="H371" s="176"/>
      <c r="I371" s="155" t="s">
        <v>113</v>
      </c>
      <c r="J371" s="72"/>
      <c r="K371" s="66">
        <v>10</v>
      </c>
      <c r="L371" s="66"/>
      <c r="M371" s="66">
        <v>4</v>
      </c>
      <c r="N371" s="66"/>
      <c r="O371" s="508">
        <v>1</v>
      </c>
      <c r="P371" s="155">
        <f t="shared" si="172"/>
        <v>1</v>
      </c>
      <c r="Q371" s="135"/>
      <c r="R371" s="66" t="e">
        <f t="shared" si="179"/>
        <v>#N/A</v>
      </c>
      <c r="S371" s="176"/>
      <c r="T371" s="177"/>
      <c r="U371" s="135"/>
      <c r="V371" s="135"/>
      <c r="W371" s="163" t="str">
        <f t="shared" ca="1" si="157"/>
        <v>Defender</v>
      </c>
      <c r="X371" s="164">
        <f t="shared" si="158"/>
        <v>0</v>
      </c>
      <c r="Y371" s="165">
        <v>0</v>
      </c>
      <c r="Z371" s="155">
        <f t="shared" si="159"/>
        <v>550</v>
      </c>
      <c r="AA371" s="66">
        <f t="shared" si="160"/>
        <v>540</v>
      </c>
      <c r="AB371" s="72">
        <f t="shared" si="161"/>
        <v>10</v>
      </c>
      <c r="AC371" s="135" t="str">
        <f t="shared" si="173"/>
        <v>10</v>
      </c>
      <c r="AD371" s="72">
        <f t="shared" si="174"/>
        <v>-29</v>
      </c>
      <c r="AE371" s="72">
        <f t="shared" si="175"/>
        <v>-59</v>
      </c>
      <c r="AF371" s="72">
        <f t="shared" si="176"/>
        <v>-89</v>
      </c>
      <c r="AG371" s="66">
        <f t="shared" si="162"/>
        <v>200</v>
      </c>
      <c r="AH371" s="66">
        <f t="shared" si="163"/>
        <v>198</v>
      </c>
      <c r="AI371" s="66">
        <f t="shared" si="164"/>
        <v>2</v>
      </c>
      <c r="AJ371" s="135" t="str">
        <f t="shared" si="165"/>
        <v>2</v>
      </c>
      <c r="AK371" s="66">
        <f t="shared" si="166"/>
        <v>200</v>
      </c>
      <c r="AL371" s="66">
        <f t="shared" si="154"/>
        <v>198</v>
      </c>
      <c r="AM371" s="66">
        <f t="shared" si="167"/>
        <v>2</v>
      </c>
      <c r="AN371" s="135" t="str">
        <f t="shared" si="168"/>
        <v>2</v>
      </c>
      <c r="AO371" s="66">
        <f t="shared" si="169"/>
        <v>220</v>
      </c>
      <c r="AP371" s="66">
        <f t="shared" si="155"/>
        <v>218</v>
      </c>
      <c r="AQ371" s="66">
        <f t="shared" si="170"/>
        <v>2</v>
      </c>
      <c r="AR371" s="135" t="str">
        <f t="shared" si="171"/>
        <v>2</v>
      </c>
      <c r="AS371" s="72">
        <f t="shared" si="156"/>
        <v>1170</v>
      </c>
      <c r="AT371" s="72">
        <f t="shared" si="156"/>
        <v>1154</v>
      </c>
      <c r="AU371" s="72"/>
      <c r="AV371" s="135" t="str">
        <f t="shared" ca="1" si="177"/>
        <v>Defender</v>
      </c>
      <c r="AW371" s="135"/>
      <c r="AX371" s="135"/>
      <c r="AY371" s="135"/>
      <c r="AZ371" s="135"/>
      <c r="BA371" s="135"/>
      <c r="BB371" s="135"/>
      <c r="BC371" s="660" t="e">
        <f>INDEX('[2]Master Skill List'!$D$81:$D$301,MATCH('UNIT DATA'!BA371,'[2]Master Skill List'!$B$81:$B$301,0))</f>
        <v>#N/A</v>
      </c>
      <c r="BD371" s="661"/>
      <c r="BE371" s="661"/>
      <c r="BF371" s="662"/>
      <c r="BG371" s="72">
        <f t="shared" si="178"/>
        <v>4</v>
      </c>
    </row>
    <row r="372" spans="2:59">
      <c r="B372" s="66">
        <v>334</v>
      </c>
      <c r="C372" s="135"/>
      <c r="D372" s="135"/>
      <c r="E372" s="135"/>
      <c r="F372" s="135"/>
      <c r="G372" s="135" t="s">
        <v>541</v>
      </c>
      <c r="H372" s="176"/>
      <c r="I372" s="155" t="s">
        <v>113</v>
      </c>
      <c r="J372" s="72"/>
      <c r="K372" s="66">
        <v>10</v>
      </c>
      <c r="L372" s="66"/>
      <c r="M372" s="66">
        <v>5</v>
      </c>
      <c r="N372" s="66"/>
      <c r="O372" s="508">
        <v>2</v>
      </c>
      <c r="P372" s="155">
        <f t="shared" si="172"/>
        <v>1</v>
      </c>
      <c r="Q372" s="135"/>
      <c r="R372" s="66" t="e">
        <f t="shared" si="179"/>
        <v>#N/A</v>
      </c>
      <c r="S372" s="176"/>
      <c r="T372" s="177"/>
      <c r="U372" s="135"/>
      <c r="V372" s="135"/>
      <c r="W372" s="163" t="str">
        <f t="shared" ca="1" si="157"/>
        <v>Fighter</v>
      </c>
      <c r="X372" s="164">
        <f t="shared" si="158"/>
        <v>0</v>
      </c>
      <c r="Y372" s="165">
        <v>0</v>
      </c>
      <c r="Z372" s="155">
        <f t="shared" si="159"/>
        <v>550</v>
      </c>
      <c r="AA372" s="66">
        <f t="shared" si="160"/>
        <v>540</v>
      </c>
      <c r="AB372" s="72">
        <f t="shared" si="161"/>
        <v>10</v>
      </c>
      <c r="AC372" s="135" t="str">
        <f t="shared" si="173"/>
        <v>10</v>
      </c>
      <c r="AD372" s="72">
        <f t="shared" si="174"/>
        <v>-29</v>
      </c>
      <c r="AE372" s="72">
        <f t="shared" si="175"/>
        <v>-59</v>
      </c>
      <c r="AF372" s="72">
        <f t="shared" si="176"/>
        <v>-89</v>
      </c>
      <c r="AG372" s="66">
        <f t="shared" si="162"/>
        <v>200</v>
      </c>
      <c r="AH372" s="66">
        <f t="shared" si="163"/>
        <v>198</v>
      </c>
      <c r="AI372" s="66">
        <f t="shared" si="164"/>
        <v>2</v>
      </c>
      <c r="AJ372" s="135" t="str">
        <f t="shared" si="165"/>
        <v>2</v>
      </c>
      <c r="AK372" s="66">
        <f t="shared" si="166"/>
        <v>200</v>
      </c>
      <c r="AL372" s="66">
        <f t="shared" si="154"/>
        <v>198</v>
      </c>
      <c r="AM372" s="66">
        <f t="shared" si="167"/>
        <v>2</v>
      </c>
      <c r="AN372" s="135" t="str">
        <f t="shared" si="168"/>
        <v>2</v>
      </c>
      <c r="AO372" s="66">
        <f t="shared" si="169"/>
        <v>220</v>
      </c>
      <c r="AP372" s="66">
        <f t="shared" si="155"/>
        <v>218</v>
      </c>
      <c r="AQ372" s="66">
        <f t="shared" si="170"/>
        <v>2</v>
      </c>
      <c r="AR372" s="135" t="str">
        <f t="shared" si="171"/>
        <v>2</v>
      </c>
      <c r="AS372" s="72">
        <f t="shared" si="156"/>
        <v>1170</v>
      </c>
      <c r="AT372" s="72">
        <f t="shared" si="156"/>
        <v>1154</v>
      </c>
      <c r="AU372" s="72"/>
      <c r="AV372" s="135" t="str">
        <f t="shared" ca="1" si="177"/>
        <v>Fighter</v>
      </c>
      <c r="AW372" s="135"/>
      <c r="AX372" s="135"/>
      <c r="AY372" s="135"/>
      <c r="AZ372" s="135"/>
      <c r="BA372" s="135"/>
      <c r="BB372" s="135"/>
      <c r="BC372" s="660" t="e">
        <f>INDEX('[2]Master Skill List'!$D$81:$D$301,MATCH('UNIT DATA'!BA372,'[2]Master Skill List'!$B$81:$B$301,0))</f>
        <v>#N/A</v>
      </c>
      <c r="BD372" s="661"/>
      <c r="BE372" s="661"/>
      <c r="BF372" s="662"/>
      <c r="BG372" s="72">
        <f t="shared" si="178"/>
        <v>5</v>
      </c>
    </row>
    <row r="373" spans="2:59">
      <c r="B373" s="66">
        <v>335</v>
      </c>
      <c r="C373" s="135"/>
      <c r="D373" s="135"/>
      <c r="E373" s="135"/>
      <c r="F373" s="135"/>
      <c r="G373" s="135" t="s">
        <v>542</v>
      </c>
      <c r="H373" s="176"/>
      <c r="I373" s="155" t="s">
        <v>113</v>
      </c>
      <c r="J373" s="72"/>
      <c r="K373" s="66">
        <v>10</v>
      </c>
      <c r="L373" s="66"/>
      <c r="M373" s="66">
        <v>6</v>
      </c>
      <c r="N373" s="66"/>
      <c r="O373" s="508">
        <v>3</v>
      </c>
      <c r="P373" s="155">
        <f t="shared" si="172"/>
        <v>1</v>
      </c>
      <c r="Q373" s="135"/>
      <c r="R373" s="66" t="e">
        <f t="shared" si="179"/>
        <v>#N/A</v>
      </c>
      <c r="S373" s="176"/>
      <c r="T373" s="177"/>
      <c r="U373" s="135"/>
      <c r="V373" s="135"/>
      <c r="W373" s="163" t="str">
        <f t="shared" ca="1" si="157"/>
        <v>Guardian</v>
      </c>
      <c r="X373" s="164">
        <f t="shared" si="158"/>
        <v>0</v>
      </c>
      <c r="Y373" s="165">
        <v>0</v>
      </c>
      <c r="Z373" s="155">
        <f t="shared" si="159"/>
        <v>550</v>
      </c>
      <c r="AA373" s="66">
        <f t="shared" si="160"/>
        <v>540</v>
      </c>
      <c r="AB373" s="72">
        <f t="shared" si="161"/>
        <v>10</v>
      </c>
      <c r="AC373" s="135" t="str">
        <f t="shared" si="173"/>
        <v>10</v>
      </c>
      <c r="AD373" s="72">
        <f t="shared" si="174"/>
        <v>-29</v>
      </c>
      <c r="AE373" s="72">
        <f t="shared" si="175"/>
        <v>-59</v>
      </c>
      <c r="AF373" s="72">
        <f t="shared" si="176"/>
        <v>-89</v>
      </c>
      <c r="AG373" s="66">
        <f t="shared" si="162"/>
        <v>200</v>
      </c>
      <c r="AH373" s="66">
        <f t="shared" si="163"/>
        <v>198</v>
      </c>
      <c r="AI373" s="66">
        <f t="shared" si="164"/>
        <v>2</v>
      </c>
      <c r="AJ373" s="135" t="str">
        <f t="shared" si="165"/>
        <v>2</v>
      </c>
      <c r="AK373" s="66">
        <f t="shared" si="166"/>
        <v>200</v>
      </c>
      <c r="AL373" s="66">
        <f t="shared" si="154"/>
        <v>198</v>
      </c>
      <c r="AM373" s="66">
        <f t="shared" si="167"/>
        <v>2</v>
      </c>
      <c r="AN373" s="135" t="str">
        <f t="shared" si="168"/>
        <v>2</v>
      </c>
      <c r="AO373" s="66">
        <f t="shared" si="169"/>
        <v>220</v>
      </c>
      <c r="AP373" s="66">
        <f t="shared" si="155"/>
        <v>218</v>
      </c>
      <c r="AQ373" s="66">
        <f t="shared" si="170"/>
        <v>2</v>
      </c>
      <c r="AR373" s="135" t="str">
        <f t="shared" si="171"/>
        <v>2</v>
      </c>
      <c r="AS373" s="72">
        <f t="shared" si="156"/>
        <v>1170</v>
      </c>
      <c r="AT373" s="72">
        <f t="shared" si="156"/>
        <v>1154</v>
      </c>
      <c r="AU373" s="72"/>
      <c r="AV373" s="135" t="str">
        <f t="shared" ca="1" si="177"/>
        <v>Guardian</v>
      </c>
      <c r="AW373" s="135"/>
      <c r="AX373" s="135"/>
      <c r="AY373" s="135"/>
      <c r="AZ373" s="135"/>
      <c r="BA373" s="135"/>
      <c r="BB373" s="135"/>
      <c r="BC373" s="660" t="e">
        <f>INDEX('[2]Master Skill List'!$D$81:$D$301,MATCH('UNIT DATA'!BA373,'[2]Master Skill List'!$B$81:$B$301,0))</f>
        <v>#N/A</v>
      </c>
      <c r="BD373" s="661"/>
      <c r="BE373" s="661"/>
      <c r="BF373" s="662"/>
      <c r="BG373" s="72">
        <f t="shared" si="178"/>
        <v>6</v>
      </c>
    </row>
    <row r="374" spans="2:59">
      <c r="B374" s="66">
        <v>336</v>
      </c>
      <c r="C374" s="135"/>
      <c r="D374" s="135"/>
      <c r="E374" s="135"/>
      <c r="F374" s="135"/>
      <c r="G374" s="135" t="s">
        <v>543</v>
      </c>
      <c r="H374" s="176"/>
      <c r="I374" s="155" t="s">
        <v>119</v>
      </c>
      <c r="J374" s="72"/>
      <c r="K374" s="66">
        <v>10</v>
      </c>
      <c r="L374" s="66"/>
      <c r="M374" s="190">
        <v>3</v>
      </c>
      <c r="N374" s="66"/>
      <c r="O374" s="508">
        <v>0</v>
      </c>
      <c r="P374" s="155">
        <f t="shared" si="172"/>
        <v>1</v>
      </c>
      <c r="Q374" s="135"/>
      <c r="R374" s="66" t="e">
        <f t="shared" si="179"/>
        <v>#N/A</v>
      </c>
      <c r="S374" s="176"/>
      <c r="T374" s="177"/>
      <c r="U374" s="135"/>
      <c r="V374" s="135"/>
      <c r="W374" s="163" t="str">
        <f t="shared" ca="1" si="157"/>
        <v>Knight</v>
      </c>
      <c r="X374" s="164">
        <f t="shared" si="158"/>
        <v>0</v>
      </c>
      <c r="Y374" s="165">
        <v>0</v>
      </c>
      <c r="Z374" s="155">
        <f t="shared" si="159"/>
        <v>500</v>
      </c>
      <c r="AA374" s="66">
        <f t="shared" si="160"/>
        <v>490</v>
      </c>
      <c r="AB374" s="72">
        <f t="shared" si="161"/>
        <v>10</v>
      </c>
      <c r="AC374" s="135" t="str">
        <f t="shared" si="173"/>
        <v>10</v>
      </c>
      <c r="AD374" s="72">
        <f t="shared" si="174"/>
        <v>-29</v>
      </c>
      <c r="AE374" s="72">
        <f t="shared" si="175"/>
        <v>-59</v>
      </c>
      <c r="AF374" s="72">
        <f t="shared" si="176"/>
        <v>-89</v>
      </c>
      <c r="AG374" s="66">
        <f t="shared" si="162"/>
        <v>160</v>
      </c>
      <c r="AH374" s="66">
        <f t="shared" si="163"/>
        <v>158</v>
      </c>
      <c r="AI374" s="66">
        <f t="shared" si="164"/>
        <v>2</v>
      </c>
      <c r="AJ374" s="135" t="str">
        <f t="shared" si="165"/>
        <v>2</v>
      </c>
      <c r="AK374" s="66">
        <f t="shared" si="166"/>
        <v>220</v>
      </c>
      <c r="AL374" s="66">
        <f t="shared" si="154"/>
        <v>218</v>
      </c>
      <c r="AM374" s="66">
        <f t="shared" si="167"/>
        <v>2</v>
      </c>
      <c r="AN374" s="135" t="str">
        <f t="shared" si="168"/>
        <v>2</v>
      </c>
      <c r="AO374" s="66">
        <f t="shared" si="169"/>
        <v>220</v>
      </c>
      <c r="AP374" s="66">
        <f t="shared" si="155"/>
        <v>218</v>
      </c>
      <c r="AQ374" s="66">
        <f t="shared" si="170"/>
        <v>2</v>
      </c>
      <c r="AR374" s="135" t="str">
        <f t="shared" si="171"/>
        <v>2</v>
      </c>
      <c r="AS374" s="72">
        <f t="shared" si="156"/>
        <v>1100</v>
      </c>
      <c r="AT374" s="72">
        <f t="shared" si="156"/>
        <v>1084</v>
      </c>
      <c r="AU374" s="72"/>
      <c r="AV374" s="135" t="str">
        <f t="shared" ca="1" si="177"/>
        <v>Knight</v>
      </c>
      <c r="AW374" s="135"/>
      <c r="AX374" s="135"/>
      <c r="AY374" s="135"/>
      <c r="AZ374" s="135"/>
      <c r="BA374" s="135"/>
      <c r="BB374" s="135"/>
      <c r="BC374" s="660" t="e">
        <f>INDEX('[2]Master Skill List'!$D$81:$D$301,MATCH('UNIT DATA'!BA374,'[2]Master Skill List'!$B$81:$B$301,0))</f>
        <v>#N/A</v>
      </c>
      <c r="BD374" s="661"/>
      <c r="BE374" s="661"/>
      <c r="BF374" s="662"/>
      <c r="BG374" s="72">
        <f t="shared" si="178"/>
        <v>3</v>
      </c>
    </row>
    <row r="375" spans="2:59">
      <c r="B375" s="66">
        <v>337</v>
      </c>
      <c r="C375" s="135"/>
      <c r="D375" s="135"/>
      <c r="E375" s="135"/>
      <c r="F375" s="135"/>
      <c r="G375" s="135" t="s">
        <v>544</v>
      </c>
      <c r="H375" s="176"/>
      <c r="I375" s="155" t="s">
        <v>119</v>
      </c>
      <c r="J375" s="72"/>
      <c r="K375" s="66">
        <v>10</v>
      </c>
      <c r="L375" s="66"/>
      <c r="M375" s="66">
        <v>4</v>
      </c>
      <c r="N375" s="66"/>
      <c r="O375" s="508">
        <v>1</v>
      </c>
      <c r="P375" s="155">
        <f t="shared" si="172"/>
        <v>1</v>
      </c>
      <c r="Q375" s="135"/>
      <c r="R375" s="66" t="e">
        <f t="shared" si="179"/>
        <v>#N/A</v>
      </c>
      <c r="S375" s="176"/>
      <c r="T375" s="177"/>
      <c r="U375" s="135"/>
      <c r="V375" s="135"/>
      <c r="W375" s="163" t="str">
        <f t="shared" ca="1" si="157"/>
        <v>Guardian</v>
      </c>
      <c r="X375" s="164">
        <f t="shared" si="158"/>
        <v>0</v>
      </c>
      <c r="Y375" s="165">
        <v>0</v>
      </c>
      <c r="Z375" s="155">
        <f t="shared" si="159"/>
        <v>500</v>
      </c>
      <c r="AA375" s="66">
        <f t="shared" si="160"/>
        <v>490</v>
      </c>
      <c r="AB375" s="72">
        <f t="shared" si="161"/>
        <v>10</v>
      </c>
      <c r="AC375" s="135" t="str">
        <f t="shared" si="173"/>
        <v>10</v>
      </c>
      <c r="AD375" s="72">
        <f t="shared" si="174"/>
        <v>-29</v>
      </c>
      <c r="AE375" s="72">
        <f t="shared" si="175"/>
        <v>-59</v>
      </c>
      <c r="AF375" s="72">
        <f t="shared" si="176"/>
        <v>-89</v>
      </c>
      <c r="AG375" s="66">
        <f t="shared" si="162"/>
        <v>160</v>
      </c>
      <c r="AH375" s="66">
        <f t="shared" si="163"/>
        <v>158</v>
      </c>
      <c r="AI375" s="66">
        <f t="shared" si="164"/>
        <v>2</v>
      </c>
      <c r="AJ375" s="135" t="str">
        <f t="shared" si="165"/>
        <v>2</v>
      </c>
      <c r="AK375" s="66">
        <f t="shared" si="166"/>
        <v>220</v>
      </c>
      <c r="AL375" s="66">
        <f t="shared" si="154"/>
        <v>218</v>
      </c>
      <c r="AM375" s="66">
        <f t="shared" si="167"/>
        <v>2</v>
      </c>
      <c r="AN375" s="135" t="str">
        <f t="shared" si="168"/>
        <v>2</v>
      </c>
      <c r="AO375" s="66">
        <f t="shared" si="169"/>
        <v>220</v>
      </c>
      <c r="AP375" s="66">
        <f t="shared" si="155"/>
        <v>218</v>
      </c>
      <c r="AQ375" s="66">
        <f t="shared" si="170"/>
        <v>2</v>
      </c>
      <c r="AR375" s="135" t="str">
        <f t="shared" si="171"/>
        <v>2</v>
      </c>
      <c r="AS375" s="72">
        <f t="shared" si="156"/>
        <v>1100</v>
      </c>
      <c r="AT375" s="72">
        <f t="shared" si="156"/>
        <v>1084</v>
      </c>
      <c r="AU375" s="72"/>
      <c r="AV375" s="135" t="str">
        <f t="shared" ca="1" si="177"/>
        <v>Guardian</v>
      </c>
      <c r="AW375" s="135"/>
      <c r="AX375" s="135"/>
      <c r="AY375" s="135"/>
      <c r="AZ375" s="135"/>
      <c r="BA375" s="135"/>
      <c r="BB375" s="135"/>
      <c r="BC375" s="660" t="e">
        <f>INDEX('[2]Master Skill List'!$D$81:$D$301,MATCH('UNIT DATA'!BA375,'[2]Master Skill List'!$B$81:$B$301,0))</f>
        <v>#N/A</v>
      </c>
      <c r="BD375" s="661"/>
      <c r="BE375" s="661"/>
      <c r="BF375" s="662"/>
      <c r="BG375" s="72">
        <f t="shared" si="178"/>
        <v>4</v>
      </c>
    </row>
    <row r="376" spans="2:59">
      <c r="B376" s="66">
        <v>338</v>
      </c>
      <c r="C376" s="135"/>
      <c r="D376" s="135"/>
      <c r="E376" s="135"/>
      <c r="F376" s="135"/>
      <c r="G376" s="135" t="s">
        <v>545</v>
      </c>
      <c r="H376" s="176"/>
      <c r="I376" s="155" t="s">
        <v>119</v>
      </c>
      <c r="J376" s="72"/>
      <c r="K376" s="66">
        <v>10</v>
      </c>
      <c r="L376" s="66"/>
      <c r="M376" s="66">
        <v>5</v>
      </c>
      <c r="N376" s="66"/>
      <c r="O376" s="508">
        <v>2</v>
      </c>
      <c r="P376" s="155">
        <f t="shared" si="172"/>
        <v>1</v>
      </c>
      <c r="Q376" s="135"/>
      <c r="R376" s="66" t="e">
        <f t="shared" si="179"/>
        <v>#N/A</v>
      </c>
      <c r="S376" s="176"/>
      <c r="T376" s="177"/>
      <c r="U376" s="135"/>
      <c r="V376" s="135"/>
      <c r="W376" s="163" t="str">
        <f t="shared" ca="1" si="157"/>
        <v>Defender</v>
      </c>
      <c r="X376" s="164">
        <f t="shared" si="158"/>
        <v>0</v>
      </c>
      <c r="Y376" s="165">
        <v>0</v>
      </c>
      <c r="Z376" s="155">
        <f t="shared" si="159"/>
        <v>500</v>
      </c>
      <c r="AA376" s="66">
        <f t="shared" si="160"/>
        <v>490</v>
      </c>
      <c r="AB376" s="72">
        <f t="shared" si="161"/>
        <v>10</v>
      </c>
      <c r="AC376" s="135" t="str">
        <f t="shared" si="173"/>
        <v>10</v>
      </c>
      <c r="AD376" s="72">
        <f t="shared" si="174"/>
        <v>-29</v>
      </c>
      <c r="AE376" s="72">
        <f t="shared" si="175"/>
        <v>-59</v>
      </c>
      <c r="AF376" s="72">
        <f t="shared" si="176"/>
        <v>-89</v>
      </c>
      <c r="AG376" s="66">
        <f t="shared" si="162"/>
        <v>160</v>
      </c>
      <c r="AH376" s="66">
        <f t="shared" si="163"/>
        <v>158</v>
      </c>
      <c r="AI376" s="66">
        <f t="shared" si="164"/>
        <v>2</v>
      </c>
      <c r="AJ376" s="135" t="str">
        <f t="shared" si="165"/>
        <v>2</v>
      </c>
      <c r="AK376" s="66">
        <f t="shared" si="166"/>
        <v>220</v>
      </c>
      <c r="AL376" s="66">
        <f t="shared" si="154"/>
        <v>218</v>
      </c>
      <c r="AM376" s="66">
        <f t="shared" si="167"/>
        <v>2</v>
      </c>
      <c r="AN376" s="135" t="str">
        <f t="shared" si="168"/>
        <v>2</v>
      </c>
      <c r="AO376" s="66">
        <f t="shared" si="169"/>
        <v>220</v>
      </c>
      <c r="AP376" s="66">
        <f t="shared" si="155"/>
        <v>218</v>
      </c>
      <c r="AQ376" s="66">
        <f t="shared" si="170"/>
        <v>2</v>
      </c>
      <c r="AR376" s="135" t="str">
        <f t="shared" si="171"/>
        <v>2</v>
      </c>
      <c r="AS376" s="72">
        <f t="shared" si="156"/>
        <v>1100</v>
      </c>
      <c r="AT376" s="72">
        <f t="shared" si="156"/>
        <v>1084</v>
      </c>
      <c r="AU376" s="72"/>
      <c r="AV376" s="135" t="str">
        <f t="shared" ca="1" si="177"/>
        <v>Defender</v>
      </c>
      <c r="AW376" s="135"/>
      <c r="AX376" s="135"/>
      <c r="AY376" s="135"/>
      <c r="AZ376" s="135"/>
      <c r="BA376" s="135"/>
      <c r="BB376" s="135"/>
      <c r="BC376" s="660" t="e">
        <f>INDEX('[2]Master Skill List'!$D$81:$D$301,MATCH('UNIT DATA'!BA376,'[2]Master Skill List'!$B$81:$B$301,0))</f>
        <v>#N/A</v>
      </c>
      <c r="BD376" s="661"/>
      <c r="BE376" s="661"/>
      <c r="BF376" s="662"/>
      <c r="BG376" s="72">
        <f t="shared" si="178"/>
        <v>5</v>
      </c>
    </row>
    <row r="377" spans="2:59">
      <c r="B377" s="66">
        <v>339</v>
      </c>
      <c r="C377" s="135"/>
      <c r="D377" s="135"/>
      <c r="E377" s="135"/>
      <c r="F377" s="135"/>
      <c r="G377" s="135" t="s">
        <v>546</v>
      </c>
      <c r="H377" s="176"/>
      <c r="I377" s="155" t="s">
        <v>119</v>
      </c>
      <c r="J377" s="72"/>
      <c r="K377" s="66">
        <v>10</v>
      </c>
      <c r="L377" s="66"/>
      <c r="M377" s="66">
        <v>6</v>
      </c>
      <c r="N377" s="66"/>
      <c r="O377" s="508">
        <v>3</v>
      </c>
      <c r="P377" s="155">
        <f t="shared" si="172"/>
        <v>1</v>
      </c>
      <c r="Q377" s="135"/>
      <c r="R377" s="66" t="e">
        <f t="shared" si="179"/>
        <v>#N/A</v>
      </c>
      <c r="S377" s="176"/>
      <c r="T377" s="177"/>
      <c r="U377" s="135"/>
      <c r="V377" s="135"/>
      <c r="W377" s="163" t="str">
        <f t="shared" ca="1" si="157"/>
        <v>Knight</v>
      </c>
      <c r="X377" s="164">
        <f t="shared" si="158"/>
        <v>0</v>
      </c>
      <c r="Y377" s="165">
        <v>0</v>
      </c>
      <c r="Z377" s="155">
        <f t="shared" si="159"/>
        <v>500</v>
      </c>
      <c r="AA377" s="66">
        <f t="shared" si="160"/>
        <v>490</v>
      </c>
      <c r="AB377" s="72">
        <f t="shared" si="161"/>
        <v>10</v>
      </c>
      <c r="AC377" s="135" t="str">
        <f t="shared" si="173"/>
        <v>10</v>
      </c>
      <c r="AD377" s="72">
        <f t="shared" si="174"/>
        <v>-29</v>
      </c>
      <c r="AE377" s="72">
        <f t="shared" si="175"/>
        <v>-59</v>
      </c>
      <c r="AF377" s="72">
        <f t="shared" si="176"/>
        <v>-89</v>
      </c>
      <c r="AG377" s="66">
        <f t="shared" si="162"/>
        <v>160</v>
      </c>
      <c r="AH377" s="66">
        <f t="shared" si="163"/>
        <v>158</v>
      </c>
      <c r="AI377" s="66">
        <f t="shared" si="164"/>
        <v>2</v>
      </c>
      <c r="AJ377" s="135" t="str">
        <f t="shared" si="165"/>
        <v>2</v>
      </c>
      <c r="AK377" s="66">
        <f t="shared" si="166"/>
        <v>220</v>
      </c>
      <c r="AL377" s="66">
        <f t="shared" si="154"/>
        <v>218</v>
      </c>
      <c r="AM377" s="66">
        <f t="shared" si="167"/>
        <v>2</v>
      </c>
      <c r="AN377" s="135" t="str">
        <f t="shared" si="168"/>
        <v>2</v>
      </c>
      <c r="AO377" s="66">
        <f t="shared" si="169"/>
        <v>220</v>
      </c>
      <c r="AP377" s="66">
        <f t="shared" si="155"/>
        <v>218</v>
      </c>
      <c r="AQ377" s="66">
        <f t="shared" si="170"/>
        <v>2</v>
      </c>
      <c r="AR377" s="135" t="str">
        <f t="shared" si="171"/>
        <v>2</v>
      </c>
      <c r="AS377" s="72">
        <f t="shared" si="156"/>
        <v>1100</v>
      </c>
      <c r="AT377" s="72">
        <f t="shared" si="156"/>
        <v>1084</v>
      </c>
      <c r="AU377" s="72"/>
      <c r="AV377" s="135" t="str">
        <f t="shared" ca="1" si="177"/>
        <v>Knight</v>
      </c>
      <c r="AW377" s="135"/>
      <c r="AX377" s="135"/>
      <c r="AY377" s="135"/>
      <c r="AZ377" s="135"/>
      <c r="BA377" s="135"/>
      <c r="BB377" s="135"/>
      <c r="BC377" s="660" t="e">
        <f>INDEX('[2]Master Skill List'!$D$81:$D$301,MATCH('UNIT DATA'!BA377,'[2]Master Skill List'!$B$81:$B$301,0))</f>
        <v>#N/A</v>
      </c>
      <c r="BD377" s="661"/>
      <c r="BE377" s="661"/>
      <c r="BF377" s="662"/>
      <c r="BG377" s="72">
        <f t="shared" si="178"/>
        <v>6</v>
      </c>
    </row>
    <row r="378" spans="2:59">
      <c r="B378" s="66">
        <v>340</v>
      </c>
      <c r="C378" s="135"/>
      <c r="D378" s="135"/>
      <c r="E378" s="135"/>
      <c r="F378" s="135"/>
      <c r="G378" s="135" t="s">
        <v>547</v>
      </c>
      <c r="H378" s="176"/>
      <c r="I378" s="155" t="s">
        <v>114</v>
      </c>
      <c r="J378" s="72"/>
      <c r="K378" s="66">
        <v>10</v>
      </c>
      <c r="L378" s="66"/>
      <c r="M378" s="66">
        <v>5</v>
      </c>
      <c r="N378" s="66"/>
      <c r="O378" s="508">
        <v>0</v>
      </c>
      <c r="P378" s="155">
        <f t="shared" si="172"/>
        <v>1</v>
      </c>
      <c r="Q378" s="135"/>
      <c r="R378" s="66" t="e">
        <f t="shared" si="179"/>
        <v>#N/A</v>
      </c>
      <c r="S378" s="176"/>
      <c r="T378" s="177"/>
      <c r="U378" s="135"/>
      <c r="V378" s="135"/>
      <c r="W378" s="163" t="str">
        <f t="shared" ca="1" si="157"/>
        <v>Knight</v>
      </c>
      <c r="X378" s="164">
        <f t="shared" si="158"/>
        <v>0</v>
      </c>
      <c r="Y378" s="165">
        <v>0</v>
      </c>
      <c r="Z378" s="155">
        <f t="shared" si="159"/>
        <v>450</v>
      </c>
      <c r="AA378" s="66">
        <f t="shared" si="160"/>
        <v>440</v>
      </c>
      <c r="AB378" s="72">
        <f t="shared" si="161"/>
        <v>10</v>
      </c>
      <c r="AC378" s="135" t="str">
        <f t="shared" si="173"/>
        <v>10</v>
      </c>
      <c r="AD378" s="72">
        <f t="shared" si="174"/>
        <v>-29</v>
      </c>
      <c r="AE378" s="72">
        <f t="shared" si="175"/>
        <v>-59</v>
      </c>
      <c r="AF378" s="72">
        <f t="shared" si="176"/>
        <v>-89</v>
      </c>
      <c r="AG378" s="66">
        <f t="shared" si="162"/>
        <v>200</v>
      </c>
      <c r="AH378" s="66">
        <f t="shared" si="163"/>
        <v>198</v>
      </c>
      <c r="AI378" s="66">
        <f t="shared" si="164"/>
        <v>2</v>
      </c>
      <c r="AJ378" s="135" t="str">
        <f t="shared" si="165"/>
        <v>2</v>
      </c>
      <c r="AK378" s="66">
        <f t="shared" si="166"/>
        <v>200</v>
      </c>
      <c r="AL378" s="66">
        <f t="shared" si="154"/>
        <v>198</v>
      </c>
      <c r="AM378" s="66">
        <f t="shared" si="167"/>
        <v>2</v>
      </c>
      <c r="AN378" s="135" t="str">
        <f t="shared" si="168"/>
        <v>2</v>
      </c>
      <c r="AO378" s="66">
        <f t="shared" si="169"/>
        <v>220</v>
      </c>
      <c r="AP378" s="66">
        <f t="shared" si="155"/>
        <v>218</v>
      </c>
      <c r="AQ378" s="66">
        <f t="shared" si="170"/>
        <v>2</v>
      </c>
      <c r="AR378" s="135" t="str">
        <f t="shared" si="171"/>
        <v>2</v>
      </c>
      <c r="AS378" s="72">
        <f t="shared" si="156"/>
        <v>1070</v>
      </c>
      <c r="AT378" s="72">
        <f t="shared" si="156"/>
        <v>1054</v>
      </c>
      <c r="AU378" s="72"/>
      <c r="AV378" s="135" t="str">
        <f t="shared" ca="1" si="177"/>
        <v>Knight</v>
      </c>
      <c r="AW378" s="135"/>
      <c r="AX378" s="135"/>
      <c r="AY378" s="135"/>
      <c r="AZ378" s="135"/>
      <c r="BA378" s="135"/>
      <c r="BB378" s="135"/>
      <c r="BC378" s="660" t="e">
        <f>INDEX('[2]Master Skill List'!$D$81:$D$301,MATCH('UNIT DATA'!BA378,'[2]Master Skill List'!$B$81:$B$301,0))</f>
        <v>#N/A</v>
      </c>
      <c r="BD378" s="661"/>
      <c r="BE378" s="661"/>
      <c r="BF378" s="662"/>
      <c r="BG378" s="72">
        <f t="shared" si="178"/>
        <v>5</v>
      </c>
    </row>
    <row r="379" spans="2:59">
      <c r="B379" s="66">
        <v>341</v>
      </c>
      <c r="C379" s="135"/>
      <c r="D379" s="135"/>
      <c r="E379" s="135"/>
      <c r="F379" s="135"/>
      <c r="G379" s="135" t="s">
        <v>548</v>
      </c>
      <c r="H379" s="176"/>
      <c r="I379" s="155" t="s">
        <v>114</v>
      </c>
      <c r="J379" s="72"/>
      <c r="K379" s="66">
        <v>10</v>
      </c>
      <c r="L379" s="66"/>
      <c r="M379" s="66">
        <v>6</v>
      </c>
      <c r="N379" s="66"/>
      <c r="O379" s="508">
        <v>1</v>
      </c>
      <c r="P379" s="155">
        <f t="shared" si="172"/>
        <v>1</v>
      </c>
      <c r="Q379" s="135"/>
      <c r="R379" s="66" t="e">
        <f t="shared" si="179"/>
        <v>#N/A</v>
      </c>
      <c r="S379" s="176"/>
      <c r="T379" s="177"/>
      <c r="U379" s="135"/>
      <c r="V379" s="135"/>
      <c r="W379" s="163" t="str">
        <f t="shared" ca="1" si="157"/>
        <v>Defender</v>
      </c>
      <c r="X379" s="164">
        <f t="shared" si="158"/>
        <v>0</v>
      </c>
      <c r="Y379" s="165">
        <v>0</v>
      </c>
      <c r="Z379" s="155">
        <f t="shared" si="159"/>
        <v>450</v>
      </c>
      <c r="AA379" s="66">
        <f t="shared" si="160"/>
        <v>440</v>
      </c>
      <c r="AB379" s="72">
        <f t="shared" si="161"/>
        <v>10</v>
      </c>
      <c r="AC379" s="135" t="str">
        <f t="shared" si="173"/>
        <v>10</v>
      </c>
      <c r="AD379" s="72">
        <f t="shared" si="174"/>
        <v>-29</v>
      </c>
      <c r="AE379" s="72">
        <f t="shared" si="175"/>
        <v>-59</v>
      </c>
      <c r="AF379" s="72">
        <f t="shared" si="176"/>
        <v>-89</v>
      </c>
      <c r="AG379" s="66">
        <f t="shared" si="162"/>
        <v>200</v>
      </c>
      <c r="AH379" s="66">
        <f t="shared" si="163"/>
        <v>198</v>
      </c>
      <c r="AI379" s="66">
        <f t="shared" si="164"/>
        <v>2</v>
      </c>
      <c r="AJ379" s="135" t="str">
        <f t="shared" si="165"/>
        <v>2</v>
      </c>
      <c r="AK379" s="66">
        <f t="shared" si="166"/>
        <v>200</v>
      </c>
      <c r="AL379" s="66">
        <f t="shared" si="154"/>
        <v>198</v>
      </c>
      <c r="AM379" s="66">
        <f t="shared" si="167"/>
        <v>2</v>
      </c>
      <c r="AN379" s="135" t="str">
        <f t="shared" si="168"/>
        <v>2</v>
      </c>
      <c r="AO379" s="66">
        <f t="shared" si="169"/>
        <v>220</v>
      </c>
      <c r="AP379" s="66">
        <f t="shared" si="155"/>
        <v>218</v>
      </c>
      <c r="AQ379" s="66">
        <f t="shared" si="170"/>
        <v>2</v>
      </c>
      <c r="AR379" s="135" t="str">
        <f t="shared" si="171"/>
        <v>2</v>
      </c>
      <c r="AS379" s="72">
        <f t="shared" si="156"/>
        <v>1070</v>
      </c>
      <c r="AT379" s="72">
        <f t="shared" si="156"/>
        <v>1054</v>
      </c>
      <c r="AU379" s="72"/>
      <c r="AV379" s="135" t="str">
        <f t="shared" ca="1" si="177"/>
        <v>Defender</v>
      </c>
      <c r="AW379" s="135"/>
      <c r="AX379" s="135"/>
      <c r="AY379" s="135"/>
      <c r="AZ379" s="135"/>
      <c r="BA379" s="135"/>
      <c r="BB379" s="135"/>
      <c r="BC379" s="660" t="e">
        <f>INDEX('[2]Master Skill List'!$D$81:$D$301,MATCH('UNIT DATA'!BA379,'[2]Master Skill List'!$B$81:$B$301,0))</f>
        <v>#N/A</v>
      </c>
      <c r="BD379" s="661"/>
      <c r="BE379" s="661"/>
      <c r="BF379" s="662"/>
      <c r="BG379" s="72">
        <f t="shared" si="178"/>
        <v>6</v>
      </c>
    </row>
    <row r="380" spans="2:59">
      <c r="B380" s="66">
        <v>342</v>
      </c>
      <c r="C380" s="135"/>
      <c r="D380" s="135"/>
      <c r="E380" s="135"/>
      <c r="F380" s="135"/>
      <c r="G380" s="135" t="s">
        <v>549</v>
      </c>
      <c r="H380" s="176"/>
      <c r="I380" s="155" t="s">
        <v>105</v>
      </c>
      <c r="J380" s="72"/>
      <c r="K380" s="66">
        <v>10</v>
      </c>
      <c r="L380" s="66"/>
      <c r="M380" s="66">
        <v>5</v>
      </c>
      <c r="N380" s="66"/>
      <c r="O380" s="508">
        <v>0</v>
      </c>
      <c r="P380" s="155">
        <f t="shared" si="172"/>
        <v>1</v>
      </c>
      <c r="Q380" s="135"/>
      <c r="R380" s="66" t="e">
        <f t="shared" si="179"/>
        <v>#N/A</v>
      </c>
      <c r="S380" s="176"/>
      <c r="T380" s="177"/>
      <c r="U380" s="135"/>
      <c r="V380" s="135"/>
      <c r="W380" s="163" t="str">
        <f t="shared" ca="1" si="157"/>
        <v>Knight</v>
      </c>
      <c r="X380" s="164">
        <f t="shared" si="158"/>
        <v>0</v>
      </c>
      <c r="Y380" s="165">
        <v>0</v>
      </c>
      <c r="Z380" s="155">
        <f t="shared" si="159"/>
        <v>550</v>
      </c>
      <c r="AA380" s="66">
        <f t="shared" si="160"/>
        <v>540</v>
      </c>
      <c r="AB380" s="72">
        <f t="shared" si="161"/>
        <v>10</v>
      </c>
      <c r="AC380" s="135" t="str">
        <f t="shared" si="173"/>
        <v>10</v>
      </c>
      <c r="AD380" s="72">
        <f t="shared" si="174"/>
        <v>-29</v>
      </c>
      <c r="AE380" s="72">
        <f t="shared" si="175"/>
        <v>-59</v>
      </c>
      <c r="AF380" s="72">
        <f t="shared" si="176"/>
        <v>-89</v>
      </c>
      <c r="AG380" s="66">
        <f t="shared" si="162"/>
        <v>240</v>
      </c>
      <c r="AH380" s="66">
        <f t="shared" si="163"/>
        <v>238</v>
      </c>
      <c r="AI380" s="66">
        <f t="shared" si="164"/>
        <v>2</v>
      </c>
      <c r="AJ380" s="135" t="str">
        <f t="shared" si="165"/>
        <v>2</v>
      </c>
      <c r="AK380" s="66">
        <f t="shared" si="166"/>
        <v>220</v>
      </c>
      <c r="AL380" s="66">
        <f t="shared" si="154"/>
        <v>218</v>
      </c>
      <c r="AM380" s="66">
        <f t="shared" si="167"/>
        <v>2</v>
      </c>
      <c r="AN380" s="135" t="str">
        <f t="shared" si="168"/>
        <v>2</v>
      </c>
      <c r="AO380" s="66">
        <f t="shared" si="169"/>
        <v>180</v>
      </c>
      <c r="AP380" s="66">
        <f t="shared" si="155"/>
        <v>178</v>
      </c>
      <c r="AQ380" s="66">
        <f t="shared" si="170"/>
        <v>2</v>
      </c>
      <c r="AR380" s="135" t="str">
        <f t="shared" si="171"/>
        <v>2</v>
      </c>
      <c r="AS380" s="72">
        <f t="shared" si="156"/>
        <v>1190</v>
      </c>
      <c r="AT380" s="72">
        <f t="shared" si="156"/>
        <v>1174</v>
      </c>
      <c r="AU380" s="72"/>
      <c r="AV380" s="135" t="str">
        <f t="shared" ca="1" si="177"/>
        <v>Knight</v>
      </c>
      <c r="AW380" s="135"/>
      <c r="AX380" s="135"/>
      <c r="AY380" s="135"/>
      <c r="AZ380" s="135"/>
      <c r="BA380" s="135"/>
      <c r="BB380" s="135"/>
      <c r="BC380" s="660" t="e">
        <f>INDEX('[2]Master Skill List'!$D$81:$D$301,MATCH('UNIT DATA'!BA380,'[2]Master Skill List'!$B$81:$B$301,0))</f>
        <v>#N/A</v>
      </c>
      <c r="BD380" s="661"/>
      <c r="BE380" s="661"/>
      <c r="BF380" s="662"/>
      <c r="BG380" s="72">
        <f t="shared" si="178"/>
        <v>5</v>
      </c>
    </row>
    <row r="381" spans="2:59">
      <c r="B381" s="66">
        <v>343</v>
      </c>
      <c r="C381" s="135"/>
      <c r="D381" s="135"/>
      <c r="E381" s="135"/>
      <c r="F381" s="135"/>
      <c r="G381" s="135" t="s">
        <v>550</v>
      </c>
      <c r="H381" s="176" t="s">
        <v>551</v>
      </c>
      <c r="I381" s="155" t="s">
        <v>105</v>
      </c>
      <c r="J381" s="72"/>
      <c r="K381" s="66">
        <v>10</v>
      </c>
      <c r="L381" s="66"/>
      <c r="M381" s="66">
        <v>6</v>
      </c>
      <c r="N381" s="66"/>
      <c r="O381" s="508">
        <v>1</v>
      </c>
      <c r="P381" s="155">
        <f t="shared" si="172"/>
        <v>1</v>
      </c>
      <c r="Q381" s="135"/>
      <c r="R381" s="66" t="e">
        <f t="shared" si="179"/>
        <v>#N/A</v>
      </c>
      <c r="S381" s="176"/>
      <c r="T381" s="177"/>
      <c r="U381" s="135"/>
      <c r="V381" s="135"/>
      <c r="W381" s="163" t="str">
        <f t="shared" ca="1" si="157"/>
        <v>Guardian</v>
      </c>
      <c r="X381" s="164">
        <f t="shared" si="158"/>
        <v>0</v>
      </c>
      <c r="Y381" s="165">
        <v>0</v>
      </c>
      <c r="Z381" s="155">
        <f t="shared" si="159"/>
        <v>550</v>
      </c>
      <c r="AA381" s="66">
        <f t="shared" si="160"/>
        <v>540</v>
      </c>
      <c r="AB381" s="72">
        <f t="shared" si="161"/>
        <v>10</v>
      </c>
      <c r="AC381" s="135" t="str">
        <f t="shared" si="173"/>
        <v>10</v>
      </c>
      <c r="AD381" s="72">
        <f t="shared" si="174"/>
        <v>-29</v>
      </c>
      <c r="AE381" s="72">
        <f t="shared" si="175"/>
        <v>-59</v>
      </c>
      <c r="AF381" s="72">
        <f t="shared" si="176"/>
        <v>-89</v>
      </c>
      <c r="AG381" s="66">
        <f t="shared" si="162"/>
        <v>240</v>
      </c>
      <c r="AH381" s="66">
        <f t="shared" si="163"/>
        <v>238</v>
      </c>
      <c r="AI381" s="66">
        <f t="shared" si="164"/>
        <v>2</v>
      </c>
      <c r="AJ381" s="135" t="str">
        <f t="shared" si="165"/>
        <v>2</v>
      </c>
      <c r="AK381" s="66">
        <f t="shared" si="166"/>
        <v>220</v>
      </c>
      <c r="AL381" s="66">
        <f t="shared" si="154"/>
        <v>218</v>
      </c>
      <c r="AM381" s="66">
        <f t="shared" si="167"/>
        <v>2</v>
      </c>
      <c r="AN381" s="135" t="str">
        <f t="shared" si="168"/>
        <v>2</v>
      </c>
      <c r="AO381" s="66">
        <f t="shared" si="169"/>
        <v>180</v>
      </c>
      <c r="AP381" s="66">
        <f t="shared" si="155"/>
        <v>178</v>
      </c>
      <c r="AQ381" s="66">
        <f t="shared" si="170"/>
        <v>2</v>
      </c>
      <c r="AR381" s="135" t="str">
        <f t="shared" si="171"/>
        <v>2</v>
      </c>
      <c r="AS381" s="72">
        <f t="shared" si="156"/>
        <v>1190</v>
      </c>
      <c r="AT381" s="72">
        <f t="shared" si="156"/>
        <v>1174</v>
      </c>
      <c r="AU381" s="72"/>
      <c r="AV381" s="135" t="str">
        <f t="shared" ca="1" si="177"/>
        <v>Guardian</v>
      </c>
      <c r="AW381" s="135"/>
      <c r="AX381" s="135"/>
      <c r="AY381" s="135"/>
      <c r="AZ381" s="135"/>
      <c r="BA381" s="135"/>
      <c r="BB381" s="135"/>
      <c r="BC381" s="660" t="e">
        <f>INDEX('[2]Master Skill List'!$D$81:$D$301,MATCH('UNIT DATA'!BA381,'[2]Master Skill List'!$B$81:$B$301,0))</f>
        <v>#N/A</v>
      </c>
      <c r="BD381" s="661"/>
      <c r="BE381" s="661"/>
      <c r="BF381" s="662"/>
      <c r="BG381" s="72">
        <f t="shared" si="178"/>
        <v>6</v>
      </c>
    </row>
    <row r="382" spans="2:59">
      <c r="B382" s="66">
        <v>344</v>
      </c>
      <c r="C382" s="135"/>
      <c r="D382" s="135"/>
      <c r="E382" s="135"/>
      <c r="F382" s="135"/>
      <c r="G382" s="135" t="s">
        <v>552</v>
      </c>
      <c r="H382" s="176"/>
      <c r="I382" s="155" t="s">
        <v>103</v>
      </c>
      <c r="J382" s="72"/>
      <c r="K382" s="66">
        <v>10</v>
      </c>
      <c r="L382" s="66"/>
      <c r="M382" s="190">
        <v>3</v>
      </c>
      <c r="N382" s="66"/>
      <c r="O382" s="508">
        <v>0</v>
      </c>
      <c r="P382" s="155">
        <f t="shared" si="172"/>
        <v>1</v>
      </c>
      <c r="Q382" s="135"/>
      <c r="R382" s="66" t="e">
        <f t="shared" si="179"/>
        <v>#N/A</v>
      </c>
      <c r="S382" s="176"/>
      <c r="T382" s="177"/>
      <c r="U382" s="135"/>
      <c r="V382" s="135"/>
      <c r="W382" s="163" t="str">
        <f t="shared" ca="1" si="157"/>
        <v>Guardian</v>
      </c>
      <c r="X382" s="164">
        <f t="shared" si="158"/>
        <v>0</v>
      </c>
      <c r="Y382" s="165">
        <v>0</v>
      </c>
      <c r="Z382" s="155">
        <f t="shared" si="159"/>
        <v>550</v>
      </c>
      <c r="AA382" s="66">
        <f t="shared" si="160"/>
        <v>540</v>
      </c>
      <c r="AB382" s="72">
        <f t="shared" si="161"/>
        <v>10</v>
      </c>
      <c r="AC382" s="135" t="str">
        <f t="shared" si="173"/>
        <v>10</v>
      </c>
      <c r="AD382" s="72">
        <f t="shared" si="174"/>
        <v>-29</v>
      </c>
      <c r="AE382" s="72">
        <f t="shared" si="175"/>
        <v>-59</v>
      </c>
      <c r="AF382" s="72">
        <f t="shared" si="176"/>
        <v>-89</v>
      </c>
      <c r="AG382" s="66">
        <f t="shared" si="162"/>
        <v>220</v>
      </c>
      <c r="AH382" s="66">
        <f t="shared" si="163"/>
        <v>218</v>
      </c>
      <c r="AI382" s="66">
        <f t="shared" si="164"/>
        <v>2</v>
      </c>
      <c r="AJ382" s="135" t="str">
        <f t="shared" si="165"/>
        <v>2</v>
      </c>
      <c r="AK382" s="66">
        <f t="shared" si="166"/>
        <v>180</v>
      </c>
      <c r="AL382" s="66">
        <f t="shared" si="154"/>
        <v>178</v>
      </c>
      <c r="AM382" s="66">
        <f t="shared" si="167"/>
        <v>2</v>
      </c>
      <c r="AN382" s="135" t="str">
        <f t="shared" si="168"/>
        <v>2</v>
      </c>
      <c r="AO382" s="66">
        <f t="shared" si="169"/>
        <v>200</v>
      </c>
      <c r="AP382" s="66">
        <f t="shared" si="155"/>
        <v>198</v>
      </c>
      <c r="AQ382" s="66">
        <f t="shared" si="170"/>
        <v>2</v>
      </c>
      <c r="AR382" s="135" t="str">
        <f t="shared" si="171"/>
        <v>2</v>
      </c>
      <c r="AS382" s="72">
        <f t="shared" si="156"/>
        <v>1150</v>
      </c>
      <c r="AT382" s="72">
        <f t="shared" si="156"/>
        <v>1134</v>
      </c>
      <c r="AU382" s="72"/>
      <c r="AV382" s="135" t="str">
        <f t="shared" ca="1" si="177"/>
        <v>Guardian</v>
      </c>
      <c r="AW382" s="135"/>
      <c r="AX382" s="135"/>
      <c r="AY382" s="135"/>
      <c r="AZ382" s="135"/>
      <c r="BA382" s="135"/>
      <c r="BB382" s="135"/>
      <c r="BC382" s="660" t="e">
        <f>INDEX('[2]Master Skill List'!$D$81:$D$301,MATCH('UNIT DATA'!BA382,'[2]Master Skill List'!$B$81:$B$301,0))</f>
        <v>#N/A</v>
      </c>
      <c r="BD382" s="661"/>
      <c r="BE382" s="661"/>
      <c r="BF382" s="662"/>
      <c r="BG382" s="72">
        <f t="shared" si="178"/>
        <v>3</v>
      </c>
    </row>
    <row r="383" spans="2:59">
      <c r="B383" s="66">
        <v>345</v>
      </c>
      <c r="C383" s="135"/>
      <c r="D383" s="135"/>
      <c r="E383" s="135"/>
      <c r="F383" s="135"/>
      <c r="G383" s="135" t="s">
        <v>553</v>
      </c>
      <c r="H383" s="176"/>
      <c r="I383" s="155" t="s">
        <v>103</v>
      </c>
      <c r="J383" s="72"/>
      <c r="K383" s="66">
        <v>10</v>
      </c>
      <c r="L383" s="66"/>
      <c r="M383" s="66">
        <v>4</v>
      </c>
      <c r="N383" s="66"/>
      <c r="O383" s="508">
        <v>1</v>
      </c>
      <c r="P383" s="155">
        <f t="shared" si="172"/>
        <v>1</v>
      </c>
      <c r="Q383" s="135"/>
      <c r="R383" s="66" t="e">
        <f t="shared" si="179"/>
        <v>#N/A</v>
      </c>
      <c r="S383" s="176"/>
      <c r="T383" s="177"/>
      <c r="U383" s="135"/>
      <c r="V383" s="135"/>
      <c r="W383" s="163" t="str">
        <f t="shared" ca="1" si="157"/>
        <v>Lord</v>
      </c>
      <c r="X383" s="164">
        <f t="shared" si="158"/>
        <v>0</v>
      </c>
      <c r="Y383" s="165">
        <v>0</v>
      </c>
      <c r="Z383" s="155">
        <f t="shared" si="159"/>
        <v>550</v>
      </c>
      <c r="AA383" s="66">
        <f t="shared" si="160"/>
        <v>540</v>
      </c>
      <c r="AB383" s="72">
        <f t="shared" si="161"/>
        <v>10</v>
      </c>
      <c r="AC383" s="135" t="str">
        <f t="shared" si="173"/>
        <v>10</v>
      </c>
      <c r="AD383" s="72">
        <f t="shared" si="174"/>
        <v>-29</v>
      </c>
      <c r="AE383" s="72">
        <f t="shared" si="175"/>
        <v>-59</v>
      </c>
      <c r="AF383" s="72">
        <f t="shared" si="176"/>
        <v>-89</v>
      </c>
      <c r="AG383" s="66">
        <f t="shared" si="162"/>
        <v>220</v>
      </c>
      <c r="AH383" s="66">
        <f t="shared" si="163"/>
        <v>218</v>
      </c>
      <c r="AI383" s="66">
        <f t="shared" si="164"/>
        <v>2</v>
      </c>
      <c r="AJ383" s="135" t="str">
        <f t="shared" si="165"/>
        <v>2</v>
      </c>
      <c r="AK383" s="66">
        <f t="shared" si="166"/>
        <v>180</v>
      </c>
      <c r="AL383" s="66">
        <f t="shared" si="154"/>
        <v>178</v>
      </c>
      <c r="AM383" s="66">
        <f t="shared" si="167"/>
        <v>2</v>
      </c>
      <c r="AN383" s="135" t="str">
        <f t="shared" si="168"/>
        <v>2</v>
      </c>
      <c r="AO383" s="66">
        <f t="shared" si="169"/>
        <v>200</v>
      </c>
      <c r="AP383" s="66">
        <f t="shared" si="155"/>
        <v>198</v>
      </c>
      <c r="AQ383" s="66">
        <f t="shared" si="170"/>
        <v>2</v>
      </c>
      <c r="AR383" s="135" t="str">
        <f t="shared" si="171"/>
        <v>2</v>
      </c>
      <c r="AS383" s="72">
        <f t="shared" si="156"/>
        <v>1150</v>
      </c>
      <c r="AT383" s="72">
        <f t="shared" si="156"/>
        <v>1134</v>
      </c>
      <c r="AU383" s="72"/>
      <c r="AV383" s="135" t="str">
        <f t="shared" ca="1" si="177"/>
        <v>Lord</v>
      </c>
      <c r="AW383" s="135"/>
      <c r="AX383" s="135"/>
      <c r="AY383" s="135"/>
      <c r="AZ383" s="135"/>
      <c r="BA383" s="135"/>
      <c r="BB383" s="135"/>
      <c r="BC383" s="660" t="e">
        <f>INDEX('[2]Master Skill List'!$D$81:$D$301,MATCH('UNIT DATA'!BA383,'[2]Master Skill List'!$B$81:$B$301,0))</f>
        <v>#N/A</v>
      </c>
      <c r="BD383" s="661"/>
      <c r="BE383" s="661"/>
      <c r="BF383" s="662"/>
      <c r="BG383" s="72">
        <f t="shared" si="178"/>
        <v>4</v>
      </c>
    </row>
    <row r="384" spans="2:59">
      <c r="B384" s="66">
        <v>346</v>
      </c>
      <c r="C384" s="135"/>
      <c r="D384" s="135"/>
      <c r="E384" s="135"/>
      <c r="F384" s="135"/>
      <c r="G384" s="135" t="s">
        <v>554</v>
      </c>
      <c r="H384" s="176"/>
      <c r="I384" s="155" t="s">
        <v>103</v>
      </c>
      <c r="J384" s="72"/>
      <c r="K384" s="66">
        <v>10</v>
      </c>
      <c r="L384" s="66"/>
      <c r="M384" s="66">
        <v>5</v>
      </c>
      <c r="N384" s="66"/>
      <c r="O384" s="508">
        <v>2</v>
      </c>
      <c r="P384" s="155">
        <f t="shared" si="172"/>
        <v>1</v>
      </c>
      <c r="Q384" s="135"/>
      <c r="R384" s="66" t="e">
        <f t="shared" si="179"/>
        <v>#N/A</v>
      </c>
      <c r="S384" s="176"/>
      <c r="T384" s="177"/>
      <c r="U384" s="135"/>
      <c r="V384" s="135"/>
      <c r="W384" s="163" t="str">
        <f t="shared" ca="1" si="157"/>
        <v>Fighter</v>
      </c>
      <c r="X384" s="164">
        <f t="shared" si="158"/>
        <v>0</v>
      </c>
      <c r="Y384" s="165">
        <v>0</v>
      </c>
      <c r="Z384" s="155">
        <f t="shared" si="159"/>
        <v>550</v>
      </c>
      <c r="AA384" s="66">
        <f t="shared" si="160"/>
        <v>540</v>
      </c>
      <c r="AB384" s="72">
        <f t="shared" si="161"/>
        <v>10</v>
      </c>
      <c r="AC384" s="135" t="str">
        <f t="shared" si="173"/>
        <v>10</v>
      </c>
      <c r="AD384" s="72">
        <f t="shared" si="174"/>
        <v>-29</v>
      </c>
      <c r="AE384" s="72">
        <f t="shared" si="175"/>
        <v>-59</v>
      </c>
      <c r="AF384" s="72">
        <f t="shared" si="176"/>
        <v>-89</v>
      </c>
      <c r="AG384" s="66">
        <f t="shared" si="162"/>
        <v>220</v>
      </c>
      <c r="AH384" s="66">
        <f t="shared" si="163"/>
        <v>218</v>
      </c>
      <c r="AI384" s="66">
        <f t="shared" si="164"/>
        <v>2</v>
      </c>
      <c r="AJ384" s="135" t="str">
        <f t="shared" si="165"/>
        <v>2</v>
      </c>
      <c r="AK384" s="66">
        <f t="shared" si="166"/>
        <v>180</v>
      </c>
      <c r="AL384" s="66">
        <f t="shared" si="154"/>
        <v>178</v>
      </c>
      <c r="AM384" s="66">
        <f t="shared" si="167"/>
        <v>2</v>
      </c>
      <c r="AN384" s="135" t="str">
        <f t="shared" si="168"/>
        <v>2</v>
      </c>
      <c r="AO384" s="66">
        <f t="shared" si="169"/>
        <v>200</v>
      </c>
      <c r="AP384" s="66">
        <f t="shared" si="155"/>
        <v>198</v>
      </c>
      <c r="AQ384" s="66">
        <f t="shared" si="170"/>
        <v>2</v>
      </c>
      <c r="AR384" s="135" t="str">
        <f t="shared" si="171"/>
        <v>2</v>
      </c>
      <c r="AS384" s="72">
        <f t="shared" si="156"/>
        <v>1150</v>
      </c>
      <c r="AT384" s="72">
        <f t="shared" si="156"/>
        <v>1134</v>
      </c>
      <c r="AU384" s="72"/>
      <c r="AV384" s="135" t="str">
        <f t="shared" ca="1" si="177"/>
        <v>Fighter</v>
      </c>
      <c r="AW384" s="135"/>
      <c r="AX384" s="135"/>
      <c r="AY384" s="135"/>
      <c r="AZ384" s="135"/>
      <c r="BA384" s="135"/>
      <c r="BB384" s="135"/>
      <c r="BC384" s="660" t="e">
        <f>INDEX('[2]Master Skill List'!$D$81:$D$301,MATCH('UNIT DATA'!BA384,'[2]Master Skill List'!$B$81:$B$301,0))</f>
        <v>#N/A</v>
      </c>
      <c r="BD384" s="661"/>
      <c r="BE384" s="661"/>
      <c r="BF384" s="662"/>
      <c r="BG384" s="72">
        <f t="shared" si="178"/>
        <v>5</v>
      </c>
    </row>
    <row r="385" spans="2:59">
      <c r="B385" s="66">
        <v>347</v>
      </c>
      <c r="C385" s="135"/>
      <c r="D385" s="135"/>
      <c r="E385" s="135"/>
      <c r="F385" s="135"/>
      <c r="G385" s="135" t="s">
        <v>555</v>
      </c>
      <c r="H385" s="176"/>
      <c r="I385" s="155" t="s">
        <v>103</v>
      </c>
      <c r="J385" s="72"/>
      <c r="K385" s="66">
        <v>10</v>
      </c>
      <c r="L385" s="66"/>
      <c r="M385" s="66">
        <v>6</v>
      </c>
      <c r="N385" s="66"/>
      <c r="O385" s="508">
        <v>3</v>
      </c>
      <c r="P385" s="155">
        <f t="shared" si="172"/>
        <v>1</v>
      </c>
      <c r="Q385" s="135"/>
      <c r="R385" s="66" t="e">
        <f t="shared" si="179"/>
        <v>#N/A</v>
      </c>
      <c r="S385" s="176"/>
      <c r="T385" s="177"/>
      <c r="U385" s="135"/>
      <c r="V385" s="135"/>
      <c r="W385" s="163" t="str">
        <f t="shared" ca="1" si="157"/>
        <v>Fighter</v>
      </c>
      <c r="X385" s="164">
        <f t="shared" si="158"/>
        <v>0</v>
      </c>
      <c r="Y385" s="165">
        <v>0</v>
      </c>
      <c r="Z385" s="155">
        <f t="shared" si="159"/>
        <v>550</v>
      </c>
      <c r="AA385" s="66">
        <f t="shared" si="160"/>
        <v>540</v>
      </c>
      <c r="AB385" s="72">
        <f t="shared" si="161"/>
        <v>10</v>
      </c>
      <c r="AC385" s="135" t="str">
        <f t="shared" si="173"/>
        <v>10</v>
      </c>
      <c r="AD385" s="72">
        <f t="shared" si="174"/>
        <v>-29</v>
      </c>
      <c r="AE385" s="72">
        <f t="shared" si="175"/>
        <v>-59</v>
      </c>
      <c r="AF385" s="72">
        <f t="shared" si="176"/>
        <v>-89</v>
      </c>
      <c r="AG385" s="66">
        <f t="shared" si="162"/>
        <v>220</v>
      </c>
      <c r="AH385" s="66">
        <f t="shared" si="163"/>
        <v>218</v>
      </c>
      <c r="AI385" s="66">
        <f t="shared" si="164"/>
        <v>2</v>
      </c>
      <c r="AJ385" s="135" t="str">
        <f t="shared" si="165"/>
        <v>2</v>
      </c>
      <c r="AK385" s="66">
        <f t="shared" si="166"/>
        <v>180</v>
      </c>
      <c r="AL385" s="66">
        <f t="shared" si="154"/>
        <v>178</v>
      </c>
      <c r="AM385" s="66">
        <f t="shared" si="167"/>
        <v>2</v>
      </c>
      <c r="AN385" s="135" t="str">
        <f t="shared" si="168"/>
        <v>2</v>
      </c>
      <c r="AO385" s="66">
        <f t="shared" si="169"/>
        <v>200</v>
      </c>
      <c r="AP385" s="66">
        <f t="shared" si="155"/>
        <v>198</v>
      </c>
      <c r="AQ385" s="66">
        <f t="shared" si="170"/>
        <v>2</v>
      </c>
      <c r="AR385" s="135" t="str">
        <f t="shared" si="171"/>
        <v>2</v>
      </c>
      <c r="AS385" s="72">
        <f t="shared" si="156"/>
        <v>1150</v>
      </c>
      <c r="AT385" s="72">
        <f t="shared" si="156"/>
        <v>1134</v>
      </c>
      <c r="AU385" s="72"/>
      <c r="AV385" s="135" t="str">
        <f t="shared" ca="1" si="177"/>
        <v>Fighter</v>
      </c>
      <c r="AW385" s="135"/>
      <c r="AX385" s="135"/>
      <c r="AY385" s="135"/>
      <c r="AZ385" s="135"/>
      <c r="BA385" s="135"/>
      <c r="BB385" s="135"/>
      <c r="BC385" s="660" t="e">
        <f>INDEX('[2]Master Skill List'!$D$81:$D$301,MATCH('UNIT DATA'!BA385,'[2]Master Skill List'!$B$81:$B$301,0))</f>
        <v>#N/A</v>
      </c>
      <c r="BD385" s="661"/>
      <c r="BE385" s="661"/>
      <c r="BF385" s="662"/>
      <c r="BG385" s="72">
        <f t="shared" si="178"/>
        <v>6</v>
      </c>
    </row>
    <row r="386" spans="2:59">
      <c r="B386" s="66">
        <v>348</v>
      </c>
      <c r="C386" s="135"/>
      <c r="D386" s="135"/>
      <c r="E386" s="135"/>
      <c r="F386" s="135"/>
      <c r="G386" s="135" t="s">
        <v>556</v>
      </c>
      <c r="H386" s="176"/>
      <c r="I386" s="155" t="s">
        <v>113</v>
      </c>
      <c r="J386" s="72"/>
      <c r="K386" s="66">
        <v>10</v>
      </c>
      <c r="L386" s="66"/>
      <c r="M386" s="190">
        <v>3</v>
      </c>
      <c r="N386" s="66"/>
      <c r="O386" s="508">
        <v>0</v>
      </c>
      <c r="P386" s="155">
        <f t="shared" si="172"/>
        <v>1</v>
      </c>
      <c r="Q386" s="135"/>
      <c r="R386" s="66" t="e">
        <f t="shared" si="179"/>
        <v>#N/A</v>
      </c>
      <c r="S386" s="176"/>
      <c r="T386" s="177"/>
      <c r="U386" s="135"/>
      <c r="V386" s="135"/>
      <c r="W386" s="163" t="str">
        <f t="shared" ca="1" si="157"/>
        <v>Defender</v>
      </c>
      <c r="X386" s="164">
        <f t="shared" si="158"/>
        <v>0</v>
      </c>
      <c r="Y386" s="165">
        <v>0</v>
      </c>
      <c r="Z386" s="155">
        <f t="shared" si="159"/>
        <v>550</v>
      </c>
      <c r="AA386" s="66">
        <f t="shared" si="160"/>
        <v>540</v>
      </c>
      <c r="AB386" s="72">
        <f t="shared" si="161"/>
        <v>10</v>
      </c>
      <c r="AC386" s="135" t="str">
        <f t="shared" si="173"/>
        <v>10</v>
      </c>
      <c r="AD386" s="72">
        <f t="shared" si="174"/>
        <v>-29</v>
      </c>
      <c r="AE386" s="72">
        <f t="shared" si="175"/>
        <v>-59</v>
      </c>
      <c r="AF386" s="72">
        <f t="shared" si="176"/>
        <v>-89</v>
      </c>
      <c r="AG386" s="66">
        <f t="shared" si="162"/>
        <v>200</v>
      </c>
      <c r="AH386" s="66">
        <f t="shared" si="163"/>
        <v>198</v>
      </c>
      <c r="AI386" s="66">
        <f t="shared" si="164"/>
        <v>2</v>
      </c>
      <c r="AJ386" s="135" t="str">
        <f t="shared" si="165"/>
        <v>2</v>
      </c>
      <c r="AK386" s="66">
        <f t="shared" si="166"/>
        <v>200</v>
      </c>
      <c r="AL386" s="66">
        <f t="shared" si="154"/>
        <v>198</v>
      </c>
      <c r="AM386" s="66">
        <f t="shared" si="167"/>
        <v>2</v>
      </c>
      <c r="AN386" s="135" t="str">
        <f t="shared" si="168"/>
        <v>2</v>
      </c>
      <c r="AO386" s="66">
        <f t="shared" si="169"/>
        <v>220</v>
      </c>
      <c r="AP386" s="66">
        <f t="shared" si="155"/>
        <v>218</v>
      </c>
      <c r="AQ386" s="66">
        <f t="shared" si="170"/>
        <v>2</v>
      </c>
      <c r="AR386" s="135" t="str">
        <f t="shared" si="171"/>
        <v>2</v>
      </c>
      <c r="AS386" s="72">
        <f t="shared" si="156"/>
        <v>1170</v>
      </c>
      <c r="AT386" s="72">
        <f t="shared" si="156"/>
        <v>1154</v>
      </c>
      <c r="AU386" s="72"/>
      <c r="AV386" s="135" t="str">
        <f t="shared" ca="1" si="177"/>
        <v>Defender</v>
      </c>
      <c r="AW386" s="135"/>
      <c r="AX386" s="135"/>
      <c r="AY386" s="135"/>
      <c r="AZ386" s="135"/>
      <c r="BA386" s="135"/>
      <c r="BB386" s="135"/>
      <c r="BC386" s="660" t="e">
        <f>INDEX('[2]Master Skill List'!$D$81:$D$301,MATCH('UNIT DATA'!BA386,'[2]Master Skill List'!$B$81:$B$301,0))</f>
        <v>#N/A</v>
      </c>
      <c r="BD386" s="661"/>
      <c r="BE386" s="661"/>
      <c r="BF386" s="662"/>
      <c r="BG386" s="72">
        <f t="shared" si="178"/>
        <v>3</v>
      </c>
    </row>
    <row r="387" spans="2:59">
      <c r="B387" s="66">
        <v>349</v>
      </c>
      <c r="C387" s="135"/>
      <c r="D387" s="135"/>
      <c r="E387" s="135"/>
      <c r="F387" s="135"/>
      <c r="G387" s="135" t="s">
        <v>557</v>
      </c>
      <c r="H387" s="176"/>
      <c r="I387" s="155" t="s">
        <v>113</v>
      </c>
      <c r="J387" s="72"/>
      <c r="K387" s="66">
        <v>10</v>
      </c>
      <c r="L387" s="66"/>
      <c r="M387" s="66">
        <v>4</v>
      </c>
      <c r="N387" s="66"/>
      <c r="O387" s="508">
        <v>1</v>
      </c>
      <c r="P387" s="155">
        <f t="shared" si="172"/>
        <v>1</v>
      </c>
      <c r="Q387" s="135"/>
      <c r="R387" s="66" t="e">
        <f t="shared" si="179"/>
        <v>#N/A</v>
      </c>
      <c r="S387" s="176"/>
      <c r="T387" s="177"/>
      <c r="U387" s="135"/>
      <c r="V387" s="135"/>
      <c r="W387" s="163" t="str">
        <f t="shared" ca="1" si="157"/>
        <v>Defender</v>
      </c>
      <c r="X387" s="164">
        <f t="shared" si="158"/>
        <v>0</v>
      </c>
      <c r="Y387" s="165">
        <v>0</v>
      </c>
      <c r="Z387" s="155">
        <f t="shared" si="159"/>
        <v>550</v>
      </c>
      <c r="AA387" s="66">
        <f t="shared" si="160"/>
        <v>540</v>
      </c>
      <c r="AB387" s="72">
        <f t="shared" si="161"/>
        <v>10</v>
      </c>
      <c r="AC387" s="135" t="str">
        <f t="shared" si="173"/>
        <v>10</v>
      </c>
      <c r="AD387" s="72">
        <f t="shared" si="174"/>
        <v>-29</v>
      </c>
      <c r="AE387" s="72">
        <f t="shared" si="175"/>
        <v>-59</v>
      </c>
      <c r="AF387" s="72">
        <f t="shared" si="176"/>
        <v>-89</v>
      </c>
      <c r="AG387" s="66">
        <f t="shared" si="162"/>
        <v>200</v>
      </c>
      <c r="AH387" s="66">
        <f t="shared" si="163"/>
        <v>198</v>
      </c>
      <c r="AI387" s="66">
        <f t="shared" si="164"/>
        <v>2</v>
      </c>
      <c r="AJ387" s="135" t="str">
        <f t="shared" si="165"/>
        <v>2</v>
      </c>
      <c r="AK387" s="66">
        <f t="shared" si="166"/>
        <v>200</v>
      </c>
      <c r="AL387" s="66">
        <f t="shared" si="154"/>
        <v>198</v>
      </c>
      <c r="AM387" s="66">
        <f t="shared" si="167"/>
        <v>2</v>
      </c>
      <c r="AN387" s="135" t="str">
        <f t="shared" si="168"/>
        <v>2</v>
      </c>
      <c r="AO387" s="66">
        <f t="shared" si="169"/>
        <v>220</v>
      </c>
      <c r="AP387" s="66">
        <f t="shared" si="155"/>
        <v>218</v>
      </c>
      <c r="AQ387" s="66">
        <f t="shared" si="170"/>
        <v>2</v>
      </c>
      <c r="AR387" s="135" t="str">
        <f t="shared" si="171"/>
        <v>2</v>
      </c>
      <c r="AS387" s="72">
        <f t="shared" si="156"/>
        <v>1170</v>
      </c>
      <c r="AT387" s="72">
        <f t="shared" si="156"/>
        <v>1154</v>
      </c>
      <c r="AU387" s="72"/>
      <c r="AV387" s="135" t="str">
        <f t="shared" ca="1" si="177"/>
        <v>Defender</v>
      </c>
      <c r="AW387" s="135"/>
      <c r="AX387" s="135"/>
      <c r="AY387" s="135"/>
      <c r="AZ387" s="135"/>
      <c r="BA387" s="135"/>
      <c r="BB387" s="135"/>
      <c r="BC387" s="660" t="e">
        <f>INDEX('[2]Master Skill List'!$D$81:$D$301,MATCH('UNIT DATA'!BA387,'[2]Master Skill List'!$B$81:$B$301,0))</f>
        <v>#N/A</v>
      </c>
      <c r="BD387" s="661"/>
      <c r="BE387" s="661"/>
      <c r="BF387" s="662"/>
      <c r="BG387" s="72">
        <f t="shared" si="178"/>
        <v>4</v>
      </c>
    </row>
    <row r="388" spans="2:59">
      <c r="B388" s="66">
        <v>350</v>
      </c>
      <c r="C388" s="135"/>
      <c r="D388" s="135"/>
      <c r="E388" s="135"/>
      <c r="F388" s="135"/>
      <c r="G388" s="135" t="s">
        <v>558</v>
      </c>
      <c r="H388" s="176"/>
      <c r="I388" s="155" t="s">
        <v>113</v>
      </c>
      <c r="J388" s="72"/>
      <c r="K388" s="66">
        <v>10</v>
      </c>
      <c r="L388" s="66"/>
      <c r="M388" s="66">
        <v>5</v>
      </c>
      <c r="N388" s="66"/>
      <c r="O388" s="508">
        <v>2</v>
      </c>
      <c r="P388" s="155">
        <f t="shared" si="172"/>
        <v>1</v>
      </c>
      <c r="Q388" s="135"/>
      <c r="R388" s="66" t="e">
        <f t="shared" si="179"/>
        <v>#N/A</v>
      </c>
      <c r="S388" s="176"/>
      <c r="T388" s="177"/>
      <c r="U388" s="135"/>
      <c r="V388" s="135"/>
      <c r="W388" s="163" t="str">
        <f t="shared" ca="1" si="157"/>
        <v>Guardian</v>
      </c>
      <c r="X388" s="164">
        <f t="shared" si="158"/>
        <v>0</v>
      </c>
      <c r="Y388" s="165">
        <v>0</v>
      </c>
      <c r="Z388" s="155">
        <f t="shared" si="159"/>
        <v>550</v>
      </c>
      <c r="AA388" s="66">
        <f t="shared" si="160"/>
        <v>540</v>
      </c>
      <c r="AB388" s="72">
        <f t="shared" si="161"/>
        <v>10</v>
      </c>
      <c r="AC388" s="135" t="str">
        <f t="shared" si="173"/>
        <v>10</v>
      </c>
      <c r="AD388" s="72">
        <f t="shared" si="174"/>
        <v>-29</v>
      </c>
      <c r="AE388" s="72">
        <f t="shared" si="175"/>
        <v>-59</v>
      </c>
      <c r="AF388" s="72">
        <f t="shared" si="176"/>
        <v>-89</v>
      </c>
      <c r="AG388" s="66">
        <f t="shared" si="162"/>
        <v>200</v>
      </c>
      <c r="AH388" s="66">
        <f t="shared" si="163"/>
        <v>198</v>
      </c>
      <c r="AI388" s="66">
        <f t="shared" si="164"/>
        <v>2</v>
      </c>
      <c r="AJ388" s="135" t="str">
        <f t="shared" si="165"/>
        <v>2</v>
      </c>
      <c r="AK388" s="66">
        <f t="shared" si="166"/>
        <v>200</v>
      </c>
      <c r="AL388" s="66">
        <f t="shared" si="154"/>
        <v>198</v>
      </c>
      <c r="AM388" s="66">
        <f t="shared" si="167"/>
        <v>2</v>
      </c>
      <c r="AN388" s="135" t="str">
        <f t="shared" si="168"/>
        <v>2</v>
      </c>
      <c r="AO388" s="66">
        <f t="shared" si="169"/>
        <v>220</v>
      </c>
      <c r="AP388" s="66">
        <f t="shared" si="155"/>
        <v>218</v>
      </c>
      <c r="AQ388" s="66">
        <f t="shared" si="170"/>
        <v>2</v>
      </c>
      <c r="AR388" s="135" t="str">
        <f t="shared" si="171"/>
        <v>2</v>
      </c>
      <c r="AS388" s="72">
        <f t="shared" si="156"/>
        <v>1170</v>
      </c>
      <c r="AT388" s="72">
        <f t="shared" si="156"/>
        <v>1154</v>
      </c>
      <c r="AU388" s="72"/>
      <c r="AV388" s="135" t="str">
        <f t="shared" ca="1" si="177"/>
        <v>Guardian</v>
      </c>
      <c r="AW388" s="135"/>
      <c r="AX388" s="135"/>
      <c r="AY388" s="135"/>
      <c r="AZ388" s="135"/>
      <c r="BA388" s="135"/>
      <c r="BB388" s="135"/>
      <c r="BC388" s="660" t="e">
        <f>INDEX('[2]Master Skill List'!$D$81:$D$301,MATCH('UNIT DATA'!BA388,'[2]Master Skill List'!$B$81:$B$301,0))</f>
        <v>#N/A</v>
      </c>
      <c r="BD388" s="661"/>
      <c r="BE388" s="661"/>
      <c r="BF388" s="662"/>
      <c r="BG388" s="72">
        <f t="shared" si="178"/>
        <v>5</v>
      </c>
    </row>
    <row r="389" spans="2:59">
      <c r="B389" s="66">
        <v>351</v>
      </c>
      <c r="C389" s="135"/>
      <c r="D389" s="135"/>
      <c r="E389" s="135"/>
      <c r="F389" s="135"/>
      <c r="G389" s="135" t="s">
        <v>559</v>
      </c>
      <c r="H389" s="176"/>
      <c r="I389" s="155" t="s">
        <v>113</v>
      </c>
      <c r="J389" s="72"/>
      <c r="K389" s="66">
        <v>10</v>
      </c>
      <c r="L389" s="66"/>
      <c r="M389" s="66">
        <v>6</v>
      </c>
      <c r="N389" s="66"/>
      <c r="O389" s="508">
        <v>3</v>
      </c>
      <c r="P389" s="155">
        <f t="shared" si="172"/>
        <v>1</v>
      </c>
      <c r="Q389" s="135"/>
      <c r="R389" s="66" t="e">
        <f t="shared" si="179"/>
        <v>#N/A</v>
      </c>
      <c r="S389" s="176"/>
      <c r="T389" s="177"/>
      <c r="U389" s="135"/>
      <c r="V389" s="135"/>
      <c r="W389" s="163" t="str">
        <f t="shared" ca="1" si="157"/>
        <v>Knight</v>
      </c>
      <c r="X389" s="164">
        <f t="shared" si="158"/>
        <v>0</v>
      </c>
      <c r="Y389" s="165">
        <v>0</v>
      </c>
      <c r="Z389" s="155">
        <f t="shared" si="159"/>
        <v>550</v>
      </c>
      <c r="AA389" s="66">
        <f t="shared" si="160"/>
        <v>540</v>
      </c>
      <c r="AB389" s="72">
        <f t="shared" si="161"/>
        <v>10</v>
      </c>
      <c r="AC389" s="135" t="str">
        <f t="shared" si="173"/>
        <v>10</v>
      </c>
      <c r="AD389" s="72">
        <f t="shared" si="174"/>
        <v>-29</v>
      </c>
      <c r="AE389" s="72">
        <f t="shared" si="175"/>
        <v>-59</v>
      </c>
      <c r="AF389" s="72">
        <f t="shared" si="176"/>
        <v>-89</v>
      </c>
      <c r="AG389" s="66">
        <f t="shared" si="162"/>
        <v>200</v>
      </c>
      <c r="AH389" s="66">
        <f t="shared" si="163"/>
        <v>198</v>
      </c>
      <c r="AI389" s="66">
        <f t="shared" si="164"/>
        <v>2</v>
      </c>
      <c r="AJ389" s="135" t="str">
        <f t="shared" si="165"/>
        <v>2</v>
      </c>
      <c r="AK389" s="66">
        <f t="shared" si="166"/>
        <v>200</v>
      </c>
      <c r="AL389" s="66">
        <f t="shared" si="154"/>
        <v>198</v>
      </c>
      <c r="AM389" s="66">
        <f t="shared" si="167"/>
        <v>2</v>
      </c>
      <c r="AN389" s="135" t="str">
        <f t="shared" si="168"/>
        <v>2</v>
      </c>
      <c r="AO389" s="66">
        <f t="shared" si="169"/>
        <v>220</v>
      </c>
      <c r="AP389" s="66">
        <f t="shared" si="155"/>
        <v>218</v>
      </c>
      <c r="AQ389" s="66">
        <f t="shared" si="170"/>
        <v>2</v>
      </c>
      <c r="AR389" s="135" t="str">
        <f t="shared" si="171"/>
        <v>2</v>
      </c>
      <c r="AS389" s="72">
        <f t="shared" si="156"/>
        <v>1170</v>
      </c>
      <c r="AT389" s="72">
        <f t="shared" si="156"/>
        <v>1154</v>
      </c>
      <c r="AU389" s="72"/>
      <c r="AV389" s="135" t="str">
        <f t="shared" ca="1" si="177"/>
        <v>Knight</v>
      </c>
      <c r="AW389" s="135"/>
      <c r="AX389" s="135"/>
      <c r="AY389" s="135"/>
      <c r="AZ389" s="135"/>
      <c r="BA389" s="135"/>
      <c r="BB389" s="135"/>
      <c r="BC389" s="660" t="e">
        <f>INDEX('[2]Master Skill List'!$D$81:$D$301,MATCH('UNIT DATA'!BA389,'[2]Master Skill List'!$B$81:$B$301,0))</f>
        <v>#N/A</v>
      </c>
      <c r="BD389" s="661"/>
      <c r="BE389" s="661"/>
      <c r="BF389" s="662"/>
      <c r="BG389" s="72">
        <f t="shared" si="178"/>
        <v>6</v>
      </c>
    </row>
    <row r="390" spans="2:59">
      <c r="B390" s="66">
        <v>352</v>
      </c>
      <c r="C390" s="135"/>
      <c r="D390" s="135"/>
      <c r="E390" s="135"/>
      <c r="F390" s="135"/>
      <c r="G390" s="135" t="s">
        <v>560</v>
      </c>
      <c r="H390" s="176"/>
      <c r="I390" s="155" t="s">
        <v>147</v>
      </c>
      <c r="J390" s="72"/>
      <c r="K390" s="66">
        <v>10</v>
      </c>
      <c r="L390" s="66"/>
      <c r="M390" s="190">
        <v>3</v>
      </c>
      <c r="N390" s="66"/>
      <c r="O390" s="508">
        <v>0</v>
      </c>
      <c r="P390" s="155">
        <f t="shared" si="172"/>
        <v>1</v>
      </c>
      <c r="Q390" s="135"/>
      <c r="R390" s="66" t="e">
        <f t="shared" si="179"/>
        <v>#N/A</v>
      </c>
      <c r="S390" s="176"/>
      <c r="T390" s="177"/>
      <c r="U390" s="135"/>
      <c r="V390" s="135"/>
      <c r="W390" s="163" t="str">
        <f t="shared" ca="1" si="157"/>
        <v>Defender</v>
      </c>
      <c r="X390" s="164">
        <f t="shared" si="158"/>
        <v>0</v>
      </c>
      <c r="Y390" s="165">
        <v>0</v>
      </c>
      <c r="Z390" s="155">
        <f t="shared" si="159"/>
        <v>500</v>
      </c>
      <c r="AA390" s="66">
        <f t="shared" si="160"/>
        <v>490</v>
      </c>
      <c r="AB390" s="72">
        <f t="shared" si="161"/>
        <v>10</v>
      </c>
      <c r="AC390" s="135" t="str">
        <f t="shared" si="173"/>
        <v>10</v>
      </c>
      <c r="AD390" s="72">
        <f t="shared" si="174"/>
        <v>-29</v>
      </c>
      <c r="AE390" s="72">
        <f t="shared" si="175"/>
        <v>-59</v>
      </c>
      <c r="AF390" s="72">
        <f t="shared" si="176"/>
        <v>-89</v>
      </c>
      <c r="AG390" s="66">
        <f t="shared" si="162"/>
        <v>200</v>
      </c>
      <c r="AH390" s="66">
        <f t="shared" si="163"/>
        <v>198</v>
      </c>
      <c r="AI390" s="66">
        <f t="shared" si="164"/>
        <v>2</v>
      </c>
      <c r="AJ390" s="135" t="str">
        <f t="shared" si="165"/>
        <v>2</v>
      </c>
      <c r="AK390" s="66">
        <f t="shared" si="166"/>
        <v>220</v>
      </c>
      <c r="AL390" s="66">
        <f t="shared" si="154"/>
        <v>218</v>
      </c>
      <c r="AM390" s="66">
        <f t="shared" si="167"/>
        <v>2</v>
      </c>
      <c r="AN390" s="135" t="str">
        <f t="shared" si="168"/>
        <v>2</v>
      </c>
      <c r="AO390" s="66">
        <f t="shared" si="169"/>
        <v>180</v>
      </c>
      <c r="AP390" s="66">
        <f t="shared" si="155"/>
        <v>178</v>
      </c>
      <c r="AQ390" s="66">
        <f t="shared" si="170"/>
        <v>2</v>
      </c>
      <c r="AR390" s="135" t="str">
        <f t="shared" si="171"/>
        <v>2</v>
      </c>
      <c r="AS390" s="72">
        <f t="shared" si="156"/>
        <v>1100</v>
      </c>
      <c r="AT390" s="72">
        <f t="shared" si="156"/>
        <v>1084</v>
      </c>
      <c r="AU390" s="72"/>
      <c r="AV390" s="135" t="str">
        <f t="shared" ca="1" si="177"/>
        <v>Defender</v>
      </c>
      <c r="AW390" s="135"/>
      <c r="AX390" s="135"/>
      <c r="AY390" s="135"/>
      <c r="AZ390" s="135"/>
      <c r="BA390" s="135"/>
      <c r="BB390" s="135"/>
      <c r="BC390" s="660" t="e">
        <f>INDEX('[2]Master Skill List'!$D$81:$D$301,MATCH('UNIT DATA'!BA390,'[2]Master Skill List'!$B$81:$B$301,0))</f>
        <v>#N/A</v>
      </c>
      <c r="BD390" s="661"/>
      <c r="BE390" s="661"/>
      <c r="BF390" s="662"/>
      <c r="BG390" s="72">
        <f t="shared" si="178"/>
        <v>3</v>
      </c>
    </row>
    <row r="391" spans="2:59">
      <c r="B391" s="66">
        <v>353</v>
      </c>
      <c r="C391" s="135"/>
      <c r="D391" s="135"/>
      <c r="E391" s="135"/>
      <c r="F391" s="135"/>
      <c r="G391" s="135" t="s">
        <v>561</v>
      </c>
      <c r="H391" s="176"/>
      <c r="I391" s="155" t="s">
        <v>147</v>
      </c>
      <c r="J391" s="72"/>
      <c r="K391" s="66">
        <v>10</v>
      </c>
      <c r="L391" s="66"/>
      <c r="M391" s="66">
        <v>4</v>
      </c>
      <c r="N391" s="66"/>
      <c r="O391" s="508">
        <v>1</v>
      </c>
      <c r="P391" s="155">
        <f t="shared" si="172"/>
        <v>1</v>
      </c>
      <c r="Q391" s="135"/>
      <c r="R391" s="66" t="e">
        <f t="shared" si="179"/>
        <v>#N/A</v>
      </c>
      <c r="S391" s="176"/>
      <c r="T391" s="177"/>
      <c r="U391" s="135"/>
      <c r="V391" s="135"/>
      <c r="W391" s="163" t="str">
        <f t="shared" ca="1" si="157"/>
        <v>Defender</v>
      </c>
      <c r="X391" s="164">
        <f t="shared" si="158"/>
        <v>0</v>
      </c>
      <c r="Y391" s="165">
        <v>0</v>
      </c>
      <c r="Z391" s="155">
        <f t="shared" si="159"/>
        <v>500</v>
      </c>
      <c r="AA391" s="66">
        <f t="shared" si="160"/>
        <v>490</v>
      </c>
      <c r="AB391" s="72">
        <f t="shared" si="161"/>
        <v>10</v>
      </c>
      <c r="AC391" s="135" t="str">
        <f t="shared" si="173"/>
        <v>10</v>
      </c>
      <c r="AD391" s="72">
        <f t="shared" si="174"/>
        <v>-29</v>
      </c>
      <c r="AE391" s="72">
        <f t="shared" si="175"/>
        <v>-59</v>
      </c>
      <c r="AF391" s="72">
        <f t="shared" si="176"/>
        <v>-89</v>
      </c>
      <c r="AG391" s="66">
        <f t="shared" si="162"/>
        <v>200</v>
      </c>
      <c r="AH391" s="66">
        <f t="shared" si="163"/>
        <v>198</v>
      </c>
      <c r="AI391" s="66">
        <f t="shared" si="164"/>
        <v>2</v>
      </c>
      <c r="AJ391" s="135" t="str">
        <f t="shared" si="165"/>
        <v>2</v>
      </c>
      <c r="AK391" s="66">
        <f t="shared" si="166"/>
        <v>220</v>
      </c>
      <c r="AL391" s="66">
        <f t="shared" si="154"/>
        <v>218</v>
      </c>
      <c r="AM391" s="66">
        <f t="shared" si="167"/>
        <v>2</v>
      </c>
      <c r="AN391" s="135" t="str">
        <f t="shared" si="168"/>
        <v>2</v>
      </c>
      <c r="AO391" s="66">
        <f t="shared" si="169"/>
        <v>180</v>
      </c>
      <c r="AP391" s="66">
        <f t="shared" si="155"/>
        <v>178</v>
      </c>
      <c r="AQ391" s="66">
        <f t="shared" si="170"/>
        <v>2</v>
      </c>
      <c r="AR391" s="135" t="str">
        <f t="shared" si="171"/>
        <v>2</v>
      </c>
      <c r="AS391" s="72">
        <f t="shared" si="156"/>
        <v>1100</v>
      </c>
      <c r="AT391" s="72">
        <f t="shared" si="156"/>
        <v>1084</v>
      </c>
      <c r="AU391" s="72"/>
      <c r="AV391" s="135" t="str">
        <f t="shared" ca="1" si="177"/>
        <v>Defender</v>
      </c>
      <c r="AW391" s="135"/>
      <c r="AX391" s="135"/>
      <c r="AY391" s="135"/>
      <c r="AZ391" s="135"/>
      <c r="BA391" s="135"/>
      <c r="BB391" s="135"/>
      <c r="BC391" s="660" t="e">
        <f>INDEX('[2]Master Skill List'!$D$81:$D$301,MATCH('UNIT DATA'!BA391,'[2]Master Skill List'!$B$81:$B$301,0))</f>
        <v>#N/A</v>
      </c>
      <c r="BD391" s="661"/>
      <c r="BE391" s="661"/>
      <c r="BF391" s="662"/>
      <c r="BG391" s="72">
        <f t="shared" si="178"/>
        <v>4</v>
      </c>
    </row>
    <row r="392" spans="2:59">
      <c r="B392" s="66">
        <v>354</v>
      </c>
      <c r="C392" s="135"/>
      <c r="D392" s="135"/>
      <c r="E392" s="135"/>
      <c r="F392" s="135"/>
      <c r="G392" s="135" t="s">
        <v>562</v>
      </c>
      <c r="H392" s="176"/>
      <c r="I392" s="155" t="s">
        <v>147</v>
      </c>
      <c r="J392" s="72"/>
      <c r="K392" s="66">
        <v>10</v>
      </c>
      <c r="L392" s="66"/>
      <c r="M392" s="66">
        <v>5</v>
      </c>
      <c r="N392" s="66"/>
      <c r="O392" s="508">
        <v>2</v>
      </c>
      <c r="P392" s="155">
        <f t="shared" si="172"/>
        <v>1</v>
      </c>
      <c r="Q392" s="135"/>
      <c r="R392" s="66" t="e">
        <f t="shared" si="179"/>
        <v>#N/A</v>
      </c>
      <c r="S392" s="176"/>
      <c r="T392" s="177"/>
      <c r="U392" s="135"/>
      <c r="V392" s="135"/>
      <c r="W392" s="163" t="str">
        <f t="shared" ca="1" si="157"/>
        <v>Lord</v>
      </c>
      <c r="X392" s="164">
        <f t="shared" si="158"/>
        <v>0</v>
      </c>
      <c r="Y392" s="165">
        <v>0</v>
      </c>
      <c r="Z392" s="155">
        <f t="shared" si="159"/>
        <v>500</v>
      </c>
      <c r="AA392" s="66">
        <f t="shared" si="160"/>
        <v>490</v>
      </c>
      <c r="AB392" s="72">
        <f t="shared" si="161"/>
        <v>10</v>
      </c>
      <c r="AC392" s="135" t="str">
        <f t="shared" si="173"/>
        <v>10</v>
      </c>
      <c r="AD392" s="72">
        <f t="shared" si="174"/>
        <v>-29</v>
      </c>
      <c r="AE392" s="72">
        <f t="shared" si="175"/>
        <v>-59</v>
      </c>
      <c r="AF392" s="72">
        <f t="shared" si="176"/>
        <v>-89</v>
      </c>
      <c r="AG392" s="66">
        <f t="shared" si="162"/>
        <v>200</v>
      </c>
      <c r="AH392" s="66">
        <f t="shared" si="163"/>
        <v>198</v>
      </c>
      <c r="AI392" s="66">
        <f t="shared" si="164"/>
        <v>2</v>
      </c>
      <c r="AJ392" s="135" t="str">
        <f t="shared" si="165"/>
        <v>2</v>
      </c>
      <c r="AK392" s="66">
        <f t="shared" si="166"/>
        <v>220</v>
      </c>
      <c r="AL392" s="66">
        <f t="shared" si="154"/>
        <v>218</v>
      </c>
      <c r="AM392" s="66">
        <f t="shared" si="167"/>
        <v>2</v>
      </c>
      <c r="AN392" s="135" t="str">
        <f t="shared" si="168"/>
        <v>2</v>
      </c>
      <c r="AO392" s="66">
        <f t="shared" si="169"/>
        <v>180</v>
      </c>
      <c r="AP392" s="66">
        <f t="shared" si="155"/>
        <v>178</v>
      </c>
      <c r="AQ392" s="66">
        <f t="shared" si="170"/>
        <v>2</v>
      </c>
      <c r="AR392" s="135" t="str">
        <f t="shared" si="171"/>
        <v>2</v>
      </c>
      <c r="AS392" s="72">
        <f t="shared" si="156"/>
        <v>1100</v>
      </c>
      <c r="AT392" s="72">
        <f t="shared" si="156"/>
        <v>1084</v>
      </c>
      <c r="AU392" s="72"/>
      <c r="AV392" s="135" t="str">
        <f t="shared" ca="1" si="177"/>
        <v>Lord</v>
      </c>
      <c r="AW392" s="135"/>
      <c r="AX392" s="135"/>
      <c r="AY392" s="135"/>
      <c r="AZ392" s="135"/>
      <c r="BA392" s="135"/>
      <c r="BB392" s="135"/>
      <c r="BC392" s="660" t="e">
        <f>INDEX('[2]Master Skill List'!$D$81:$D$301,MATCH('UNIT DATA'!BA392,'[2]Master Skill List'!$B$81:$B$301,0))</f>
        <v>#N/A</v>
      </c>
      <c r="BD392" s="661"/>
      <c r="BE392" s="661"/>
      <c r="BF392" s="662"/>
      <c r="BG392" s="72">
        <f t="shared" si="178"/>
        <v>5</v>
      </c>
    </row>
    <row r="393" spans="2:59">
      <c r="B393" s="66">
        <v>355</v>
      </c>
      <c r="C393" s="135"/>
      <c r="D393" s="135"/>
      <c r="E393" s="135"/>
      <c r="F393" s="135"/>
      <c r="G393" s="135" t="s">
        <v>563</v>
      </c>
      <c r="H393" s="176"/>
      <c r="I393" s="155" t="s">
        <v>147</v>
      </c>
      <c r="J393" s="72"/>
      <c r="K393" s="66">
        <v>10</v>
      </c>
      <c r="L393" s="66"/>
      <c r="M393" s="66">
        <v>6</v>
      </c>
      <c r="N393" s="66"/>
      <c r="O393" s="508">
        <v>3</v>
      </c>
      <c r="P393" s="155">
        <f t="shared" si="172"/>
        <v>1</v>
      </c>
      <c r="Q393" s="135"/>
      <c r="R393" s="66" t="e">
        <f t="shared" si="179"/>
        <v>#N/A</v>
      </c>
      <c r="S393" s="176"/>
      <c r="T393" s="177"/>
      <c r="U393" s="135"/>
      <c r="V393" s="135"/>
      <c r="W393" s="163" t="str">
        <f t="shared" ca="1" si="157"/>
        <v>Fighter</v>
      </c>
      <c r="X393" s="164">
        <f t="shared" si="158"/>
        <v>0</v>
      </c>
      <c r="Y393" s="165">
        <v>0</v>
      </c>
      <c r="Z393" s="155">
        <f t="shared" si="159"/>
        <v>500</v>
      </c>
      <c r="AA393" s="66">
        <f t="shared" si="160"/>
        <v>490</v>
      </c>
      <c r="AB393" s="72">
        <f t="shared" si="161"/>
        <v>10</v>
      </c>
      <c r="AC393" s="135" t="str">
        <f t="shared" si="173"/>
        <v>10</v>
      </c>
      <c r="AD393" s="72">
        <f t="shared" si="174"/>
        <v>-29</v>
      </c>
      <c r="AE393" s="72">
        <f t="shared" si="175"/>
        <v>-59</v>
      </c>
      <c r="AF393" s="72">
        <f t="shared" si="176"/>
        <v>-89</v>
      </c>
      <c r="AG393" s="66">
        <f t="shared" si="162"/>
        <v>200</v>
      </c>
      <c r="AH393" s="66">
        <f t="shared" si="163"/>
        <v>198</v>
      </c>
      <c r="AI393" s="66">
        <f t="shared" si="164"/>
        <v>2</v>
      </c>
      <c r="AJ393" s="135" t="str">
        <f t="shared" si="165"/>
        <v>2</v>
      </c>
      <c r="AK393" s="66">
        <f t="shared" si="166"/>
        <v>220</v>
      </c>
      <c r="AL393" s="66">
        <f t="shared" si="154"/>
        <v>218</v>
      </c>
      <c r="AM393" s="66">
        <f t="shared" si="167"/>
        <v>2</v>
      </c>
      <c r="AN393" s="135" t="str">
        <f t="shared" si="168"/>
        <v>2</v>
      </c>
      <c r="AO393" s="66">
        <f t="shared" si="169"/>
        <v>180</v>
      </c>
      <c r="AP393" s="66">
        <f t="shared" si="155"/>
        <v>178</v>
      </c>
      <c r="AQ393" s="66">
        <f t="shared" si="170"/>
        <v>2</v>
      </c>
      <c r="AR393" s="135" t="str">
        <f t="shared" si="171"/>
        <v>2</v>
      </c>
      <c r="AS393" s="72">
        <f t="shared" si="156"/>
        <v>1100</v>
      </c>
      <c r="AT393" s="72">
        <f t="shared" si="156"/>
        <v>1084</v>
      </c>
      <c r="AU393" s="72"/>
      <c r="AV393" s="135" t="str">
        <f t="shared" ca="1" si="177"/>
        <v>Fighter</v>
      </c>
      <c r="AW393" s="135"/>
      <c r="AX393" s="135"/>
      <c r="AY393" s="135"/>
      <c r="AZ393" s="135"/>
      <c r="BA393" s="135"/>
      <c r="BB393" s="135"/>
      <c r="BC393" s="660" t="e">
        <f>INDEX('[2]Master Skill List'!$D$81:$D$301,MATCH('UNIT DATA'!BA393,'[2]Master Skill List'!$B$81:$B$301,0))</f>
        <v>#N/A</v>
      </c>
      <c r="BD393" s="661"/>
      <c r="BE393" s="661"/>
      <c r="BF393" s="662"/>
      <c r="BG393" s="72">
        <f t="shared" si="178"/>
        <v>6</v>
      </c>
    </row>
    <row r="394" spans="2:59">
      <c r="B394" s="66">
        <v>356</v>
      </c>
      <c r="C394" s="135"/>
      <c r="D394" s="135"/>
      <c r="E394" s="135"/>
      <c r="F394" s="135"/>
      <c r="G394" s="135" t="s">
        <v>564</v>
      </c>
      <c r="H394" s="176"/>
      <c r="I394" s="155" t="s">
        <v>114</v>
      </c>
      <c r="J394" s="72"/>
      <c r="K394" s="66">
        <v>10</v>
      </c>
      <c r="L394" s="66"/>
      <c r="M394" s="66">
        <v>5</v>
      </c>
      <c r="N394" s="66"/>
      <c r="O394" s="508">
        <v>0</v>
      </c>
      <c r="P394" s="155">
        <f t="shared" si="172"/>
        <v>1</v>
      </c>
      <c r="Q394" s="135"/>
      <c r="R394" s="66" t="e">
        <f t="shared" si="179"/>
        <v>#N/A</v>
      </c>
      <c r="S394" s="176"/>
      <c r="T394" s="177"/>
      <c r="U394" s="135"/>
      <c r="V394" s="135"/>
      <c r="W394" s="163" t="str">
        <f t="shared" ca="1" si="157"/>
        <v>Lord</v>
      </c>
      <c r="X394" s="164">
        <f t="shared" si="158"/>
        <v>0</v>
      </c>
      <c r="Y394" s="165">
        <v>0</v>
      </c>
      <c r="Z394" s="155">
        <f t="shared" si="159"/>
        <v>450</v>
      </c>
      <c r="AA394" s="66">
        <f t="shared" si="160"/>
        <v>440</v>
      </c>
      <c r="AB394" s="72">
        <f t="shared" si="161"/>
        <v>10</v>
      </c>
      <c r="AC394" s="135" t="str">
        <f t="shared" si="173"/>
        <v>10</v>
      </c>
      <c r="AD394" s="72">
        <f t="shared" si="174"/>
        <v>-29</v>
      </c>
      <c r="AE394" s="72">
        <f t="shared" si="175"/>
        <v>-59</v>
      </c>
      <c r="AF394" s="72">
        <f t="shared" si="176"/>
        <v>-89</v>
      </c>
      <c r="AG394" s="66">
        <f t="shared" si="162"/>
        <v>200</v>
      </c>
      <c r="AH394" s="66">
        <f t="shared" si="163"/>
        <v>198</v>
      </c>
      <c r="AI394" s="66">
        <f t="shared" si="164"/>
        <v>2</v>
      </c>
      <c r="AJ394" s="135" t="str">
        <f t="shared" si="165"/>
        <v>2</v>
      </c>
      <c r="AK394" s="66">
        <f t="shared" si="166"/>
        <v>200</v>
      </c>
      <c r="AL394" s="66">
        <f t="shared" si="154"/>
        <v>198</v>
      </c>
      <c r="AM394" s="66">
        <f t="shared" si="167"/>
        <v>2</v>
      </c>
      <c r="AN394" s="135" t="str">
        <f t="shared" si="168"/>
        <v>2</v>
      </c>
      <c r="AO394" s="66">
        <f t="shared" si="169"/>
        <v>220</v>
      </c>
      <c r="AP394" s="66">
        <f t="shared" si="155"/>
        <v>218</v>
      </c>
      <c r="AQ394" s="66">
        <f t="shared" si="170"/>
        <v>2</v>
      </c>
      <c r="AR394" s="135" t="str">
        <f t="shared" si="171"/>
        <v>2</v>
      </c>
      <c r="AS394" s="72">
        <f t="shared" si="156"/>
        <v>1070</v>
      </c>
      <c r="AT394" s="72">
        <f t="shared" si="156"/>
        <v>1054</v>
      </c>
      <c r="AU394" s="72"/>
      <c r="AV394" s="135" t="str">
        <f t="shared" ca="1" si="177"/>
        <v>Lord</v>
      </c>
      <c r="AW394" s="135"/>
      <c r="AX394" s="135"/>
      <c r="AY394" s="135"/>
      <c r="AZ394" s="135"/>
      <c r="BA394" s="135"/>
      <c r="BB394" s="135"/>
      <c r="BC394" s="660" t="e">
        <f>INDEX('[2]Master Skill List'!$D$81:$D$301,MATCH('UNIT DATA'!BA394,'[2]Master Skill List'!$B$81:$B$301,0))</f>
        <v>#N/A</v>
      </c>
      <c r="BD394" s="661"/>
      <c r="BE394" s="661"/>
      <c r="BF394" s="662"/>
      <c r="BG394" s="72">
        <f t="shared" si="178"/>
        <v>5</v>
      </c>
    </row>
    <row r="395" spans="2:59">
      <c r="B395" s="66">
        <v>357</v>
      </c>
      <c r="C395" s="135"/>
      <c r="D395" s="135"/>
      <c r="E395" s="135"/>
      <c r="F395" s="135"/>
      <c r="G395" s="135" t="s">
        <v>565</v>
      </c>
      <c r="H395" s="176"/>
      <c r="I395" s="155" t="s">
        <v>114</v>
      </c>
      <c r="J395" s="72"/>
      <c r="K395" s="66">
        <v>10</v>
      </c>
      <c r="L395" s="66"/>
      <c r="M395" s="66">
        <v>6</v>
      </c>
      <c r="N395" s="66"/>
      <c r="O395" s="508">
        <v>1</v>
      </c>
      <c r="P395" s="155">
        <f t="shared" si="172"/>
        <v>1</v>
      </c>
      <c r="Q395" s="135"/>
      <c r="R395" s="66" t="e">
        <f t="shared" si="179"/>
        <v>#N/A</v>
      </c>
      <c r="S395" s="176"/>
      <c r="T395" s="177"/>
      <c r="U395" s="135"/>
      <c r="V395" s="135"/>
      <c r="W395" s="163" t="str">
        <f t="shared" ca="1" si="157"/>
        <v>Fighter</v>
      </c>
      <c r="X395" s="164">
        <f t="shared" si="158"/>
        <v>0</v>
      </c>
      <c r="Y395" s="165">
        <v>0</v>
      </c>
      <c r="Z395" s="155">
        <f t="shared" si="159"/>
        <v>450</v>
      </c>
      <c r="AA395" s="66">
        <f t="shared" si="160"/>
        <v>440</v>
      </c>
      <c r="AB395" s="72">
        <f t="shared" si="161"/>
        <v>10</v>
      </c>
      <c r="AC395" s="135" t="str">
        <f t="shared" si="173"/>
        <v>10</v>
      </c>
      <c r="AD395" s="72">
        <f t="shared" si="174"/>
        <v>-29</v>
      </c>
      <c r="AE395" s="72">
        <f t="shared" si="175"/>
        <v>-59</v>
      </c>
      <c r="AF395" s="72">
        <f t="shared" si="176"/>
        <v>-89</v>
      </c>
      <c r="AG395" s="66">
        <f t="shared" si="162"/>
        <v>200</v>
      </c>
      <c r="AH395" s="66">
        <f t="shared" si="163"/>
        <v>198</v>
      </c>
      <c r="AI395" s="66">
        <f t="shared" si="164"/>
        <v>2</v>
      </c>
      <c r="AJ395" s="135" t="str">
        <f t="shared" si="165"/>
        <v>2</v>
      </c>
      <c r="AK395" s="66">
        <f t="shared" si="166"/>
        <v>200</v>
      </c>
      <c r="AL395" s="66">
        <f t="shared" si="154"/>
        <v>198</v>
      </c>
      <c r="AM395" s="66">
        <f t="shared" si="167"/>
        <v>2</v>
      </c>
      <c r="AN395" s="135" t="str">
        <f t="shared" si="168"/>
        <v>2</v>
      </c>
      <c r="AO395" s="66">
        <f t="shared" si="169"/>
        <v>220</v>
      </c>
      <c r="AP395" s="66">
        <f t="shared" si="155"/>
        <v>218</v>
      </c>
      <c r="AQ395" s="66">
        <f t="shared" si="170"/>
        <v>2</v>
      </c>
      <c r="AR395" s="135" t="str">
        <f t="shared" si="171"/>
        <v>2</v>
      </c>
      <c r="AS395" s="72">
        <f t="shared" si="156"/>
        <v>1070</v>
      </c>
      <c r="AT395" s="72">
        <f t="shared" si="156"/>
        <v>1054</v>
      </c>
      <c r="AU395" s="72"/>
      <c r="AV395" s="135" t="str">
        <f t="shared" ca="1" si="177"/>
        <v>Fighter</v>
      </c>
      <c r="AW395" s="135"/>
      <c r="AX395" s="135"/>
      <c r="AY395" s="135"/>
      <c r="AZ395" s="135"/>
      <c r="BA395" s="135"/>
      <c r="BB395" s="135"/>
      <c r="BC395" s="660" t="e">
        <f>INDEX('[2]Master Skill List'!$D$81:$D$301,MATCH('UNIT DATA'!BA395,'[2]Master Skill List'!$B$81:$B$301,0))</f>
        <v>#N/A</v>
      </c>
      <c r="BD395" s="661"/>
      <c r="BE395" s="661"/>
      <c r="BF395" s="662"/>
      <c r="BG395" s="72">
        <f t="shared" si="178"/>
        <v>6</v>
      </c>
    </row>
    <row r="396" spans="2:59">
      <c r="B396" s="66">
        <v>358</v>
      </c>
      <c r="C396" s="135"/>
      <c r="D396" s="135"/>
      <c r="E396" s="135"/>
      <c r="F396" s="135"/>
      <c r="G396" s="135" t="s">
        <v>566</v>
      </c>
      <c r="H396" s="176"/>
      <c r="I396" s="155" t="s">
        <v>105</v>
      </c>
      <c r="J396" s="72"/>
      <c r="K396" s="66">
        <v>10</v>
      </c>
      <c r="L396" s="66"/>
      <c r="M396" s="66">
        <v>5</v>
      </c>
      <c r="N396" s="66"/>
      <c r="O396" s="508">
        <v>0</v>
      </c>
      <c r="P396" s="155">
        <f t="shared" si="172"/>
        <v>1</v>
      </c>
      <c r="Q396" s="135"/>
      <c r="R396" s="66" t="e">
        <f t="shared" si="179"/>
        <v>#N/A</v>
      </c>
      <c r="S396" s="176"/>
      <c r="T396" s="177"/>
      <c r="U396" s="135"/>
      <c r="V396" s="135"/>
      <c r="W396" s="163" t="str">
        <f t="shared" ca="1" si="157"/>
        <v>Guardian</v>
      </c>
      <c r="X396" s="164">
        <f t="shared" si="158"/>
        <v>0</v>
      </c>
      <c r="Y396" s="165">
        <v>0</v>
      </c>
      <c r="Z396" s="155">
        <f t="shared" si="159"/>
        <v>550</v>
      </c>
      <c r="AA396" s="66">
        <f t="shared" si="160"/>
        <v>540</v>
      </c>
      <c r="AB396" s="72">
        <f t="shared" si="161"/>
        <v>10</v>
      </c>
      <c r="AC396" s="135" t="str">
        <f t="shared" si="173"/>
        <v>10</v>
      </c>
      <c r="AD396" s="72">
        <f t="shared" si="174"/>
        <v>-29</v>
      </c>
      <c r="AE396" s="72">
        <f t="shared" si="175"/>
        <v>-59</v>
      </c>
      <c r="AF396" s="72">
        <f t="shared" si="176"/>
        <v>-89</v>
      </c>
      <c r="AG396" s="66">
        <f t="shared" si="162"/>
        <v>240</v>
      </c>
      <c r="AH396" s="66">
        <f t="shared" si="163"/>
        <v>238</v>
      </c>
      <c r="AI396" s="66">
        <f t="shared" si="164"/>
        <v>2</v>
      </c>
      <c r="AJ396" s="135" t="str">
        <f t="shared" si="165"/>
        <v>2</v>
      </c>
      <c r="AK396" s="66">
        <f t="shared" si="166"/>
        <v>220</v>
      </c>
      <c r="AL396" s="66">
        <f t="shared" si="154"/>
        <v>218</v>
      </c>
      <c r="AM396" s="66">
        <f t="shared" si="167"/>
        <v>2</v>
      </c>
      <c r="AN396" s="135" t="str">
        <f t="shared" si="168"/>
        <v>2</v>
      </c>
      <c r="AO396" s="66">
        <f t="shared" si="169"/>
        <v>180</v>
      </c>
      <c r="AP396" s="66">
        <f t="shared" si="155"/>
        <v>178</v>
      </c>
      <c r="AQ396" s="66">
        <f t="shared" si="170"/>
        <v>2</v>
      </c>
      <c r="AR396" s="135" t="str">
        <f t="shared" si="171"/>
        <v>2</v>
      </c>
      <c r="AS396" s="72">
        <f t="shared" si="156"/>
        <v>1190</v>
      </c>
      <c r="AT396" s="72">
        <f t="shared" si="156"/>
        <v>1174</v>
      </c>
      <c r="AU396" s="72"/>
      <c r="AV396" s="135" t="str">
        <f t="shared" ca="1" si="177"/>
        <v>Guardian</v>
      </c>
      <c r="AW396" s="135"/>
      <c r="AX396" s="135"/>
      <c r="AY396" s="135"/>
      <c r="AZ396" s="135"/>
      <c r="BA396" s="135"/>
      <c r="BB396" s="135"/>
      <c r="BC396" s="660" t="e">
        <f>INDEX('[2]Master Skill List'!$D$81:$D$301,MATCH('UNIT DATA'!BA396,'[2]Master Skill List'!$B$81:$B$301,0))</f>
        <v>#N/A</v>
      </c>
      <c r="BD396" s="661"/>
      <c r="BE396" s="661"/>
      <c r="BF396" s="662"/>
      <c r="BG396" s="72">
        <f t="shared" si="178"/>
        <v>5</v>
      </c>
    </row>
    <row r="397" spans="2:59">
      <c r="B397" s="66">
        <v>359</v>
      </c>
      <c r="C397" s="135"/>
      <c r="D397" s="135"/>
      <c r="E397" s="135"/>
      <c r="F397" s="135"/>
      <c r="G397" s="135" t="s">
        <v>567</v>
      </c>
      <c r="H397" s="176" t="s">
        <v>568</v>
      </c>
      <c r="I397" s="155" t="s">
        <v>105</v>
      </c>
      <c r="J397" s="72"/>
      <c r="K397" s="66">
        <v>10</v>
      </c>
      <c r="L397" s="66"/>
      <c r="M397" s="66">
        <v>6</v>
      </c>
      <c r="N397" s="66"/>
      <c r="O397" s="508">
        <v>1</v>
      </c>
      <c r="P397" s="155">
        <f t="shared" si="172"/>
        <v>1</v>
      </c>
      <c r="Q397" s="135"/>
      <c r="R397" s="66" t="e">
        <f t="shared" si="179"/>
        <v>#N/A</v>
      </c>
      <c r="S397" s="176"/>
      <c r="T397" s="177"/>
      <c r="U397" s="135"/>
      <c r="V397" s="135"/>
      <c r="W397" s="163" t="str">
        <f t="shared" ca="1" si="157"/>
        <v>Fighter</v>
      </c>
      <c r="X397" s="164">
        <f t="shared" si="158"/>
        <v>0</v>
      </c>
      <c r="Y397" s="165">
        <v>0</v>
      </c>
      <c r="Z397" s="155">
        <f t="shared" si="159"/>
        <v>550</v>
      </c>
      <c r="AA397" s="66">
        <f t="shared" si="160"/>
        <v>540</v>
      </c>
      <c r="AB397" s="72">
        <f t="shared" si="161"/>
        <v>10</v>
      </c>
      <c r="AC397" s="135" t="str">
        <f t="shared" si="173"/>
        <v>10</v>
      </c>
      <c r="AD397" s="72">
        <f t="shared" si="174"/>
        <v>-29</v>
      </c>
      <c r="AE397" s="72">
        <f t="shared" si="175"/>
        <v>-59</v>
      </c>
      <c r="AF397" s="72">
        <f t="shared" si="176"/>
        <v>-89</v>
      </c>
      <c r="AG397" s="66">
        <f t="shared" si="162"/>
        <v>240</v>
      </c>
      <c r="AH397" s="66">
        <f t="shared" si="163"/>
        <v>238</v>
      </c>
      <c r="AI397" s="66">
        <f t="shared" si="164"/>
        <v>2</v>
      </c>
      <c r="AJ397" s="135" t="str">
        <f t="shared" si="165"/>
        <v>2</v>
      </c>
      <c r="AK397" s="66">
        <f t="shared" si="166"/>
        <v>220</v>
      </c>
      <c r="AL397" s="66">
        <f t="shared" si="154"/>
        <v>218</v>
      </c>
      <c r="AM397" s="66">
        <f t="shared" si="167"/>
        <v>2</v>
      </c>
      <c r="AN397" s="135" t="str">
        <f t="shared" si="168"/>
        <v>2</v>
      </c>
      <c r="AO397" s="66">
        <f t="shared" si="169"/>
        <v>180</v>
      </c>
      <c r="AP397" s="66">
        <f t="shared" si="155"/>
        <v>178</v>
      </c>
      <c r="AQ397" s="66">
        <f t="shared" si="170"/>
        <v>2</v>
      </c>
      <c r="AR397" s="135" t="str">
        <f t="shared" si="171"/>
        <v>2</v>
      </c>
      <c r="AS397" s="72">
        <f t="shared" si="156"/>
        <v>1190</v>
      </c>
      <c r="AT397" s="72">
        <f t="shared" si="156"/>
        <v>1174</v>
      </c>
      <c r="AU397" s="72"/>
      <c r="AV397" s="135" t="str">
        <f t="shared" ca="1" si="177"/>
        <v>Fighter</v>
      </c>
      <c r="AW397" s="135"/>
      <c r="AX397" s="135"/>
      <c r="AY397" s="135"/>
      <c r="AZ397" s="135"/>
      <c r="BA397" s="135"/>
      <c r="BB397" s="135"/>
      <c r="BC397" s="660" t="e">
        <f>INDEX('[2]Master Skill List'!$D$81:$D$301,MATCH('UNIT DATA'!BA397,'[2]Master Skill List'!$B$81:$B$301,0))</f>
        <v>#N/A</v>
      </c>
      <c r="BD397" s="661"/>
      <c r="BE397" s="661"/>
      <c r="BF397" s="662"/>
      <c r="BG397" s="72">
        <f t="shared" si="178"/>
        <v>6</v>
      </c>
    </row>
    <row r="398" spans="2:59">
      <c r="B398" s="66">
        <v>360</v>
      </c>
      <c r="C398" s="135"/>
      <c r="D398" s="135"/>
      <c r="E398" s="135"/>
      <c r="F398" s="135"/>
      <c r="G398" s="135" t="s">
        <v>569</v>
      </c>
      <c r="H398" s="176"/>
      <c r="I398" s="155" t="s">
        <v>103</v>
      </c>
      <c r="J398" s="72"/>
      <c r="K398" s="66">
        <v>10</v>
      </c>
      <c r="L398" s="66"/>
      <c r="M398" s="190">
        <v>3</v>
      </c>
      <c r="N398" s="66"/>
      <c r="O398" s="508">
        <v>0</v>
      </c>
      <c r="P398" s="155">
        <f t="shared" si="172"/>
        <v>1</v>
      </c>
      <c r="Q398" s="135"/>
      <c r="R398" s="66" t="e">
        <f t="shared" si="179"/>
        <v>#N/A</v>
      </c>
      <c r="S398" s="176"/>
      <c r="T398" s="177"/>
      <c r="U398" s="135"/>
      <c r="V398" s="135"/>
      <c r="W398" s="163" t="str">
        <f t="shared" ca="1" si="157"/>
        <v>Defender</v>
      </c>
      <c r="X398" s="164">
        <f t="shared" si="158"/>
        <v>0</v>
      </c>
      <c r="Y398" s="165">
        <v>0</v>
      </c>
      <c r="Z398" s="155">
        <f t="shared" si="159"/>
        <v>550</v>
      </c>
      <c r="AA398" s="66">
        <f t="shared" si="160"/>
        <v>540</v>
      </c>
      <c r="AB398" s="72">
        <f t="shared" si="161"/>
        <v>10</v>
      </c>
      <c r="AC398" s="135" t="str">
        <f t="shared" si="173"/>
        <v>10</v>
      </c>
      <c r="AD398" s="72">
        <f t="shared" si="174"/>
        <v>-29</v>
      </c>
      <c r="AE398" s="72">
        <f t="shared" si="175"/>
        <v>-59</v>
      </c>
      <c r="AF398" s="72">
        <f t="shared" si="176"/>
        <v>-89</v>
      </c>
      <c r="AG398" s="66">
        <f t="shared" si="162"/>
        <v>220</v>
      </c>
      <c r="AH398" s="66">
        <f t="shared" si="163"/>
        <v>218</v>
      </c>
      <c r="AI398" s="66">
        <f t="shared" si="164"/>
        <v>2</v>
      </c>
      <c r="AJ398" s="135" t="str">
        <f t="shared" si="165"/>
        <v>2</v>
      </c>
      <c r="AK398" s="66">
        <f t="shared" si="166"/>
        <v>180</v>
      </c>
      <c r="AL398" s="66">
        <f t="shared" si="154"/>
        <v>178</v>
      </c>
      <c r="AM398" s="66">
        <f t="shared" si="167"/>
        <v>2</v>
      </c>
      <c r="AN398" s="135" t="str">
        <f t="shared" si="168"/>
        <v>2</v>
      </c>
      <c r="AO398" s="66">
        <f t="shared" si="169"/>
        <v>200</v>
      </c>
      <c r="AP398" s="66">
        <f t="shared" si="155"/>
        <v>198</v>
      </c>
      <c r="AQ398" s="66">
        <f t="shared" si="170"/>
        <v>2</v>
      </c>
      <c r="AR398" s="135" t="str">
        <f t="shared" si="171"/>
        <v>2</v>
      </c>
      <c r="AS398" s="72">
        <f t="shared" si="156"/>
        <v>1150</v>
      </c>
      <c r="AT398" s="72">
        <f t="shared" si="156"/>
        <v>1134</v>
      </c>
      <c r="AU398" s="72"/>
      <c r="AV398" s="135" t="str">
        <f t="shared" ca="1" si="177"/>
        <v>Defender</v>
      </c>
      <c r="AW398" s="135"/>
      <c r="AX398" s="135"/>
      <c r="AY398" s="135"/>
      <c r="AZ398" s="135"/>
      <c r="BA398" s="135"/>
      <c r="BB398" s="135"/>
      <c r="BC398" s="660" t="e">
        <f>INDEX('[2]Master Skill List'!$D$81:$D$301,MATCH('UNIT DATA'!BA398,'[2]Master Skill List'!$B$81:$B$301,0))</f>
        <v>#N/A</v>
      </c>
      <c r="BD398" s="661"/>
      <c r="BE398" s="661"/>
      <c r="BF398" s="662"/>
      <c r="BG398" s="72">
        <f t="shared" si="178"/>
        <v>3</v>
      </c>
    </row>
    <row r="399" spans="2:59">
      <c r="B399" s="66">
        <v>361</v>
      </c>
      <c r="C399" s="135"/>
      <c r="D399" s="135"/>
      <c r="E399" s="135"/>
      <c r="F399" s="135"/>
      <c r="G399" s="135" t="s">
        <v>570</v>
      </c>
      <c r="H399" s="176"/>
      <c r="I399" s="155" t="s">
        <v>103</v>
      </c>
      <c r="J399" s="72"/>
      <c r="K399" s="66">
        <v>10</v>
      </c>
      <c r="L399" s="66"/>
      <c r="M399" s="66">
        <v>4</v>
      </c>
      <c r="N399" s="66"/>
      <c r="O399" s="508">
        <v>1</v>
      </c>
      <c r="P399" s="155">
        <f t="shared" si="172"/>
        <v>1</v>
      </c>
      <c r="Q399" s="135"/>
      <c r="R399" s="66" t="e">
        <f t="shared" si="179"/>
        <v>#N/A</v>
      </c>
      <c r="S399" s="176"/>
      <c r="T399" s="177"/>
      <c r="U399" s="135"/>
      <c r="V399" s="135"/>
      <c r="W399" s="163" t="str">
        <f t="shared" ca="1" si="157"/>
        <v>Guardian</v>
      </c>
      <c r="X399" s="164">
        <f t="shared" si="158"/>
        <v>0</v>
      </c>
      <c r="Y399" s="165">
        <v>0</v>
      </c>
      <c r="Z399" s="155">
        <f t="shared" si="159"/>
        <v>550</v>
      </c>
      <c r="AA399" s="66">
        <f t="shared" si="160"/>
        <v>540</v>
      </c>
      <c r="AB399" s="72">
        <f t="shared" si="161"/>
        <v>10</v>
      </c>
      <c r="AC399" s="135" t="str">
        <f t="shared" si="173"/>
        <v>10</v>
      </c>
      <c r="AD399" s="72">
        <f t="shared" si="174"/>
        <v>-29</v>
      </c>
      <c r="AE399" s="72">
        <f t="shared" si="175"/>
        <v>-59</v>
      </c>
      <c r="AF399" s="72">
        <f t="shared" si="176"/>
        <v>-89</v>
      </c>
      <c r="AG399" s="66">
        <f t="shared" si="162"/>
        <v>220</v>
      </c>
      <c r="AH399" s="66">
        <f t="shared" si="163"/>
        <v>218</v>
      </c>
      <c r="AI399" s="66">
        <f t="shared" si="164"/>
        <v>2</v>
      </c>
      <c r="AJ399" s="135" t="str">
        <f t="shared" si="165"/>
        <v>2</v>
      </c>
      <c r="AK399" s="66">
        <f t="shared" si="166"/>
        <v>180</v>
      </c>
      <c r="AL399" s="66">
        <f t="shared" si="154"/>
        <v>178</v>
      </c>
      <c r="AM399" s="66">
        <f t="shared" si="167"/>
        <v>2</v>
      </c>
      <c r="AN399" s="135" t="str">
        <f t="shared" si="168"/>
        <v>2</v>
      </c>
      <c r="AO399" s="66">
        <f t="shared" si="169"/>
        <v>200</v>
      </c>
      <c r="AP399" s="66">
        <f t="shared" si="155"/>
        <v>198</v>
      </c>
      <c r="AQ399" s="66">
        <f t="shared" si="170"/>
        <v>2</v>
      </c>
      <c r="AR399" s="135" t="str">
        <f t="shared" si="171"/>
        <v>2</v>
      </c>
      <c r="AS399" s="72">
        <f t="shared" si="156"/>
        <v>1150</v>
      </c>
      <c r="AT399" s="72">
        <f t="shared" si="156"/>
        <v>1134</v>
      </c>
      <c r="AU399" s="72"/>
      <c r="AV399" s="135" t="str">
        <f t="shared" ca="1" si="177"/>
        <v>Guardian</v>
      </c>
      <c r="AW399" s="135"/>
      <c r="AX399" s="135"/>
      <c r="AY399" s="135"/>
      <c r="AZ399" s="135"/>
      <c r="BA399" s="135"/>
      <c r="BB399" s="135"/>
      <c r="BC399" s="660" t="e">
        <f>INDEX('[2]Master Skill List'!$D$81:$D$301,MATCH('UNIT DATA'!BA399,'[2]Master Skill List'!$B$81:$B$301,0))</f>
        <v>#N/A</v>
      </c>
      <c r="BD399" s="661"/>
      <c r="BE399" s="661"/>
      <c r="BF399" s="662"/>
      <c r="BG399" s="72">
        <f t="shared" si="178"/>
        <v>4</v>
      </c>
    </row>
    <row r="400" spans="2:59">
      <c r="B400" s="66">
        <v>362</v>
      </c>
      <c r="C400" s="135"/>
      <c r="D400" s="135"/>
      <c r="E400" s="135"/>
      <c r="F400" s="135"/>
      <c r="G400" s="135" t="s">
        <v>571</v>
      </c>
      <c r="H400" s="176"/>
      <c r="I400" s="155" t="s">
        <v>103</v>
      </c>
      <c r="J400" s="72"/>
      <c r="K400" s="66">
        <v>10</v>
      </c>
      <c r="L400" s="66"/>
      <c r="M400" s="66">
        <v>5</v>
      </c>
      <c r="N400" s="66"/>
      <c r="O400" s="508">
        <v>2</v>
      </c>
      <c r="P400" s="155">
        <f t="shared" si="172"/>
        <v>1</v>
      </c>
      <c r="Q400" s="135"/>
      <c r="R400" s="66" t="e">
        <f t="shared" si="179"/>
        <v>#N/A</v>
      </c>
      <c r="S400" s="176"/>
      <c r="T400" s="177"/>
      <c r="U400" s="135"/>
      <c r="V400" s="135"/>
      <c r="W400" s="163" t="str">
        <f t="shared" ca="1" si="157"/>
        <v>Fighter</v>
      </c>
      <c r="X400" s="164">
        <f t="shared" si="158"/>
        <v>0</v>
      </c>
      <c r="Y400" s="165">
        <v>0</v>
      </c>
      <c r="Z400" s="155">
        <f t="shared" si="159"/>
        <v>550</v>
      </c>
      <c r="AA400" s="66">
        <f t="shared" si="160"/>
        <v>540</v>
      </c>
      <c r="AB400" s="72">
        <f t="shared" si="161"/>
        <v>10</v>
      </c>
      <c r="AC400" s="135" t="str">
        <f t="shared" si="173"/>
        <v>10</v>
      </c>
      <c r="AD400" s="72">
        <f t="shared" si="174"/>
        <v>-29</v>
      </c>
      <c r="AE400" s="72">
        <f t="shared" si="175"/>
        <v>-59</v>
      </c>
      <c r="AF400" s="72">
        <f t="shared" si="176"/>
        <v>-89</v>
      </c>
      <c r="AG400" s="66">
        <f t="shared" si="162"/>
        <v>220</v>
      </c>
      <c r="AH400" s="66">
        <f t="shared" si="163"/>
        <v>218</v>
      </c>
      <c r="AI400" s="66">
        <f t="shared" si="164"/>
        <v>2</v>
      </c>
      <c r="AJ400" s="135" t="str">
        <f t="shared" si="165"/>
        <v>2</v>
      </c>
      <c r="AK400" s="66">
        <f t="shared" si="166"/>
        <v>180</v>
      </c>
      <c r="AL400" s="66">
        <f t="shared" si="154"/>
        <v>178</v>
      </c>
      <c r="AM400" s="66">
        <f t="shared" si="167"/>
        <v>2</v>
      </c>
      <c r="AN400" s="135" t="str">
        <f t="shared" si="168"/>
        <v>2</v>
      </c>
      <c r="AO400" s="66">
        <f t="shared" si="169"/>
        <v>200</v>
      </c>
      <c r="AP400" s="66">
        <f t="shared" si="155"/>
        <v>198</v>
      </c>
      <c r="AQ400" s="66">
        <f t="shared" si="170"/>
        <v>2</v>
      </c>
      <c r="AR400" s="135" t="str">
        <f t="shared" si="171"/>
        <v>2</v>
      </c>
      <c r="AS400" s="72">
        <f t="shared" si="156"/>
        <v>1150</v>
      </c>
      <c r="AT400" s="72">
        <f t="shared" si="156"/>
        <v>1134</v>
      </c>
      <c r="AU400" s="72"/>
      <c r="AV400" s="135" t="str">
        <f t="shared" ca="1" si="177"/>
        <v>Fighter</v>
      </c>
      <c r="AW400" s="135"/>
      <c r="AX400" s="135"/>
      <c r="AY400" s="135"/>
      <c r="AZ400" s="135"/>
      <c r="BA400" s="135"/>
      <c r="BB400" s="135"/>
      <c r="BC400" s="660" t="e">
        <f>INDEX('[2]Master Skill List'!$D$81:$D$301,MATCH('UNIT DATA'!BA400,'[2]Master Skill List'!$B$81:$B$301,0))</f>
        <v>#N/A</v>
      </c>
      <c r="BD400" s="661"/>
      <c r="BE400" s="661"/>
      <c r="BF400" s="662"/>
      <c r="BG400" s="72">
        <f t="shared" si="178"/>
        <v>5</v>
      </c>
    </row>
    <row r="401" spans="2:59">
      <c r="B401" s="66">
        <v>363</v>
      </c>
      <c r="C401" s="135"/>
      <c r="D401" s="135"/>
      <c r="E401" s="135"/>
      <c r="F401" s="135"/>
      <c r="G401" s="135" t="s">
        <v>572</v>
      </c>
      <c r="H401" s="176"/>
      <c r="I401" s="155" t="s">
        <v>103</v>
      </c>
      <c r="J401" s="72"/>
      <c r="K401" s="66">
        <v>10</v>
      </c>
      <c r="L401" s="66"/>
      <c r="M401" s="66">
        <v>6</v>
      </c>
      <c r="N401" s="66"/>
      <c r="O401" s="508">
        <v>3</v>
      </c>
      <c r="P401" s="155">
        <f t="shared" si="172"/>
        <v>1</v>
      </c>
      <c r="Q401" s="135"/>
      <c r="R401" s="66" t="e">
        <f t="shared" si="179"/>
        <v>#N/A</v>
      </c>
      <c r="S401" s="176"/>
      <c r="T401" s="177"/>
      <c r="U401" s="135"/>
      <c r="V401" s="135"/>
      <c r="W401" s="163" t="str">
        <f t="shared" ca="1" si="157"/>
        <v>Guardian</v>
      </c>
      <c r="X401" s="164">
        <f t="shared" si="158"/>
        <v>0</v>
      </c>
      <c r="Y401" s="165">
        <v>0</v>
      </c>
      <c r="Z401" s="155">
        <f t="shared" si="159"/>
        <v>550</v>
      </c>
      <c r="AA401" s="66">
        <f t="shared" si="160"/>
        <v>540</v>
      </c>
      <c r="AB401" s="72">
        <f t="shared" si="161"/>
        <v>10</v>
      </c>
      <c r="AC401" s="135" t="str">
        <f t="shared" si="173"/>
        <v>10</v>
      </c>
      <c r="AD401" s="72">
        <f t="shared" si="174"/>
        <v>-29</v>
      </c>
      <c r="AE401" s="72">
        <f t="shared" si="175"/>
        <v>-59</v>
      </c>
      <c r="AF401" s="72">
        <f t="shared" si="176"/>
        <v>-89</v>
      </c>
      <c r="AG401" s="66">
        <f t="shared" si="162"/>
        <v>220</v>
      </c>
      <c r="AH401" s="66">
        <f t="shared" si="163"/>
        <v>218</v>
      </c>
      <c r="AI401" s="66">
        <f t="shared" si="164"/>
        <v>2</v>
      </c>
      <c r="AJ401" s="135" t="str">
        <f t="shared" si="165"/>
        <v>2</v>
      </c>
      <c r="AK401" s="66">
        <f t="shared" si="166"/>
        <v>180</v>
      </c>
      <c r="AL401" s="66">
        <f t="shared" si="154"/>
        <v>178</v>
      </c>
      <c r="AM401" s="66">
        <f t="shared" si="167"/>
        <v>2</v>
      </c>
      <c r="AN401" s="135" t="str">
        <f t="shared" si="168"/>
        <v>2</v>
      </c>
      <c r="AO401" s="66">
        <f t="shared" si="169"/>
        <v>200</v>
      </c>
      <c r="AP401" s="66">
        <f t="shared" si="155"/>
        <v>198</v>
      </c>
      <c r="AQ401" s="66">
        <f t="shared" si="170"/>
        <v>2</v>
      </c>
      <c r="AR401" s="135" t="str">
        <f t="shared" si="171"/>
        <v>2</v>
      </c>
      <c r="AS401" s="72">
        <f t="shared" si="156"/>
        <v>1150</v>
      </c>
      <c r="AT401" s="72">
        <f t="shared" si="156"/>
        <v>1134</v>
      </c>
      <c r="AU401" s="72"/>
      <c r="AV401" s="135" t="str">
        <f t="shared" ca="1" si="177"/>
        <v>Guardian</v>
      </c>
      <c r="AW401" s="135"/>
      <c r="AX401" s="135"/>
      <c r="AY401" s="135"/>
      <c r="AZ401" s="135"/>
      <c r="BA401" s="135"/>
      <c r="BB401" s="135"/>
      <c r="BC401" s="660" t="e">
        <f>INDEX('[2]Master Skill List'!$D$81:$D$301,MATCH('UNIT DATA'!BA401,'[2]Master Skill List'!$B$81:$B$301,0))</f>
        <v>#N/A</v>
      </c>
      <c r="BD401" s="661"/>
      <c r="BE401" s="661"/>
      <c r="BF401" s="662"/>
      <c r="BG401" s="72">
        <f t="shared" si="178"/>
        <v>6</v>
      </c>
    </row>
    <row r="402" spans="2:59">
      <c r="B402" s="66">
        <v>364</v>
      </c>
      <c r="C402" s="135"/>
      <c r="D402" s="135"/>
      <c r="E402" s="135"/>
      <c r="F402" s="135"/>
      <c r="G402" s="135" t="s">
        <v>573</v>
      </c>
      <c r="H402" s="176"/>
      <c r="I402" s="155" t="s">
        <v>119</v>
      </c>
      <c r="J402" s="72"/>
      <c r="K402" s="66">
        <v>10</v>
      </c>
      <c r="L402" s="66"/>
      <c r="M402" s="190">
        <v>3</v>
      </c>
      <c r="N402" s="66"/>
      <c r="O402" s="508">
        <v>0</v>
      </c>
      <c r="P402" s="155">
        <f t="shared" si="172"/>
        <v>1</v>
      </c>
      <c r="Q402" s="135"/>
      <c r="R402" s="66" t="e">
        <f t="shared" si="179"/>
        <v>#N/A</v>
      </c>
      <c r="S402" s="176"/>
      <c r="T402" s="177"/>
      <c r="U402" s="135"/>
      <c r="V402" s="135"/>
      <c r="W402" s="163" t="str">
        <f t="shared" ca="1" si="157"/>
        <v>Defender</v>
      </c>
      <c r="X402" s="164">
        <f t="shared" si="158"/>
        <v>0</v>
      </c>
      <c r="Y402" s="165">
        <v>0</v>
      </c>
      <c r="Z402" s="155">
        <f t="shared" si="159"/>
        <v>500</v>
      </c>
      <c r="AA402" s="66">
        <f t="shared" si="160"/>
        <v>490</v>
      </c>
      <c r="AB402" s="72">
        <f t="shared" si="161"/>
        <v>10</v>
      </c>
      <c r="AC402" s="135" t="str">
        <f t="shared" si="173"/>
        <v>10</v>
      </c>
      <c r="AD402" s="72">
        <f t="shared" si="174"/>
        <v>-29</v>
      </c>
      <c r="AE402" s="72">
        <f t="shared" si="175"/>
        <v>-59</v>
      </c>
      <c r="AF402" s="72">
        <f t="shared" si="176"/>
        <v>-89</v>
      </c>
      <c r="AG402" s="66">
        <f t="shared" si="162"/>
        <v>160</v>
      </c>
      <c r="AH402" s="66">
        <f t="shared" si="163"/>
        <v>158</v>
      </c>
      <c r="AI402" s="66">
        <f t="shared" si="164"/>
        <v>2</v>
      </c>
      <c r="AJ402" s="135" t="str">
        <f t="shared" si="165"/>
        <v>2</v>
      </c>
      <c r="AK402" s="66">
        <f t="shared" si="166"/>
        <v>220</v>
      </c>
      <c r="AL402" s="66">
        <f t="shared" si="154"/>
        <v>218</v>
      </c>
      <c r="AM402" s="66">
        <f t="shared" si="167"/>
        <v>2</v>
      </c>
      <c r="AN402" s="135" t="str">
        <f t="shared" si="168"/>
        <v>2</v>
      </c>
      <c r="AO402" s="66">
        <f t="shared" si="169"/>
        <v>220</v>
      </c>
      <c r="AP402" s="66">
        <f t="shared" si="155"/>
        <v>218</v>
      </c>
      <c r="AQ402" s="66">
        <f t="shared" si="170"/>
        <v>2</v>
      </c>
      <c r="AR402" s="135" t="str">
        <f t="shared" si="171"/>
        <v>2</v>
      </c>
      <c r="AS402" s="72">
        <f t="shared" si="156"/>
        <v>1100</v>
      </c>
      <c r="AT402" s="72">
        <f t="shared" si="156"/>
        <v>1084</v>
      </c>
      <c r="AU402" s="72"/>
      <c r="AV402" s="135" t="str">
        <f t="shared" ca="1" si="177"/>
        <v>Defender</v>
      </c>
      <c r="AW402" s="135"/>
      <c r="AX402" s="135"/>
      <c r="AY402" s="135"/>
      <c r="AZ402" s="135"/>
      <c r="BA402" s="135"/>
      <c r="BB402" s="135"/>
      <c r="BC402" s="660" t="e">
        <f>INDEX('[2]Master Skill List'!$D$81:$D$301,MATCH('UNIT DATA'!BA402,'[2]Master Skill List'!$B$81:$B$301,0))</f>
        <v>#N/A</v>
      </c>
      <c r="BD402" s="661"/>
      <c r="BE402" s="661"/>
      <c r="BF402" s="662"/>
      <c r="BG402" s="72">
        <f t="shared" si="178"/>
        <v>3</v>
      </c>
    </row>
    <row r="403" spans="2:59">
      <c r="B403" s="66">
        <v>365</v>
      </c>
      <c r="C403" s="135"/>
      <c r="D403" s="135"/>
      <c r="E403" s="135"/>
      <c r="F403" s="135"/>
      <c r="G403" s="135" t="s">
        <v>574</v>
      </c>
      <c r="H403" s="176"/>
      <c r="I403" s="155" t="s">
        <v>119</v>
      </c>
      <c r="J403" s="72"/>
      <c r="K403" s="66">
        <v>10</v>
      </c>
      <c r="L403" s="66"/>
      <c r="M403" s="66">
        <v>4</v>
      </c>
      <c r="N403" s="66"/>
      <c r="O403" s="508">
        <v>1</v>
      </c>
      <c r="P403" s="155">
        <f t="shared" si="172"/>
        <v>1</v>
      </c>
      <c r="Q403" s="135"/>
      <c r="R403" s="66" t="e">
        <f t="shared" si="179"/>
        <v>#N/A</v>
      </c>
      <c r="S403" s="176"/>
      <c r="T403" s="177"/>
      <c r="U403" s="135"/>
      <c r="V403" s="135"/>
      <c r="W403" s="163" t="str">
        <f t="shared" ca="1" si="157"/>
        <v>Knight</v>
      </c>
      <c r="X403" s="164">
        <f t="shared" si="158"/>
        <v>0</v>
      </c>
      <c r="Y403" s="165">
        <v>0</v>
      </c>
      <c r="Z403" s="155">
        <f t="shared" si="159"/>
        <v>500</v>
      </c>
      <c r="AA403" s="66">
        <f t="shared" si="160"/>
        <v>490</v>
      </c>
      <c r="AB403" s="72">
        <f t="shared" si="161"/>
        <v>10</v>
      </c>
      <c r="AC403" s="135" t="str">
        <f t="shared" si="173"/>
        <v>10</v>
      </c>
      <c r="AD403" s="72">
        <f t="shared" si="174"/>
        <v>-29</v>
      </c>
      <c r="AE403" s="72">
        <f t="shared" si="175"/>
        <v>-59</v>
      </c>
      <c r="AF403" s="72">
        <f t="shared" si="176"/>
        <v>-89</v>
      </c>
      <c r="AG403" s="66">
        <f t="shared" si="162"/>
        <v>160</v>
      </c>
      <c r="AH403" s="66">
        <f t="shared" si="163"/>
        <v>158</v>
      </c>
      <c r="AI403" s="66">
        <f t="shared" si="164"/>
        <v>2</v>
      </c>
      <c r="AJ403" s="135" t="str">
        <f t="shared" si="165"/>
        <v>2</v>
      </c>
      <c r="AK403" s="66">
        <f t="shared" si="166"/>
        <v>220</v>
      </c>
      <c r="AL403" s="66">
        <f t="shared" si="154"/>
        <v>218</v>
      </c>
      <c r="AM403" s="66">
        <f t="shared" si="167"/>
        <v>2</v>
      </c>
      <c r="AN403" s="135" t="str">
        <f t="shared" si="168"/>
        <v>2</v>
      </c>
      <c r="AO403" s="66">
        <f t="shared" si="169"/>
        <v>220</v>
      </c>
      <c r="AP403" s="66">
        <f t="shared" si="155"/>
        <v>218</v>
      </c>
      <c r="AQ403" s="66">
        <f t="shared" si="170"/>
        <v>2</v>
      </c>
      <c r="AR403" s="135" t="str">
        <f t="shared" si="171"/>
        <v>2</v>
      </c>
      <c r="AS403" s="72">
        <f t="shared" si="156"/>
        <v>1100</v>
      </c>
      <c r="AT403" s="72">
        <f t="shared" si="156"/>
        <v>1084</v>
      </c>
      <c r="AU403" s="72"/>
      <c r="AV403" s="135" t="str">
        <f t="shared" ca="1" si="177"/>
        <v>Knight</v>
      </c>
      <c r="AW403" s="135"/>
      <c r="AX403" s="135"/>
      <c r="AY403" s="135"/>
      <c r="AZ403" s="135"/>
      <c r="BA403" s="135"/>
      <c r="BB403" s="135"/>
      <c r="BC403" s="660" t="e">
        <f>INDEX('[2]Master Skill List'!$D$81:$D$301,MATCH('UNIT DATA'!BA403,'[2]Master Skill List'!$B$81:$B$301,0))</f>
        <v>#N/A</v>
      </c>
      <c r="BD403" s="661"/>
      <c r="BE403" s="661"/>
      <c r="BF403" s="662"/>
      <c r="BG403" s="72">
        <f t="shared" si="178"/>
        <v>4</v>
      </c>
    </row>
    <row r="404" spans="2:59">
      <c r="B404" s="66">
        <v>366</v>
      </c>
      <c r="C404" s="135"/>
      <c r="D404" s="135"/>
      <c r="E404" s="135"/>
      <c r="F404" s="135"/>
      <c r="G404" s="135" t="s">
        <v>575</v>
      </c>
      <c r="H404" s="176"/>
      <c r="I404" s="155" t="s">
        <v>119</v>
      </c>
      <c r="J404" s="72"/>
      <c r="K404" s="66">
        <v>10</v>
      </c>
      <c r="L404" s="66"/>
      <c r="M404" s="66">
        <v>5</v>
      </c>
      <c r="N404" s="66"/>
      <c r="O404" s="508">
        <v>2</v>
      </c>
      <c r="P404" s="155">
        <f t="shared" si="172"/>
        <v>1</v>
      </c>
      <c r="Q404" s="135"/>
      <c r="R404" s="66" t="e">
        <f t="shared" si="179"/>
        <v>#N/A</v>
      </c>
      <c r="S404" s="176"/>
      <c r="T404" s="177"/>
      <c r="U404" s="135"/>
      <c r="V404" s="135"/>
      <c r="W404" s="163" t="str">
        <f t="shared" ca="1" si="157"/>
        <v>Guardian</v>
      </c>
      <c r="X404" s="164">
        <f t="shared" si="158"/>
        <v>0</v>
      </c>
      <c r="Y404" s="165">
        <v>0</v>
      </c>
      <c r="Z404" s="155">
        <f t="shared" si="159"/>
        <v>500</v>
      </c>
      <c r="AA404" s="66">
        <f t="shared" si="160"/>
        <v>490</v>
      </c>
      <c r="AB404" s="72">
        <f t="shared" si="161"/>
        <v>10</v>
      </c>
      <c r="AC404" s="135" t="str">
        <f t="shared" si="173"/>
        <v>10</v>
      </c>
      <c r="AD404" s="72">
        <f t="shared" si="174"/>
        <v>-29</v>
      </c>
      <c r="AE404" s="72">
        <f t="shared" si="175"/>
        <v>-59</v>
      </c>
      <c r="AF404" s="72">
        <f t="shared" si="176"/>
        <v>-89</v>
      </c>
      <c r="AG404" s="66">
        <f t="shared" si="162"/>
        <v>160</v>
      </c>
      <c r="AH404" s="66">
        <f t="shared" si="163"/>
        <v>158</v>
      </c>
      <c r="AI404" s="66">
        <f t="shared" si="164"/>
        <v>2</v>
      </c>
      <c r="AJ404" s="135" t="str">
        <f t="shared" si="165"/>
        <v>2</v>
      </c>
      <c r="AK404" s="66">
        <f t="shared" si="166"/>
        <v>220</v>
      </c>
      <c r="AL404" s="66">
        <f t="shared" si="154"/>
        <v>218</v>
      </c>
      <c r="AM404" s="66">
        <f t="shared" si="167"/>
        <v>2</v>
      </c>
      <c r="AN404" s="135" t="str">
        <f t="shared" si="168"/>
        <v>2</v>
      </c>
      <c r="AO404" s="66">
        <f t="shared" si="169"/>
        <v>220</v>
      </c>
      <c r="AP404" s="66">
        <f t="shared" si="155"/>
        <v>218</v>
      </c>
      <c r="AQ404" s="66">
        <f t="shared" si="170"/>
        <v>2</v>
      </c>
      <c r="AR404" s="135" t="str">
        <f t="shared" si="171"/>
        <v>2</v>
      </c>
      <c r="AS404" s="72">
        <f t="shared" si="156"/>
        <v>1100</v>
      </c>
      <c r="AT404" s="72">
        <f t="shared" si="156"/>
        <v>1084</v>
      </c>
      <c r="AU404" s="72"/>
      <c r="AV404" s="135" t="str">
        <f t="shared" ca="1" si="177"/>
        <v>Guardian</v>
      </c>
      <c r="AW404" s="135"/>
      <c r="AX404" s="135"/>
      <c r="AY404" s="135"/>
      <c r="AZ404" s="135"/>
      <c r="BA404" s="135"/>
      <c r="BB404" s="135"/>
      <c r="BC404" s="660" t="e">
        <f>INDEX('[2]Master Skill List'!$D$81:$D$301,MATCH('UNIT DATA'!BA404,'[2]Master Skill List'!$B$81:$B$301,0))</f>
        <v>#N/A</v>
      </c>
      <c r="BD404" s="661"/>
      <c r="BE404" s="661"/>
      <c r="BF404" s="662"/>
      <c r="BG404" s="72">
        <f t="shared" si="178"/>
        <v>5</v>
      </c>
    </row>
    <row r="405" spans="2:59">
      <c r="B405" s="66">
        <v>367</v>
      </c>
      <c r="C405" s="135"/>
      <c r="D405" s="135"/>
      <c r="E405" s="135"/>
      <c r="F405" s="135"/>
      <c r="G405" s="135" t="s">
        <v>576</v>
      </c>
      <c r="H405" s="176"/>
      <c r="I405" s="155" t="s">
        <v>119</v>
      </c>
      <c r="J405" s="72"/>
      <c r="K405" s="66">
        <v>10</v>
      </c>
      <c r="L405" s="66"/>
      <c r="M405" s="66">
        <v>6</v>
      </c>
      <c r="N405" s="66"/>
      <c r="O405" s="508">
        <v>3</v>
      </c>
      <c r="P405" s="155">
        <f t="shared" si="172"/>
        <v>1</v>
      </c>
      <c r="Q405" s="135"/>
      <c r="R405" s="66" t="e">
        <f t="shared" si="179"/>
        <v>#N/A</v>
      </c>
      <c r="S405" s="176"/>
      <c r="T405" s="177"/>
      <c r="U405" s="135"/>
      <c r="V405" s="135"/>
      <c r="W405" s="163" t="str">
        <f t="shared" ca="1" si="157"/>
        <v>Defender</v>
      </c>
      <c r="X405" s="164">
        <f t="shared" si="158"/>
        <v>0</v>
      </c>
      <c r="Y405" s="165">
        <v>0</v>
      </c>
      <c r="Z405" s="155">
        <f t="shared" si="159"/>
        <v>500</v>
      </c>
      <c r="AA405" s="66">
        <f t="shared" si="160"/>
        <v>490</v>
      </c>
      <c r="AB405" s="72">
        <f t="shared" si="161"/>
        <v>10</v>
      </c>
      <c r="AC405" s="135" t="str">
        <f t="shared" si="173"/>
        <v>10</v>
      </c>
      <c r="AD405" s="72">
        <f t="shared" si="174"/>
        <v>-29</v>
      </c>
      <c r="AE405" s="72">
        <f t="shared" si="175"/>
        <v>-59</v>
      </c>
      <c r="AF405" s="72">
        <f t="shared" si="176"/>
        <v>-89</v>
      </c>
      <c r="AG405" s="66">
        <f t="shared" si="162"/>
        <v>160</v>
      </c>
      <c r="AH405" s="66">
        <f t="shared" si="163"/>
        <v>158</v>
      </c>
      <c r="AI405" s="66">
        <f t="shared" si="164"/>
        <v>2</v>
      </c>
      <c r="AJ405" s="135" t="str">
        <f t="shared" si="165"/>
        <v>2</v>
      </c>
      <c r="AK405" s="66">
        <f t="shared" si="166"/>
        <v>220</v>
      </c>
      <c r="AL405" s="66">
        <f t="shared" si="154"/>
        <v>218</v>
      </c>
      <c r="AM405" s="66">
        <f t="shared" si="167"/>
        <v>2</v>
      </c>
      <c r="AN405" s="135" t="str">
        <f t="shared" si="168"/>
        <v>2</v>
      </c>
      <c r="AO405" s="66">
        <f t="shared" si="169"/>
        <v>220</v>
      </c>
      <c r="AP405" s="66">
        <f t="shared" si="155"/>
        <v>218</v>
      </c>
      <c r="AQ405" s="66">
        <f t="shared" si="170"/>
        <v>2</v>
      </c>
      <c r="AR405" s="135" t="str">
        <f t="shared" si="171"/>
        <v>2</v>
      </c>
      <c r="AS405" s="72">
        <f t="shared" si="156"/>
        <v>1100</v>
      </c>
      <c r="AT405" s="72">
        <f t="shared" si="156"/>
        <v>1084</v>
      </c>
      <c r="AU405" s="72"/>
      <c r="AV405" s="135" t="str">
        <f t="shared" ca="1" si="177"/>
        <v>Defender</v>
      </c>
      <c r="AW405" s="135"/>
      <c r="AX405" s="135"/>
      <c r="AY405" s="135"/>
      <c r="AZ405" s="135"/>
      <c r="BA405" s="135"/>
      <c r="BB405" s="135"/>
      <c r="BC405" s="660" t="e">
        <f>INDEX('[2]Master Skill List'!$D$81:$D$301,MATCH('UNIT DATA'!BA405,'[2]Master Skill List'!$B$81:$B$301,0))</f>
        <v>#N/A</v>
      </c>
      <c r="BD405" s="661"/>
      <c r="BE405" s="661"/>
      <c r="BF405" s="662"/>
      <c r="BG405" s="72">
        <f t="shared" si="178"/>
        <v>6</v>
      </c>
    </row>
    <row r="406" spans="2:59">
      <c r="B406" s="66">
        <v>368</v>
      </c>
      <c r="C406" s="135"/>
      <c r="D406" s="135"/>
      <c r="E406" s="135"/>
      <c r="F406" s="135"/>
      <c r="G406" s="135" t="s">
        <v>577</v>
      </c>
      <c r="H406" s="176"/>
      <c r="I406" s="155" t="s">
        <v>147</v>
      </c>
      <c r="J406" s="72"/>
      <c r="K406" s="66">
        <v>10</v>
      </c>
      <c r="L406" s="66"/>
      <c r="M406" s="190">
        <v>3</v>
      </c>
      <c r="N406" s="66"/>
      <c r="O406" s="508">
        <v>0</v>
      </c>
      <c r="P406" s="155">
        <f t="shared" si="172"/>
        <v>1</v>
      </c>
      <c r="Q406" s="135"/>
      <c r="R406" s="66" t="e">
        <f t="shared" si="179"/>
        <v>#N/A</v>
      </c>
      <c r="S406" s="176"/>
      <c r="T406" s="177"/>
      <c r="U406" s="135"/>
      <c r="V406" s="135"/>
      <c r="W406" s="163" t="str">
        <f t="shared" ca="1" si="157"/>
        <v>Guardian</v>
      </c>
      <c r="X406" s="164">
        <f t="shared" si="158"/>
        <v>0</v>
      </c>
      <c r="Y406" s="165">
        <v>0</v>
      </c>
      <c r="Z406" s="155">
        <f t="shared" si="159"/>
        <v>500</v>
      </c>
      <c r="AA406" s="66">
        <f t="shared" si="160"/>
        <v>490</v>
      </c>
      <c r="AB406" s="72">
        <f t="shared" si="161"/>
        <v>10</v>
      </c>
      <c r="AC406" s="135" t="str">
        <f t="shared" si="173"/>
        <v>10</v>
      </c>
      <c r="AD406" s="72">
        <f t="shared" si="174"/>
        <v>-29</v>
      </c>
      <c r="AE406" s="72">
        <f t="shared" si="175"/>
        <v>-59</v>
      </c>
      <c r="AF406" s="72">
        <f t="shared" si="176"/>
        <v>-89</v>
      </c>
      <c r="AG406" s="66">
        <f t="shared" si="162"/>
        <v>200</v>
      </c>
      <c r="AH406" s="66">
        <f t="shared" si="163"/>
        <v>198</v>
      </c>
      <c r="AI406" s="66">
        <f t="shared" si="164"/>
        <v>2</v>
      </c>
      <c r="AJ406" s="135" t="str">
        <f t="shared" si="165"/>
        <v>2</v>
      </c>
      <c r="AK406" s="66">
        <f t="shared" si="166"/>
        <v>220</v>
      </c>
      <c r="AL406" s="66">
        <f t="shared" si="154"/>
        <v>218</v>
      </c>
      <c r="AM406" s="66">
        <f t="shared" si="167"/>
        <v>2</v>
      </c>
      <c r="AN406" s="135" t="str">
        <f t="shared" si="168"/>
        <v>2</v>
      </c>
      <c r="AO406" s="66">
        <f t="shared" si="169"/>
        <v>180</v>
      </c>
      <c r="AP406" s="66">
        <f t="shared" si="155"/>
        <v>178</v>
      </c>
      <c r="AQ406" s="66">
        <f t="shared" si="170"/>
        <v>2</v>
      </c>
      <c r="AR406" s="135" t="str">
        <f t="shared" si="171"/>
        <v>2</v>
      </c>
      <c r="AS406" s="72">
        <f t="shared" si="156"/>
        <v>1100</v>
      </c>
      <c r="AT406" s="72">
        <f t="shared" si="156"/>
        <v>1084</v>
      </c>
      <c r="AU406" s="72"/>
      <c r="AV406" s="135" t="str">
        <f t="shared" ca="1" si="177"/>
        <v>Guardian</v>
      </c>
      <c r="AW406" s="135"/>
      <c r="AX406" s="135"/>
      <c r="AY406" s="135"/>
      <c r="AZ406" s="135"/>
      <c r="BA406" s="135"/>
      <c r="BB406" s="135"/>
      <c r="BC406" s="660" t="e">
        <f>INDEX('[2]Master Skill List'!$D$81:$D$301,MATCH('UNIT DATA'!BA406,'[2]Master Skill List'!$B$81:$B$301,0))</f>
        <v>#N/A</v>
      </c>
      <c r="BD406" s="661"/>
      <c r="BE406" s="661"/>
      <c r="BF406" s="662"/>
      <c r="BG406" s="72">
        <f t="shared" si="178"/>
        <v>3</v>
      </c>
    </row>
    <row r="407" spans="2:59">
      <c r="B407" s="66">
        <v>369</v>
      </c>
      <c r="C407" s="135"/>
      <c r="D407" s="135"/>
      <c r="E407" s="135"/>
      <c r="F407" s="135"/>
      <c r="G407" s="135" t="s">
        <v>578</v>
      </c>
      <c r="H407" s="176"/>
      <c r="I407" s="155" t="s">
        <v>147</v>
      </c>
      <c r="J407" s="72"/>
      <c r="K407" s="66">
        <v>10</v>
      </c>
      <c r="L407" s="66"/>
      <c r="M407" s="66">
        <v>4</v>
      </c>
      <c r="N407" s="66"/>
      <c r="O407" s="508">
        <v>1</v>
      </c>
      <c r="P407" s="155">
        <f t="shared" si="172"/>
        <v>1</v>
      </c>
      <c r="Q407" s="135"/>
      <c r="R407" s="66" t="e">
        <f t="shared" si="179"/>
        <v>#N/A</v>
      </c>
      <c r="S407" s="176"/>
      <c r="T407" s="177"/>
      <c r="U407" s="135"/>
      <c r="V407" s="135"/>
      <c r="W407" s="163" t="str">
        <f t="shared" ca="1" si="157"/>
        <v>Knight</v>
      </c>
      <c r="X407" s="164">
        <f t="shared" si="158"/>
        <v>0</v>
      </c>
      <c r="Y407" s="165">
        <v>0</v>
      </c>
      <c r="Z407" s="155">
        <f t="shared" si="159"/>
        <v>500</v>
      </c>
      <c r="AA407" s="66">
        <f t="shared" si="160"/>
        <v>490</v>
      </c>
      <c r="AB407" s="72">
        <f t="shared" si="161"/>
        <v>10</v>
      </c>
      <c r="AC407" s="135" t="str">
        <f t="shared" si="173"/>
        <v>10</v>
      </c>
      <c r="AD407" s="72">
        <f t="shared" si="174"/>
        <v>-29</v>
      </c>
      <c r="AE407" s="72">
        <f t="shared" si="175"/>
        <v>-59</v>
      </c>
      <c r="AF407" s="72">
        <f t="shared" si="176"/>
        <v>-89</v>
      </c>
      <c r="AG407" s="66">
        <f t="shared" si="162"/>
        <v>200</v>
      </c>
      <c r="AH407" s="66">
        <f t="shared" si="163"/>
        <v>198</v>
      </c>
      <c r="AI407" s="66">
        <f t="shared" si="164"/>
        <v>2</v>
      </c>
      <c r="AJ407" s="135" t="str">
        <f t="shared" si="165"/>
        <v>2</v>
      </c>
      <c r="AK407" s="66">
        <f t="shared" si="166"/>
        <v>220</v>
      </c>
      <c r="AL407" s="66">
        <f t="shared" si="154"/>
        <v>218</v>
      </c>
      <c r="AM407" s="66">
        <f t="shared" si="167"/>
        <v>2</v>
      </c>
      <c r="AN407" s="135" t="str">
        <f t="shared" si="168"/>
        <v>2</v>
      </c>
      <c r="AO407" s="66">
        <f t="shared" si="169"/>
        <v>180</v>
      </c>
      <c r="AP407" s="66">
        <f t="shared" si="155"/>
        <v>178</v>
      </c>
      <c r="AQ407" s="66">
        <f t="shared" si="170"/>
        <v>2</v>
      </c>
      <c r="AR407" s="135" t="str">
        <f t="shared" si="171"/>
        <v>2</v>
      </c>
      <c r="AS407" s="72">
        <f t="shared" si="156"/>
        <v>1100</v>
      </c>
      <c r="AT407" s="72">
        <f t="shared" si="156"/>
        <v>1084</v>
      </c>
      <c r="AU407" s="72"/>
      <c r="AV407" s="135" t="str">
        <f t="shared" ca="1" si="177"/>
        <v>Knight</v>
      </c>
      <c r="AW407" s="135"/>
      <c r="AX407" s="135"/>
      <c r="AY407" s="135"/>
      <c r="AZ407" s="135"/>
      <c r="BA407" s="135"/>
      <c r="BB407" s="135"/>
      <c r="BC407" s="660" t="e">
        <f>INDEX('[2]Master Skill List'!$D$81:$D$301,MATCH('UNIT DATA'!BA407,'[2]Master Skill List'!$B$81:$B$301,0))</f>
        <v>#N/A</v>
      </c>
      <c r="BD407" s="661"/>
      <c r="BE407" s="661"/>
      <c r="BF407" s="662"/>
      <c r="BG407" s="72">
        <f t="shared" si="178"/>
        <v>4</v>
      </c>
    </row>
    <row r="408" spans="2:59">
      <c r="B408" s="66">
        <v>370</v>
      </c>
      <c r="C408" s="135"/>
      <c r="D408" s="135"/>
      <c r="E408" s="135"/>
      <c r="F408" s="135"/>
      <c r="G408" s="135" t="s">
        <v>579</v>
      </c>
      <c r="H408" s="176"/>
      <c r="I408" s="155" t="s">
        <v>147</v>
      </c>
      <c r="J408" s="72"/>
      <c r="K408" s="66">
        <v>10</v>
      </c>
      <c r="L408" s="66"/>
      <c r="M408" s="66">
        <v>5</v>
      </c>
      <c r="N408" s="66"/>
      <c r="O408" s="508">
        <v>2</v>
      </c>
      <c r="P408" s="155">
        <f t="shared" si="172"/>
        <v>1</v>
      </c>
      <c r="Q408" s="135"/>
      <c r="R408" s="66" t="e">
        <f t="shared" si="179"/>
        <v>#N/A</v>
      </c>
      <c r="S408" s="176"/>
      <c r="T408" s="177"/>
      <c r="U408" s="135"/>
      <c r="V408" s="135"/>
      <c r="W408" s="163" t="str">
        <f t="shared" ca="1" si="157"/>
        <v>Fighter</v>
      </c>
      <c r="X408" s="164">
        <f t="shared" si="158"/>
        <v>0</v>
      </c>
      <c r="Y408" s="165">
        <v>0</v>
      </c>
      <c r="Z408" s="155">
        <f t="shared" si="159"/>
        <v>500</v>
      </c>
      <c r="AA408" s="66">
        <f t="shared" si="160"/>
        <v>490</v>
      </c>
      <c r="AB408" s="72">
        <f t="shared" si="161"/>
        <v>10</v>
      </c>
      <c r="AC408" s="135" t="str">
        <f t="shared" si="173"/>
        <v>10</v>
      </c>
      <c r="AD408" s="72">
        <f t="shared" si="174"/>
        <v>-29</v>
      </c>
      <c r="AE408" s="72">
        <f t="shared" si="175"/>
        <v>-59</v>
      </c>
      <c r="AF408" s="72">
        <f t="shared" si="176"/>
        <v>-89</v>
      </c>
      <c r="AG408" s="66">
        <f t="shared" si="162"/>
        <v>200</v>
      </c>
      <c r="AH408" s="66">
        <f t="shared" si="163"/>
        <v>198</v>
      </c>
      <c r="AI408" s="66">
        <f t="shared" si="164"/>
        <v>2</v>
      </c>
      <c r="AJ408" s="135" t="str">
        <f t="shared" si="165"/>
        <v>2</v>
      </c>
      <c r="AK408" s="66">
        <f t="shared" si="166"/>
        <v>220</v>
      </c>
      <c r="AL408" s="66">
        <f t="shared" si="154"/>
        <v>218</v>
      </c>
      <c r="AM408" s="66">
        <f t="shared" si="167"/>
        <v>2</v>
      </c>
      <c r="AN408" s="135" t="str">
        <f t="shared" si="168"/>
        <v>2</v>
      </c>
      <c r="AO408" s="66">
        <f t="shared" si="169"/>
        <v>180</v>
      </c>
      <c r="AP408" s="66">
        <f t="shared" si="155"/>
        <v>178</v>
      </c>
      <c r="AQ408" s="66">
        <f t="shared" si="170"/>
        <v>2</v>
      </c>
      <c r="AR408" s="135" t="str">
        <f t="shared" si="171"/>
        <v>2</v>
      </c>
      <c r="AS408" s="72">
        <f t="shared" si="156"/>
        <v>1100</v>
      </c>
      <c r="AT408" s="72">
        <f t="shared" si="156"/>
        <v>1084</v>
      </c>
      <c r="AU408" s="72"/>
      <c r="AV408" s="135" t="str">
        <f t="shared" ca="1" si="177"/>
        <v>Fighter</v>
      </c>
      <c r="AW408" s="135"/>
      <c r="AX408" s="135"/>
      <c r="AY408" s="135"/>
      <c r="AZ408" s="135"/>
      <c r="BA408" s="135"/>
      <c r="BB408" s="135"/>
      <c r="BC408" s="660" t="e">
        <f>INDEX('[2]Master Skill List'!$D$81:$D$301,MATCH('UNIT DATA'!BA408,'[2]Master Skill List'!$B$81:$B$301,0))</f>
        <v>#N/A</v>
      </c>
      <c r="BD408" s="661"/>
      <c r="BE408" s="661"/>
      <c r="BF408" s="662"/>
      <c r="BG408" s="72">
        <f t="shared" si="178"/>
        <v>5</v>
      </c>
    </row>
    <row r="409" spans="2:59">
      <c r="B409" s="66">
        <v>371</v>
      </c>
      <c r="C409" s="135"/>
      <c r="D409" s="135"/>
      <c r="E409" s="135"/>
      <c r="F409" s="135"/>
      <c r="G409" s="135" t="s">
        <v>580</v>
      </c>
      <c r="H409" s="176"/>
      <c r="I409" s="155" t="s">
        <v>147</v>
      </c>
      <c r="J409" s="72"/>
      <c r="K409" s="66">
        <v>10</v>
      </c>
      <c r="L409" s="66"/>
      <c r="M409" s="66">
        <v>6</v>
      </c>
      <c r="N409" s="66"/>
      <c r="O409" s="508">
        <v>3</v>
      </c>
      <c r="P409" s="155">
        <f t="shared" si="172"/>
        <v>1</v>
      </c>
      <c r="Q409" s="135"/>
      <c r="R409" s="66" t="e">
        <f t="shared" si="179"/>
        <v>#N/A</v>
      </c>
      <c r="S409" s="176"/>
      <c r="T409" s="177"/>
      <c r="U409" s="135"/>
      <c r="V409" s="135"/>
      <c r="W409" s="163" t="str">
        <f t="shared" ca="1" si="157"/>
        <v>Defender</v>
      </c>
      <c r="X409" s="164">
        <f t="shared" si="158"/>
        <v>0</v>
      </c>
      <c r="Y409" s="165">
        <v>0</v>
      </c>
      <c r="Z409" s="155">
        <f t="shared" si="159"/>
        <v>500</v>
      </c>
      <c r="AA409" s="66">
        <f t="shared" si="160"/>
        <v>490</v>
      </c>
      <c r="AB409" s="72">
        <f t="shared" si="161"/>
        <v>10</v>
      </c>
      <c r="AC409" s="135" t="str">
        <f t="shared" si="173"/>
        <v>10</v>
      </c>
      <c r="AD409" s="72">
        <f t="shared" si="174"/>
        <v>-29</v>
      </c>
      <c r="AE409" s="72">
        <f t="shared" si="175"/>
        <v>-59</v>
      </c>
      <c r="AF409" s="72">
        <f t="shared" si="176"/>
        <v>-89</v>
      </c>
      <c r="AG409" s="66">
        <f t="shared" si="162"/>
        <v>200</v>
      </c>
      <c r="AH409" s="66">
        <f t="shared" si="163"/>
        <v>198</v>
      </c>
      <c r="AI409" s="66">
        <f t="shared" si="164"/>
        <v>2</v>
      </c>
      <c r="AJ409" s="135" t="str">
        <f t="shared" si="165"/>
        <v>2</v>
      </c>
      <c r="AK409" s="66">
        <f t="shared" si="166"/>
        <v>220</v>
      </c>
      <c r="AL409" s="66">
        <f t="shared" si="154"/>
        <v>218</v>
      </c>
      <c r="AM409" s="66">
        <f t="shared" si="167"/>
        <v>2</v>
      </c>
      <c r="AN409" s="135" t="str">
        <f t="shared" si="168"/>
        <v>2</v>
      </c>
      <c r="AO409" s="66">
        <f t="shared" si="169"/>
        <v>180</v>
      </c>
      <c r="AP409" s="66">
        <f t="shared" si="155"/>
        <v>178</v>
      </c>
      <c r="AQ409" s="66">
        <f t="shared" si="170"/>
        <v>2</v>
      </c>
      <c r="AR409" s="135" t="str">
        <f t="shared" si="171"/>
        <v>2</v>
      </c>
      <c r="AS409" s="72">
        <f t="shared" si="156"/>
        <v>1100</v>
      </c>
      <c r="AT409" s="72">
        <f t="shared" si="156"/>
        <v>1084</v>
      </c>
      <c r="AU409" s="72"/>
      <c r="AV409" s="135" t="str">
        <f t="shared" ca="1" si="177"/>
        <v>Defender</v>
      </c>
      <c r="AW409" s="135"/>
      <c r="AX409" s="135"/>
      <c r="AY409" s="135"/>
      <c r="AZ409" s="135"/>
      <c r="BA409" s="135"/>
      <c r="BB409" s="135"/>
      <c r="BC409" s="660" t="e">
        <f>INDEX('[2]Master Skill List'!$D$81:$D$301,MATCH('UNIT DATA'!BA409,'[2]Master Skill List'!$B$81:$B$301,0))</f>
        <v>#N/A</v>
      </c>
      <c r="BD409" s="661"/>
      <c r="BE409" s="661"/>
      <c r="BF409" s="662"/>
      <c r="BG409" s="72">
        <f t="shared" si="178"/>
        <v>6</v>
      </c>
    </row>
    <row r="410" spans="2:59">
      <c r="B410" s="66">
        <v>372</v>
      </c>
      <c r="C410" s="135"/>
      <c r="D410" s="135"/>
      <c r="E410" s="135"/>
      <c r="F410" s="135"/>
      <c r="G410" s="135" t="s">
        <v>581</v>
      </c>
      <c r="H410" s="176"/>
      <c r="I410" s="155" t="s">
        <v>114</v>
      </c>
      <c r="J410" s="72"/>
      <c r="K410" s="66">
        <v>10</v>
      </c>
      <c r="L410" s="66"/>
      <c r="M410" s="66">
        <v>5</v>
      </c>
      <c r="N410" s="66"/>
      <c r="O410" s="508">
        <v>0</v>
      </c>
      <c r="P410" s="155">
        <f t="shared" si="172"/>
        <v>1</v>
      </c>
      <c r="Q410" s="135"/>
      <c r="R410" s="66" t="e">
        <f t="shared" si="179"/>
        <v>#N/A</v>
      </c>
      <c r="S410" s="176"/>
      <c r="T410" s="177"/>
      <c r="U410" s="135"/>
      <c r="V410" s="135"/>
      <c r="W410" s="163" t="str">
        <f t="shared" ca="1" si="157"/>
        <v>Hero</v>
      </c>
      <c r="X410" s="164">
        <f t="shared" si="158"/>
        <v>0</v>
      </c>
      <c r="Y410" s="165">
        <v>0</v>
      </c>
      <c r="Z410" s="155">
        <f t="shared" si="159"/>
        <v>450</v>
      </c>
      <c r="AA410" s="66">
        <f t="shared" si="160"/>
        <v>440</v>
      </c>
      <c r="AB410" s="72">
        <f t="shared" si="161"/>
        <v>10</v>
      </c>
      <c r="AC410" s="135" t="str">
        <f t="shared" si="173"/>
        <v>10</v>
      </c>
      <c r="AD410" s="72">
        <f t="shared" si="174"/>
        <v>-29</v>
      </c>
      <c r="AE410" s="72">
        <f t="shared" si="175"/>
        <v>-59</v>
      </c>
      <c r="AF410" s="72">
        <f t="shared" si="176"/>
        <v>-89</v>
      </c>
      <c r="AG410" s="66">
        <f t="shared" si="162"/>
        <v>200</v>
      </c>
      <c r="AH410" s="66">
        <f t="shared" si="163"/>
        <v>198</v>
      </c>
      <c r="AI410" s="66">
        <f t="shared" si="164"/>
        <v>2</v>
      </c>
      <c r="AJ410" s="135" t="str">
        <f t="shared" si="165"/>
        <v>2</v>
      </c>
      <c r="AK410" s="66">
        <f t="shared" si="166"/>
        <v>200</v>
      </c>
      <c r="AL410" s="66">
        <f t="shared" si="154"/>
        <v>198</v>
      </c>
      <c r="AM410" s="66">
        <f t="shared" si="167"/>
        <v>2</v>
      </c>
      <c r="AN410" s="135" t="str">
        <f t="shared" si="168"/>
        <v>2</v>
      </c>
      <c r="AO410" s="66">
        <f t="shared" si="169"/>
        <v>220</v>
      </c>
      <c r="AP410" s="66">
        <f t="shared" si="155"/>
        <v>218</v>
      </c>
      <c r="AQ410" s="66">
        <f t="shared" si="170"/>
        <v>2</v>
      </c>
      <c r="AR410" s="135" t="str">
        <f t="shared" si="171"/>
        <v>2</v>
      </c>
      <c r="AS410" s="72">
        <f t="shared" si="156"/>
        <v>1070</v>
      </c>
      <c r="AT410" s="72">
        <f t="shared" si="156"/>
        <v>1054</v>
      </c>
      <c r="AU410" s="72"/>
      <c r="AV410" s="135" t="str">
        <f t="shared" ca="1" si="177"/>
        <v>Hero</v>
      </c>
      <c r="AW410" s="135"/>
      <c r="AX410" s="135"/>
      <c r="AY410" s="135"/>
      <c r="AZ410" s="135"/>
      <c r="BA410" s="135"/>
      <c r="BB410" s="135"/>
      <c r="BC410" s="660" t="e">
        <f>INDEX('[2]Master Skill List'!$D$81:$D$301,MATCH('UNIT DATA'!BA410,'[2]Master Skill List'!$B$81:$B$301,0))</f>
        <v>#N/A</v>
      </c>
      <c r="BD410" s="661"/>
      <c r="BE410" s="661"/>
      <c r="BF410" s="662"/>
      <c r="BG410" s="72">
        <f t="shared" si="178"/>
        <v>5</v>
      </c>
    </row>
    <row r="411" spans="2:59">
      <c r="B411" s="66">
        <v>373</v>
      </c>
      <c r="C411" s="135"/>
      <c r="D411" s="135"/>
      <c r="E411" s="135"/>
      <c r="F411" s="135"/>
      <c r="G411" s="135" t="s">
        <v>582</v>
      </c>
      <c r="H411" s="176"/>
      <c r="I411" s="155" t="s">
        <v>114</v>
      </c>
      <c r="J411" s="72"/>
      <c r="K411" s="66">
        <v>10</v>
      </c>
      <c r="L411" s="66"/>
      <c r="M411" s="66">
        <v>6</v>
      </c>
      <c r="N411" s="66"/>
      <c r="O411" s="508">
        <v>1</v>
      </c>
      <c r="P411" s="155">
        <f t="shared" si="172"/>
        <v>1</v>
      </c>
      <c r="Q411" s="135"/>
      <c r="R411" s="66" t="e">
        <f t="shared" si="179"/>
        <v>#N/A</v>
      </c>
      <c r="S411" s="176"/>
      <c r="T411" s="177"/>
      <c r="U411" s="135"/>
      <c r="V411" s="135"/>
      <c r="W411" s="163" t="str">
        <f t="shared" ca="1" si="157"/>
        <v>Knight</v>
      </c>
      <c r="X411" s="164">
        <f t="shared" si="158"/>
        <v>0</v>
      </c>
      <c r="Y411" s="165">
        <v>0</v>
      </c>
      <c r="Z411" s="155">
        <f t="shared" si="159"/>
        <v>450</v>
      </c>
      <c r="AA411" s="66">
        <f t="shared" si="160"/>
        <v>440</v>
      </c>
      <c r="AB411" s="72">
        <f t="shared" si="161"/>
        <v>10</v>
      </c>
      <c r="AC411" s="135" t="str">
        <f t="shared" si="173"/>
        <v>10</v>
      </c>
      <c r="AD411" s="72">
        <f t="shared" si="174"/>
        <v>-29</v>
      </c>
      <c r="AE411" s="72">
        <f t="shared" si="175"/>
        <v>-59</v>
      </c>
      <c r="AF411" s="72">
        <f t="shared" si="176"/>
        <v>-89</v>
      </c>
      <c r="AG411" s="66">
        <f t="shared" si="162"/>
        <v>200</v>
      </c>
      <c r="AH411" s="66">
        <f t="shared" si="163"/>
        <v>198</v>
      </c>
      <c r="AI411" s="66">
        <f t="shared" si="164"/>
        <v>2</v>
      </c>
      <c r="AJ411" s="135" t="str">
        <f t="shared" si="165"/>
        <v>2</v>
      </c>
      <c r="AK411" s="66">
        <f t="shared" si="166"/>
        <v>200</v>
      </c>
      <c r="AL411" s="66">
        <f t="shared" si="154"/>
        <v>198</v>
      </c>
      <c r="AM411" s="66">
        <f t="shared" si="167"/>
        <v>2</v>
      </c>
      <c r="AN411" s="135" t="str">
        <f t="shared" si="168"/>
        <v>2</v>
      </c>
      <c r="AO411" s="66">
        <f t="shared" si="169"/>
        <v>220</v>
      </c>
      <c r="AP411" s="66">
        <f t="shared" si="155"/>
        <v>218</v>
      </c>
      <c r="AQ411" s="66">
        <f t="shared" si="170"/>
        <v>2</v>
      </c>
      <c r="AR411" s="135" t="str">
        <f t="shared" si="171"/>
        <v>2</v>
      </c>
      <c r="AS411" s="72">
        <f t="shared" si="156"/>
        <v>1070</v>
      </c>
      <c r="AT411" s="72">
        <f t="shared" si="156"/>
        <v>1054</v>
      </c>
      <c r="AU411" s="72"/>
      <c r="AV411" s="135" t="str">
        <f t="shared" ca="1" si="177"/>
        <v>Knight</v>
      </c>
      <c r="AW411" s="135"/>
      <c r="AX411" s="135"/>
      <c r="AY411" s="135"/>
      <c r="AZ411" s="135"/>
      <c r="BA411" s="135"/>
      <c r="BB411" s="135"/>
      <c r="BC411" s="660" t="e">
        <f>INDEX('[2]Master Skill List'!$D$81:$D$301,MATCH('UNIT DATA'!BA411,'[2]Master Skill List'!$B$81:$B$301,0))</f>
        <v>#N/A</v>
      </c>
      <c r="BD411" s="661"/>
      <c r="BE411" s="661"/>
      <c r="BF411" s="662"/>
      <c r="BG411" s="72">
        <f t="shared" si="178"/>
        <v>6</v>
      </c>
    </row>
    <row r="412" spans="2:59">
      <c r="B412" s="66">
        <v>374</v>
      </c>
      <c r="C412" s="135"/>
      <c r="D412" s="135"/>
      <c r="E412" s="135"/>
      <c r="F412" s="135"/>
      <c r="G412" s="135" t="s">
        <v>583</v>
      </c>
      <c r="H412" s="176"/>
      <c r="I412" s="155" t="s">
        <v>105</v>
      </c>
      <c r="J412" s="72"/>
      <c r="K412" s="66">
        <v>10</v>
      </c>
      <c r="L412" s="66"/>
      <c r="M412" s="66">
        <v>5</v>
      </c>
      <c r="N412" s="66"/>
      <c r="O412" s="508">
        <v>0</v>
      </c>
      <c r="P412" s="155">
        <f t="shared" si="172"/>
        <v>1</v>
      </c>
      <c r="Q412" s="135"/>
      <c r="R412" s="66" t="e">
        <f t="shared" si="179"/>
        <v>#N/A</v>
      </c>
      <c r="S412" s="176"/>
      <c r="T412" s="177"/>
      <c r="U412" s="135"/>
      <c r="V412" s="135"/>
      <c r="W412" s="163" t="str">
        <f t="shared" ca="1" si="157"/>
        <v>Guardian</v>
      </c>
      <c r="X412" s="164">
        <f t="shared" si="158"/>
        <v>0</v>
      </c>
      <c r="Y412" s="165">
        <v>0</v>
      </c>
      <c r="Z412" s="155">
        <f t="shared" si="159"/>
        <v>550</v>
      </c>
      <c r="AA412" s="66">
        <f t="shared" si="160"/>
        <v>540</v>
      </c>
      <c r="AB412" s="72">
        <f t="shared" si="161"/>
        <v>10</v>
      </c>
      <c r="AC412" s="135" t="str">
        <f t="shared" si="173"/>
        <v>10</v>
      </c>
      <c r="AD412" s="72">
        <f t="shared" si="174"/>
        <v>-29</v>
      </c>
      <c r="AE412" s="72">
        <f t="shared" si="175"/>
        <v>-59</v>
      </c>
      <c r="AF412" s="72">
        <f t="shared" si="176"/>
        <v>-89</v>
      </c>
      <c r="AG412" s="66">
        <f t="shared" si="162"/>
        <v>240</v>
      </c>
      <c r="AH412" s="66">
        <f t="shared" si="163"/>
        <v>238</v>
      </c>
      <c r="AI412" s="66">
        <f t="shared" si="164"/>
        <v>2</v>
      </c>
      <c r="AJ412" s="135" t="str">
        <f t="shared" si="165"/>
        <v>2</v>
      </c>
      <c r="AK412" s="66">
        <f t="shared" si="166"/>
        <v>220</v>
      </c>
      <c r="AL412" s="66">
        <f t="shared" si="154"/>
        <v>218</v>
      </c>
      <c r="AM412" s="66">
        <f t="shared" si="167"/>
        <v>2</v>
      </c>
      <c r="AN412" s="135" t="str">
        <f t="shared" si="168"/>
        <v>2</v>
      </c>
      <c r="AO412" s="66">
        <f t="shared" si="169"/>
        <v>180</v>
      </c>
      <c r="AP412" s="66">
        <f t="shared" si="155"/>
        <v>178</v>
      </c>
      <c r="AQ412" s="66">
        <f t="shared" si="170"/>
        <v>2</v>
      </c>
      <c r="AR412" s="135" t="str">
        <f t="shared" si="171"/>
        <v>2</v>
      </c>
      <c r="AS412" s="72">
        <f t="shared" si="156"/>
        <v>1190</v>
      </c>
      <c r="AT412" s="72">
        <f t="shared" si="156"/>
        <v>1174</v>
      </c>
      <c r="AU412" s="72"/>
      <c r="AV412" s="135" t="str">
        <f t="shared" ca="1" si="177"/>
        <v>Guardian</v>
      </c>
      <c r="AW412" s="135"/>
      <c r="AX412" s="135"/>
      <c r="AY412" s="135"/>
      <c r="AZ412" s="135"/>
      <c r="BA412" s="135"/>
      <c r="BB412" s="135"/>
      <c r="BC412" s="660" t="e">
        <f>INDEX('[2]Master Skill List'!$D$81:$D$301,MATCH('UNIT DATA'!BA412,'[2]Master Skill List'!$B$81:$B$301,0))</f>
        <v>#N/A</v>
      </c>
      <c r="BD412" s="661"/>
      <c r="BE412" s="661"/>
      <c r="BF412" s="662"/>
      <c r="BG412" s="72">
        <f t="shared" si="178"/>
        <v>5</v>
      </c>
    </row>
    <row r="413" spans="2:59">
      <c r="B413" s="66">
        <v>375</v>
      </c>
      <c r="C413" s="135"/>
      <c r="D413" s="135"/>
      <c r="E413" s="135"/>
      <c r="F413" s="135"/>
      <c r="G413" s="135" t="s">
        <v>584</v>
      </c>
      <c r="H413" s="176" t="s">
        <v>585</v>
      </c>
      <c r="I413" s="155" t="s">
        <v>105</v>
      </c>
      <c r="J413" s="72"/>
      <c r="K413" s="66">
        <v>10</v>
      </c>
      <c r="L413" s="66"/>
      <c r="M413" s="66">
        <v>6</v>
      </c>
      <c r="N413" s="66"/>
      <c r="O413" s="508">
        <v>1</v>
      </c>
      <c r="P413" s="155">
        <f t="shared" si="172"/>
        <v>1</v>
      </c>
      <c r="Q413" s="135"/>
      <c r="R413" s="66" t="e">
        <f t="shared" si="179"/>
        <v>#N/A</v>
      </c>
      <c r="S413" s="176"/>
      <c r="T413" s="177"/>
      <c r="U413" s="135"/>
      <c r="V413" s="135"/>
      <c r="W413" s="163" t="str">
        <f t="shared" ca="1" si="157"/>
        <v>Lord</v>
      </c>
      <c r="X413" s="164">
        <f t="shared" si="158"/>
        <v>0</v>
      </c>
      <c r="Y413" s="165">
        <v>0</v>
      </c>
      <c r="Z413" s="155">
        <f t="shared" si="159"/>
        <v>550</v>
      </c>
      <c r="AA413" s="66">
        <f t="shared" si="160"/>
        <v>540</v>
      </c>
      <c r="AB413" s="72">
        <f t="shared" si="161"/>
        <v>10</v>
      </c>
      <c r="AC413" s="135" t="str">
        <f t="shared" si="173"/>
        <v>10</v>
      </c>
      <c r="AD413" s="72">
        <f t="shared" si="174"/>
        <v>-29</v>
      </c>
      <c r="AE413" s="72">
        <f t="shared" si="175"/>
        <v>-59</v>
      </c>
      <c r="AF413" s="72">
        <f t="shared" si="176"/>
        <v>-89</v>
      </c>
      <c r="AG413" s="66">
        <f t="shared" si="162"/>
        <v>240</v>
      </c>
      <c r="AH413" s="66">
        <f t="shared" si="163"/>
        <v>238</v>
      </c>
      <c r="AI413" s="66">
        <f t="shared" si="164"/>
        <v>2</v>
      </c>
      <c r="AJ413" s="135" t="str">
        <f t="shared" si="165"/>
        <v>2</v>
      </c>
      <c r="AK413" s="66">
        <f t="shared" si="166"/>
        <v>220</v>
      </c>
      <c r="AL413" s="66">
        <f t="shared" si="154"/>
        <v>218</v>
      </c>
      <c r="AM413" s="66">
        <f t="shared" si="167"/>
        <v>2</v>
      </c>
      <c r="AN413" s="135" t="str">
        <f t="shared" si="168"/>
        <v>2</v>
      </c>
      <c r="AO413" s="66">
        <f t="shared" si="169"/>
        <v>180</v>
      </c>
      <c r="AP413" s="66">
        <f t="shared" si="155"/>
        <v>178</v>
      </c>
      <c r="AQ413" s="66">
        <f t="shared" si="170"/>
        <v>2</v>
      </c>
      <c r="AR413" s="135" t="str">
        <f t="shared" si="171"/>
        <v>2</v>
      </c>
      <c r="AS413" s="72">
        <f t="shared" si="156"/>
        <v>1190</v>
      </c>
      <c r="AT413" s="72">
        <f t="shared" si="156"/>
        <v>1174</v>
      </c>
      <c r="AU413" s="72"/>
      <c r="AV413" s="135" t="str">
        <f t="shared" ca="1" si="177"/>
        <v>Lord</v>
      </c>
      <c r="AW413" s="135"/>
      <c r="AX413" s="135"/>
      <c r="AY413" s="135"/>
      <c r="AZ413" s="135"/>
      <c r="BA413" s="135"/>
      <c r="BB413" s="135"/>
      <c r="BC413" s="660" t="e">
        <f>INDEX('[2]Master Skill List'!$D$81:$D$301,MATCH('UNIT DATA'!BA413,'[2]Master Skill List'!$B$81:$B$301,0))</f>
        <v>#N/A</v>
      </c>
      <c r="BD413" s="661"/>
      <c r="BE413" s="661"/>
      <c r="BF413" s="662"/>
      <c r="BG413" s="72">
        <f t="shared" si="178"/>
        <v>6</v>
      </c>
    </row>
    <row r="414" spans="2:59">
      <c r="B414" s="66">
        <v>376</v>
      </c>
      <c r="C414" s="135"/>
      <c r="D414" s="135"/>
      <c r="E414" s="135"/>
      <c r="F414" s="135"/>
      <c r="G414" s="135" t="s">
        <v>586</v>
      </c>
      <c r="H414" s="176"/>
      <c r="I414" s="155" t="s">
        <v>103</v>
      </c>
      <c r="J414" s="72"/>
      <c r="K414" s="66">
        <v>10</v>
      </c>
      <c r="L414" s="66"/>
      <c r="M414" s="190">
        <v>3</v>
      </c>
      <c r="N414" s="66"/>
      <c r="O414" s="508">
        <v>0</v>
      </c>
      <c r="P414" s="155">
        <f t="shared" si="172"/>
        <v>1</v>
      </c>
      <c r="Q414" s="135"/>
      <c r="R414" s="66" t="e">
        <f t="shared" si="179"/>
        <v>#N/A</v>
      </c>
      <c r="S414" s="176"/>
      <c r="T414" s="177"/>
      <c r="U414" s="135"/>
      <c r="V414" s="135"/>
      <c r="W414" s="163" t="str">
        <f t="shared" ca="1" si="157"/>
        <v>Guardian</v>
      </c>
      <c r="X414" s="164">
        <f t="shared" si="158"/>
        <v>0</v>
      </c>
      <c r="Y414" s="165">
        <v>0</v>
      </c>
      <c r="Z414" s="155">
        <f t="shared" si="159"/>
        <v>550</v>
      </c>
      <c r="AA414" s="66">
        <f t="shared" si="160"/>
        <v>540</v>
      </c>
      <c r="AB414" s="72">
        <f t="shared" si="161"/>
        <v>10</v>
      </c>
      <c r="AC414" s="135" t="str">
        <f t="shared" si="173"/>
        <v>10</v>
      </c>
      <c r="AD414" s="72">
        <f t="shared" si="174"/>
        <v>-29</v>
      </c>
      <c r="AE414" s="72">
        <f t="shared" si="175"/>
        <v>-59</v>
      </c>
      <c r="AF414" s="72">
        <f t="shared" si="176"/>
        <v>-89</v>
      </c>
      <c r="AG414" s="66">
        <f t="shared" si="162"/>
        <v>220</v>
      </c>
      <c r="AH414" s="66">
        <f t="shared" si="163"/>
        <v>218</v>
      </c>
      <c r="AI414" s="66">
        <f t="shared" si="164"/>
        <v>2</v>
      </c>
      <c r="AJ414" s="135" t="str">
        <f t="shared" si="165"/>
        <v>2</v>
      </c>
      <c r="AK414" s="66">
        <f t="shared" si="166"/>
        <v>180</v>
      </c>
      <c r="AL414" s="66">
        <f t="shared" si="154"/>
        <v>178</v>
      </c>
      <c r="AM414" s="66">
        <f t="shared" si="167"/>
        <v>2</v>
      </c>
      <c r="AN414" s="135" t="str">
        <f t="shared" si="168"/>
        <v>2</v>
      </c>
      <c r="AO414" s="66">
        <f t="shared" si="169"/>
        <v>200</v>
      </c>
      <c r="AP414" s="66">
        <f t="shared" si="155"/>
        <v>198</v>
      </c>
      <c r="AQ414" s="66">
        <f t="shared" si="170"/>
        <v>2</v>
      </c>
      <c r="AR414" s="135" t="str">
        <f t="shared" si="171"/>
        <v>2</v>
      </c>
      <c r="AS414" s="72">
        <f t="shared" si="156"/>
        <v>1150</v>
      </c>
      <c r="AT414" s="72">
        <f t="shared" si="156"/>
        <v>1134</v>
      </c>
      <c r="AU414" s="72"/>
      <c r="AV414" s="135" t="str">
        <f t="shared" ca="1" si="177"/>
        <v>Guardian</v>
      </c>
      <c r="AW414" s="135"/>
      <c r="AX414" s="135"/>
      <c r="AY414" s="135"/>
      <c r="AZ414" s="135"/>
      <c r="BA414" s="135"/>
      <c r="BB414" s="135"/>
      <c r="BC414" s="660" t="e">
        <f>INDEX('[2]Master Skill List'!$D$81:$D$301,MATCH('UNIT DATA'!BA414,'[2]Master Skill List'!$B$81:$B$301,0))</f>
        <v>#N/A</v>
      </c>
      <c r="BD414" s="661"/>
      <c r="BE414" s="661"/>
      <c r="BF414" s="662"/>
      <c r="BG414" s="72">
        <f t="shared" si="178"/>
        <v>3</v>
      </c>
    </row>
    <row r="415" spans="2:59">
      <c r="B415" s="66">
        <v>377</v>
      </c>
      <c r="C415" s="135"/>
      <c r="D415" s="135"/>
      <c r="E415" s="135"/>
      <c r="F415" s="135"/>
      <c r="G415" s="135" t="s">
        <v>587</v>
      </c>
      <c r="H415" s="176"/>
      <c r="I415" s="155" t="s">
        <v>103</v>
      </c>
      <c r="J415" s="72"/>
      <c r="K415" s="66">
        <v>10</v>
      </c>
      <c r="L415" s="66"/>
      <c r="M415" s="66">
        <v>4</v>
      </c>
      <c r="N415" s="66"/>
      <c r="O415" s="508">
        <v>1</v>
      </c>
      <c r="P415" s="155">
        <f t="shared" si="172"/>
        <v>1</v>
      </c>
      <c r="Q415" s="135"/>
      <c r="R415" s="66" t="e">
        <f t="shared" si="179"/>
        <v>#N/A</v>
      </c>
      <c r="S415" s="176"/>
      <c r="T415" s="177"/>
      <c r="U415" s="135"/>
      <c r="V415" s="135"/>
      <c r="W415" s="163" t="str">
        <f t="shared" ca="1" si="157"/>
        <v>Hero</v>
      </c>
      <c r="X415" s="164">
        <f t="shared" si="158"/>
        <v>0</v>
      </c>
      <c r="Y415" s="165">
        <v>0</v>
      </c>
      <c r="Z415" s="155">
        <f t="shared" si="159"/>
        <v>550</v>
      </c>
      <c r="AA415" s="66">
        <f t="shared" si="160"/>
        <v>540</v>
      </c>
      <c r="AB415" s="72">
        <f t="shared" si="161"/>
        <v>10</v>
      </c>
      <c r="AC415" s="135" t="str">
        <f t="shared" si="173"/>
        <v>10</v>
      </c>
      <c r="AD415" s="72">
        <f t="shared" si="174"/>
        <v>-29</v>
      </c>
      <c r="AE415" s="72">
        <f t="shared" si="175"/>
        <v>-59</v>
      </c>
      <c r="AF415" s="72">
        <f t="shared" si="176"/>
        <v>-89</v>
      </c>
      <c r="AG415" s="66">
        <f t="shared" si="162"/>
        <v>220</v>
      </c>
      <c r="AH415" s="66">
        <f t="shared" si="163"/>
        <v>218</v>
      </c>
      <c r="AI415" s="66">
        <f t="shared" si="164"/>
        <v>2</v>
      </c>
      <c r="AJ415" s="135" t="str">
        <f t="shared" si="165"/>
        <v>2</v>
      </c>
      <c r="AK415" s="66">
        <f t="shared" si="166"/>
        <v>180</v>
      </c>
      <c r="AL415" s="66">
        <f t="shared" ref="AL415:AL478" si="180">IFERROR(ROUNDDOWN(AK415+(AN415*($J415-1)),0),"")</f>
        <v>178</v>
      </c>
      <c r="AM415" s="66">
        <f t="shared" si="167"/>
        <v>2</v>
      </c>
      <c r="AN415" s="135" t="str">
        <f t="shared" si="168"/>
        <v>2</v>
      </c>
      <c r="AO415" s="66">
        <f t="shared" si="169"/>
        <v>200</v>
      </c>
      <c r="AP415" s="66">
        <f t="shared" ref="AP415:AP478" si="181">IFERROR(ROUNDDOWN(AO415+(AR415*($J415-1)),0),"")</f>
        <v>198</v>
      </c>
      <c r="AQ415" s="66">
        <f t="shared" si="170"/>
        <v>2</v>
      </c>
      <c r="AR415" s="135" t="str">
        <f t="shared" si="171"/>
        <v>2</v>
      </c>
      <c r="AS415" s="72">
        <f t="shared" si="156"/>
        <v>1150</v>
      </c>
      <c r="AT415" s="72">
        <f t="shared" si="156"/>
        <v>1134</v>
      </c>
      <c r="AU415" s="72"/>
      <c r="AV415" s="135" t="str">
        <f t="shared" ca="1" si="177"/>
        <v>Hero</v>
      </c>
      <c r="AW415" s="135"/>
      <c r="AX415" s="135"/>
      <c r="AY415" s="135"/>
      <c r="AZ415" s="135"/>
      <c r="BA415" s="135"/>
      <c r="BB415" s="135"/>
      <c r="BC415" s="660" t="e">
        <f>INDEX('[2]Master Skill List'!$D$81:$D$301,MATCH('UNIT DATA'!BA415,'[2]Master Skill List'!$B$81:$B$301,0))</f>
        <v>#N/A</v>
      </c>
      <c r="BD415" s="661"/>
      <c r="BE415" s="661"/>
      <c r="BF415" s="662"/>
      <c r="BG415" s="72">
        <f t="shared" si="178"/>
        <v>4</v>
      </c>
    </row>
    <row r="416" spans="2:59">
      <c r="B416" s="66">
        <v>378</v>
      </c>
      <c r="C416" s="135"/>
      <c r="D416" s="135"/>
      <c r="E416" s="135"/>
      <c r="F416" s="135"/>
      <c r="G416" s="135" t="s">
        <v>588</v>
      </c>
      <c r="H416" s="176"/>
      <c r="I416" s="155" t="s">
        <v>103</v>
      </c>
      <c r="J416" s="72"/>
      <c r="K416" s="66">
        <v>10</v>
      </c>
      <c r="L416" s="66"/>
      <c r="M416" s="66">
        <v>5</v>
      </c>
      <c r="N416" s="66"/>
      <c r="O416" s="508">
        <v>2</v>
      </c>
      <c r="P416" s="155">
        <f t="shared" si="172"/>
        <v>1</v>
      </c>
      <c r="Q416" s="135"/>
      <c r="R416" s="66" t="e">
        <f t="shared" si="179"/>
        <v>#N/A</v>
      </c>
      <c r="S416" s="176"/>
      <c r="T416" s="177"/>
      <c r="U416" s="135"/>
      <c r="V416" s="135"/>
      <c r="W416" s="163" t="str">
        <f t="shared" ca="1" si="157"/>
        <v>Hero</v>
      </c>
      <c r="X416" s="164">
        <f t="shared" si="158"/>
        <v>0</v>
      </c>
      <c r="Y416" s="165">
        <v>0</v>
      </c>
      <c r="Z416" s="155">
        <f t="shared" si="159"/>
        <v>550</v>
      </c>
      <c r="AA416" s="66">
        <f t="shared" si="160"/>
        <v>540</v>
      </c>
      <c r="AB416" s="72">
        <f t="shared" si="161"/>
        <v>10</v>
      </c>
      <c r="AC416" s="135" t="str">
        <f t="shared" si="173"/>
        <v>10</v>
      </c>
      <c r="AD416" s="72">
        <f t="shared" si="174"/>
        <v>-29</v>
      </c>
      <c r="AE416" s="72">
        <f t="shared" si="175"/>
        <v>-59</v>
      </c>
      <c r="AF416" s="72">
        <f t="shared" si="176"/>
        <v>-89</v>
      </c>
      <c r="AG416" s="66">
        <f t="shared" si="162"/>
        <v>220</v>
      </c>
      <c r="AH416" s="66">
        <f t="shared" si="163"/>
        <v>218</v>
      </c>
      <c r="AI416" s="66">
        <f t="shared" si="164"/>
        <v>2</v>
      </c>
      <c r="AJ416" s="135" t="str">
        <f t="shared" si="165"/>
        <v>2</v>
      </c>
      <c r="AK416" s="66">
        <f t="shared" si="166"/>
        <v>180</v>
      </c>
      <c r="AL416" s="66">
        <f t="shared" si="180"/>
        <v>178</v>
      </c>
      <c r="AM416" s="66">
        <f t="shared" si="167"/>
        <v>2</v>
      </c>
      <c r="AN416" s="135" t="str">
        <f t="shared" si="168"/>
        <v>2</v>
      </c>
      <c r="AO416" s="66">
        <f t="shared" si="169"/>
        <v>200</v>
      </c>
      <c r="AP416" s="66">
        <f t="shared" si="181"/>
        <v>198</v>
      </c>
      <c r="AQ416" s="66">
        <f t="shared" si="170"/>
        <v>2</v>
      </c>
      <c r="AR416" s="135" t="str">
        <f t="shared" si="171"/>
        <v>2</v>
      </c>
      <c r="AS416" s="72">
        <f t="shared" si="156"/>
        <v>1150</v>
      </c>
      <c r="AT416" s="72">
        <f t="shared" si="156"/>
        <v>1134</v>
      </c>
      <c r="AU416" s="72"/>
      <c r="AV416" s="135" t="str">
        <f t="shared" ca="1" si="177"/>
        <v>Hero</v>
      </c>
      <c r="AW416" s="135"/>
      <c r="AX416" s="135"/>
      <c r="AY416" s="135"/>
      <c r="AZ416" s="135"/>
      <c r="BA416" s="135"/>
      <c r="BB416" s="135"/>
      <c r="BC416" s="660" t="e">
        <f>INDEX('[2]Master Skill List'!$D$81:$D$301,MATCH('UNIT DATA'!BA416,'[2]Master Skill List'!$B$81:$B$301,0))</f>
        <v>#N/A</v>
      </c>
      <c r="BD416" s="661"/>
      <c r="BE416" s="661"/>
      <c r="BF416" s="662"/>
      <c r="BG416" s="72">
        <f t="shared" si="178"/>
        <v>5</v>
      </c>
    </row>
    <row r="417" spans="2:59">
      <c r="B417" s="66">
        <v>379</v>
      </c>
      <c r="C417" s="135"/>
      <c r="D417" s="135"/>
      <c r="E417" s="135"/>
      <c r="F417" s="135"/>
      <c r="G417" s="135" t="s">
        <v>589</v>
      </c>
      <c r="H417" s="176"/>
      <c r="I417" s="155" t="s">
        <v>103</v>
      </c>
      <c r="J417" s="72"/>
      <c r="K417" s="66">
        <v>10</v>
      </c>
      <c r="L417" s="66"/>
      <c r="M417" s="66">
        <v>6</v>
      </c>
      <c r="N417" s="66"/>
      <c r="O417" s="508">
        <v>3</v>
      </c>
      <c r="P417" s="155">
        <f t="shared" si="172"/>
        <v>1</v>
      </c>
      <c r="Q417" s="135"/>
      <c r="R417" s="66" t="e">
        <f t="shared" si="179"/>
        <v>#N/A</v>
      </c>
      <c r="S417" s="176"/>
      <c r="T417" s="177"/>
      <c r="U417" s="135"/>
      <c r="V417" s="135"/>
      <c r="W417" s="163" t="str">
        <f t="shared" ca="1" si="157"/>
        <v>Defender</v>
      </c>
      <c r="X417" s="164">
        <f t="shared" si="158"/>
        <v>0</v>
      </c>
      <c r="Y417" s="165">
        <v>0</v>
      </c>
      <c r="Z417" s="155">
        <f t="shared" si="159"/>
        <v>550</v>
      </c>
      <c r="AA417" s="66">
        <f t="shared" si="160"/>
        <v>540</v>
      </c>
      <c r="AB417" s="72">
        <f t="shared" si="161"/>
        <v>10</v>
      </c>
      <c r="AC417" s="135" t="str">
        <f t="shared" si="173"/>
        <v>10</v>
      </c>
      <c r="AD417" s="72">
        <f t="shared" si="174"/>
        <v>-29</v>
      </c>
      <c r="AE417" s="72">
        <f t="shared" si="175"/>
        <v>-59</v>
      </c>
      <c r="AF417" s="72">
        <f t="shared" si="176"/>
        <v>-89</v>
      </c>
      <c r="AG417" s="66">
        <f t="shared" si="162"/>
        <v>220</v>
      </c>
      <c r="AH417" s="66">
        <f t="shared" si="163"/>
        <v>218</v>
      </c>
      <c r="AI417" s="66">
        <f t="shared" si="164"/>
        <v>2</v>
      </c>
      <c r="AJ417" s="135" t="str">
        <f t="shared" si="165"/>
        <v>2</v>
      </c>
      <c r="AK417" s="66">
        <f t="shared" si="166"/>
        <v>180</v>
      </c>
      <c r="AL417" s="66">
        <f t="shared" si="180"/>
        <v>178</v>
      </c>
      <c r="AM417" s="66">
        <f t="shared" si="167"/>
        <v>2</v>
      </c>
      <c r="AN417" s="135" t="str">
        <f t="shared" si="168"/>
        <v>2</v>
      </c>
      <c r="AO417" s="66">
        <f t="shared" si="169"/>
        <v>200</v>
      </c>
      <c r="AP417" s="66">
        <f t="shared" si="181"/>
        <v>198</v>
      </c>
      <c r="AQ417" s="66">
        <f t="shared" si="170"/>
        <v>2</v>
      </c>
      <c r="AR417" s="135" t="str">
        <f t="shared" si="171"/>
        <v>2</v>
      </c>
      <c r="AS417" s="72">
        <f t="shared" ref="AS417:AT480" si="182">IFERROR(Z417+AG417+AK417+AO417,"")</f>
        <v>1150</v>
      </c>
      <c r="AT417" s="72">
        <f t="shared" si="182"/>
        <v>1134</v>
      </c>
      <c r="AU417" s="72"/>
      <c r="AV417" s="135" t="str">
        <f t="shared" ca="1" si="177"/>
        <v>Defender</v>
      </c>
      <c r="AW417" s="135"/>
      <c r="AX417" s="135"/>
      <c r="AY417" s="135"/>
      <c r="AZ417" s="135"/>
      <c r="BA417" s="135"/>
      <c r="BB417" s="135"/>
      <c r="BC417" s="660" t="e">
        <f>INDEX('[2]Master Skill List'!$D$81:$D$301,MATCH('UNIT DATA'!BA417,'[2]Master Skill List'!$B$81:$B$301,0))</f>
        <v>#N/A</v>
      </c>
      <c r="BD417" s="661"/>
      <c r="BE417" s="661"/>
      <c r="BF417" s="662"/>
      <c r="BG417" s="72">
        <f t="shared" si="178"/>
        <v>6</v>
      </c>
    </row>
    <row r="418" spans="2:59">
      <c r="B418" s="66">
        <v>380</v>
      </c>
      <c r="C418" s="135"/>
      <c r="D418" s="135"/>
      <c r="E418" s="135"/>
      <c r="F418" s="135"/>
      <c r="G418" s="135" t="s">
        <v>590</v>
      </c>
      <c r="H418" s="176"/>
      <c r="I418" s="155" t="s">
        <v>119</v>
      </c>
      <c r="J418" s="72"/>
      <c r="K418" s="66">
        <v>10</v>
      </c>
      <c r="L418" s="66"/>
      <c r="M418" s="190">
        <v>3</v>
      </c>
      <c r="N418" s="66"/>
      <c r="O418" s="508">
        <v>0</v>
      </c>
      <c r="P418" s="155">
        <f t="shared" si="172"/>
        <v>1</v>
      </c>
      <c r="Q418" s="135"/>
      <c r="R418" s="66" t="e">
        <f t="shared" si="179"/>
        <v>#N/A</v>
      </c>
      <c r="S418" s="176"/>
      <c r="T418" s="177"/>
      <c r="U418" s="135"/>
      <c r="V418" s="135"/>
      <c r="W418" s="163" t="str">
        <f t="shared" ca="1" si="157"/>
        <v>Fighter</v>
      </c>
      <c r="X418" s="164">
        <f t="shared" si="158"/>
        <v>0</v>
      </c>
      <c r="Y418" s="165">
        <v>0</v>
      </c>
      <c r="Z418" s="155">
        <f t="shared" si="159"/>
        <v>500</v>
      </c>
      <c r="AA418" s="66">
        <f t="shared" si="160"/>
        <v>490</v>
      </c>
      <c r="AB418" s="72">
        <f t="shared" si="161"/>
        <v>10</v>
      </c>
      <c r="AC418" s="135" t="str">
        <f t="shared" si="173"/>
        <v>10</v>
      </c>
      <c r="AD418" s="72">
        <f t="shared" si="174"/>
        <v>-29</v>
      </c>
      <c r="AE418" s="72">
        <f t="shared" si="175"/>
        <v>-59</v>
      </c>
      <c r="AF418" s="72">
        <f t="shared" si="176"/>
        <v>-89</v>
      </c>
      <c r="AG418" s="66">
        <f t="shared" si="162"/>
        <v>160</v>
      </c>
      <c r="AH418" s="66">
        <f t="shared" si="163"/>
        <v>158</v>
      </c>
      <c r="AI418" s="66">
        <f t="shared" si="164"/>
        <v>2</v>
      </c>
      <c r="AJ418" s="135" t="str">
        <f t="shared" si="165"/>
        <v>2</v>
      </c>
      <c r="AK418" s="66">
        <f t="shared" si="166"/>
        <v>220</v>
      </c>
      <c r="AL418" s="66">
        <f t="shared" si="180"/>
        <v>218</v>
      </c>
      <c r="AM418" s="66">
        <f t="shared" si="167"/>
        <v>2</v>
      </c>
      <c r="AN418" s="135" t="str">
        <f t="shared" si="168"/>
        <v>2</v>
      </c>
      <c r="AO418" s="66">
        <f t="shared" si="169"/>
        <v>220</v>
      </c>
      <c r="AP418" s="66">
        <f t="shared" si="181"/>
        <v>218</v>
      </c>
      <c r="AQ418" s="66">
        <f t="shared" si="170"/>
        <v>2</v>
      </c>
      <c r="AR418" s="135" t="str">
        <f t="shared" si="171"/>
        <v>2</v>
      </c>
      <c r="AS418" s="72">
        <f t="shared" si="182"/>
        <v>1100</v>
      </c>
      <c r="AT418" s="72">
        <f t="shared" si="182"/>
        <v>1084</v>
      </c>
      <c r="AU418" s="72"/>
      <c r="AV418" s="135" t="str">
        <f t="shared" ca="1" si="177"/>
        <v>Fighter</v>
      </c>
      <c r="AW418" s="135"/>
      <c r="AX418" s="135"/>
      <c r="AY418" s="135"/>
      <c r="AZ418" s="135"/>
      <c r="BA418" s="135"/>
      <c r="BB418" s="135"/>
      <c r="BC418" s="660" t="e">
        <f>INDEX('[2]Master Skill List'!$D$81:$D$301,MATCH('UNIT DATA'!BA418,'[2]Master Skill List'!$B$81:$B$301,0))</f>
        <v>#N/A</v>
      </c>
      <c r="BD418" s="661"/>
      <c r="BE418" s="661"/>
      <c r="BF418" s="662"/>
      <c r="BG418" s="72">
        <f t="shared" si="178"/>
        <v>3</v>
      </c>
    </row>
    <row r="419" spans="2:59">
      <c r="B419" s="66">
        <v>381</v>
      </c>
      <c r="C419" s="135"/>
      <c r="D419" s="135"/>
      <c r="E419" s="135"/>
      <c r="F419" s="135"/>
      <c r="G419" s="135" t="s">
        <v>591</v>
      </c>
      <c r="H419" s="176"/>
      <c r="I419" s="155" t="s">
        <v>119</v>
      </c>
      <c r="J419" s="72"/>
      <c r="K419" s="66">
        <v>10</v>
      </c>
      <c r="L419" s="66"/>
      <c r="M419" s="66">
        <v>4</v>
      </c>
      <c r="N419" s="66"/>
      <c r="O419" s="508">
        <v>1</v>
      </c>
      <c r="P419" s="155">
        <f t="shared" si="172"/>
        <v>1</v>
      </c>
      <c r="Q419" s="135"/>
      <c r="R419" s="66" t="e">
        <f t="shared" si="179"/>
        <v>#N/A</v>
      </c>
      <c r="S419" s="176"/>
      <c r="T419" s="177"/>
      <c r="U419" s="135"/>
      <c r="V419" s="135"/>
      <c r="W419" s="163" t="str">
        <f t="shared" ca="1" si="157"/>
        <v>Hero</v>
      </c>
      <c r="X419" s="164">
        <f t="shared" si="158"/>
        <v>0</v>
      </c>
      <c r="Y419" s="165">
        <v>0</v>
      </c>
      <c r="Z419" s="155">
        <f t="shared" si="159"/>
        <v>500</v>
      </c>
      <c r="AA419" s="66">
        <f t="shared" si="160"/>
        <v>490</v>
      </c>
      <c r="AB419" s="72">
        <f t="shared" si="161"/>
        <v>10</v>
      </c>
      <c r="AC419" s="135" t="str">
        <f t="shared" si="173"/>
        <v>10</v>
      </c>
      <c r="AD419" s="72">
        <f t="shared" si="174"/>
        <v>-29</v>
      </c>
      <c r="AE419" s="72">
        <f t="shared" si="175"/>
        <v>-59</v>
      </c>
      <c r="AF419" s="72">
        <f t="shared" si="176"/>
        <v>-89</v>
      </c>
      <c r="AG419" s="66">
        <f t="shared" si="162"/>
        <v>160</v>
      </c>
      <c r="AH419" s="66">
        <f t="shared" si="163"/>
        <v>158</v>
      </c>
      <c r="AI419" s="66">
        <f t="shared" si="164"/>
        <v>2</v>
      </c>
      <c r="AJ419" s="135" t="str">
        <f t="shared" si="165"/>
        <v>2</v>
      </c>
      <c r="AK419" s="66">
        <f t="shared" si="166"/>
        <v>220</v>
      </c>
      <c r="AL419" s="66">
        <f t="shared" si="180"/>
        <v>218</v>
      </c>
      <c r="AM419" s="66">
        <f t="shared" si="167"/>
        <v>2</v>
      </c>
      <c r="AN419" s="135" t="str">
        <f t="shared" si="168"/>
        <v>2</v>
      </c>
      <c r="AO419" s="66">
        <f t="shared" si="169"/>
        <v>220</v>
      </c>
      <c r="AP419" s="66">
        <f t="shared" si="181"/>
        <v>218</v>
      </c>
      <c r="AQ419" s="66">
        <f t="shared" si="170"/>
        <v>2</v>
      </c>
      <c r="AR419" s="135" t="str">
        <f t="shared" si="171"/>
        <v>2</v>
      </c>
      <c r="AS419" s="72">
        <f t="shared" si="182"/>
        <v>1100</v>
      </c>
      <c r="AT419" s="72">
        <f t="shared" si="182"/>
        <v>1084</v>
      </c>
      <c r="AU419" s="72"/>
      <c r="AV419" s="135" t="str">
        <f t="shared" ca="1" si="177"/>
        <v>Hero</v>
      </c>
      <c r="AW419" s="135"/>
      <c r="AX419" s="135"/>
      <c r="AY419" s="135"/>
      <c r="AZ419" s="135"/>
      <c r="BA419" s="135"/>
      <c r="BB419" s="135"/>
      <c r="BC419" s="660" t="e">
        <f>INDEX('[2]Master Skill List'!$D$81:$D$301,MATCH('UNIT DATA'!BA419,'[2]Master Skill List'!$B$81:$B$301,0))</f>
        <v>#N/A</v>
      </c>
      <c r="BD419" s="661"/>
      <c r="BE419" s="661"/>
      <c r="BF419" s="662"/>
      <c r="BG419" s="72">
        <f t="shared" si="178"/>
        <v>4</v>
      </c>
    </row>
    <row r="420" spans="2:59">
      <c r="B420" s="66">
        <v>382</v>
      </c>
      <c r="C420" s="135"/>
      <c r="D420" s="135"/>
      <c r="E420" s="135"/>
      <c r="F420" s="135"/>
      <c r="G420" s="135" t="s">
        <v>592</v>
      </c>
      <c r="H420" s="176"/>
      <c r="I420" s="155" t="s">
        <v>119</v>
      </c>
      <c r="J420" s="72"/>
      <c r="K420" s="66">
        <v>10</v>
      </c>
      <c r="L420" s="66"/>
      <c r="M420" s="66">
        <v>5</v>
      </c>
      <c r="N420" s="66"/>
      <c r="O420" s="508">
        <v>2</v>
      </c>
      <c r="P420" s="155">
        <f t="shared" si="172"/>
        <v>1</v>
      </c>
      <c r="Q420" s="135"/>
      <c r="R420" s="66" t="e">
        <f t="shared" si="179"/>
        <v>#N/A</v>
      </c>
      <c r="S420" s="176"/>
      <c r="T420" s="177"/>
      <c r="U420" s="135"/>
      <c r="V420" s="135"/>
      <c r="W420" s="163" t="str">
        <f t="shared" ca="1" si="157"/>
        <v>Lord</v>
      </c>
      <c r="X420" s="164">
        <f t="shared" si="158"/>
        <v>0</v>
      </c>
      <c r="Y420" s="165">
        <v>0</v>
      </c>
      <c r="Z420" s="155">
        <f t="shared" si="159"/>
        <v>500</v>
      </c>
      <c r="AA420" s="66">
        <f t="shared" si="160"/>
        <v>490</v>
      </c>
      <c r="AB420" s="72">
        <f t="shared" si="161"/>
        <v>10</v>
      </c>
      <c r="AC420" s="135" t="str">
        <f t="shared" si="173"/>
        <v>10</v>
      </c>
      <c r="AD420" s="72">
        <f t="shared" si="174"/>
        <v>-29</v>
      </c>
      <c r="AE420" s="72">
        <f t="shared" si="175"/>
        <v>-59</v>
      </c>
      <c r="AF420" s="72">
        <f t="shared" si="176"/>
        <v>-89</v>
      </c>
      <c r="AG420" s="66">
        <f t="shared" si="162"/>
        <v>160</v>
      </c>
      <c r="AH420" s="66">
        <f t="shared" si="163"/>
        <v>158</v>
      </c>
      <c r="AI420" s="66">
        <f t="shared" si="164"/>
        <v>2</v>
      </c>
      <c r="AJ420" s="135" t="str">
        <f t="shared" si="165"/>
        <v>2</v>
      </c>
      <c r="AK420" s="66">
        <f t="shared" si="166"/>
        <v>220</v>
      </c>
      <c r="AL420" s="66">
        <f t="shared" si="180"/>
        <v>218</v>
      </c>
      <c r="AM420" s="66">
        <f t="shared" si="167"/>
        <v>2</v>
      </c>
      <c r="AN420" s="135" t="str">
        <f t="shared" si="168"/>
        <v>2</v>
      </c>
      <c r="AO420" s="66">
        <f t="shared" si="169"/>
        <v>220</v>
      </c>
      <c r="AP420" s="66">
        <f t="shared" si="181"/>
        <v>218</v>
      </c>
      <c r="AQ420" s="66">
        <f t="shared" si="170"/>
        <v>2</v>
      </c>
      <c r="AR420" s="135" t="str">
        <f t="shared" si="171"/>
        <v>2</v>
      </c>
      <c r="AS420" s="72">
        <f t="shared" si="182"/>
        <v>1100</v>
      </c>
      <c r="AT420" s="72">
        <f t="shared" si="182"/>
        <v>1084</v>
      </c>
      <c r="AU420" s="72"/>
      <c r="AV420" s="135" t="str">
        <f t="shared" ca="1" si="177"/>
        <v>Lord</v>
      </c>
      <c r="AW420" s="135"/>
      <c r="AX420" s="135"/>
      <c r="AY420" s="135"/>
      <c r="AZ420" s="135"/>
      <c r="BA420" s="135"/>
      <c r="BB420" s="135"/>
      <c r="BC420" s="660" t="e">
        <f>INDEX('[2]Master Skill List'!$D$81:$D$301,MATCH('UNIT DATA'!BA420,'[2]Master Skill List'!$B$81:$B$301,0))</f>
        <v>#N/A</v>
      </c>
      <c r="BD420" s="661"/>
      <c r="BE420" s="661"/>
      <c r="BF420" s="662"/>
      <c r="BG420" s="72">
        <f t="shared" si="178"/>
        <v>5</v>
      </c>
    </row>
    <row r="421" spans="2:59">
      <c r="B421" s="66">
        <v>383</v>
      </c>
      <c r="C421" s="135"/>
      <c r="D421" s="135"/>
      <c r="E421" s="135"/>
      <c r="F421" s="135"/>
      <c r="G421" s="135" t="s">
        <v>593</v>
      </c>
      <c r="H421" s="176"/>
      <c r="I421" s="155" t="s">
        <v>119</v>
      </c>
      <c r="J421" s="72"/>
      <c r="K421" s="66">
        <v>10</v>
      </c>
      <c r="L421" s="66"/>
      <c r="M421" s="66">
        <v>6</v>
      </c>
      <c r="N421" s="66"/>
      <c r="O421" s="508">
        <v>3</v>
      </c>
      <c r="P421" s="155">
        <f t="shared" si="172"/>
        <v>1</v>
      </c>
      <c r="Q421" s="135"/>
      <c r="R421" s="66" t="e">
        <f t="shared" si="179"/>
        <v>#N/A</v>
      </c>
      <c r="S421" s="176"/>
      <c r="T421" s="177"/>
      <c r="U421" s="135"/>
      <c r="V421" s="135"/>
      <c r="W421" s="163" t="str">
        <f t="shared" ca="1" si="157"/>
        <v>Guardian</v>
      </c>
      <c r="X421" s="164">
        <f t="shared" si="158"/>
        <v>0</v>
      </c>
      <c r="Y421" s="165">
        <v>0</v>
      </c>
      <c r="Z421" s="155">
        <f t="shared" si="159"/>
        <v>500</v>
      </c>
      <c r="AA421" s="66">
        <f t="shared" si="160"/>
        <v>490</v>
      </c>
      <c r="AB421" s="72">
        <f t="shared" si="161"/>
        <v>10</v>
      </c>
      <c r="AC421" s="135" t="str">
        <f t="shared" si="173"/>
        <v>10</v>
      </c>
      <c r="AD421" s="72">
        <f t="shared" si="174"/>
        <v>-29</v>
      </c>
      <c r="AE421" s="72">
        <f t="shared" si="175"/>
        <v>-59</v>
      </c>
      <c r="AF421" s="72">
        <f t="shared" si="176"/>
        <v>-89</v>
      </c>
      <c r="AG421" s="66">
        <f t="shared" si="162"/>
        <v>160</v>
      </c>
      <c r="AH421" s="66">
        <f t="shared" si="163"/>
        <v>158</v>
      </c>
      <c r="AI421" s="66">
        <f t="shared" si="164"/>
        <v>2</v>
      </c>
      <c r="AJ421" s="135" t="str">
        <f t="shared" si="165"/>
        <v>2</v>
      </c>
      <c r="AK421" s="66">
        <f t="shared" si="166"/>
        <v>220</v>
      </c>
      <c r="AL421" s="66">
        <f t="shared" si="180"/>
        <v>218</v>
      </c>
      <c r="AM421" s="66">
        <f t="shared" si="167"/>
        <v>2</v>
      </c>
      <c r="AN421" s="135" t="str">
        <f t="shared" si="168"/>
        <v>2</v>
      </c>
      <c r="AO421" s="66">
        <f t="shared" si="169"/>
        <v>220</v>
      </c>
      <c r="AP421" s="66">
        <f t="shared" si="181"/>
        <v>218</v>
      </c>
      <c r="AQ421" s="66">
        <f t="shared" si="170"/>
        <v>2</v>
      </c>
      <c r="AR421" s="135" t="str">
        <f t="shared" si="171"/>
        <v>2</v>
      </c>
      <c r="AS421" s="72">
        <f t="shared" si="182"/>
        <v>1100</v>
      </c>
      <c r="AT421" s="72">
        <f t="shared" si="182"/>
        <v>1084</v>
      </c>
      <c r="AU421" s="72"/>
      <c r="AV421" s="135" t="str">
        <f t="shared" ca="1" si="177"/>
        <v>Guardian</v>
      </c>
      <c r="AW421" s="135"/>
      <c r="AX421" s="135"/>
      <c r="AY421" s="135"/>
      <c r="AZ421" s="135"/>
      <c r="BA421" s="135"/>
      <c r="BB421" s="135"/>
      <c r="BC421" s="660" t="e">
        <f>INDEX('[2]Master Skill List'!$D$81:$D$301,MATCH('UNIT DATA'!BA421,'[2]Master Skill List'!$B$81:$B$301,0))</f>
        <v>#N/A</v>
      </c>
      <c r="BD421" s="661"/>
      <c r="BE421" s="661"/>
      <c r="BF421" s="662"/>
      <c r="BG421" s="72">
        <f t="shared" si="178"/>
        <v>6</v>
      </c>
    </row>
    <row r="422" spans="2:59">
      <c r="B422" s="66">
        <v>384</v>
      </c>
      <c r="C422" s="135"/>
      <c r="D422" s="135"/>
      <c r="E422" s="135"/>
      <c r="F422" s="135"/>
      <c r="G422" s="135" t="s">
        <v>594</v>
      </c>
      <c r="H422" s="176"/>
      <c r="I422" s="155" t="s">
        <v>147</v>
      </c>
      <c r="J422" s="72"/>
      <c r="K422" s="66">
        <v>10</v>
      </c>
      <c r="L422" s="66"/>
      <c r="M422" s="190">
        <v>3</v>
      </c>
      <c r="N422" s="66"/>
      <c r="O422" s="508">
        <v>0</v>
      </c>
      <c r="P422" s="155">
        <f t="shared" si="172"/>
        <v>1</v>
      </c>
      <c r="Q422" s="135"/>
      <c r="R422" s="66" t="e">
        <f t="shared" si="179"/>
        <v>#N/A</v>
      </c>
      <c r="S422" s="176"/>
      <c r="T422" s="177"/>
      <c r="U422" s="135"/>
      <c r="V422" s="135"/>
      <c r="W422" s="163" t="str">
        <f t="shared" ca="1" si="157"/>
        <v>Defender</v>
      </c>
      <c r="X422" s="164">
        <f t="shared" si="158"/>
        <v>0</v>
      </c>
      <c r="Y422" s="165">
        <v>0</v>
      </c>
      <c r="Z422" s="155">
        <f t="shared" si="159"/>
        <v>500</v>
      </c>
      <c r="AA422" s="66">
        <f t="shared" si="160"/>
        <v>490</v>
      </c>
      <c r="AB422" s="72">
        <f t="shared" si="161"/>
        <v>10</v>
      </c>
      <c r="AC422" s="135" t="str">
        <f t="shared" si="173"/>
        <v>10</v>
      </c>
      <c r="AD422" s="72">
        <f t="shared" si="174"/>
        <v>-29</v>
      </c>
      <c r="AE422" s="72">
        <f t="shared" si="175"/>
        <v>-59</v>
      </c>
      <c r="AF422" s="72">
        <f t="shared" si="176"/>
        <v>-89</v>
      </c>
      <c r="AG422" s="66">
        <f t="shared" si="162"/>
        <v>200</v>
      </c>
      <c r="AH422" s="66">
        <f t="shared" si="163"/>
        <v>198</v>
      </c>
      <c r="AI422" s="66">
        <f t="shared" si="164"/>
        <v>2</v>
      </c>
      <c r="AJ422" s="135" t="str">
        <f t="shared" si="165"/>
        <v>2</v>
      </c>
      <c r="AK422" s="66">
        <f t="shared" si="166"/>
        <v>220</v>
      </c>
      <c r="AL422" s="66">
        <f t="shared" si="180"/>
        <v>218</v>
      </c>
      <c r="AM422" s="66">
        <f t="shared" si="167"/>
        <v>2</v>
      </c>
      <c r="AN422" s="135" t="str">
        <f t="shared" si="168"/>
        <v>2</v>
      </c>
      <c r="AO422" s="66">
        <f t="shared" si="169"/>
        <v>180</v>
      </c>
      <c r="AP422" s="66">
        <f t="shared" si="181"/>
        <v>178</v>
      </c>
      <c r="AQ422" s="66">
        <f t="shared" si="170"/>
        <v>2</v>
      </c>
      <c r="AR422" s="135" t="str">
        <f t="shared" si="171"/>
        <v>2</v>
      </c>
      <c r="AS422" s="72">
        <f t="shared" si="182"/>
        <v>1100</v>
      </c>
      <c r="AT422" s="72">
        <f t="shared" si="182"/>
        <v>1084</v>
      </c>
      <c r="AU422" s="72"/>
      <c r="AV422" s="135" t="str">
        <f t="shared" ca="1" si="177"/>
        <v>Defender</v>
      </c>
      <c r="AW422" s="135"/>
      <c r="AX422" s="135"/>
      <c r="AY422" s="135"/>
      <c r="AZ422" s="135"/>
      <c r="BA422" s="135"/>
      <c r="BB422" s="135"/>
      <c r="BC422" s="660" t="e">
        <f>INDEX('[2]Master Skill List'!$D$81:$D$301,MATCH('UNIT DATA'!BA422,'[2]Master Skill List'!$B$81:$B$301,0))</f>
        <v>#N/A</v>
      </c>
      <c r="BD422" s="661"/>
      <c r="BE422" s="661"/>
      <c r="BF422" s="662"/>
      <c r="BG422" s="72">
        <f t="shared" si="178"/>
        <v>3</v>
      </c>
    </row>
    <row r="423" spans="2:59">
      <c r="B423" s="66">
        <v>385</v>
      </c>
      <c r="C423" s="135"/>
      <c r="D423" s="135"/>
      <c r="E423" s="135"/>
      <c r="F423" s="135"/>
      <c r="G423" s="135" t="s">
        <v>595</v>
      </c>
      <c r="H423" s="176"/>
      <c r="I423" s="155" t="s">
        <v>147</v>
      </c>
      <c r="J423" s="72"/>
      <c r="K423" s="66">
        <v>10</v>
      </c>
      <c r="L423" s="66"/>
      <c r="M423" s="66">
        <v>4</v>
      </c>
      <c r="N423" s="66"/>
      <c r="O423" s="508">
        <v>1</v>
      </c>
      <c r="P423" s="155">
        <f t="shared" si="172"/>
        <v>1</v>
      </c>
      <c r="Q423" s="135"/>
      <c r="R423" s="66" t="e">
        <f t="shared" si="179"/>
        <v>#N/A</v>
      </c>
      <c r="S423" s="176"/>
      <c r="T423" s="177"/>
      <c r="U423" s="135"/>
      <c r="V423" s="135"/>
      <c r="W423" s="163" t="str">
        <f t="shared" ref="W423:W486" ca="1" si="183">CHOOSE(RANDBETWEEN(1,6),"Fighter","Guardian","Knight","Defender","Hero","Lord")</f>
        <v>Defender</v>
      </c>
      <c r="X423" s="164">
        <f t="shared" ref="X423:X486" si="184">(IF(L423="Fast",1,IF(L423="SUPERB",2,0))+IF(K423=15,1,IF(K423=20,2,0)))+Y423</f>
        <v>0</v>
      </c>
      <c r="Y423" s="165">
        <v>0</v>
      </c>
      <c r="Z423" s="155">
        <f t="shared" ref="Z423:Z486" si="185">IFERROR(ROUNDDOWN(IF($X$36=TRUE,(((($J423*10)+S$6+($M423*U$6))*$P423)*INDEX(P$21:P$26,MATCH($I423,$O$21:$O$26,0)))*INDEX(V$21:V$26,MATCH($W423,$U$21:$U$26,0)),((($J423*10)+S$6+($M423*U$6))*$P423)*INDEX(P$21:P$26,MATCH($I423,$O$21:$O$26,0))),0),"")</f>
        <v>500</v>
      </c>
      <c r="AA423" s="66">
        <f t="shared" ref="AA423:AA486" si="186">IFERROR(ROUNDDOWN(Z423+(AB423*($J423-1))+IF(J423&gt;=AM$22,(J423-AN$22)*AO$22,0)+IF(J423&gt;=AM$23,(J423-AN$23)*AO$23,0)+IF(J423&gt;=AM$24,(J423-AN$24)*AO$24,0),0),"")</f>
        <v>490</v>
      </c>
      <c r="AB423" s="72">
        <f t="shared" ref="AB423:AB486" si="187">IFERROR(ROUNDDOWN((VLOOKUP(M423,O$8:T$17,4)*T$6)+X423,0),"")</f>
        <v>10</v>
      </c>
      <c r="AC423" s="135" t="str">
        <f t="shared" si="173"/>
        <v>10</v>
      </c>
      <c r="AD423" s="72">
        <f t="shared" si="174"/>
        <v>-29</v>
      </c>
      <c r="AE423" s="72">
        <f t="shared" si="175"/>
        <v>-59</v>
      </c>
      <c r="AF423" s="72">
        <f t="shared" si="176"/>
        <v>-89</v>
      </c>
      <c r="AG423" s="66">
        <f t="shared" ref="AG423:AG486" si="188">IFERROR(ROUNDDOWN(IF($X$36=TRUE,(((($J423*10)+V$6+($M423*X$6))*$P423)*INDEX(Q$21:Q$26,MATCH($I423,$O$21:$O$26,0)))*INDEX(W$21:W$26,MATCH($W423,$U$21:$U$26,0)),((($J423*10)+V$6+($M423*X$6))*$P423)*INDEX(W$21:W$26,MATCH($I423,$O$21:$O$26,0))),0),"")</f>
        <v>200</v>
      </c>
      <c r="AH423" s="66">
        <f t="shared" ref="AH423:AH486" si="189">IFERROR(ROUNDDOWN(AG423+(AI423*($J423-1))+IF($J423&gt;=AM$22,(J423-AN$22)*AO$22,0)+IF(J423&gt;=AM$23,(J423-AN$23)*AO$23,0)+IF(J423&gt;=AM$24,(J423-AN$24)*AO$24,0),0),"")</f>
        <v>198</v>
      </c>
      <c r="AI423" s="66">
        <f t="shared" ref="AI423:AI486" si="190">IFERROR(ROUNDDOWN((VLOOKUP($M423,$O$8:$T$17,4)*W$6)+$X423,0),"")</f>
        <v>2</v>
      </c>
      <c r="AJ423" s="135" t="str">
        <f t="shared" ref="AJ423:AJ486" si="191">IFERROR(AI423&amp;IF($J423&gt;=$AM$22,";"&amp;AI423+$AO$22,"")&amp;IF($J423&gt;=$AM$23,";"&amp;AI423+$AO$23+$AO$22,"")&amp;IF($J423&gt;=$AM$24,";"&amp;AI423+$AO$23+$AO$22+$AO$24,""),"")</f>
        <v>2</v>
      </c>
      <c r="AK423" s="66">
        <f t="shared" ref="AK423:AK486" si="192">IFERROR(ROUNDDOWN(IF($X$36=TRUE,(((($J423*10)+Y$6+($M423*AB$6))*$P423)*INDEX(X$21:X$26,MATCH($I423,$O$21:$O$26,0)))*INDEX(R$21:R$26,MATCH($W423,$U$21:$U$26,0)),((($J423*10)+Y$6+($M423*AB$6))*$P423)*INDEX(R$21:R$26,MATCH($I423,$O$21:$O$26,0))),0),"")</f>
        <v>220</v>
      </c>
      <c r="AL423" s="66">
        <f t="shared" si="180"/>
        <v>218</v>
      </c>
      <c r="AM423" s="66">
        <f t="shared" ref="AM423:AM486" si="193">IFERROR(ROUNDDOWN((VLOOKUP($M423,$O$8:$T$17,4)*Z$6)+$X423,0),"")</f>
        <v>2</v>
      </c>
      <c r="AN423" s="135" t="str">
        <f t="shared" ref="AN423:AN486" si="194">IFERROR(AM423&amp;IF($J423&gt;=$AM$22,";"&amp;AM423+$AO$22,"")&amp;IF($J423&gt;=$AM$23,";"&amp;AM423+$AO$23+$AO$22,"")&amp;IF($J423&gt;=$AM$24,";"&amp;AM423+$AO$23+$AO$22+$AO$24,""),"")</f>
        <v>2</v>
      </c>
      <c r="AO423" s="66">
        <f t="shared" ref="AO423:AO486" si="195">IFERROR(ROUNDDOWN(IF($X$36=TRUE,(((($J423*10)+AF$6+($M423*AI$6))*$P423)*INDEX(Y$21:Y$26,MATCH($I423,$O$21:$O$26,0)))*INDEX(S$21:S$26,MATCH($W423,$U$21:$U$26,0)),((($J423*10)+AF$6+($M423*AI$6))*$P423)*INDEX(S$21:S$26,MATCH($I423,$O$21:$O$26,0))),0),"")</f>
        <v>180</v>
      </c>
      <c r="AP423" s="66">
        <f t="shared" si="181"/>
        <v>178</v>
      </c>
      <c r="AQ423" s="66">
        <f t="shared" ref="AQ423:AQ486" si="196">IFERROR(ROUNDDOWN((VLOOKUP($M423,$O$8:$T$17,4)*AG$6)+$X423,0),"")</f>
        <v>2</v>
      </c>
      <c r="AR423" s="135" t="str">
        <f t="shared" ref="AR423:AR486" si="197">IFERROR(AQ423&amp;IF($J423&gt;=$AM$22,";"&amp;AQ423+$AO$22,"")&amp;IF($J423&gt;=$AM$23,";"&amp;AQ423+$AO$23+$AO$22,"")&amp;IF($J423&gt;=$AM$24,";"&amp;AQ423+$AO$23+$AO$22+$AO$24,""),"")</f>
        <v>2</v>
      </c>
      <c r="AS423" s="72">
        <f t="shared" si="182"/>
        <v>1100</v>
      </c>
      <c r="AT423" s="72">
        <f t="shared" si="182"/>
        <v>1084</v>
      </c>
      <c r="AU423" s="72"/>
      <c r="AV423" s="135" t="str">
        <f t="shared" ca="1" si="177"/>
        <v>Defender</v>
      </c>
      <c r="AW423" s="135"/>
      <c r="AX423" s="135"/>
      <c r="AY423" s="135"/>
      <c r="AZ423" s="135"/>
      <c r="BA423" s="135"/>
      <c r="BB423" s="135"/>
      <c r="BC423" s="660" t="e">
        <f>INDEX('[2]Master Skill List'!$D$81:$D$301,MATCH('UNIT DATA'!BA423,'[2]Master Skill List'!$B$81:$B$301,0))</f>
        <v>#N/A</v>
      </c>
      <c r="BD423" s="661"/>
      <c r="BE423" s="661"/>
      <c r="BF423" s="662"/>
      <c r="BG423" s="72">
        <f t="shared" si="178"/>
        <v>4</v>
      </c>
    </row>
    <row r="424" spans="2:59">
      <c r="B424" s="66">
        <v>386</v>
      </c>
      <c r="C424" s="135"/>
      <c r="D424" s="135"/>
      <c r="E424" s="135"/>
      <c r="F424" s="135"/>
      <c r="G424" s="135" t="s">
        <v>596</v>
      </c>
      <c r="H424" s="176"/>
      <c r="I424" s="155" t="s">
        <v>147</v>
      </c>
      <c r="J424" s="72"/>
      <c r="K424" s="66">
        <v>10</v>
      </c>
      <c r="L424" s="66"/>
      <c r="M424" s="66">
        <v>5</v>
      </c>
      <c r="N424" s="66"/>
      <c r="O424" s="508">
        <v>2</v>
      </c>
      <c r="P424" s="155">
        <f t="shared" ref="P424:P487" si="198">1+(N424*0.1)+Q424</f>
        <v>1</v>
      </c>
      <c r="Q424" s="135"/>
      <c r="R424" s="66" t="e">
        <f t="shared" si="179"/>
        <v>#N/A</v>
      </c>
      <c r="S424" s="176"/>
      <c r="T424" s="177"/>
      <c r="U424" s="135"/>
      <c r="V424" s="135"/>
      <c r="W424" s="163" t="str">
        <f t="shared" ca="1" si="183"/>
        <v>Guardian</v>
      </c>
      <c r="X424" s="164">
        <f t="shared" si="184"/>
        <v>0</v>
      </c>
      <c r="Y424" s="165">
        <v>0</v>
      </c>
      <c r="Z424" s="155">
        <f t="shared" si="185"/>
        <v>500</v>
      </c>
      <c r="AA424" s="66">
        <f t="shared" si="186"/>
        <v>490</v>
      </c>
      <c r="AB424" s="72">
        <f t="shared" si="187"/>
        <v>10</v>
      </c>
      <c r="AC424" s="135" t="str">
        <f t="shared" ref="AC424:AC487" si="199">IFERROR(AB424&amp;IF($J424&gt;=$AM$22,";"&amp;AB424+$AO$22,"")&amp;IF(J424&gt;=$AM$23,";"&amp;AB424+$AO$23+$AO$22,"")&amp;IF(J424&gt;=$AM$24,";"&amp;AB424+$AO$23+$AO$22+$AO$24,""),"")</f>
        <v>10</v>
      </c>
      <c r="AD424" s="72">
        <f t="shared" ref="AD424:AD487" si="200">J424-AD$38+1</f>
        <v>-29</v>
      </c>
      <c r="AE424" s="72">
        <f t="shared" ref="AE424:AE487" si="201">J424-AE$38+1</f>
        <v>-59</v>
      </c>
      <c r="AF424" s="72">
        <f t="shared" ref="AF424:AF487" si="202">J424-AF$38+1</f>
        <v>-89</v>
      </c>
      <c r="AG424" s="66">
        <f t="shared" si="188"/>
        <v>200</v>
      </c>
      <c r="AH424" s="66">
        <f t="shared" si="189"/>
        <v>198</v>
      </c>
      <c r="AI424" s="66">
        <f t="shared" si="190"/>
        <v>2</v>
      </c>
      <c r="AJ424" s="135" t="str">
        <f t="shared" si="191"/>
        <v>2</v>
      </c>
      <c r="AK424" s="66">
        <f t="shared" si="192"/>
        <v>220</v>
      </c>
      <c r="AL424" s="66">
        <f t="shared" si="180"/>
        <v>218</v>
      </c>
      <c r="AM424" s="66">
        <f t="shared" si="193"/>
        <v>2</v>
      </c>
      <c r="AN424" s="135" t="str">
        <f t="shared" si="194"/>
        <v>2</v>
      </c>
      <c r="AO424" s="66">
        <f t="shared" si="195"/>
        <v>180</v>
      </c>
      <c r="AP424" s="66">
        <f t="shared" si="181"/>
        <v>178</v>
      </c>
      <c r="AQ424" s="66">
        <f t="shared" si="196"/>
        <v>2</v>
      </c>
      <c r="AR424" s="135" t="str">
        <f t="shared" si="197"/>
        <v>2</v>
      </c>
      <c r="AS424" s="72">
        <f t="shared" si="182"/>
        <v>1100</v>
      </c>
      <c r="AT424" s="72">
        <f t="shared" si="182"/>
        <v>1084</v>
      </c>
      <c r="AU424" s="72"/>
      <c r="AV424" s="135" t="str">
        <f t="shared" ref="AV424:AV487" ca="1" si="203">W424</f>
        <v>Guardian</v>
      </c>
      <c r="AW424" s="135"/>
      <c r="AX424" s="135"/>
      <c r="AY424" s="135"/>
      <c r="AZ424" s="135"/>
      <c r="BA424" s="135"/>
      <c r="BB424" s="135"/>
      <c r="BC424" s="660" t="e">
        <f>INDEX('[2]Master Skill List'!$D$81:$D$301,MATCH('UNIT DATA'!BA424,'[2]Master Skill List'!$B$81:$B$301,0))</f>
        <v>#N/A</v>
      </c>
      <c r="BD424" s="661"/>
      <c r="BE424" s="661"/>
      <c r="BF424" s="662"/>
      <c r="BG424" s="72">
        <f t="shared" ref="BG424:BG487" si="204">M424</f>
        <v>5</v>
      </c>
    </row>
    <row r="425" spans="2:59">
      <c r="B425" s="66">
        <v>387</v>
      </c>
      <c r="C425" s="135"/>
      <c r="D425" s="135"/>
      <c r="E425" s="135"/>
      <c r="F425" s="135"/>
      <c r="G425" s="135" t="s">
        <v>597</v>
      </c>
      <c r="H425" s="176"/>
      <c r="I425" s="155" t="s">
        <v>147</v>
      </c>
      <c r="J425" s="72"/>
      <c r="K425" s="66">
        <v>10</v>
      </c>
      <c r="L425" s="66"/>
      <c r="M425" s="66">
        <v>6</v>
      </c>
      <c r="N425" s="66"/>
      <c r="O425" s="508">
        <v>3</v>
      </c>
      <c r="P425" s="155">
        <f t="shared" si="198"/>
        <v>1</v>
      </c>
      <c r="Q425" s="135"/>
      <c r="R425" s="66" t="e">
        <f t="shared" si="179"/>
        <v>#N/A</v>
      </c>
      <c r="S425" s="176"/>
      <c r="T425" s="177"/>
      <c r="U425" s="135"/>
      <c r="V425" s="135"/>
      <c r="W425" s="163" t="str">
        <f t="shared" ca="1" si="183"/>
        <v>Knight</v>
      </c>
      <c r="X425" s="164">
        <f t="shared" si="184"/>
        <v>0</v>
      </c>
      <c r="Y425" s="165">
        <v>0</v>
      </c>
      <c r="Z425" s="155">
        <f t="shared" si="185"/>
        <v>500</v>
      </c>
      <c r="AA425" s="66">
        <f t="shared" si="186"/>
        <v>490</v>
      </c>
      <c r="AB425" s="72">
        <f t="shared" si="187"/>
        <v>10</v>
      </c>
      <c r="AC425" s="135" t="str">
        <f t="shared" si="199"/>
        <v>10</v>
      </c>
      <c r="AD425" s="72">
        <f t="shared" si="200"/>
        <v>-29</v>
      </c>
      <c r="AE425" s="72">
        <f t="shared" si="201"/>
        <v>-59</v>
      </c>
      <c r="AF425" s="72">
        <f t="shared" si="202"/>
        <v>-89</v>
      </c>
      <c r="AG425" s="66">
        <f t="shared" si="188"/>
        <v>200</v>
      </c>
      <c r="AH425" s="66">
        <f t="shared" si="189"/>
        <v>198</v>
      </c>
      <c r="AI425" s="66">
        <f t="shared" si="190"/>
        <v>2</v>
      </c>
      <c r="AJ425" s="135" t="str">
        <f t="shared" si="191"/>
        <v>2</v>
      </c>
      <c r="AK425" s="66">
        <f t="shared" si="192"/>
        <v>220</v>
      </c>
      <c r="AL425" s="66">
        <f t="shared" si="180"/>
        <v>218</v>
      </c>
      <c r="AM425" s="66">
        <f t="shared" si="193"/>
        <v>2</v>
      </c>
      <c r="AN425" s="135" t="str">
        <f t="shared" si="194"/>
        <v>2</v>
      </c>
      <c r="AO425" s="66">
        <f t="shared" si="195"/>
        <v>180</v>
      </c>
      <c r="AP425" s="66">
        <f t="shared" si="181"/>
        <v>178</v>
      </c>
      <c r="AQ425" s="66">
        <f t="shared" si="196"/>
        <v>2</v>
      </c>
      <c r="AR425" s="135" t="str">
        <f t="shared" si="197"/>
        <v>2</v>
      </c>
      <c r="AS425" s="72">
        <f t="shared" si="182"/>
        <v>1100</v>
      </c>
      <c r="AT425" s="72">
        <f t="shared" si="182"/>
        <v>1084</v>
      </c>
      <c r="AU425" s="72"/>
      <c r="AV425" s="135" t="str">
        <f t="shared" ca="1" si="203"/>
        <v>Knight</v>
      </c>
      <c r="AW425" s="135"/>
      <c r="AX425" s="135"/>
      <c r="AY425" s="135"/>
      <c r="AZ425" s="135"/>
      <c r="BA425" s="135"/>
      <c r="BB425" s="135"/>
      <c r="BC425" s="660" t="e">
        <f>INDEX('[2]Master Skill List'!$D$81:$D$301,MATCH('UNIT DATA'!BA425,'[2]Master Skill List'!$B$81:$B$301,0))</f>
        <v>#N/A</v>
      </c>
      <c r="BD425" s="661"/>
      <c r="BE425" s="661"/>
      <c r="BF425" s="662"/>
      <c r="BG425" s="72">
        <f t="shared" si="204"/>
        <v>6</v>
      </c>
    </row>
    <row r="426" spans="2:59">
      <c r="B426" s="66">
        <v>388</v>
      </c>
      <c r="C426" s="135"/>
      <c r="D426" s="135"/>
      <c r="E426" s="135"/>
      <c r="F426" s="135"/>
      <c r="G426" s="135" t="s">
        <v>598</v>
      </c>
      <c r="H426" s="176"/>
      <c r="I426" s="155" t="s">
        <v>114</v>
      </c>
      <c r="J426" s="72"/>
      <c r="K426" s="66">
        <v>10</v>
      </c>
      <c r="L426" s="66"/>
      <c r="M426" s="66">
        <v>5</v>
      </c>
      <c r="N426" s="66"/>
      <c r="O426" s="508">
        <v>0</v>
      </c>
      <c r="P426" s="155">
        <f t="shared" si="198"/>
        <v>1</v>
      </c>
      <c r="Q426" s="135"/>
      <c r="R426" s="66" t="e">
        <f t="shared" si="179"/>
        <v>#N/A</v>
      </c>
      <c r="S426" s="176"/>
      <c r="T426" s="177"/>
      <c r="U426" s="135"/>
      <c r="V426" s="135"/>
      <c r="W426" s="163" t="str">
        <f t="shared" ca="1" si="183"/>
        <v>Guardian</v>
      </c>
      <c r="X426" s="164">
        <f t="shared" si="184"/>
        <v>0</v>
      </c>
      <c r="Y426" s="165">
        <v>0</v>
      </c>
      <c r="Z426" s="155">
        <f t="shared" si="185"/>
        <v>450</v>
      </c>
      <c r="AA426" s="66">
        <f t="shared" si="186"/>
        <v>440</v>
      </c>
      <c r="AB426" s="72">
        <f t="shared" si="187"/>
        <v>10</v>
      </c>
      <c r="AC426" s="135" t="str">
        <f t="shared" si="199"/>
        <v>10</v>
      </c>
      <c r="AD426" s="72">
        <f t="shared" si="200"/>
        <v>-29</v>
      </c>
      <c r="AE426" s="72">
        <f t="shared" si="201"/>
        <v>-59</v>
      </c>
      <c r="AF426" s="72">
        <f t="shared" si="202"/>
        <v>-89</v>
      </c>
      <c r="AG426" s="66">
        <f t="shared" si="188"/>
        <v>200</v>
      </c>
      <c r="AH426" s="66">
        <f t="shared" si="189"/>
        <v>198</v>
      </c>
      <c r="AI426" s="66">
        <f t="shared" si="190"/>
        <v>2</v>
      </c>
      <c r="AJ426" s="135" t="str">
        <f t="shared" si="191"/>
        <v>2</v>
      </c>
      <c r="AK426" s="66">
        <f t="shared" si="192"/>
        <v>200</v>
      </c>
      <c r="AL426" s="66">
        <f t="shared" si="180"/>
        <v>198</v>
      </c>
      <c r="AM426" s="66">
        <f t="shared" si="193"/>
        <v>2</v>
      </c>
      <c r="AN426" s="135" t="str">
        <f t="shared" si="194"/>
        <v>2</v>
      </c>
      <c r="AO426" s="66">
        <f t="shared" si="195"/>
        <v>220</v>
      </c>
      <c r="AP426" s="66">
        <f t="shared" si="181"/>
        <v>218</v>
      </c>
      <c r="AQ426" s="66">
        <f t="shared" si="196"/>
        <v>2</v>
      </c>
      <c r="AR426" s="135" t="str">
        <f t="shared" si="197"/>
        <v>2</v>
      </c>
      <c r="AS426" s="72">
        <f t="shared" si="182"/>
        <v>1070</v>
      </c>
      <c r="AT426" s="72">
        <f t="shared" si="182"/>
        <v>1054</v>
      </c>
      <c r="AU426" s="72"/>
      <c r="AV426" s="135" t="str">
        <f t="shared" ca="1" si="203"/>
        <v>Guardian</v>
      </c>
      <c r="AW426" s="135"/>
      <c r="AX426" s="135"/>
      <c r="AY426" s="135"/>
      <c r="AZ426" s="135"/>
      <c r="BA426" s="135"/>
      <c r="BB426" s="135"/>
      <c r="BC426" s="660" t="e">
        <f>INDEX('[2]Master Skill List'!$D$81:$D$301,MATCH('UNIT DATA'!BA426,'[2]Master Skill List'!$B$81:$B$301,0))</f>
        <v>#N/A</v>
      </c>
      <c r="BD426" s="661"/>
      <c r="BE426" s="661"/>
      <c r="BF426" s="662"/>
      <c r="BG426" s="72">
        <f t="shared" si="204"/>
        <v>5</v>
      </c>
    </row>
    <row r="427" spans="2:59">
      <c r="B427" s="66">
        <v>389</v>
      </c>
      <c r="C427" s="135"/>
      <c r="D427" s="135"/>
      <c r="E427" s="135"/>
      <c r="F427" s="135"/>
      <c r="G427" s="135" t="s">
        <v>599</v>
      </c>
      <c r="H427" s="176"/>
      <c r="I427" s="155" t="s">
        <v>114</v>
      </c>
      <c r="J427" s="72"/>
      <c r="K427" s="66">
        <v>10</v>
      </c>
      <c r="L427" s="66"/>
      <c r="M427" s="66">
        <v>6</v>
      </c>
      <c r="N427" s="66"/>
      <c r="O427" s="508">
        <v>1</v>
      </c>
      <c r="P427" s="155">
        <f t="shared" si="198"/>
        <v>1</v>
      </c>
      <c r="Q427" s="135"/>
      <c r="R427" s="66" t="e">
        <f t="shared" ref="R427:R490" si="205">IF(K427=10,M$6,IF(K427=15,M$7,IF(K427=20,M$8,0)))+IF(M427=2,J$12,IF(M427=3,J$13,IF(M427=4,J$14,IF(M427=5,J$15,IF(M427=6,J$16,IF(M427=7,J$17,IF(M427=8,J$18,IF(M427=9,J$19,IF(M427=10,J$20,0)))))))))+IF(L427="NORMAL",M$24,IF(L427="FAST",M$25,IF(L427="SUPERB",M$26,0)))+VLOOKUP(J427,$L$11:$M$20,2)+S427</f>
        <v>#N/A</v>
      </c>
      <c r="S427" s="176"/>
      <c r="T427" s="177"/>
      <c r="U427" s="135"/>
      <c r="V427" s="135"/>
      <c r="W427" s="163" t="str">
        <f t="shared" ca="1" si="183"/>
        <v>Defender</v>
      </c>
      <c r="X427" s="164">
        <f t="shared" si="184"/>
        <v>0</v>
      </c>
      <c r="Y427" s="165">
        <v>0</v>
      </c>
      <c r="Z427" s="155">
        <f t="shared" si="185"/>
        <v>450</v>
      </c>
      <c r="AA427" s="66">
        <f t="shared" si="186"/>
        <v>440</v>
      </c>
      <c r="AB427" s="72">
        <f t="shared" si="187"/>
        <v>10</v>
      </c>
      <c r="AC427" s="135" t="str">
        <f t="shared" si="199"/>
        <v>10</v>
      </c>
      <c r="AD427" s="72">
        <f t="shared" si="200"/>
        <v>-29</v>
      </c>
      <c r="AE427" s="72">
        <f t="shared" si="201"/>
        <v>-59</v>
      </c>
      <c r="AF427" s="72">
        <f t="shared" si="202"/>
        <v>-89</v>
      </c>
      <c r="AG427" s="66">
        <f t="shared" si="188"/>
        <v>200</v>
      </c>
      <c r="AH427" s="66">
        <f t="shared" si="189"/>
        <v>198</v>
      </c>
      <c r="AI427" s="66">
        <f t="shared" si="190"/>
        <v>2</v>
      </c>
      <c r="AJ427" s="135" t="str">
        <f t="shared" si="191"/>
        <v>2</v>
      </c>
      <c r="AK427" s="66">
        <f t="shared" si="192"/>
        <v>200</v>
      </c>
      <c r="AL427" s="66">
        <f t="shared" si="180"/>
        <v>198</v>
      </c>
      <c r="AM427" s="66">
        <f t="shared" si="193"/>
        <v>2</v>
      </c>
      <c r="AN427" s="135" t="str">
        <f t="shared" si="194"/>
        <v>2</v>
      </c>
      <c r="AO427" s="66">
        <f t="shared" si="195"/>
        <v>220</v>
      </c>
      <c r="AP427" s="66">
        <f t="shared" si="181"/>
        <v>218</v>
      </c>
      <c r="AQ427" s="66">
        <f t="shared" si="196"/>
        <v>2</v>
      </c>
      <c r="AR427" s="135" t="str">
        <f t="shared" si="197"/>
        <v>2</v>
      </c>
      <c r="AS427" s="72">
        <f t="shared" si="182"/>
        <v>1070</v>
      </c>
      <c r="AT427" s="72">
        <f t="shared" si="182"/>
        <v>1054</v>
      </c>
      <c r="AU427" s="72"/>
      <c r="AV427" s="135" t="str">
        <f t="shared" ca="1" si="203"/>
        <v>Defender</v>
      </c>
      <c r="AW427" s="135"/>
      <c r="AX427" s="135"/>
      <c r="AY427" s="135"/>
      <c r="AZ427" s="135"/>
      <c r="BA427" s="135"/>
      <c r="BB427" s="135"/>
      <c r="BC427" s="660" t="e">
        <f>INDEX('[2]Master Skill List'!$D$81:$D$301,MATCH('UNIT DATA'!BA427,'[2]Master Skill List'!$B$81:$B$301,0))</f>
        <v>#N/A</v>
      </c>
      <c r="BD427" s="661"/>
      <c r="BE427" s="661"/>
      <c r="BF427" s="662"/>
      <c r="BG427" s="72">
        <f t="shared" si="204"/>
        <v>6</v>
      </c>
    </row>
    <row r="428" spans="2:59">
      <c r="B428" s="66">
        <v>390</v>
      </c>
      <c r="C428" s="135"/>
      <c r="D428" s="135"/>
      <c r="E428" s="135"/>
      <c r="F428" s="135"/>
      <c r="G428" s="135" t="s">
        <v>600</v>
      </c>
      <c r="H428" s="176"/>
      <c r="I428" s="155" t="s">
        <v>105</v>
      </c>
      <c r="J428" s="72"/>
      <c r="K428" s="66">
        <v>10</v>
      </c>
      <c r="L428" s="66"/>
      <c r="M428" s="66">
        <v>5</v>
      </c>
      <c r="N428" s="66"/>
      <c r="O428" s="508">
        <v>0</v>
      </c>
      <c r="P428" s="155">
        <f t="shared" si="198"/>
        <v>1</v>
      </c>
      <c r="Q428" s="135"/>
      <c r="R428" s="66" t="e">
        <f t="shared" si="205"/>
        <v>#N/A</v>
      </c>
      <c r="S428" s="176"/>
      <c r="T428" s="177"/>
      <c r="U428" s="135"/>
      <c r="V428" s="135"/>
      <c r="W428" s="163" t="str">
        <f t="shared" ca="1" si="183"/>
        <v>Fighter</v>
      </c>
      <c r="X428" s="164">
        <f t="shared" si="184"/>
        <v>0</v>
      </c>
      <c r="Y428" s="165">
        <v>0</v>
      </c>
      <c r="Z428" s="155">
        <f t="shared" si="185"/>
        <v>550</v>
      </c>
      <c r="AA428" s="66">
        <f t="shared" si="186"/>
        <v>540</v>
      </c>
      <c r="AB428" s="72">
        <f t="shared" si="187"/>
        <v>10</v>
      </c>
      <c r="AC428" s="135" t="str">
        <f t="shared" si="199"/>
        <v>10</v>
      </c>
      <c r="AD428" s="72">
        <f t="shared" si="200"/>
        <v>-29</v>
      </c>
      <c r="AE428" s="72">
        <f t="shared" si="201"/>
        <v>-59</v>
      </c>
      <c r="AF428" s="72">
        <f t="shared" si="202"/>
        <v>-89</v>
      </c>
      <c r="AG428" s="66">
        <f t="shared" si="188"/>
        <v>240</v>
      </c>
      <c r="AH428" s="66">
        <f t="shared" si="189"/>
        <v>238</v>
      </c>
      <c r="AI428" s="66">
        <f t="shared" si="190"/>
        <v>2</v>
      </c>
      <c r="AJ428" s="135" t="str">
        <f t="shared" si="191"/>
        <v>2</v>
      </c>
      <c r="AK428" s="66">
        <f t="shared" si="192"/>
        <v>220</v>
      </c>
      <c r="AL428" s="66">
        <f t="shared" si="180"/>
        <v>218</v>
      </c>
      <c r="AM428" s="66">
        <f t="shared" si="193"/>
        <v>2</v>
      </c>
      <c r="AN428" s="135" t="str">
        <f t="shared" si="194"/>
        <v>2</v>
      </c>
      <c r="AO428" s="66">
        <f t="shared" si="195"/>
        <v>180</v>
      </c>
      <c r="AP428" s="66">
        <f t="shared" si="181"/>
        <v>178</v>
      </c>
      <c r="AQ428" s="66">
        <f t="shared" si="196"/>
        <v>2</v>
      </c>
      <c r="AR428" s="135" t="str">
        <f t="shared" si="197"/>
        <v>2</v>
      </c>
      <c r="AS428" s="72">
        <f t="shared" si="182"/>
        <v>1190</v>
      </c>
      <c r="AT428" s="72">
        <f t="shared" si="182"/>
        <v>1174</v>
      </c>
      <c r="AU428" s="72"/>
      <c r="AV428" s="135" t="str">
        <f t="shared" ca="1" si="203"/>
        <v>Fighter</v>
      </c>
      <c r="AW428" s="135"/>
      <c r="AX428" s="135"/>
      <c r="AY428" s="135"/>
      <c r="AZ428" s="135"/>
      <c r="BA428" s="135"/>
      <c r="BB428" s="135"/>
      <c r="BC428" s="660" t="e">
        <f>INDEX('[2]Master Skill List'!$D$81:$D$301,MATCH('UNIT DATA'!BA428,'[2]Master Skill List'!$B$81:$B$301,0))</f>
        <v>#N/A</v>
      </c>
      <c r="BD428" s="661"/>
      <c r="BE428" s="661"/>
      <c r="BF428" s="662"/>
      <c r="BG428" s="72">
        <f t="shared" si="204"/>
        <v>5</v>
      </c>
    </row>
    <row r="429" spans="2:59">
      <c r="B429" s="66">
        <v>391</v>
      </c>
      <c r="C429" s="135"/>
      <c r="D429" s="135"/>
      <c r="E429" s="135"/>
      <c r="F429" s="135"/>
      <c r="G429" s="135" t="s">
        <v>601</v>
      </c>
      <c r="H429" s="176"/>
      <c r="I429" s="155" t="s">
        <v>105</v>
      </c>
      <c r="J429" s="72"/>
      <c r="K429" s="66">
        <v>10</v>
      </c>
      <c r="L429" s="66"/>
      <c r="M429" s="66">
        <v>6</v>
      </c>
      <c r="N429" s="66"/>
      <c r="O429" s="508">
        <v>1</v>
      </c>
      <c r="P429" s="155">
        <f t="shared" si="198"/>
        <v>1</v>
      </c>
      <c r="Q429" s="135"/>
      <c r="R429" s="66" t="e">
        <f t="shared" si="205"/>
        <v>#N/A</v>
      </c>
      <c r="S429" s="176"/>
      <c r="T429" s="177"/>
      <c r="U429" s="135"/>
      <c r="V429" s="135"/>
      <c r="W429" s="163" t="str">
        <f t="shared" ca="1" si="183"/>
        <v>Hero</v>
      </c>
      <c r="X429" s="164">
        <f t="shared" si="184"/>
        <v>0</v>
      </c>
      <c r="Y429" s="165">
        <v>0</v>
      </c>
      <c r="Z429" s="155">
        <f t="shared" si="185"/>
        <v>550</v>
      </c>
      <c r="AA429" s="66">
        <f t="shared" si="186"/>
        <v>540</v>
      </c>
      <c r="AB429" s="72">
        <f t="shared" si="187"/>
        <v>10</v>
      </c>
      <c r="AC429" s="135" t="str">
        <f t="shared" si="199"/>
        <v>10</v>
      </c>
      <c r="AD429" s="72">
        <f t="shared" si="200"/>
        <v>-29</v>
      </c>
      <c r="AE429" s="72">
        <f t="shared" si="201"/>
        <v>-59</v>
      </c>
      <c r="AF429" s="72">
        <f t="shared" si="202"/>
        <v>-89</v>
      </c>
      <c r="AG429" s="66">
        <f t="shared" si="188"/>
        <v>240</v>
      </c>
      <c r="AH429" s="66">
        <f t="shared" si="189"/>
        <v>238</v>
      </c>
      <c r="AI429" s="66">
        <f t="shared" si="190"/>
        <v>2</v>
      </c>
      <c r="AJ429" s="135" t="str">
        <f t="shared" si="191"/>
        <v>2</v>
      </c>
      <c r="AK429" s="66">
        <f t="shared" si="192"/>
        <v>220</v>
      </c>
      <c r="AL429" s="66">
        <f t="shared" si="180"/>
        <v>218</v>
      </c>
      <c r="AM429" s="66">
        <f t="shared" si="193"/>
        <v>2</v>
      </c>
      <c r="AN429" s="135" t="str">
        <f t="shared" si="194"/>
        <v>2</v>
      </c>
      <c r="AO429" s="66">
        <f t="shared" si="195"/>
        <v>180</v>
      </c>
      <c r="AP429" s="66">
        <f t="shared" si="181"/>
        <v>178</v>
      </c>
      <c r="AQ429" s="66">
        <f t="shared" si="196"/>
        <v>2</v>
      </c>
      <c r="AR429" s="135" t="str">
        <f t="shared" si="197"/>
        <v>2</v>
      </c>
      <c r="AS429" s="72">
        <f t="shared" si="182"/>
        <v>1190</v>
      </c>
      <c r="AT429" s="72">
        <f t="shared" si="182"/>
        <v>1174</v>
      </c>
      <c r="AU429" s="72"/>
      <c r="AV429" s="135" t="str">
        <f t="shared" ca="1" si="203"/>
        <v>Hero</v>
      </c>
      <c r="AW429" s="135"/>
      <c r="AX429" s="135"/>
      <c r="AY429" s="135"/>
      <c r="AZ429" s="135"/>
      <c r="BA429" s="135"/>
      <c r="BB429" s="135"/>
      <c r="BC429" s="660" t="e">
        <f>INDEX('[2]Master Skill List'!$D$81:$D$301,MATCH('UNIT DATA'!BA429,'[2]Master Skill List'!$B$81:$B$301,0))</f>
        <v>#N/A</v>
      </c>
      <c r="BD429" s="661"/>
      <c r="BE429" s="661"/>
      <c r="BF429" s="662"/>
      <c r="BG429" s="72">
        <f t="shared" si="204"/>
        <v>6</v>
      </c>
    </row>
    <row r="430" spans="2:59">
      <c r="B430" s="66">
        <v>392</v>
      </c>
      <c r="C430" s="135"/>
      <c r="D430" s="135"/>
      <c r="E430" s="135"/>
      <c r="F430" s="135"/>
      <c r="G430" s="135" t="s">
        <v>602</v>
      </c>
      <c r="H430" s="176"/>
      <c r="I430" s="155" t="s">
        <v>103</v>
      </c>
      <c r="J430" s="72"/>
      <c r="K430" s="66">
        <v>10</v>
      </c>
      <c r="L430" s="66"/>
      <c r="M430" s="190">
        <v>3</v>
      </c>
      <c r="N430" s="66"/>
      <c r="O430" s="508">
        <v>0</v>
      </c>
      <c r="P430" s="155">
        <f t="shared" si="198"/>
        <v>1</v>
      </c>
      <c r="Q430" s="135"/>
      <c r="R430" s="66" t="e">
        <f t="shared" si="205"/>
        <v>#N/A</v>
      </c>
      <c r="S430" s="176"/>
      <c r="T430" s="177"/>
      <c r="U430" s="135"/>
      <c r="V430" s="135"/>
      <c r="W430" s="163" t="str">
        <f t="shared" ca="1" si="183"/>
        <v>Knight</v>
      </c>
      <c r="X430" s="164">
        <f t="shared" si="184"/>
        <v>0</v>
      </c>
      <c r="Y430" s="165">
        <v>0</v>
      </c>
      <c r="Z430" s="155">
        <f t="shared" si="185"/>
        <v>550</v>
      </c>
      <c r="AA430" s="66">
        <f t="shared" si="186"/>
        <v>540</v>
      </c>
      <c r="AB430" s="72">
        <f t="shared" si="187"/>
        <v>10</v>
      </c>
      <c r="AC430" s="135" t="str">
        <f t="shared" si="199"/>
        <v>10</v>
      </c>
      <c r="AD430" s="72">
        <f t="shared" si="200"/>
        <v>-29</v>
      </c>
      <c r="AE430" s="72">
        <f t="shared" si="201"/>
        <v>-59</v>
      </c>
      <c r="AF430" s="72">
        <f t="shared" si="202"/>
        <v>-89</v>
      </c>
      <c r="AG430" s="66">
        <f t="shared" si="188"/>
        <v>220</v>
      </c>
      <c r="AH430" s="66">
        <f t="shared" si="189"/>
        <v>218</v>
      </c>
      <c r="AI430" s="66">
        <f t="shared" si="190"/>
        <v>2</v>
      </c>
      <c r="AJ430" s="135" t="str">
        <f t="shared" si="191"/>
        <v>2</v>
      </c>
      <c r="AK430" s="66">
        <f t="shared" si="192"/>
        <v>180</v>
      </c>
      <c r="AL430" s="66">
        <f t="shared" si="180"/>
        <v>178</v>
      </c>
      <c r="AM430" s="66">
        <f t="shared" si="193"/>
        <v>2</v>
      </c>
      <c r="AN430" s="135" t="str">
        <f t="shared" si="194"/>
        <v>2</v>
      </c>
      <c r="AO430" s="66">
        <f t="shared" si="195"/>
        <v>200</v>
      </c>
      <c r="AP430" s="66">
        <f t="shared" si="181"/>
        <v>198</v>
      </c>
      <c r="AQ430" s="66">
        <f t="shared" si="196"/>
        <v>2</v>
      </c>
      <c r="AR430" s="135" t="str">
        <f t="shared" si="197"/>
        <v>2</v>
      </c>
      <c r="AS430" s="72">
        <f t="shared" si="182"/>
        <v>1150</v>
      </c>
      <c r="AT430" s="72">
        <f t="shared" si="182"/>
        <v>1134</v>
      </c>
      <c r="AU430" s="72"/>
      <c r="AV430" s="135" t="str">
        <f t="shared" ca="1" si="203"/>
        <v>Knight</v>
      </c>
      <c r="AW430" s="135"/>
      <c r="AX430" s="135"/>
      <c r="AY430" s="135"/>
      <c r="AZ430" s="135"/>
      <c r="BA430" s="135"/>
      <c r="BB430" s="135"/>
      <c r="BC430" s="660" t="e">
        <f>INDEX('[2]Master Skill List'!$D$81:$D$301,MATCH('UNIT DATA'!BA430,'[2]Master Skill List'!$B$81:$B$301,0))</f>
        <v>#N/A</v>
      </c>
      <c r="BD430" s="661"/>
      <c r="BE430" s="661"/>
      <c r="BF430" s="662"/>
      <c r="BG430" s="72">
        <f t="shared" si="204"/>
        <v>3</v>
      </c>
    </row>
    <row r="431" spans="2:59">
      <c r="B431" s="66">
        <v>393</v>
      </c>
      <c r="C431" s="135"/>
      <c r="D431" s="135"/>
      <c r="E431" s="135"/>
      <c r="F431" s="135"/>
      <c r="G431" s="135" t="s">
        <v>603</v>
      </c>
      <c r="H431" s="176"/>
      <c r="I431" s="155" t="s">
        <v>103</v>
      </c>
      <c r="J431" s="72"/>
      <c r="K431" s="66">
        <v>10</v>
      </c>
      <c r="L431" s="66"/>
      <c r="M431" s="66">
        <v>4</v>
      </c>
      <c r="N431" s="66"/>
      <c r="O431" s="508">
        <v>1</v>
      </c>
      <c r="P431" s="155">
        <f t="shared" si="198"/>
        <v>1</v>
      </c>
      <c r="Q431" s="135"/>
      <c r="R431" s="66" t="e">
        <f t="shared" si="205"/>
        <v>#N/A</v>
      </c>
      <c r="S431" s="176"/>
      <c r="T431" s="177"/>
      <c r="U431" s="135"/>
      <c r="V431" s="135"/>
      <c r="W431" s="163" t="str">
        <f t="shared" ca="1" si="183"/>
        <v>Guardian</v>
      </c>
      <c r="X431" s="164">
        <f t="shared" si="184"/>
        <v>0</v>
      </c>
      <c r="Y431" s="165">
        <v>0</v>
      </c>
      <c r="Z431" s="155">
        <f t="shared" si="185"/>
        <v>550</v>
      </c>
      <c r="AA431" s="66">
        <f t="shared" si="186"/>
        <v>540</v>
      </c>
      <c r="AB431" s="72">
        <f t="shared" si="187"/>
        <v>10</v>
      </c>
      <c r="AC431" s="135" t="str">
        <f t="shared" si="199"/>
        <v>10</v>
      </c>
      <c r="AD431" s="72">
        <f t="shared" si="200"/>
        <v>-29</v>
      </c>
      <c r="AE431" s="72">
        <f t="shared" si="201"/>
        <v>-59</v>
      </c>
      <c r="AF431" s="72">
        <f t="shared" si="202"/>
        <v>-89</v>
      </c>
      <c r="AG431" s="66">
        <f t="shared" si="188"/>
        <v>220</v>
      </c>
      <c r="AH431" s="66">
        <f t="shared" si="189"/>
        <v>218</v>
      </c>
      <c r="AI431" s="66">
        <f t="shared" si="190"/>
        <v>2</v>
      </c>
      <c r="AJ431" s="135" t="str">
        <f t="shared" si="191"/>
        <v>2</v>
      </c>
      <c r="AK431" s="66">
        <f t="shared" si="192"/>
        <v>180</v>
      </c>
      <c r="AL431" s="66">
        <f t="shared" si="180"/>
        <v>178</v>
      </c>
      <c r="AM431" s="66">
        <f t="shared" si="193"/>
        <v>2</v>
      </c>
      <c r="AN431" s="135" t="str">
        <f t="shared" si="194"/>
        <v>2</v>
      </c>
      <c r="AO431" s="66">
        <f t="shared" si="195"/>
        <v>200</v>
      </c>
      <c r="AP431" s="66">
        <f t="shared" si="181"/>
        <v>198</v>
      </c>
      <c r="AQ431" s="66">
        <f t="shared" si="196"/>
        <v>2</v>
      </c>
      <c r="AR431" s="135" t="str">
        <f t="shared" si="197"/>
        <v>2</v>
      </c>
      <c r="AS431" s="72">
        <f t="shared" si="182"/>
        <v>1150</v>
      </c>
      <c r="AT431" s="72">
        <f t="shared" si="182"/>
        <v>1134</v>
      </c>
      <c r="AU431" s="72"/>
      <c r="AV431" s="135" t="str">
        <f t="shared" ca="1" si="203"/>
        <v>Guardian</v>
      </c>
      <c r="AW431" s="135"/>
      <c r="AX431" s="135"/>
      <c r="AY431" s="135"/>
      <c r="AZ431" s="135"/>
      <c r="BA431" s="135"/>
      <c r="BB431" s="135"/>
      <c r="BC431" s="660" t="e">
        <f>INDEX('[2]Master Skill List'!$D$81:$D$301,MATCH('UNIT DATA'!BA431,'[2]Master Skill List'!$B$81:$B$301,0))</f>
        <v>#N/A</v>
      </c>
      <c r="BD431" s="661"/>
      <c r="BE431" s="661"/>
      <c r="BF431" s="662"/>
      <c r="BG431" s="72">
        <f t="shared" si="204"/>
        <v>4</v>
      </c>
    </row>
    <row r="432" spans="2:59">
      <c r="B432" s="66">
        <v>394</v>
      </c>
      <c r="C432" s="135"/>
      <c r="D432" s="135"/>
      <c r="E432" s="135"/>
      <c r="F432" s="135"/>
      <c r="G432" s="135" t="s">
        <v>604</v>
      </c>
      <c r="H432" s="176"/>
      <c r="I432" s="155" t="s">
        <v>103</v>
      </c>
      <c r="J432" s="72"/>
      <c r="K432" s="66">
        <v>10</v>
      </c>
      <c r="L432" s="66"/>
      <c r="M432" s="66">
        <v>5</v>
      </c>
      <c r="N432" s="66"/>
      <c r="O432" s="508">
        <v>2</v>
      </c>
      <c r="P432" s="155">
        <f t="shared" si="198"/>
        <v>1</v>
      </c>
      <c r="Q432" s="135"/>
      <c r="R432" s="66" t="e">
        <f t="shared" si="205"/>
        <v>#N/A</v>
      </c>
      <c r="S432" s="176"/>
      <c r="T432" s="177"/>
      <c r="U432" s="135"/>
      <c r="V432" s="135"/>
      <c r="W432" s="163" t="str">
        <f t="shared" ca="1" si="183"/>
        <v>Defender</v>
      </c>
      <c r="X432" s="164">
        <f t="shared" si="184"/>
        <v>0</v>
      </c>
      <c r="Y432" s="165">
        <v>0</v>
      </c>
      <c r="Z432" s="155">
        <f t="shared" si="185"/>
        <v>550</v>
      </c>
      <c r="AA432" s="66">
        <f t="shared" si="186"/>
        <v>540</v>
      </c>
      <c r="AB432" s="72">
        <f t="shared" si="187"/>
        <v>10</v>
      </c>
      <c r="AC432" s="135" t="str">
        <f t="shared" si="199"/>
        <v>10</v>
      </c>
      <c r="AD432" s="72">
        <f t="shared" si="200"/>
        <v>-29</v>
      </c>
      <c r="AE432" s="72">
        <f t="shared" si="201"/>
        <v>-59</v>
      </c>
      <c r="AF432" s="72">
        <f t="shared" si="202"/>
        <v>-89</v>
      </c>
      <c r="AG432" s="66">
        <f t="shared" si="188"/>
        <v>220</v>
      </c>
      <c r="AH432" s="66">
        <f t="shared" si="189"/>
        <v>218</v>
      </c>
      <c r="AI432" s="66">
        <f t="shared" si="190"/>
        <v>2</v>
      </c>
      <c r="AJ432" s="135" t="str">
        <f t="shared" si="191"/>
        <v>2</v>
      </c>
      <c r="AK432" s="66">
        <f t="shared" si="192"/>
        <v>180</v>
      </c>
      <c r="AL432" s="66">
        <f t="shared" si="180"/>
        <v>178</v>
      </c>
      <c r="AM432" s="66">
        <f t="shared" si="193"/>
        <v>2</v>
      </c>
      <c r="AN432" s="135" t="str">
        <f t="shared" si="194"/>
        <v>2</v>
      </c>
      <c r="AO432" s="66">
        <f t="shared" si="195"/>
        <v>200</v>
      </c>
      <c r="AP432" s="66">
        <f t="shared" si="181"/>
        <v>198</v>
      </c>
      <c r="AQ432" s="66">
        <f t="shared" si="196"/>
        <v>2</v>
      </c>
      <c r="AR432" s="135" t="str">
        <f t="shared" si="197"/>
        <v>2</v>
      </c>
      <c r="AS432" s="72">
        <f t="shared" si="182"/>
        <v>1150</v>
      </c>
      <c r="AT432" s="72">
        <f t="shared" si="182"/>
        <v>1134</v>
      </c>
      <c r="AU432" s="72"/>
      <c r="AV432" s="135" t="str">
        <f t="shared" ca="1" si="203"/>
        <v>Defender</v>
      </c>
      <c r="AW432" s="135"/>
      <c r="AX432" s="135"/>
      <c r="AY432" s="135"/>
      <c r="AZ432" s="135"/>
      <c r="BA432" s="135"/>
      <c r="BB432" s="135"/>
      <c r="BC432" s="660" t="e">
        <f>INDEX('[2]Master Skill List'!$D$81:$D$301,MATCH('UNIT DATA'!BA432,'[2]Master Skill List'!$B$81:$B$301,0))</f>
        <v>#N/A</v>
      </c>
      <c r="BD432" s="661"/>
      <c r="BE432" s="661"/>
      <c r="BF432" s="662"/>
      <c r="BG432" s="72">
        <f t="shared" si="204"/>
        <v>5</v>
      </c>
    </row>
    <row r="433" spans="2:59">
      <c r="B433" s="66">
        <v>395</v>
      </c>
      <c r="C433" s="135"/>
      <c r="D433" s="135"/>
      <c r="E433" s="135"/>
      <c r="F433" s="135"/>
      <c r="G433" s="135" t="s">
        <v>605</v>
      </c>
      <c r="H433" s="176"/>
      <c r="I433" s="155" t="s">
        <v>103</v>
      </c>
      <c r="J433" s="72"/>
      <c r="K433" s="66">
        <v>10</v>
      </c>
      <c r="L433" s="66"/>
      <c r="M433" s="66">
        <v>6</v>
      </c>
      <c r="N433" s="66"/>
      <c r="O433" s="508">
        <v>3</v>
      </c>
      <c r="P433" s="155">
        <f t="shared" si="198"/>
        <v>1</v>
      </c>
      <c r="Q433" s="135"/>
      <c r="R433" s="66" t="e">
        <f t="shared" si="205"/>
        <v>#N/A</v>
      </c>
      <c r="S433" s="176"/>
      <c r="T433" s="177"/>
      <c r="U433" s="135"/>
      <c r="V433" s="135"/>
      <c r="W433" s="163" t="str">
        <f t="shared" ca="1" si="183"/>
        <v>Fighter</v>
      </c>
      <c r="X433" s="164">
        <f t="shared" si="184"/>
        <v>0</v>
      </c>
      <c r="Y433" s="165">
        <v>0</v>
      </c>
      <c r="Z433" s="155">
        <f t="shared" si="185"/>
        <v>550</v>
      </c>
      <c r="AA433" s="66">
        <f t="shared" si="186"/>
        <v>540</v>
      </c>
      <c r="AB433" s="72">
        <f t="shared" si="187"/>
        <v>10</v>
      </c>
      <c r="AC433" s="135" t="str">
        <f t="shared" si="199"/>
        <v>10</v>
      </c>
      <c r="AD433" s="72">
        <f t="shared" si="200"/>
        <v>-29</v>
      </c>
      <c r="AE433" s="72">
        <f t="shared" si="201"/>
        <v>-59</v>
      </c>
      <c r="AF433" s="72">
        <f t="shared" si="202"/>
        <v>-89</v>
      </c>
      <c r="AG433" s="66">
        <f t="shared" si="188"/>
        <v>220</v>
      </c>
      <c r="AH433" s="66">
        <f t="shared" si="189"/>
        <v>218</v>
      </c>
      <c r="AI433" s="66">
        <f t="shared" si="190"/>
        <v>2</v>
      </c>
      <c r="AJ433" s="135" t="str">
        <f t="shared" si="191"/>
        <v>2</v>
      </c>
      <c r="AK433" s="66">
        <f t="shared" si="192"/>
        <v>180</v>
      </c>
      <c r="AL433" s="66">
        <f t="shared" si="180"/>
        <v>178</v>
      </c>
      <c r="AM433" s="66">
        <f t="shared" si="193"/>
        <v>2</v>
      </c>
      <c r="AN433" s="135" t="str">
        <f t="shared" si="194"/>
        <v>2</v>
      </c>
      <c r="AO433" s="66">
        <f t="shared" si="195"/>
        <v>200</v>
      </c>
      <c r="AP433" s="66">
        <f t="shared" si="181"/>
        <v>198</v>
      </c>
      <c r="AQ433" s="66">
        <f t="shared" si="196"/>
        <v>2</v>
      </c>
      <c r="AR433" s="135" t="str">
        <f t="shared" si="197"/>
        <v>2</v>
      </c>
      <c r="AS433" s="72">
        <f t="shared" si="182"/>
        <v>1150</v>
      </c>
      <c r="AT433" s="72">
        <f t="shared" si="182"/>
        <v>1134</v>
      </c>
      <c r="AU433" s="72"/>
      <c r="AV433" s="135" t="str">
        <f t="shared" ca="1" si="203"/>
        <v>Fighter</v>
      </c>
      <c r="AW433" s="135"/>
      <c r="AX433" s="135"/>
      <c r="AY433" s="135"/>
      <c r="AZ433" s="135"/>
      <c r="BA433" s="135"/>
      <c r="BB433" s="135"/>
      <c r="BC433" s="660" t="e">
        <f>INDEX('[2]Master Skill List'!$D$81:$D$301,MATCH('UNIT DATA'!BA433,'[2]Master Skill List'!$B$81:$B$301,0))</f>
        <v>#N/A</v>
      </c>
      <c r="BD433" s="661"/>
      <c r="BE433" s="661"/>
      <c r="BF433" s="662"/>
      <c r="BG433" s="72">
        <f t="shared" si="204"/>
        <v>6</v>
      </c>
    </row>
    <row r="434" spans="2:59">
      <c r="B434" s="66">
        <v>396</v>
      </c>
      <c r="C434" s="135"/>
      <c r="D434" s="135"/>
      <c r="E434" s="135"/>
      <c r="F434" s="135"/>
      <c r="G434" s="135" t="s">
        <v>606</v>
      </c>
      <c r="H434" s="176"/>
      <c r="I434" s="155" t="s">
        <v>119</v>
      </c>
      <c r="J434" s="72"/>
      <c r="K434" s="66">
        <v>10</v>
      </c>
      <c r="L434" s="66"/>
      <c r="M434" s="190">
        <v>3</v>
      </c>
      <c r="N434" s="66"/>
      <c r="O434" s="508">
        <v>0</v>
      </c>
      <c r="P434" s="155">
        <f t="shared" si="198"/>
        <v>1</v>
      </c>
      <c r="Q434" s="135"/>
      <c r="R434" s="66" t="e">
        <f t="shared" si="205"/>
        <v>#N/A</v>
      </c>
      <c r="S434" s="176"/>
      <c r="T434" s="177"/>
      <c r="U434" s="135"/>
      <c r="V434" s="135"/>
      <c r="W434" s="163" t="str">
        <f t="shared" ca="1" si="183"/>
        <v>Hero</v>
      </c>
      <c r="X434" s="164">
        <f t="shared" si="184"/>
        <v>0</v>
      </c>
      <c r="Y434" s="165">
        <v>0</v>
      </c>
      <c r="Z434" s="155">
        <f t="shared" si="185"/>
        <v>500</v>
      </c>
      <c r="AA434" s="66">
        <f t="shared" si="186"/>
        <v>490</v>
      </c>
      <c r="AB434" s="72">
        <f t="shared" si="187"/>
        <v>10</v>
      </c>
      <c r="AC434" s="135" t="str">
        <f t="shared" si="199"/>
        <v>10</v>
      </c>
      <c r="AD434" s="72">
        <f t="shared" si="200"/>
        <v>-29</v>
      </c>
      <c r="AE434" s="72">
        <f t="shared" si="201"/>
        <v>-59</v>
      </c>
      <c r="AF434" s="72">
        <f t="shared" si="202"/>
        <v>-89</v>
      </c>
      <c r="AG434" s="66">
        <f t="shared" si="188"/>
        <v>160</v>
      </c>
      <c r="AH434" s="66">
        <f t="shared" si="189"/>
        <v>158</v>
      </c>
      <c r="AI434" s="66">
        <f t="shared" si="190"/>
        <v>2</v>
      </c>
      <c r="AJ434" s="135" t="str">
        <f t="shared" si="191"/>
        <v>2</v>
      </c>
      <c r="AK434" s="66">
        <f t="shared" si="192"/>
        <v>220</v>
      </c>
      <c r="AL434" s="66">
        <f t="shared" si="180"/>
        <v>218</v>
      </c>
      <c r="AM434" s="66">
        <f t="shared" si="193"/>
        <v>2</v>
      </c>
      <c r="AN434" s="135" t="str">
        <f t="shared" si="194"/>
        <v>2</v>
      </c>
      <c r="AO434" s="66">
        <f t="shared" si="195"/>
        <v>220</v>
      </c>
      <c r="AP434" s="66">
        <f t="shared" si="181"/>
        <v>218</v>
      </c>
      <c r="AQ434" s="66">
        <f t="shared" si="196"/>
        <v>2</v>
      </c>
      <c r="AR434" s="135" t="str">
        <f t="shared" si="197"/>
        <v>2</v>
      </c>
      <c r="AS434" s="72">
        <f t="shared" si="182"/>
        <v>1100</v>
      </c>
      <c r="AT434" s="72">
        <f t="shared" si="182"/>
        <v>1084</v>
      </c>
      <c r="AU434" s="72"/>
      <c r="AV434" s="135" t="str">
        <f t="shared" ca="1" si="203"/>
        <v>Hero</v>
      </c>
      <c r="AW434" s="135"/>
      <c r="AX434" s="135"/>
      <c r="AY434" s="135"/>
      <c r="AZ434" s="135"/>
      <c r="BA434" s="135"/>
      <c r="BB434" s="135"/>
      <c r="BC434" s="660" t="e">
        <f>INDEX('[2]Master Skill List'!$D$81:$D$301,MATCH('UNIT DATA'!BA434,'[2]Master Skill List'!$B$81:$B$301,0))</f>
        <v>#N/A</v>
      </c>
      <c r="BD434" s="661"/>
      <c r="BE434" s="661"/>
      <c r="BF434" s="662"/>
      <c r="BG434" s="72">
        <f t="shared" si="204"/>
        <v>3</v>
      </c>
    </row>
    <row r="435" spans="2:59">
      <c r="B435" s="66">
        <v>397</v>
      </c>
      <c r="C435" s="135"/>
      <c r="D435" s="135"/>
      <c r="E435" s="135"/>
      <c r="F435" s="135"/>
      <c r="G435" s="135" t="s">
        <v>607</v>
      </c>
      <c r="H435" s="176"/>
      <c r="I435" s="155" t="s">
        <v>119</v>
      </c>
      <c r="J435" s="72"/>
      <c r="K435" s="66">
        <v>10</v>
      </c>
      <c r="L435" s="66"/>
      <c r="M435" s="66">
        <v>4</v>
      </c>
      <c r="N435" s="66"/>
      <c r="O435" s="508">
        <v>1</v>
      </c>
      <c r="P435" s="155">
        <f t="shared" si="198"/>
        <v>1</v>
      </c>
      <c r="Q435" s="135"/>
      <c r="R435" s="66" t="e">
        <f t="shared" si="205"/>
        <v>#N/A</v>
      </c>
      <c r="S435" s="176"/>
      <c r="T435" s="177"/>
      <c r="U435" s="135"/>
      <c r="V435" s="135"/>
      <c r="W435" s="163" t="str">
        <f t="shared" ca="1" si="183"/>
        <v>Knight</v>
      </c>
      <c r="X435" s="164">
        <f t="shared" si="184"/>
        <v>0</v>
      </c>
      <c r="Y435" s="165">
        <v>0</v>
      </c>
      <c r="Z435" s="155">
        <f t="shared" si="185"/>
        <v>500</v>
      </c>
      <c r="AA435" s="66">
        <f t="shared" si="186"/>
        <v>490</v>
      </c>
      <c r="AB435" s="72">
        <f t="shared" si="187"/>
        <v>10</v>
      </c>
      <c r="AC435" s="135" t="str">
        <f t="shared" si="199"/>
        <v>10</v>
      </c>
      <c r="AD435" s="72">
        <f t="shared" si="200"/>
        <v>-29</v>
      </c>
      <c r="AE435" s="72">
        <f t="shared" si="201"/>
        <v>-59</v>
      </c>
      <c r="AF435" s="72">
        <f t="shared" si="202"/>
        <v>-89</v>
      </c>
      <c r="AG435" s="66">
        <f t="shared" si="188"/>
        <v>160</v>
      </c>
      <c r="AH435" s="66">
        <f t="shared" si="189"/>
        <v>158</v>
      </c>
      <c r="AI435" s="66">
        <f t="shared" si="190"/>
        <v>2</v>
      </c>
      <c r="AJ435" s="135" t="str">
        <f t="shared" si="191"/>
        <v>2</v>
      </c>
      <c r="AK435" s="66">
        <f t="shared" si="192"/>
        <v>220</v>
      </c>
      <c r="AL435" s="66">
        <f t="shared" si="180"/>
        <v>218</v>
      </c>
      <c r="AM435" s="66">
        <f t="shared" si="193"/>
        <v>2</v>
      </c>
      <c r="AN435" s="135" t="str">
        <f t="shared" si="194"/>
        <v>2</v>
      </c>
      <c r="AO435" s="66">
        <f t="shared" si="195"/>
        <v>220</v>
      </c>
      <c r="AP435" s="66">
        <f t="shared" si="181"/>
        <v>218</v>
      </c>
      <c r="AQ435" s="66">
        <f t="shared" si="196"/>
        <v>2</v>
      </c>
      <c r="AR435" s="135" t="str">
        <f t="shared" si="197"/>
        <v>2</v>
      </c>
      <c r="AS435" s="72">
        <f t="shared" si="182"/>
        <v>1100</v>
      </c>
      <c r="AT435" s="72">
        <f t="shared" si="182"/>
        <v>1084</v>
      </c>
      <c r="AU435" s="72"/>
      <c r="AV435" s="135" t="str">
        <f t="shared" ca="1" si="203"/>
        <v>Knight</v>
      </c>
      <c r="AW435" s="135"/>
      <c r="AX435" s="135"/>
      <c r="AY435" s="135"/>
      <c r="AZ435" s="135"/>
      <c r="BA435" s="135"/>
      <c r="BB435" s="135"/>
      <c r="BC435" s="660" t="e">
        <f>INDEX('[2]Master Skill List'!$D$81:$D$301,MATCH('UNIT DATA'!BA435,'[2]Master Skill List'!$B$81:$B$301,0))</f>
        <v>#N/A</v>
      </c>
      <c r="BD435" s="661"/>
      <c r="BE435" s="661"/>
      <c r="BF435" s="662"/>
      <c r="BG435" s="72">
        <f t="shared" si="204"/>
        <v>4</v>
      </c>
    </row>
    <row r="436" spans="2:59">
      <c r="B436" s="66">
        <v>398</v>
      </c>
      <c r="C436" s="135"/>
      <c r="D436" s="135"/>
      <c r="E436" s="135"/>
      <c r="F436" s="135"/>
      <c r="G436" s="135" t="s">
        <v>608</v>
      </c>
      <c r="H436" s="176"/>
      <c r="I436" s="155" t="s">
        <v>119</v>
      </c>
      <c r="J436" s="72"/>
      <c r="K436" s="66">
        <v>10</v>
      </c>
      <c r="L436" s="66"/>
      <c r="M436" s="66">
        <v>5</v>
      </c>
      <c r="N436" s="66"/>
      <c r="O436" s="508">
        <v>2</v>
      </c>
      <c r="P436" s="155">
        <f t="shared" si="198"/>
        <v>1</v>
      </c>
      <c r="Q436" s="135"/>
      <c r="R436" s="66" t="e">
        <f t="shared" si="205"/>
        <v>#N/A</v>
      </c>
      <c r="S436" s="176"/>
      <c r="T436" s="177"/>
      <c r="U436" s="135"/>
      <c r="V436" s="135"/>
      <c r="W436" s="163" t="str">
        <f t="shared" ca="1" si="183"/>
        <v>Hero</v>
      </c>
      <c r="X436" s="164">
        <f t="shared" si="184"/>
        <v>0</v>
      </c>
      <c r="Y436" s="165">
        <v>0</v>
      </c>
      <c r="Z436" s="155">
        <f t="shared" si="185"/>
        <v>500</v>
      </c>
      <c r="AA436" s="66">
        <f t="shared" si="186"/>
        <v>490</v>
      </c>
      <c r="AB436" s="72">
        <f t="shared" si="187"/>
        <v>10</v>
      </c>
      <c r="AC436" s="135" t="str">
        <f t="shared" si="199"/>
        <v>10</v>
      </c>
      <c r="AD436" s="72">
        <f t="shared" si="200"/>
        <v>-29</v>
      </c>
      <c r="AE436" s="72">
        <f t="shared" si="201"/>
        <v>-59</v>
      </c>
      <c r="AF436" s="72">
        <f t="shared" si="202"/>
        <v>-89</v>
      </c>
      <c r="AG436" s="66">
        <f t="shared" si="188"/>
        <v>160</v>
      </c>
      <c r="AH436" s="66">
        <f t="shared" si="189"/>
        <v>158</v>
      </c>
      <c r="AI436" s="66">
        <f t="shared" si="190"/>
        <v>2</v>
      </c>
      <c r="AJ436" s="135" t="str">
        <f t="shared" si="191"/>
        <v>2</v>
      </c>
      <c r="AK436" s="66">
        <f t="shared" si="192"/>
        <v>220</v>
      </c>
      <c r="AL436" s="66">
        <f t="shared" si="180"/>
        <v>218</v>
      </c>
      <c r="AM436" s="66">
        <f t="shared" si="193"/>
        <v>2</v>
      </c>
      <c r="AN436" s="135" t="str">
        <f t="shared" si="194"/>
        <v>2</v>
      </c>
      <c r="AO436" s="66">
        <f t="shared" si="195"/>
        <v>220</v>
      </c>
      <c r="AP436" s="66">
        <f t="shared" si="181"/>
        <v>218</v>
      </c>
      <c r="AQ436" s="66">
        <f t="shared" si="196"/>
        <v>2</v>
      </c>
      <c r="AR436" s="135" t="str">
        <f t="shared" si="197"/>
        <v>2</v>
      </c>
      <c r="AS436" s="72">
        <f t="shared" si="182"/>
        <v>1100</v>
      </c>
      <c r="AT436" s="72">
        <f t="shared" si="182"/>
        <v>1084</v>
      </c>
      <c r="AU436" s="72"/>
      <c r="AV436" s="135" t="str">
        <f t="shared" ca="1" si="203"/>
        <v>Hero</v>
      </c>
      <c r="AW436" s="135"/>
      <c r="AX436" s="135"/>
      <c r="AY436" s="135"/>
      <c r="AZ436" s="135"/>
      <c r="BA436" s="135"/>
      <c r="BB436" s="135"/>
      <c r="BC436" s="660" t="e">
        <f>INDEX('[2]Master Skill List'!$D$81:$D$301,MATCH('UNIT DATA'!BA436,'[2]Master Skill List'!$B$81:$B$301,0))</f>
        <v>#N/A</v>
      </c>
      <c r="BD436" s="661"/>
      <c r="BE436" s="661"/>
      <c r="BF436" s="662"/>
      <c r="BG436" s="72">
        <f t="shared" si="204"/>
        <v>5</v>
      </c>
    </row>
    <row r="437" spans="2:59">
      <c r="B437" s="66">
        <v>399</v>
      </c>
      <c r="C437" s="135"/>
      <c r="D437" s="135"/>
      <c r="E437" s="135"/>
      <c r="F437" s="135"/>
      <c r="G437" s="135" t="s">
        <v>609</v>
      </c>
      <c r="H437" s="176"/>
      <c r="I437" s="155" t="s">
        <v>119</v>
      </c>
      <c r="J437" s="72"/>
      <c r="K437" s="66">
        <v>10</v>
      </c>
      <c r="L437" s="66"/>
      <c r="M437" s="66">
        <v>6</v>
      </c>
      <c r="N437" s="66"/>
      <c r="O437" s="508">
        <v>3</v>
      </c>
      <c r="P437" s="155">
        <f t="shared" si="198"/>
        <v>1</v>
      </c>
      <c r="Q437" s="135"/>
      <c r="R437" s="66" t="e">
        <f t="shared" si="205"/>
        <v>#N/A</v>
      </c>
      <c r="S437" s="176"/>
      <c r="T437" s="177"/>
      <c r="U437" s="135"/>
      <c r="V437" s="135"/>
      <c r="W437" s="163" t="str">
        <f t="shared" ca="1" si="183"/>
        <v>Lord</v>
      </c>
      <c r="X437" s="164">
        <f t="shared" si="184"/>
        <v>0</v>
      </c>
      <c r="Y437" s="165">
        <v>0</v>
      </c>
      <c r="Z437" s="155">
        <f t="shared" si="185"/>
        <v>500</v>
      </c>
      <c r="AA437" s="66">
        <f t="shared" si="186"/>
        <v>490</v>
      </c>
      <c r="AB437" s="72">
        <f t="shared" si="187"/>
        <v>10</v>
      </c>
      <c r="AC437" s="135" t="str">
        <f t="shared" si="199"/>
        <v>10</v>
      </c>
      <c r="AD437" s="72">
        <f t="shared" si="200"/>
        <v>-29</v>
      </c>
      <c r="AE437" s="72">
        <f t="shared" si="201"/>
        <v>-59</v>
      </c>
      <c r="AF437" s="72">
        <f t="shared" si="202"/>
        <v>-89</v>
      </c>
      <c r="AG437" s="66">
        <f t="shared" si="188"/>
        <v>160</v>
      </c>
      <c r="AH437" s="66">
        <f t="shared" si="189"/>
        <v>158</v>
      </c>
      <c r="AI437" s="66">
        <f t="shared" si="190"/>
        <v>2</v>
      </c>
      <c r="AJ437" s="135" t="str">
        <f t="shared" si="191"/>
        <v>2</v>
      </c>
      <c r="AK437" s="66">
        <f t="shared" si="192"/>
        <v>220</v>
      </c>
      <c r="AL437" s="66">
        <f t="shared" si="180"/>
        <v>218</v>
      </c>
      <c r="AM437" s="66">
        <f t="shared" si="193"/>
        <v>2</v>
      </c>
      <c r="AN437" s="135" t="str">
        <f t="shared" si="194"/>
        <v>2</v>
      </c>
      <c r="AO437" s="66">
        <f t="shared" si="195"/>
        <v>220</v>
      </c>
      <c r="AP437" s="66">
        <f t="shared" si="181"/>
        <v>218</v>
      </c>
      <c r="AQ437" s="66">
        <f t="shared" si="196"/>
        <v>2</v>
      </c>
      <c r="AR437" s="135" t="str">
        <f t="shared" si="197"/>
        <v>2</v>
      </c>
      <c r="AS437" s="72">
        <f t="shared" si="182"/>
        <v>1100</v>
      </c>
      <c r="AT437" s="72">
        <f t="shared" si="182"/>
        <v>1084</v>
      </c>
      <c r="AU437" s="72"/>
      <c r="AV437" s="135" t="str">
        <f t="shared" ca="1" si="203"/>
        <v>Lord</v>
      </c>
      <c r="AW437" s="135"/>
      <c r="AX437" s="135"/>
      <c r="AY437" s="135"/>
      <c r="AZ437" s="135"/>
      <c r="BA437" s="135"/>
      <c r="BB437" s="135"/>
      <c r="BC437" s="660" t="e">
        <f>INDEX('[2]Master Skill List'!$D$81:$D$301,MATCH('UNIT DATA'!BA437,'[2]Master Skill List'!$B$81:$B$301,0))</f>
        <v>#N/A</v>
      </c>
      <c r="BD437" s="661"/>
      <c r="BE437" s="661"/>
      <c r="BF437" s="662"/>
      <c r="BG437" s="72">
        <f t="shared" si="204"/>
        <v>6</v>
      </c>
    </row>
    <row r="438" spans="2:59">
      <c r="B438" s="66">
        <v>400</v>
      </c>
      <c r="C438" s="135"/>
      <c r="D438" s="135"/>
      <c r="E438" s="135"/>
      <c r="F438" s="135"/>
      <c r="G438" s="135" t="s">
        <v>610</v>
      </c>
      <c r="H438" s="176"/>
      <c r="I438" s="155" t="s">
        <v>147</v>
      </c>
      <c r="J438" s="72"/>
      <c r="K438" s="66">
        <v>10</v>
      </c>
      <c r="L438" s="66"/>
      <c r="M438" s="190">
        <v>3</v>
      </c>
      <c r="N438" s="66"/>
      <c r="O438" s="508">
        <v>0</v>
      </c>
      <c r="P438" s="155">
        <f t="shared" si="198"/>
        <v>1</v>
      </c>
      <c r="Q438" s="135"/>
      <c r="R438" s="66" t="e">
        <f t="shared" si="205"/>
        <v>#N/A</v>
      </c>
      <c r="S438" s="176"/>
      <c r="T438" s="177"/>
      <c r="U438" s="135"/>
      <c r="V438" s="135"/>
      <c r="W438" s="163" t="str">
        <f t="shared" ca="1" si="183"/>
        <v>Knight</v>
      </c>
      <c r="X438" s="164">
        <f t="shared" si="184"/>
        <v>0</v>
      </c>
      <c r="Y438" s="165">
        <v>0</v>
      </c>
      <c r="Z438" s="155">
        <f t="shared" si="185"/>
        <v>500</v>
      </c>
      <c r="AA438" s="66">
        <f t="shared" si="186"/>
        <v>490</v>
      </c>
      <c r="AB438" s="72">
        <f t="shared" si="187"/>
        <v>10</v>
      </c>
      <c r="AC438" s="135" t="str">
        <f t="shared" si="199"/>
        <v>10</v>
      </c>
      <c r="AD438" s="72">
        <f t="shared" si="200"/>
        <v>-29</v>
      </c>
      <c r="AE438" s="72">
        <f t="shared" si="201"/>
        <v>-59</v>
      </c>
      <c r="AF438" s="72">
        <f t="shared" si="202"/>
        <v>-89</v>
      </c>
      <c r="AG438" s="66">
        <f t="shared" si="188"/>
        <v>200</v>
      </c>
      <c r="AH438" s="66">
        <f t="shared" si="189"/>
        <v>198</v>
      </c>
      <c r="AI438" s="66">
        <f t="shared" si="190"/>
        <v>2</v>
      </c>
      <c r="AJ438" s="135" t="str">
        <f t="shared" si="191"/>
        <v>2</v>
      </c>
      <c r="AK438" s="66">
        <f t="shared" si="192"/>
        <v>220</v>
      </c>
      <c r="AL438" s="66">
        <f t="shared" si="180"/>
        <v>218</v>
      </c>
      <c r="AM438" s="66">
        <f t="shared" si="193"/>
        <v>2</v>
      </c>
      <c r="AN438" s="135" t="str">
        <f t="shared" si="194"/>
        <v>2</v>
      </c>
      <c r="AO438" s="66">
        <f t="shared" si="195"/>
        <v>180</v>
      </c>
      <c r="AP438" s="66">
        <f t="shared" si="181"/>
        <v>178</v>
      </c>
      <c r="AQ438" s="66">
        <f t="shared" si="196"/>
        <v>2</v>
      </c>
      <c r="AR438" s="135" t="str">
        <f t="shared" si="197"/>
        <v>2</v>
      </c>
      <c r="AS438" s="72">
        <f t="shared" si="182"/>
        <v>1100</v>
      </c>
      <c r="AT438" s="72">
        <f t="shared" si="182"/>
        <v>1084</v>
      </c>
      <c r="AU438" s="72"/>
      <c r="AV438" s="135" t="str">
        <f t="shared" ca="1" si="203"/>
        <v>Knight</v>
      </c>
      <c r="AW438" s="135"/>
      <c r="AX438" s="135"/>
      <c r="AY438" s="135"/>
      <c r="AZ438" s="135"/>
      <c r="BA438" s="135"/>
      <c r="BB438" s="135"/>
      <c r="BC438" s="660" t="e">
        <f>INDEX('[2]Master Skill List'!$D$81:$D$301,MATCH('UNIT DATA'!BA438,'[2]Master Skill List'!$B$81:$B$301,0))</f>
        <v>#N/A</v>
      </c>
      <c r="BD438" s="661"/>
      <c r="BE438" s="661"/>
      <c r="BF438" s="662"/>
      <c r="BG438" s="72">
        <f t="shared" si="204"/>
        <v>3</v>
      </c>
    </row>
    <row r="439" spans="2:59">
      <c r="B439" s="66">
        <v>401</v>
      </c>
      <c r="C439" s="135"/>
      <c r="D439" s="135"/>
      <c r="E439" s="135"/>
      <c r="F439" s="135"/>
      <c r="G439" s="135" t="s">
        <v>611</v>
      </c>
      <c r="H439" s="176"/>
      <c r="I439" s="155" t="s">
        <v>147</v>
      </c>
      <c r="J439" s="72"/>
      <c r="K439" s="66">
        <v>10</v>
      </c>
      <c r="L439" s="66"/>
      <c r="M439" s="66">
        <v>4</v>
      </c>
      <c r="N439" s="66"/>
      <c r="O439" s="508">
        <v>1</v>
      </c>
      <c r="P439" s="155">
        <f t="shared" si="198"/>
        <v>1</v>
      </c>
      <c r="Q439" s="135"/>
      <c r="R439" s="66" t="e">
        <f t="shared" si="205"/>
        <v>#N/A</v>
      </c>
      <c r="S439" s="176"/>
      <c r="T439" s="177"/>
      <c r="U439" s="135"/>
      <c r="V439" s="135"/>
      <c r="W439" s="163" t="str">
        <f t="shared" ca="1" si="183"/>
        <v>Guardian</v>
      </c>
      <c r="X439" s="164">
        <f t="shared" si="184"/>
        <v>0</v>
      </c>
      <c r="Y439" s="165">
        <v>0</v>
      </c>
      <c r="Z439" s="155">
        <f t="shared" si="185"/>
        <v>500</v>
      </c>
      <c r="AA439" s="66">
        <f t="shared" si="186"/>
        <v>490</v>
      </c>
      <c r="AB439" s="72">
        <f t="shared" si="187"/>
        <v>10</v>
      </c>
      <c r="AC439" s="135" t="str">
        <f t="shared" si="199"/>
        <v>10</v>
      </c>
      <c r="AD439" s="72">
        <f t="shared" si="200"/>
        <v>-29</v>
      </c>
      <c r="AE439" s="72">
        <f t="shared" si="201"/>
        <v>-59</v>
      </c>
      <c r="AF439" s="72">
        <f t="shared" si="202"/>
        <v>-89</v>
      </c>
      <c r="AG439" s="66">
        <f t="shared" si="188"/>
        <v>200</v>
      </c>
      <c r="AH439" s="66">
        <f t="shared" si="189"/>
        <v>198</v>
      </c>
      <c r="AI439" s="66">
        <f t="shared" si="190"/>
        <v>2</v>
      </c>
      <c r="AJ439" s="135" t="str">
        <f t="shared" si="191"/>
        <v>2</v>
      </c>
      <c r="AK439" s="66">
        <f t="shared" si="192"/>
        <v>220</v>
      </c>
      <c r="AL439" s="66">
        <f t="shared" si="180"/>
        <v>218</v>
      </c>
      <c r="AM439" s="66">
        <f t="shared" si="193"/>
        <v>2</v>
      </c>
      <c r="AN439" s="135" t="str">
        <f t="shared" si="194"/>
        <v>2</v>
      </c>
      <c r="AO439" s="66">
        <f t="shared" si="195"/>
        <v>180</v>
      </c>
      <c r="AP439" s="66">
        <f t="shared" si="181"/>
        <v>178</v>
      </c>
      <c r="AQ439" s="66">
        <f t="shared" si="196"/>
        <v>2</v>
      </c>
      <c r="AR439" s="135" t="str">
        <f t="shared" si="197"/>
        <v>2</v>
      </c>
      <c r="AS439" s="72">
        <f t="shared" si="182"/>
        <v>1100</v>
      </c>
      <c r="AT439" s="72">
        <f t="shared" si="182"/>
        <v>1084</v>
      </c>
      <c r="AU439" s="72"/>
      <c r="AV439" s="135" t="str">
        <f t="shared" ca="1" si="203"/>
        <v>Guardian</v>
      </c>
      <c r="AW439" s="135"/>
      <c r="AX439" s="135"/>
      <c r="AY439" s="135"/>
      <c r="AZ439" s="135"/>
      <c r="BA439" s="135"/>
      <c r="BB439" s="135"/>
      <c r="BC439" s="660" t="e">
        <f>INDEX('[2]Master Skill List'!$D$81:$D$301,MATCH('UNIT DATA'!BA439,'[2]Master Skill List'!$B$81:$B$301,0))</f>
        <v>#N/A</v>
      </c>
      <c r="BD439" s="661"/>
      <c r="BE439" s="661"/>
      <c r="BF439" s="662"/>
      <c r="BG439" s="72">
        <f t="shared" si="204"/>
        <v>4</v>
      </c>
    </row>
    <row r="440" spans="2:59">
      <c r="B440" s="66">
        <v>402</v>
      </c>
      <c r="C440" s="135"/>
      <c r="D440" s="135"/>
      <c r="E440" s="135"/>
      <c r="F440" s="135"/>
      <c r="G440" s="135" t="s">
        <v>612</v>
      </c>
      <c r="H440" s="176"/>
      <c r="I440" s="155" t="s">
        <v>147</v>
      </c>
      <c r="J440" s="72"/>
      <c r="K440" s="66">
        <v>10</v>
      </c>
      <c r="L440" s="66"/>
      <c r="M440" s="66">
        <v>5</v>
      </c>
      <c r="N440" s="66"/>
      <c r="O440" s="508">
        <v>2</v>
      </c>
      <c r="P440" s="155">
        <f t="shared" si="198"/>
        <v>1</v>
      </c>
      <c r="Q440" s="135"/>
      <c r="R440" s="66" t="e">
        <f t="shared" si="205"/>
        <v>#N/A</v>
      </c>
      <c r="S440" s="176"/>
      <c r="T440" s="177"/>
      <c r="U440" s="135"/>
      <c r="V440" s="135"/>
      <c r="W440" s="163" t="str">
        <f t="shared" ca="1" si="183"/>
        <v>Guardian</v>
      </c>
      <c r="X440" s="164">
        <f t="shared" si="184"/>
        <v>0</v>
      </c>
      <c r="Y440" s="165">
        <v>0</v>
      </c>
      <c r="Z440" s="155">
        <f t="shared" si="185"/>
        <v>500</v>
      </c>
      <c r="AA440" s="66">
        <f t="shared" si="186"/>
        <v>490</v>
      </c>
      <c r="AB440" s="72">
        <f t="shared" si="187"/>
        <v>10</v>
      </c>
      <c r="AC440" s="135" t="str">
        <f t="shared" si="199"/>
        <v>10</v>
      </c>
      <c r="AD440" s="72">
        <f t="shared" si="200"/>
        <v>-29</v>
      </c>
      <c r="AE440" s="72">
        <f t="shared" si="201"/>
        <v>-59</v>
      </c>
      <c r="AF440" s="72">
        <f t="shared" si="202"/>
        <v>-89</v>
      </c>
      <c r="AG440" s="66">
        <f t="shared" si="188"/>
        <v>200</v>
      </c>
      <c r="AH440" s="66">
        <f t="shared" si="189"/>
        <v>198</v>
      </c>
      <c r="AI440" s="66">
        <f t="shared" si="190"/>
        <v>2</v>
      </c>
      <c r="AJ440" s="135" t="str">
        <f t="shared" si="191"/>
        <v>2</v>
      </c>
      <c r="AK440" s="66">
        <f t="shared" si="192"/>
        <v>220</v>
      </c>
      <c r="AL440" s="66">
        <f t="shared" si="180"/>
        <v>218</v>
      </c>
      <c r="AM440" s="66">
        <f t="shared" si="193"/>
        <v>2</v>
      </c>
      <c r="AN440" s="135" t="str">
        <f t="shared" si="194"/>
        <v>2</v>
      </c>
      <c r="AO440" s="66">
        <f t="shared" si="195"/>
        <v>180</v>
      </c>
      <c r="AP440" s="66">
        <f t="shared" si="181"/>
        <v>178</v>
      </c>
      <c r="AQ440" s="66">
        <f t="shared" si="196"/>
        <v>2</v>
      </c>
      <c r="AR440" s="135" t="str">
        <f t="shared" si="197"/>
        <v>2</v>
      </c>
      <c r="AS440" s="72">
        <f t="shared" si="182"/>
        <v>1100</v>
      </c>
      <c r="AT440" s="72">
        <f t="shared" si="182"/>
        <v>1084</v>
      </c>
      <c r="AU440" s="72"/>
      <c r="AV440" s="135" t="str">
        <f t="shared" ca="1" si="203"/>
        <v>Guardian</v>
      </c>
      <c r="AW440" s="135"/>
      <c r="AX440" s="135"/>
      <c r="AY440" s="135"/>
      <c r="AZ440" s="135"/>
      <c r="BA440" s="135"/>
      <c r="BB440" s="135"/>
      <c r="BC440" s="660" t="e">
        <f>INDEX('[2]Master Skill List'!$D$81:$D$301,MATCH('UNIT DATA'!BA440,'[2]Master Skill List'!$B$81:$B$301,0))</f>
        <v>#N/A</v>
      </c>
      <c r="BD440" s="661"/>
      <c r="BE440" s="661"/>
      <c r="BF440" s="662"/>
      <c r="BG440" s="72">
        <f t="shared" si="204"/>
        <v>5</v>
      </c>
    </row>
    <row r="441" spans="2:59">
      <c r="B441" s="66">
        <v>403</v>
      </c>
      <c r="C441" s="135"/>
      <c r="D441" s="135"/>
      <c r="E441" s="135"/>
      <c r="F441" s="135"/>
      <c r="G441" s="135" t="s">
        <v>613</v>
      </c>
      <c r="H441" s="176"/>
      <c r="I441" s="155" t="s">
        <v>147</v>
      </c>
      <c r="J441" s="72"/>
      <c r="K441" s="66">
        <v>10</v>
      </c>
      <c r="L441" s="66"/>
      <c r="M441" s="66">
        <v>6</v>
      </c>
      <c r="N441" s="66"/>
      <c r="O441" s="508">
        <v>3</v>
      </c>
      <c r="P441" s="155">
        <f t="shared" si="198"/>
        <v>1</v>
      </c>
      <c r="Q441" s="135"/>
      <c r="R441" s="66" t="e">
        <f t="shared" si="205"/>
        <v>#N/A</v>
      </c>
      <c r="S441" s="176"/>
      <c r="T441" s="177"/>
      <c r="U441" s="135"/>
      <c r="V441" s="135"/>
      <c r="W441" s="163" t="str">
        <f t="shared" ca="1" si="183"/>
        <v>Guardian</v>
      </c>
      <c r="X441" s="164">
        <f t="shared" si="184"/>
        <v>0</v>
      </c>
      <c r="Y441" s="165">
        <v>0</v>
      </c>
      <c r="Z441" s="155">
        <f t="shared" si="185"/>
        <v>500</v>
      </c>
      <c r="AA441" s="66">
        <f t="shared" si="186"/>
        <v>490</v>
      </c>
      <c r="AB441" s="72">
        <f t="shared" si="187"/>
        <v>10</v>
      </c>
      <c r="AC441" s="135" t="str">
        <f t="shared" si="199"/>
        <v>10</v>
      </c>
      <c r="AD441" s="72">
        <f t="shared" si="200"/>
        <v>-29</v>
      </c>
      <c r="AE441" s="72">
        <f t="shared" si="201"/>
        <v>-59</v>
      </c>
      <c r="AF441" s="72">
        <f t="shared" si="202"/>
        <v>-89</v>
      </c>
      <c r="AG441" s="66">
        <f t="shared" si="188"/>
        <v>200</v>
      </c>
      <c r="AH441" s="66">
        <f t="shared" si="189"/>
        <v>198</v>
      </c>
      <c r="AI441" s="66">
        <f t="shared" si="190"/>
        <v>2</v>
      </c>
      <c r="AJ441" s="135" t="str">
        <f t="shared" si="191"/>
        <v>2</v>
      </c>
      <c r="AK441" s="66">
        <f t="shared" si="192"/>
        <v>220</v>
      </c>
      <c r="AL441" s="66">
        <f t="shared" si="180"/>
        <v>218</v>
      </c>
      <c r="AM441" s="66">
        <f t="shared" si="193"/>
        <v>2</v>
      </c>
      <c r="AN441" s="135" t="str">
        <f t="shared" si="194"/>
        <v>2</v>
      </c>
      <c r="AO441" s="66">
        <f t="shared" si="195"/>
        <v>180</v>
      </c>
      <c r="AP441" s="66">
        <f t="shared" si="181"/>
        <v>178</v>
      </c>
      <c r="AQ441" s="66">
        <f t="shared" si="196"/>
        <v>2</v>
      </c>
      <c r="AR441" s="135" t="str">
        <f t="shared" si="197"/>
        <v>2</v>
      </c>
      <c r="AS441" s="72">
        <f t="shared" si="182"/>
        <v>1100</v>
      </c>
      <c r="AT441" s="72">
        <f t="shared" si="182"/>
        <v>1084</v>
      </c>
      <c r="AU441" s="72"/>
      <c r="AV441" s="135" t="str">
        <f t="shared" ca="1" si="203"/>
        <v>Guardian</v>
      </c>
      <c r="AW441" s="135"/>
      <c r="AX441" s="135"/>
      <c r="AY441" s="135"/>
      <c r="AZ441" s="135"/>
      <c r="BA441" s="135"/>
      <c r="BB441" s="135"/>
      <c r="BC441" s="660" t="e">
        <f>INDEX('[2]Master Skill List'!$D$81:$D$301,MATCH('UNIT DATA'!BA441,'[2]Master Skill List'!$B$81:$B$301,0))</f>
        <v>#N/A</v>
      </c>
      <c r="BD441" s="661"/>
      <c r="BE441" s="661"/>
      <c r="BF441" s="662"/>
      <c r="BG441" s="72">
        <f t="shared" si="204"/>
        <v>6</v>
      </c>
    </row>
    <row r="442" spans="2:59">
      <c r="B442" s="66">
        <v>404</v>
      </c>
      <c r="C442" s="135"/>
      <c r="D442" s="135"/>
      <c r="E442" s="135"/>
      <c r="F442" s="135"/>
      <c r="G442" s="135" t="s">
        <v>614</v>
      </c>
      <c r="H442" s="176"/>
      <c r="I442" s="155" t="s">
        <v>114</v>
      </c>
      <c r="J442" s="72"/>
      <c r="K442" s="66">
        <v>10</v>
      </c>
      <c r="L442" s="66"/>
      <c r="M442" s="66">
        <v>5</v>
      </c>
      <c r="N442" s="66"/>
      <c r="O442" s="508">
        <v>0</v>
      </c>
      <c r="P442" s="155">
        <f t="shared" si="198"/>
        <v>1</v>
      </c>
      <c r="Q442" s="135"/>
      <c r="R442" s="66" t="e">
        <f t="shared" si="205"/>
        <v>#N/A</v>
      </c>
      <c r="S442" s="176"/>
      <c r="T442" s="177"/>
      <c r="U442" s="135"/>
      <c r="V442" s="135"/>
      <c r="W442" s="163" t="str">
        <f t="shared" ca="1" si="183"/>
        <v>Lord</v>
      </c>
      <c r="X442" s="164">
        <f t="shared" si="184"/>
        <v>0</v>
      </c>
      <c r="Y442" s="165">
        <v>0</v>
      </c>
      <c r="Z442" s="155">
        <f t="shared" si="185"/>
        <v>450</v>
      </c>
      <c r="AA442" s="66">
        <f t="shared" si="186"/>
        <v>440</v>
      </c>
      <c r="AB442" s="72">
        <f t="shared" si="187"/>
        <v>10</v>
      </c>
      <c r="AC442" s="135" t="str">
        <f t="shared" si="199"/>
        <v>10</v>
      </c>
      <c r="AD442" s="72">
        <f t="shared" si="200"/>
        <v>-29</v>
      </c>
      <c r="AE442" s="72">
        <f t="shared" si="201"/>
        <v>-59</v>
      </c>
      <c r="AF442" s="72">
        <f t="shared" si="202"/>
        <v>-89</v>
      </c>
      <c r="AG442" s="66">
        <f t="shared" si="188"/>
        <v>200</v>
      </c>
      <c r="AH442" s="66">
        <f t="shared" si="189"/>
        <v>198</v>
      </c>
      <c r="AI442" s="66">
        <f t="shared" si="190"/>
        <v>2</v>
      </c>
      <c r="AJ442" s="135" t="str">
        <f t="shared" si="191"/>
        <v>2</v>
      </c>
      <c r="AK442" s="66">
        <f t="shared" si="192"/>
        <v>200</v>
      </c>
      <c r="AL442" s="66">
        <f t="shared" si="180"/>
        <v>198</v>
      </c>
      <c r="AM442" s="66">
        <f t="shared" si="193"/>
        <v>2</v>
      </c>
      <c r="AN442" s="135" t="str">
        <f t="shared" si="194"/>
        <v>2</v>
      </c>
      <c r="AO442" s="66">
        <f t="shared" si="195"/>
        <v>220</v>
      </c>
      <c r="AP442" s="66">
        <f t="shared" si="181"/>
        <v>218</v>
      </c>
      <c r="AQ442" s="66">
        <f t="shared" si="196"/>
        <v>2</v>
      </c>
      <c r="AR442" s="135" t="str">
        <f t="shared" si="197"/>
        <v>2</v>
      </c>
      <c r="AS442" s="72">
        <f t="shared" si="182"/>
        <v>1070</v>
      </c>
      <c r="AT442" s="72">
        <f t="shared" si="182"/>
        <v>1054</v>
      </c>
      <c r="AU442" s="72"/>
      <c r="AV442" s="135" t="str">
        <f t="shared" ca="1" si="203"/>
        <v>Lord</v>
      </c>
      <c r="AW442" s="135"/>
      <c r="AX442" s="135"/>
      <c r="AY442" s="135"/>
      <c r="AZ442" s="135"/>
      <c r="BA442" s="135"/>
      <c r="BB442" s="135"/>
      <c r="BC442" s="660" t="e">
        <f>INDEX('[2]Master Skill List'!$D$81:$D$301,MATCH('UNIT DATA'!BA442,'[2]Master Skill List'!$B$81:$B$301,0))</f>
        <v>#N/A</v>
      </c>
      <c r="BD442" s="661"/>
      <c r="BE442" s="661"/>
      <c r="BF442" s="662"/>
      <c r="BG442" s="72">
        <f t="shared" si="204"/>
        <v>5</v>
      </c>
    </row>
    <row r="443" spans="2:59">
      <c r="B443" s="66">
        <v>405</v>
      </c>
      <c r="C443" s="135"/>
      <c r="D443" s="135"/>
      <c r="E443" s="135"/>
      <c r="F443" s="135"/>
      <c r="G443" s="135" t="s">
        <v>615</v>
      </c>
      <c r="H443" s="176"/>
      <c r="I443" s="155" t="s">
        <v>114</v>
      </c>
      <c r="J443" s="72"/>
      <c r="K443" s="66">
        <v>10</v>
      </c>
      <c r="L443" s="66"/>
      <c r="M443" s="66">
        <v>6</v>
      </c>
      <c r="N443" s="66"/>
      <c r="O443" s="508">
        <v>1</v>
      </c>
      <c r="P443" s="155">
        <f t="shared" si="198"/>
        <v>1</v>
      </c>
      <c r="Q443" s="135"/>
      <c r="R443" s="66" t="e">
        <f t="shared" si="205"/>
        <v>#N/A</v>
      </c>
      <c r="S443" s="176"/>
      <c r="T443" s="177"/>
      <c r="U443" s="135"/>
      <c r="V443" s="135"/>
      <c r="W443" s="163" t="str">
        <f t="shared" ca="1" si="183"/>
        <v>Lord</v>
      </c>
      <c r="X443" s="164">
        <f t="shared" si="184"/>
        <v>0</v>
      </c>
      <c r="Y443" s="165">
        <v>0</v>
      </c>
      <c r="Z443" s="155">
        <f t="shared" si="185"/>
        <v>450</v>
      </c>
      <c r="AA443" s="66">
        <f t="shared" si="186"/>
        <v>440</v>
      </c>
      <c r="AB443" s="72">
        <f t="shared" si="187"/>
        <v>10</v>
      </c>
      <c r="AC443" s="135" t="str">
        <f t="shared" si="199"/>
        <v>10</v>
      </c>
      <c r="AD443" s="72">
        <f t="shared" si="200"/>
        <v>-29</v>
      </c>
      <c r="AE443" s="72">
        <f t="shared" si="201"/>
        <v>-59</v>
      </c>
      <c r="AF443" s="72">
        <f t="shared" si="202"/>
        <v>-89</v>
      </c>
      <c r="AG443" s="66">
        <f t="shared" si="188"/>
        <v>200</v>
      </c>
      <c r="AH443" s="66">
        <f t="shared" si="189"/>
        <v>198</v>
      </c>
      <c r="AI443" s="66">
        <f t="shared" si="190"/>
        <v>2</v>
      </c>
      <c r="AJ443" s="135" t="str">
        <f t="shared" si="191"/>
        <v>2</v>
      </c>
      <c r="AK443" s="66">
        <f t="shared" si="192"/>
        <v>200</v>
      </c>
      <c r="AL443" s="66">
        <f t="shared" si="180"/>
        <v>198</v>
      </c>
      <c r="AM443" s="66">
        <f t="shared" si="193"/>
        <v>2</v>
      </c>
      <c r="AN443" s="135" t="str">
        <f t="shared" si="194"/>
        <v>2</v>
      </c>
      <c r="AO443" s="66">
        <f t="shared" si="195"/>
        <v>220</v>
      </c>
      <c r="AP443" s="66">
        <f t="shared" si="181"/>
        <v>218</v>
      </c>
      <c r="AQ443" s="66">
        <f t="shared" si="196"/>
        <v>2</v>
      </c>
      <c r="AR443" s="135" t="str">
        <f t="shared" si="197"/>
        <v>2</v>
      </c>
      <c r="AS443" s="72">
        <f t="shared" si="182"/>
        <v>1070</v>
      </c>
      <c r="AT443" s="72">
        <f t="shared" si="182"/>
        <v>1054</v>
      </c>
      <c r="AU443" s="72"/>
      <c r="AV443" s="135" t="str">
        <f t="shared" ca="1" si="203"/>
        <v>Lord</v>
      </c>
      <c r="AW443" s="135"/>
      <c r="AX443" s="135"/>
      <c r="AY443" s="135"/>
      <c r="AZ443" s="135"/>
      <c r="BA443" s="135"/>
      <c r="BB443" s="135"/>
      <c r="BC443" s="660" t="e">
        <f>INDEX('[2]Master Skill List'!$D$81:$D$301,MATCH('UNIT DATA'!BA443,'[2]Master Skill List'!$B$81:$B$301,0))</f>
        <v>#N/A</v>
      </c>
      <c r="BD443" s="661"/>
      <c r="BE443" s="661"/>
      <c r="BF443" s="662"/>
      <c r="BG443" s="72">
        <f t="shared" si="204"/>
        <v>6</v>
      </c>
    </row>
    <row r="444" spans="2:59">
      <c r="B444" s="66">
        <v>406</v>
      </c>
      <c r="C444" s="135"/>
      <c r="D444" s="135"/>
      <c r="E444" s="135"/>
      <c r="F444" s="135"/>
      <c r="G444" s="135" t="s">
        <v>616</v>
      </c>
      <c r="H444" s="176"/>
      <c r="I444" s="155" t="s">
        <v>105</v>
      </c>
      <c r="J444" s="72"/>
      <c r="K444" s="66">
        <v>10</v>
      </c>
      <c r="L444" s="66"/>
      <c r="M444" s="66">
        <v>5</v>
      </c>
      <c r="N444" s="66"/>
      <c r="O444" s="508">
        <v>0</v>
      </c>
      <c r="P444" s="155">
        <f t="shared" si="198"/>
        <v>1</v>
      </c>
      <c r="Q444" s="135"/>
      <c r="R444" s="66" t="e">
        <f t="shared" si="205"/>
        <v>#N/A</v>
      </c>
      <c r="S444" s="176"/>
      <c r="T444" s="177"/>
      <c r="U444" s="135"/>
      <c r="V444" s="135"/>
      <c r="W444" s="163" t="str">
        <f t="shared" ca="1" si="183"/>
        <v>Defender</v>
      </c>
      <c r="X444" s="164">
        <f t="shared" si="184"/>
        <v>0</v>
      </c>
      <c r="Y444" s="165">
        <v>0</v>
      </c>
      <c r="Z444" s="155">
        <f t="shared" si="185"/>
        <v>550</v>
      </c>
      <c r="AA444" s="66">
        <f t="shared" si="186"/>
        <v>540</v>
      </c>
      <c r="AB444" s="72">
        <f t="shared" si="187"/>
        <v>10</v>
      </c>
      <c r="AC444" s="135" t="str">
        <f t="shared" si="199"/>
        <v>10</v>
      </c>
      <c r="AD444" s="72">
        <f t="shared" si="200"/>
        <v>-29</v>
      </c>
      <c r="AE444" s="72">
        <f t="shared" si="201"/>
        <v>-59</v>
      </c>
      <c r="AF444" s="72">
        <f t="shared" si="202"/>
        <v>-89</v>
      </c>
      <c r="AG444" s="66">
        <f t="shared" si="188"/>
        <v>240</v>
      </c>
      <c r="AH444" s="66">
        <f t="shared" si="189"/>
        <v>238</v>
      </c>
      <c r="AI444" s="66">
        <f t="shared" si="190"/>
        <v>2</v>
      </c>
      <c r="AJ444" s="135" t="str">
        <f t="shared" si="191"/>
        <v>2</v>
      </c>
      <c r="AK444" s="66">
        <f t="shared" si="192"/>
        <v>220</v>
      </c>
      <c r="AL444" s="66">
        <f t="shared" si="180"/>
        <v>218</v>
      </c>
      <c r="AM444" s="66">
        <f t="shared" si="193"/>
        <v>2</v>
      </c>
      <c r="AN444" s="135" t="str">
        <f t="shared" si="194"/>
        <v>2</v>
      </c>
      <c r="AO444" s="66">
        <f t="shared" si="195"/>
        <v>180</v>
      </c>
      <c r="AP444" s="66">
        <f t="shared" si="181"/>
        <v>178</v>
      </c>
      <c r="AQ444" s="66">
        <f t="shared" si="196"/>
        <v>2</v>
      </c>
      <c r="AR444" s="135" t="str">
        <f t="shared" si="197"/>
        <v>2</v>
      </c>
      <c r="AS444" s="72">
        <f t="shared" si="182"/>
        <v>1190</v>
      </c>
      <c r="AT444" s="72">
        <f t="shared" si="182"/>
        <v>1174</v>
      </c>
      <c r="AU444" s="72"/>
      <c r="AV444" s="135" t="str">
        <f t="shared" ca="1" si="203"/>
        <v>Defender</v>
      </c>
      <c r="AW444" s="135"/>
      <c r="AX444" s="135"/>
      <c r="AY444" s="135"/>
      <c r="AZ444" s="135"/>
      <c r="BA444" s="135"/>
      <c r="BB444" s="135"/>
      <c r="BC444" s="660" t="e">
        <f>INDEX('[2]Master Skill List'!$D$81:$D$301,MATCH('UNIT DATA'!BA444,'[2]Master Skill List'!$B$81:$B$301,0))</f>
        <v>#N/A</v>
      </c>
      <c r="BD444" s="661"/>
      <c r="BE444" s="661"/>
      <c r="BF444" s="662"/>
      <c r="BG444" s="72">
        <f t="shared" si="204"/>
        <v>5</v>
      </c>
    </row>
    <row r="445" spans="2:59">
      <c r="B445" s="66">
        <v>407</v>
      </c>
      <c r="C445" s="135"/>
      <c r="D445" s="135"/>
      <c r="E445" s="135"/>
      <c r="F445" s="135"/>
      <c r="G445" s="135" t="s">
        <v>617</v>
      </c>
      <c r="H445" s="176"/>
      <c r="I445" s="155" t="s">
        <v>105</v>
      </c>
      <c r="J445" s="72"/>
      <c r="K445" s="66">
        <v>10</v>
      </c>
      <c r="L445" s="66"/>
      <c r="M445" s="66">
        <v>6</v>
      </c>
      <c r="N445" s="66"/>
      <c r="O445" s="508">
        <v>1</v>
      </c>
      <c r="P445" s="155">
        <f t="shared" si="198"/>
        <v>1</v>
      </c>
      <c r="Q445" s="135"/>
      <c r="R445" s="66" t="e">
        <f t="shared" si="205"/>
        <v>#N/A</v>
      </c>
      <c r="S445" s="176"/>
      <c r="T445" s="177"/>
      <c r="U445" s="135"/>
      <c r="V445" s="135"/>
      <c r="W445" s="163" t="str">
        <f t="shared" ca="1" si="183"/>
        <v>Fighter</v>
      </c>
      <c r="X445" s="164">
        <f t="shared" si="184"/>
        <v>0</v>
      </c>
      <c r="Y445" s="165">
        <v>0</v>
      </c>
      <c r="Z445" s="155">
        <f t="shared" si="185"/>
        <v>550</v>
      </c>
      <c r="AA445" s="66">
        <f t="shared" si="186"/>
        <v>540</v>
      </c>
      <c r="AB445" s="72">
        <f t="shared" si="187"/>
        <v>10</v>
      </c>
      <c r="AC445" s="135" t="str">
        <f t="shared" si="199"/>
        <v>10</v>
      </c>
      <c r="AD445" s="72">
        <f t="shared" si="200"/>
        <v>-29</v>
      </c>
      <c r="AE445" s="72">
        <f t="shared" si="201"/>
        <v>-59</v>
      </c>
      <c r="AF445" s="72">
        <f t="shared" si="202"/>
        <v>-89</v>
      </c>
      <c r="AG445" s="66">
        <f t="shared" si="188"/>
        <v>240</v>
      </c>
      <c r="AH445" s="66">
        <f t="shared" si="189"/>
        <v>238</v>
      </c>
      <c r="AI445" s="66">
        <f t="shared" si="190"/>
        <v>2</v>
      </c>
      <c r="AJ445" s="135" t="str">
        <f t="shared" si="191"/>
        <v>2</v>
      </c>
      <c r="AK445" s="66">
        <f t="shared" si="192"/>
        <v>220</v>
      </c>
      <c r="AL445" s="66">
        <f t="shared" si="180"/>
        <v>218</v>
      </c>
      <c r="AM445" s="66">
        <f t="shared" si="193"/>
        <v>2</v>
      </c>
      <c r="AN445" s="135" t="str">
        <f t="shared" si="194"/>
        <v>2</v>
      </c>
      <c r="AO445" s="66">
        <f t="shared" si="195"/>
        <v>180</v>
      </c>
      <c r="AP445" s="66">
        <f t="shared" si="181"/>
        <v>178</v>
      </c>
      <c r="AQ445" s="66">
        <f t="shared" si="196"/>
        <v>2</v>
      </c>
      <c r="AR445" s="135" t="str">
        <f t="shared" si="197"/>
        <v>2</v>
      </c>
      <c r="AS445" s="72">
        <f t="shared" si="182"/>
        <v>1190</v>
      </c>
      <c r="AT445" s="72">
        <f t="shared" si="182"/>
        <v>1174</v>
      </c>
      <c r="AU445" s="72"/>
      <c r="AV445" s="135" t="str">
        <f t="shared" ca="1" si="203"/>
        <v>Fighter</v>
      </c>
      <c r="AW445" s="135"/>
      <c r="AX445" s="135"/>
      <c r="AY445" s="135"/>
      <c r="AZ445" s="135"/>
      <c r="BA445" s="135"/>
      <c r="BB445" s="135"/>
      <c r="BC445" s="660" t="e">
        <f>INDEX('[2]Master Skill List'!$D$81:$D$301,MATCH('UNIT DATA'!BA445,'[2]Master Skill List'!$B$81:$B$301,0))</f>
        <v>#N/A</v>
      </c>
      <c r="BD445" s="661"/>
      <c r="BE445" s="661"/>
      <c r="BF445" s="662"/>
      <c r="BG445" s="72">
        <f t="shared" si="204"/>
        <v>6</v>
      </c>
    </row>
    <row r="446" spans="2:59">
      <c r="B446" s="66">
        <v>408</v>
      </c>
      <c r="C446" s="135"/>
      <c r="D446" s="135"/>
      <c r="E446" s="135"/>
      <c r="F446" s="135"/>
      <c r="G446" s="135" t="s">
        <v>618</v>
      </c>
      <c r="H446" s="176"/>
      <c r="I446" s="155" t="s">
        <v>103</v>
      </c>
      <c r="J446" s="72"/>
      <c r="K446" s="66">
        <v>10</v>
      </c>
      <c r="L446" s="66"/>
      <c r="M446" s="190">
        <v>3</v>
      </c>
      <c r="N446" s="66"/>
      <c r="O446" s="508">
        <v>0</v>
      </c>
      <c r="P446" s="155">
        <f t="shared" si="198"/>
        <v>1</v>
      </c>
      <c r="Q446" s="135"/>
      <c r="R446" s="66" t="e">
        <f t="shared" si="205"/>
        <v>#N/A</v>
      </c>
      <c r="S446" s="176"/>
      <c r="T446" s="177"/>
      <c r="U446" s="135"/>
      <c r="V446" s="135"/>
      <c r="W446" s="163" t="str">
        <f t="shared" ca="1" si="183"/>
        <v>Knight</v>
      </c>
      <c r="X446" s="164">
        <f t="shared" si="184"/>
        <v>0</v>
      </c>
      <c r="Y446" s="165">
        <v>0</v>
      </c>
      <c r="Z446" s="155">
        <f t="shared" si="185"/>
        <v>550</v>
      </c>
      <c r="AA446" s="66">
        <f t="shared" si="186"/>
        <v>540</v>
      </c>
      <c r="AB446" s="72">
        <f t="shared" si="187"/>
        <v>10</v>
      </c>
      <c r="AC446" s="135" t="str">
        <f t="shared" si="199"/>
        <v>10</v>
      </c>
      <c r="AD446" s="72">
        <f t="shared" si="200"/>
        <v>-29</v>
      </c>
      <c r="AE446" s="72">
        <f t="shared" si="201"/>
        <v>-59</v>
      </c>
      <c r="AF446" s="72">
        <f t="shared" si="202"/>
        <v>-89</v>
      </c>
      <c r="AG446" s="66">
        <f t="shared" si="188"/>
        <v>220</v>
      </c>
      <c r="AH446" s="66">
        <f t="shared" si="189"/>
        <v>218</v>
      </c>
      <c r="AI446" s="66">
        <f t="shared" si="190"/>
        <v>2</v>
      </c>
      <c r="AJ446" s="135" t="str">
        <f t="shared" si="191"/>
        <v>2</v>
      </c>
      <c r="AK446" s="66">
        <f t="shared" si="192"/>
        <v>180</v>
      </c>
      <c r="AL446" s="66">
        <f t="shared" si="180"/>
        <v>178</v>
      </c>
      <c r="AM446" s="66">
        <f t="shared" si="193"/>
        <v>2</v>
      </c>
      <c r="AN446" s="135" t="str">
        <f t="shared" si="194"/>
        <v>2</v>
      </c>
      <c r="AO446" s="66">
        <f t="shared" si="195"/>
        <v>200</v>
      </c>
      <c r="AP446" s="66">
        <f t="shared" si="181"/>
        <v>198</v>
      </c>
      <c r="AQ446" s="66">
        <f t="shared" si="196"/>
        <v>2</v>
      </c>
      <c r="AR446" s="135" t="str">
        <f t="shared" si="197"/>
        <v>2</v>
      </c>
      <c r="AS446" s="72">
        <f t="shared" si="182"/>
        <v>1150</v>
      </c>
      <c r="AT446" s="72">
        <f t="shared" si="182"/>
        <v>1134</v>
      </c>
      <c r="AU446" s="72"/>
      <c r="AV446" s="135" t="str">
        <f t="shared" ca="1" si="203"/>
        <v>Knight</v>
      </c>
      <c r="AW446" s="135"/>
      <c r="AX446" s="135"/>
      <c r="AY446" s="135"/>
      <c r="AZ446" s="135"/>
      <c r="BA446" s="135"/>
      <c r="BB446" s="135"/>
      <c r="BC446" s="660" t="e">
        <f>INDEX('[2]Master Skill List'!$D$81:$D$301,MATCH('UNIT DATA'!BA446,'[2]Master Skill List'!$B$81:$B$301,0))</f>
        <v>#N/A</v>
      </c>
      <c r="BD446" s="661"/>
      <c r="BE446" s="661"/>
      <c r="BF446" s="662"/>
      <c r="BG446" s="72">
        <f t="shared" si="204"/>
        <v>3</v>
      </c>
    </row>
    <row r="447" spans="2:59">
      <c r="B447" s="66">
        <v>409</v>
      </c>
      <c r="C447" s="135"/>
      <c r="D447" s="135"/>
      <c r="E447" s="135"/>
      <c r="F447" s="135"/>
      <c r="G447" s="135" t="s">
        <v>619</v>
      </c>
      <c r="H447" s="176"/>
      <c r="I447" s="155" t="s">
        <v>103</v>
      </c>
      <c r="J447" s="72"/>
      <c r="K447" s="66">
        <v>10</v>
      </c>
      <c r="L447" s="66"/>
      <c r="M447" s="66">
        <v>4</v>
      </c>
      <c r="N447" s="66"/>
      <c r="O447" s="508">
        <v>1</v>
      </c>
      <c r="P447" s="155">
        <f t="shared" si="198"/>
        <v>1</v>
      </c>
      <c r="Q447" s="135"/>
      <c r="R447" s="66" t="e">
        <f t="shared" si="205"/>
        <v>#N/A</v>
      </c>
      <c r="S447" s="176"/>
      <c r="T447" s="177"/>
      <c r="U447" s="135"/>
      <c r="V447" s="135"/>
      <c r="W447" s="163" t="str">
        <f t="shared" ca="1" si="183"/>
        <v>Hero</v>
      </c>
      <c r="X447" s="164">
        <f t="shared" si="184"/>
        <v>0</v>
      </c>
      <c r="Y447" s="165">
        <v>0</v>
      </c>
      <c r="Z447" s="155">
        <f t="shared" si="185"/>
        <v>550</v>
      </c>
      <c r="AA447" s="66">
        <f t="shared" si="186"/>
        <v>540</v>
      </c>
      <c r="AB447" s="72">
        <f t="shared" si="187"/>
        <v>10</v>
      </c>
      <c r="AC447" s="135" t="str">
        <f t="shared" si="199"/>
        <v>10</v>
      </c>
      <c r="AD447" s="72">
        <f t="shared" si="200"/>
        <v>-29</v>
      </c>
      <c r="AE447" s="72">
        <f t="shared" si="201"/>
        <v>-59</v>
      </c>
      <c r="AF447" s="72">
        <f t="shared" si="202"/>
        <v>-89</v>
      </c>
      <c r="AG447" s="66">
        <f t="shared" si="188"/>
        <v>220</v>
      </c>
      <c r="AH447" s="66">
        <f t="shared" si="189"/>
        <v>218</v>
      </c>
      <c r="AI447" s="66">
        <f t="shared" si="190"/>
        <v>2</v>
      </c>
      <c r="AJ447" s="135" t="str">
        <f t="shared" si="191"/>
        <v>2</v>
      </c>
      <c r="AK447" s="66">
        <f t="shared" si="192"/>
        <v>180</v>
      </c>
      <c r="AL447" s="66">
        <f t="shared" si="180"/>
        <v>178</v>
      </c>
      <c r="AM447" s="66">
        <f t="shared" si="193"/>
        <v>2</v>
      </c>
      <c r="AN447" s="135" t="str">
        <f t="shared" si="194"/>
        <v>2</v>
      </c>
      <c r="AO447" s="66">
        <f t="shared" si="195"/>
        <v>200</v>
      </c>
      <c r="AP447" s="66">
        <f t="shared" si="181"/>
        <v>198</v>
      </c>
      <c r="AQ447" s="66">
        <f t="shared" si="196"/>
        <v>2</v>
      </c>
      <c r="AR447" s="135" t="str">
        <f t="shared" si="197"/>
        <v>2</v>
      </c>
      <c r="AS447" s="72">
        <f t="shared" si="182"/>
        <v>1150</v>
      </c>
      <c r="AT447" s="72">
        <f t="shared" si="182"/>
        <v>1134</v>
      </c>
      <c r="AU447" s="72"/>
      <c r="AV447" s="135" t="str">
        <f t="shared" ca="1" si="203"/>
        <v>Hero</v>
      </c>
      <c r="AW447" s="135"/>
      <c r="AX447" s="135"/>
      <c r="AY447" s="135"/>
      <c r="AZ447" s="135"/>
      <c r="BA447" s="135"/>
      <c r="BB447" s="135"/>
      <c r="BC447" s="660" t="e">
        <f>INDEX('[2]Master Skill List'!$D$81:$D$301,MATCH('UNIT DATA'!BA447,'[2]Master Skill List'!$B$81:$B$301,0))</f>
        <v>#N/A</v>
      </c>
      <c r="BD447" s="661"/>
      <c r="BE447" s="661"/>
      <c r="BF447" s="662"/>
      <c r="BG447" s="72">
        <f t="shared" si="204"/>
        <v>4</v>
      </c>
    </row>
    <row r="448" spans="2:59">
      <c r="B448" s="66">
        <v>410</v>
      </c>
      <c r="C448" s="135"/>
      <c r="D448" s="135"/>
      <c r="E448" s="135"/>
      <c r="F448" s="135"/>
      <c r="G448" s="135" t="s">
        <v>620</v>
      </c>
      <c r="H448" s="176"/>
      <c r="I448" s="155" t="s">
        <v>103</v>
      </c>
      <c r="J448" s="72"/>
      <c r="K448" s="66">
        <v>10</v>
      </c>
      <c r="L448" s="66"/>
      <c r="M448" s="66">
        <v>5</v>
      </c>
      <c r="N448" s="66"/>
      <c r="O448" s="508">
        <v>2</v>
      </c>
      <c r="P448" s="155">
        <f t="shared" si="198"/>
        <v>1</v>
      </c>
      <c r="Q448" s="135"/>
      <c r="R448" s="66" t="e">
        <f t="shared" si="205"/>
        <v>#N/A</v>
      </c>
      <c r="S448" s="176"/>
      <c r="T448" s="177"/>
      <c r="U448" s="135"/>
      <c r="V448" s="135"/>
      <c r="W448" s="163" t="str">
        <f t="shared" ca="1" si="183"/>
        <v>Defender</v>
      </c>
      <c r="X448" s="164">
        <f t="shared" si="184"/>
        <v>0</v>
      </c>
      <c r="Y448" s="165">
        <v>0</v>
      </c>
      <c r="Z448" s="155">
        <f t="shared" si="185"/>
        <v>550</v>
      </c>
      <c r="AA448" s="66">
        <f t="shared" si="186"/>
        <v>540</v>
      </c>
      <c r="AB448" s="72">
        <f t="shared" si="187"/>
        <v>10</v>
      </c>
      <c r="AC448" s="135" t="str">
        <f t="shared" si="199"/>
        <v>10</v>
      </c>
      <c r="AD448" s="72">
        <f t="shared" si="200"/>
        <v>-29</v>
      </c>
      <c r="AE448" s="72">
        <f t="shared" si="201"/>
        <v>-59</v>
      </c>
      <c r="AF448" s="72">
        <f t="shared" si="202"/>
        <v>-89</v>
      </c>
      <c r="AG448" s="66">
        <f t="shared" si="188"/>
        <v>220</v>
      </c>
      <c r="AH448" s="66">
        <f t="shared" si="189"/>
        <v>218</v>
      </c>
      <c r="AI448" s="66">
        <f t="shared" si="190"/>
        <v>2</v>
      </c>
      <c r="AJ448" s="135" t="str">
        <f t="shared" si="191"/>
        <v>2</v>
      </c>
      <c r="AK448" s="66">
        <f t="shared" si="192"/>
        <v>180</v>
      </c>
      <c r="AL448" s="66">
        <f t="shared" si="180"/>
        <v>178</v>
      </c>
      <c r="AM448" s="66">
        <f t="shared" si="193"/>
        <v>2</v>
      </c>
      <c r="AN448" s="135" t="str">
        <f t="shared" si="194"/>
        <v>2</v>
      </c>
      <c r="AO448" s="66">
        <f t="shared" si="195"/>
        <v>200</v>
      </c>
      <c r="AP448" s="66">
        <f t="shared" si="181"/>
        <v>198</v>
      </c>
      <c r="AQ448" s="66">
        <f t="shared" si="196"/>
        <v>2</v>
      </c>
      <c r="AR448" s="135" t="str">
        <f t="shared" si="197"/>
        <v>2</v>
      </c>
      <c r="AS448" s="72">
        <f t="shared" si="182"/>
        <v>1150</v>
      </c>
      <c r="AT448" s="72">
        <f t="shared" si="182"/>
        <v>1134</v>
      </c>
      <c r="AU448" s="72"/>
      <c r="AV448" s="135" t="str">
        <f t="shared" ca="1" si="203"/>
        <v>Defender</v>
      </c>
      <c r="AW448" s="135"/>
      <c r="AX448" s="135"/>
      <c r="AY448" s="135"/>
      <c r="AZ448" s="135"/>
      <c r="BA448" s="135"/>
      <c r="BB448" s="135"/>
      <c r="BC448" s="660" t="e">
        <f>INDEX('[2]Master Skill List'!$D$81:$D$301,MATCH('UNIT DATA'!BA448,'[2]Master Skill List'!$B$81:$B$301,0))</f>
        <v>#N/A</v>
      </c>
      <c r="BD448" s="661"/>
      <c r="BE448" s="661"/>
      <c r="BF448" s="662"/>
      <c r="BG448" s="72">
        <f t="shared" si="204"/>
        <v>5</v>
      </c>
    </row>
    <row r="449" spans="2:59">
      <c r="B449" s="66">
        <v>411</v>
      </c>
      <c r="C449" s="135"/>
      <c r="D449" s="135"/>
      <c r="E449" s="135"/>
      <c r="F449" s="135"/>
      <c r="G449" s="135" t="s">
        <v>621</v>
      </c>
      <c r="H449" s="176"/>
      <c r="I449" s="155" t="s">
        <v>103</v>
      </c>
      <c r="J449" s="72"/>
      <c r="K449" s="66">
        <v>10</v>
      </c>
      <c r="L449" s="66"/>
      <c r="M449" s="66">
        <v>6</v>
      </c>
      <c r="N449" s="66"/>
      <c r="O449" s="508">
        <v>3</v>
      </c>
      <c r="P449" s="155">
        <f t="shared" si="198"/>
        <v>1</v>
      </c>
      <c r="Q449" s="135"/>
      <c r="R449" s="66" t="e">
        <f t="shared" si="205"/>
        <v>#N/A</v>
      </c>
      <c r="S449" s="176"/>
      <c r="T449" s="177"/>
      <c r="U449" s="135"/>
      <c r="V449" s="135"/>
      <c r="W449" s="163" t="str">
        <f t="shared" ca="1" si="183"/>
        <v>Fighter</v>
      </c>
      <c r="X449" s="164">
        <f t="shared" si="184"/>
        <v>0</v>
      </c>
      <c r="Y449" s="165">
        <v>0</v>
      </c>
      <c r="Z449" s="155">
        <f t="shared" si="185"/>
        <v>550</v>
      </c>
      <c r="AA449" s="66">
        <f t="shared" si="186"/>
        <v>540</v>
      </c>
      <c r="AB449" s="72">
        <f t="shared" si="187"/>
        <v>10</v>
      </c>
      <c r="AC449" s="135" t="str">
        <f t="shared" si="199"/>
        <v>10</v>
      </c>
      <c r="AD449" s="72">
        <f t="shared" si="200"/>
        <v>-29</v>
      </c>
      <c r="AE449" s="72">
        <f t="shared" si="201"/>
        <v>-59</v>
      </c>
      <c r="AF449" s="72">
        <f t="shared" si="202"/>
        <v>-89</v>
      </c>
      <c r="AG449" s="66">
        <f t="shared" si="188"/>
        <v>220</v>
      </c>
      <c r="AH449" s="66">
        <f t="shared" si="189"/>
        <v>218</v>
      </c>
      <c r="AI449" s="66">
        <f t="shared" si="190"/>
        <v>2</v>
      </c>
      <c r="AJ449" s="135" t="str">
        <f t="shared" si="191"/>
        <v>2</v>
      </c>
      <c r="AK449" s="66">
        <f t="shared" si="192"/>
        <v>180</v>
      </c>
      <c r="AL449" s="66">
        <f t="shared" si="180"/>
        <v>178</v>
      </c>
      <c r="AM449" s="66">
        <f t="shared" si="193"/>
        <v>2</v>
      </c>
      <c r="AN449" s="135" t="str">
        <f t="shared" si="194"/>
        <v>2</v>
      </c>
      <c r="AO449" s="66">
        <f t="shared" si="195"/>
        <v>200</v>
      </c>
      <c r="AP449" s="66">
        <f t="shared" si="181"/>
        <v>198</v>
      </c>
      <c r="AQ449" s="66">
        <f t="shared" si="196"/>
        <v>2</v>
      </c>
      <c r="AR449" s="135" t="str">
        <f t="shared" si="197"/>
        <v>2</v>
      </c>
      <c r="AS449" s="72">
        <f t="shared" si="182"/>
        <v>1150</v>
      </c>
      <c r="AT449" s="72">
        <f t="shared" si="182"/>
        <v>1134</v>
      </c>
      <c r="AU449" s="72"/>
      <c r="AV449" s="135" t="str">
        <f t="shared" ca="1" si="203"/>
        <v>Fighter</v>
      </c>
      <c r="AW449" s="135"/>
      <c r="AX449" s="135"/>
      <c r="AY449" s="135"/>
      <c r="AZ449" s="135"/>
      <c r="BA449" s="135"/>
      <c r="BB449" s="135"/>
      <c r="BC449" s="660" t="e">
        <f>INDEX('[2]Master Skill List'!$D$81:$D$301,MATCH('UNIT DATA'!BA449,'[2]Master Skill List'!$B$81:$B$301,0))</f>
        <v>#N/A</v>
      </c>
      <c r="BD449" s="661"/>
      <c r="BE449" s="661"/>
      <c r="BF449" s="662"/>
      <c r="BG449" s="72">
        <f t="shared" si="204"/>
        <v>6</v>
      </c>
    </row>
    <row r="450" spans="2:59">
      <c r="B450" s="66">
        <v>412</v>
      </c>
      <c r="C450" s="135"/>
      <c r="D450" s="135"/>
      <c r="E450" s="135"/>
      <c r="F450" s="135"/>
      <c r="G450" s="135" t="s">
        <v>622</v>
      </c>
      <c r="H450" s="176"/>
      <c r="I450" s="155" t="s">
        <v>113</v>
      </c>
      <c r="J450" s="72"/>
      <c r="K450" s="66">
        <v>10</v>
      </c>
      <c r="L450" s="66"/>
      <c r="M450" s="190">
        <v>3</v>
      </c>
      <c r="N450" s="66"/>
      <c r="O450" s="508">
        <v>0</v>
      </c>
      <c r="P450" s="155">
        <f t="shared" si="198"/>
        <v>1</v>
      </c>
      <c r="Q450" s="135"/>
      <c r="R450" s="66" t="e">
        <f t="shared" si="205"/>
        <v>#N/A</v>
      </c>
      <c r="S450" s="176"/>
      <c r="T450" s="177"/>
      <c r="U450" s="135"/>
      <c r="V450" s="135"/>
      <c r="W450" s="163" t="str">
        <f t="shared" ca="1" si="183"/>
        <v>Defender</v>
      </c>
      <c r="X450" s="164">
        <f t="shared" si="184"/>
        <v>0</v>
      </c>
      <c r="Y450" s="165">
        <v>0</v>
      </c>
      <c r="Z450" s="155">
        <f t="shared" si="185"/>
        <v>550</v>
      </c>
      <c r="AA450" s="66">
        <f t="shared" si="186"/>
        <v>540</v>
      </c>
      <c r="AB450" s="72">
        <f t="shared" si="187"/>
        <v>10</v>
      </c>
      <c r="AC450" s="135" t="str">
        <f t="shared" si="199"/>
        <v>10</v>
      </c>
      <c r="AD450" s="72">
        <f t="shared" si="200"/>
        <v>-29</v>
      </c>
      <c r="AE450" s="72">
        <f t="shared" si="201"/>
        <v>-59</v>
      </c>
      <c r="AF450" s="72">
        <f t="shared" si="202"/>
        <v>-89</v>
      </c>
      <c r="AG450" s="66">
        <f t="shared" si="188"/>
        <v>200</v>
      </c>
      <c r="AH450" s="66">
        <f t="shared" si="189"/>
        <v>198</v>
      </c>
      <c r="AI450" s="66">
        <f t="shared" si="190"/>
        <v>2</v>
      </c>
      <c r="AJ450" s="135" t="str">
        <f t="shared" si="191"/>
        <v>2</v>
      </c>
      <c r="AK450" s="66">
        <f t="shared" si="192"/>
        <v>200</v>
      </c>
      <c r="AL450" s="66">
        <f t="shared" si="180"/>
        <v>198</v>
      </c>
      <c r="AM450" s="66">
        <f t="shared" si="193"/>
        <v>2</v>
      </c>
      <c r="AN450" s="135" t="str">
        <f t="shared" si="194"/>
        <v>2</v>
      </c>
      <c r="AO450" s="66">
        <f t="shared" si="195"/>
        <v>220</v>
      </c>
      <c r="AP450" s="66">
        <f t="shared" si="181"/>
        <v>218</v>
      </c>
      <c r="AQ450" s="66">
        <f t="shared" si="196"/>
        <v>2</v>
      </c>
      <c r="AR450" s="135" t="str">
        <f t="shared" si="197"/>
        <v>2</v>
      </c>
      <c r="AS450" s="72">
        <f t="shared" si="182"/>
        <v>1170</v>
      </c>
      <c r="AT450" s="72">
        <f t="shared" si="182"/>
        <v>1154</v>
      </c>
      <c r="AU450" s="72"/>
      <c r="AV450" s="135" t="str">
        <f t="shared" ca="1" si="203"/>
        <v>Defender</v>
      </c>
      <c r="AW450" s="135"/>
      <c r="AX450" s="135"/>
      <c r="AY450" s="135"/>
      <c r="AZ450" s="135"/>
      <c r="BA450" s="135"/>
      <c r="BB450" s="135"/>
      <c r="BC450" s="660" t="e">
        <f>INDEX('[2]Master Skill List'!$D$81:$D$301,MATCH('UNIT DATA'!BA450,'[2]Master Skill List'!$B$81:$B$301,0))</f>
        <v>#N/A</v>
      </c>
      <c r="BD450" s="661"/>
      <c r="BE450" s="661"/>
      <c r="BF450" s="662"/>
      <c r="BG450" s="72">
        <f t="shared" si="204"/>
        <v>3</v>
      </c>
    </row>
    <row r="451" spans="2:59">
      <c r="B451" s="66">
        <v>413</v>
      </c>
      <c r="C451" s="135"/>
      <c r="D451" s="135"/>
      <c r="E451" s="135"/>
      <c r="F451" s="135"/>
      <c r="G451" s="135" t="s">
        <v>623</v>
      </c>
      <c r="H451" s="176"/>
      <c r="I451" s="155" t="s">
        <v>113</v>
      </c>
      <c r="J451" s="72"/>
      <c r="K451" s="66">
        <v>10</v>
      </c>
      <c r="L451" s="66"/>
      <c r="M451" s="66">
        <v>4</v>
      </c>
      <c r="N451" s="66"/>
      <c r="O451" s="508">
        <v>1</v>
      </c>
      <c r="P451" s="155">
        <f t="shared" si="198"/>
        <v>1</v>
      </c>
      <c r="Q451" s="135"/>
      <c r="R451" s="66" t="e">
        <f t="shared" si="205"/>
        <v>#N/A</v>
      </c>
      <c r="S451" s="176"/>
      <c r="T451" s="177"/>
      <c r="U451" s="135"/>
      <c r="V451" s="135"/>
      <c r="W451" s="163" t="str">
        <f t="shared" ca="1" si="183"/>
        <v>Defender</v>
      </c>
      <c r="X451" s="164">
        <f t="shared" si="184"/>
        <v>0</v>
      </c>
      <c r="Y451" s="165">
        <v>0</v>
      </c>
      <c r="Z451" s="155">
        <f t="shared" si="185"/>
        <v>550</v>
      </c>
      <c r="AA451" s="66">
        <f t="shared" si="186"/>
        <v>540</v>
      </c>
      <c r="AB451" s="72">
        <f t="shared" si="187"/>
        <v>10</v>
      </c>
      <c r="AC451" s="135" t="str">
        <f t="shared" si="199"/>
        <v>10</v>
      </c>
      <c r="AD451" s="72">
        <f t="shared" si="200"/>
        <v>-29</v>
      </c>
      <c r="AE451" s="72">
        <f t="shared" si="201"/>
        <v>-59</v>
      </c>
      <c r="AF451" s="72">
        <f t="shared" si="202"/>
        <v>-89</v>
      </c>
      <c r="AG451" s="66">
        <f t="shared" si="188"/>
        <v>200</v>
      </c>
      <c r="AH451" s="66">
        <f t="shared" si="189"/>
        <v>198</v>
      </c>
      <c r="AI451" s="66">
        <f t="shared" si="190"/>
        <v>2</v>
      </c>
      <c r="AJ451" s="135" t="str">
        <f t="shared" si="191"/>
        <v>2</v>
      </c>
      <c r="AK451" s="66">
        <f t="shared" si="192"/>
        <v>200</v>
      </c>
      <c r="AL451" s="66">
        <f t="shared" si="180"/>
        <v>198</v>
      </c>
      <c r="AM451" s="66">
        <f t="shared" si="193"/>
        <v>2</v>
      </c>
      <c r="AN451" s="135" t="str">
        <f t="shared" si="194"/>
        <v>2</v>
      </c>
      <c r="AO451" s="66">
        <f t="shared" si="195"/>
        <v>220</v>
      </c>
      <c r="AP451" s="66">
        <f t="shared" si="181"/>
        <v>218</v>
      </c>
      <c r="AQ451" s="66">
        <f t="shared" si="196"/>
        <v>2</v>
      </c>
      <c r="AR451" s="135" t="str">
        <f t="shared" si="197"/>
        <v>2</v>
      </c>
      <c r="AS451" s="72">
        <f t="shared" si="182"/>
        <v>1170</v>
      </c>
      <c r="AT451" s="72">
        <f t="shared" si="182"/>
        <v>1154</v>
      </c>
      <c r="AU451" s="72"/>
      <c r="AV451" s="135" t="str">
        <f t="shared" ca="1" si="203"/>
        <v>Defender</v>
      </c>
      <c r="AW451" s="135"/>
      <c r="AX451" s="135"/>
      <c r="AY451" s="135"/>
      <c r="AZ451" s="135"/>
      <c r="BA451" s="135"/>
      <c r="BB451" s="135"/>
      <c r="BC451" s="660" t="e">
        <f>INDEX('[2]Master Skill List'!$D$81:$D$301,MATCH('UNIT DATA'!BA451,'[2]Master Skill List'!$B$81:$B$301,0))</f>
        <v>#N/A</v>
      </c>
      <c r="BD451" s="661"/>
      <c r="BE451" s="661"/>
      <c r="BF451" s="662"/>
      <c r="BG451" s="72">
        <f t="shared" si="204"/>
        <v>4</v>
      </c>
    </row>
    <row r="452" spans="2:59">
      <c r="B452" s="66">
        <v>414</v>
      </c>
      <c r="C452" s="135"/>
      <c r="D452" s="135"/>
      <c r="E452" s="135"/>
      <c r="F452" s="135"/>
      <c r="G452" s="135" t="s">
        <v>624</v>
      </c>
      <c r="H452" s="176"/>
      <c r="I452" s="155" t="s">
        <v>113</v>
      </c>
      <c r="J452" s="72"/>
      <c r="K452" s="66">
        <v>10</v>
      </c>
      <c r="L452" s="66"/>
      <c r="M452" s="66">
        <v>5</v>
      </c>
      <c r="N452" s="66"/>
      <c r="O452" s="508">
        <v>2</v>
      </c>
      <c r="P452" s="155">
        <f t="shared" si="198"/>
        <v>1</v>
      </c>
      <c r="Q452" s="135"/>
      <c r="R452" s="66" t="e">
        <f t="shared" si="205"/>
        <v>#N/A</v>
      </c>
      <c r="S452" s="176"/>
      <c r="T452" s="177"/>
      <c r="U452" s="135"/>
      <c r="V452" s="135"/>
      <c r="W452" s="163" t="str">
        <f t="shared" ca="1" si="183"/>
        <v>Guardian</v>
      </c>
      <c r="X452" s="164">
        <f t="shared" si="184"/>
        <v>0</v>
      </c>
      <c r="Y452" s="165">
        <v>0</v>
      </c>
      <c r="Z452" s="155">
        <f t="shared" si="185"/>
        <v>550</v>
      </c>
      <c r="AA452" s="66">
        <f t="shared" si="186"/>
        <v>540</v>
      </c>
      <c r="AB452" s="72">
        <f t="shared" si="187"/>
        <v>10</v>
      </c>
      <c r="AC452" s="135" t="str">
        <f t="shared" si="199"/>
        <v>10</v>
      </c>
      <c r="AD452" s="72">
        <f t="shared" si="200"/>
        <v>-29</v>
      </c>
      <c r="AE452" s="72">
        <f t="shared" si="201"/>
        <v>-59</v>
      </c>
      <c r="AF452" s="72">
        <f t="shared" si="202"/>
        <v>-89</v>
      </c>
      <c r="AG452" s="66">
        <f t="shared" si="188"/>
        <v>200</v>
      </c>
      <c r="AH452" s="66">
        <f t="shared" si="189"/>
        <v>198</v>
      </c>
      <c r="AI452" s="66">
        <f t="shared" si="190"/>
        <v>2</v>
      </c>
      <c r="AJ452" s="135" t="str">
        <f t="shared" si="191"/>
        <v>2</v>
      </c>
      <c r="AK452" s="66">
        <f t="shared" si="192"/>
        <v>200</v>
      </c>
      <c r="AL452" s="66">
        <f t="shared" si="180"/>
        <v>198</v>
      </c>
      <c r="AM452" s="66">
        <f t="shared" si="193"/>
        <v>2</v>
      </c>
      <c r="AN452" s="135" t="str">
        <f t="shared" si="194"/>
        <v>2</v>
      </c>
      <c r="AO452" s="66">
        <f t="shared" si="195"/>
        <v>220</v>
      </c>
      <c r="AP452" s="66">
        <f t="shared" si="181"/>
        <v>218</v>
      </c>
      <c r="AQ452" s="66">
        <f t="shared" si="196"/>
        <v>2</v>
      </c>
      <c r="AR452" s="135" t="str">
        <f t="shared" si="197"/>
        <v>2</v>
      </c>
      <c r="AS452" s="72">
        <f t="shared" si="182"/>
        <v>1170</v>
      </c>
      <c r="AT452" s="72">
        <f t="shared" si="182"/>
        <v>1154</v>
      </c>
      <c r="AU452" s="72"/>
      <c r="AV452" s="135" t="str">
        <f t="shared" ca="1" si="203"/>
        <v>Guardian</v>
      </c>
      <c r="AW452" s="135"/>
      <c r="AX452" s="135"/>
      <c r="AY452" s="135"/>
      <c r="AZ452" s="135"/>
      <c r="BA452" s="135"/>
      <c r="BB452" s="135"/>
      <c r="BC452" s="660" t="e">
        <f>INDEX('[2]Master Skill List'!$D$81:$D$301,MATCH('UNIT DATA'!BA452,'[2]Master Skill List'!$B$81:$B$301,0))</f>
        <v>#N/A</v>
      </c>
      <c r="BD452" s="661"/>
      <c r="BE452" s="661"/>
      <c r="BF452" s="662"/>
      <c r="BG452" s="72">
        <f t="shared" si="204"/>
        <v>5</v>
      </c>
    </row>
    <row r="453" spans="2:59">
      <c r="B453" s="66">
        <v>415</v>
      </c>
      <c r="C453" s="135"/>
      <c r="D453" s="135"/>
      <c r="E453" s="135"/>
      <c r="F453" s="135"/>
      <c r="G453" s="135" t="s">
        <v>625</v>
      </c>
      <c r="H453" s="176"/>
      <c r="I453" s="155" t="s">
        <v>113</v>
      </c>
      <c r="J453" s="72"/>
      <c r="K453" s="66">
        <v>10</v>
      </c>
      <c r="L453" s="66"/>
      <c r="M453" s="66">
        <v>6</v>
      </c>
      <c r="N453" s="66"/>
      <c r="O453" s="508">
        <v>3</v>
      </c>
      <c r="P453" s="155">
        <f t="shared" si="198"/>
        <v>1</v>
      </c>
      <c r="Q453" s="135"/>
      <c r="R453" s="66" t="e">
        <f t="shared" si="205"/>
        <v>#N/A</v>
      </c>
      <c r="S453" s="176"/>
      <c r="T453" s="177"/>
      <c r="U453" s="135"/>
      <c r="V453" s="135"/>
      <c r="W453" s="163" t="str">
        <f t="shared" ca="1" si="183"/>
        <v>Hero</v>
      </c>
      <c r="X453" s="164">
        <f t="shared" si="184"/>
        <v>0</v>
      </c>
      <c r="Y453" s="165">
        <v>0</v>
      </c>
      <c r="Z453" s="155">
        <f t="shared" si="185"/>
        <v>550</v>
      </c>
      <c r="AA453" s="66">
        <f t="shared" si="186"/>
        <v>540</v>
      </c>
      <c r="AB453" s="72">
        <f t="shared" si="187"/>
        <v>10</v>
      </c>
      <c r="AC453" s="135" t="str">
        <f t="shared" si="199"/>
        <v>10</v>
      </c>
      <c r="AD453" s="72">
        <f t="shared" si="200"/>
        <v>-29</v>
      </c>
      <c r="AE453" s="72">
        <f t="shared" si="201"/>
        <v>-59</v>
      </c>
      <c r="AF453" s="72">
        <f t="shared" si="202"/>
        <v>-89</v>
      </c>
      <c r="AG453" s="66">
        <f t="shared" si="188"/>
        <v>200</v>
      </c>
      <c r="AH453" s="66">
        <f t="shared" si="189"/>
        <v>198</v>
      </c>
      <c r="AI453" s="66">
        <f t="shared" si="190"/>
        <v>2</v>
      </c>
      <c r="AJ453" s="135" t="str">
        <f t="shared" si="191"/>
        <v>2</v>
      </c>
      <c r="AK453" s="66">
        <f t="shared" si="192"/>
        <v>200</v>
      </c>
      <c r="AL453" s="66">
        <f t="shared" si="180"/>
        <v>198</v>
      </c>
      <c r="AM453" s="66">
        <f t="shared" si="193"/>
        <v>2</v>
      </c>
      <c r="AN453" s="135" t="str">
        <f t="shared" si="194"/>
        <v>2</v>
      </c>
      <c r="AO453" s="66">
        <f t="shared" si="195"/>
        <v>220</v>
      </c>
      <c r="AP453" s="66">
        <f t="shared" si="181"/>
        <v>218</v>
      </c>
      <c r="AQ453" s="66">
        <f t="shared" si="196"/>
        <v>2</v>
      </c>
      <c r="AR453" s="135" t="str">
        <f t="shared" si="197"/>
        <v>2</v>
      </c>
      <c r="AS453" s="72">
        <f t="shared" si="182"/>
        <v>1170</v>
      </c>
      <c r="AT453" s="72">
        <f t="shared" si="182"/>
        <v>1154</v>
      </c>
      <c r="AU453" s="72"/>
      <c r="AV453" s="135" t="str">
        <f t="shared" ca="1" si="203"/>
        <v>Hero</v>
      </c>
      <c r="AW453" s="135"/>
      <c r="AX453" s="135"/>
      <c r="AY453" s="135"/>
      <c r="AZ453" s="135"/>
      <c r="BA453" s="135"/>
      <c r="BB453" s="135"/>
      <c r="BC453" s="660" t="e">
        <f>INDEX('[2]Master Skill List'!$D$81:$D$301,MATCH('UNIT DATA'!BA453,'[2]Master Skill List'!$B$81:$B$301,0))</f>
        <v>#N/A</v>
      </c>
      <c r="BD453" s="661"/>
      <c r="BE453" s="661"/>
      <c r="BF453" s="662"/>
      <c r="BG453" s="72">
        <f t="shared" si="204"/>
        <v>6</v>
      </c>
    </row>
    <row r="454" spans="2:59">
      <c r="B454" s="66">
        <v>416</v>
      </c>
      <c r="C454" s="135"/>
      <c r="D454" s="135"/>
      <c r="E454" s="135"/>
      <c r="F454" s="135"/>
      <c r="G454" s="135" t="s">
        <v>626</v>
      </c>
      <c r="H454" s="176"/>
      <c r="I454" s="155" t="s">
        <v>147</v>
      </c>
      <c r="J454" s="72"/>
      <c r="K454" s="66">
        <v>10</v>
      </c>
      <c r="L454" s="66"/>
      <c r="M454" s="190">
        <v>3</v>
      </c>
      <c r="N454" s="66"/>
      <c r="O454" s="508">
        <v>0</v>
      </c>
      <c r="P454" s="155">
        <f t="shared" si="198"/>
        <v>1</v>
      </c>
      <c r="Q454" s="135"/>
      <c r="R454" s="66" t="e">
        <f t="shared" si="205"/>
        <v>#N/A</v>
      </c>
      <c r="S454" s="176"/>
      <c r="T454" s="177"/>
      <c r="U454" s="135"/>
      <c r="V454" s="135"/>
      <c r="W454" s="163" t="str">
        <f t="shared" ca="1" si="183"/>
        <v>Guardian</v>
      </c>
      <c r="X454" s="164">
        <f t="shared" si="184"/>
        <v>0</v>
      </c>
      <c r="Y454" s="165">
        <v>0</v>
      </c>
      <c r="Z454" s="155">
        <f t="shared" si="185"/>
        <v>500</v>
      </c>
      <c r="AA454" s="66">
        <f t="shared" si="186"/>
        <v>490</v>
      </c>
      <c r="AB454" s="72">
        <f t="shared" si="187"/>
        <v>10</v>
      </c>
      <c r="AC454" s="135" t="str">
        <f t="shared" si="199"/>
        <v>10</v>
      </c>
      <c r="AD454" s="72">
        <f t="shared" si="200"/>
        <v>-29</v>
      </c>
      <c r="AE454" s="72">
        <f t="shared" si="201"/>
        <v>-59</v>
      </c>
      <c r="AF454" s="72">
        <f t="shared" si="202"/>
        <v>-89</v>
      </c>
      <c r="AG454" s="66">
        <f t="shared" si="188"/>
        <v>200</v>
      </c>
      <c r="AH454" s="66">
        <f t="shared" si="189"/>
        <v>198</v>
      </c>
      <c r="AI454" s="66">
        <f t="shared" si="190"/>
        <v>2</v>
      </c>
      <c r="AJ454" s="135" t="str">
        <f t="shared" si="191"/>
        <v>2</v>
      </c>
      <c r="AK454" s="66">
        <f t="shared" si="192"/>
        <v>220</v>
      </c>
      <c r="AL454" s="66">
        <f t="shared" si="180"/>
        <v>218</v>
      </c>
      <c r="AM454" s="66">
        <f t="shared" si="193"/>
        <v>2</v>
      </c>
      <c r="AN454" s="135" t="str">
        <f t="shared" si="194"/>
        <v>2</v>
      </c>
      <c r="AO454" s="66">
        <f t="shared" si="195"/>
        <v>180</v>
      </c>
      <c r="AP454" s="66">
        <f t="shared" si="181"/>
        <v>178</v>
      </c>
      <c r="AQ454" s="66">
        <f t="shared" si="196"/>
        <v>2</v>
      </c>
      <c r="AR454" s="135" t="str">
        <f t="shared" si="197"/>
        <v>2</v>
      </c>
      <c r="AS454" s="72">
        <f t="shared" si="182"/>
        <v>1100</v>
      </c>
      <c r="AT454" s="72">
        <f t="shared" si="182"/>
        <v>1084</v>
      </c>
      <c r="AU454" s="72"/>
      <c r="AV454" s="135" t="str">
        <f t="shared" ca="1" si="203"/>
        <v>Guardian</v>
      </c>
      <c r="AW454" s="135"/>
      <c r="AX454" s="135"/>
      <c r="AY454" s="135"/>
      <c r="AZ454" s="135"/>
      <c r="BA454" s="135"/>
      <c r="BB454" s="135"/>
      <c r="BC454" s="660" t="e">
        <f>INDEX('[2]Master Skill List'!$D$81:$D$301,MATCH('UNIT DATA'!BA454,'[2]Master Skill List'!$B$81:$B$301,0))</f>
        <v>#N/A</v>
      </c>
      <c r="BD454" s="661"/>
      <c r="BE454" s="661"/>
      <c r="BF454" s="662"/>
      <c r="BG454" s="72">
        <f t="shared" si="204"/>
        <v>3</v>
      </c>
    </row>
    <row r="455" spans="2:59">
      <c r="B455" s="66">
        <v>417</v>
      </c>
      <c r="C455" s="135"/>
      <c r="D455" s="135"/>
      <c r="E455" s="135"/>
      <c r="F455" s="135"/>
      <c r="G455" s="135" t="s">
        <v>627</v>
      </c>
      <c r="H455" s="176"/>
      <c r="I455" s="155" t="s">
        <v>147</v>
      </c>
      <c r="J455" s="72"/>
      <c r="K455" s="66">
        <v>10</v>
      </c>
      <c r="L455" s="66"/>
      <c r="M455" s="66">
        <v>4</v>
      </c>
      <c r="N455" s="66"/>
      <c r="O455" s="508">
        <v>1</v>
      </c>
      <c r="P455" s="155">
        <f t="shared" si="198"/>
        <v>1</v>
      </c>
      <c r="Q455" s="135"/>
      <c r="R455" s="66" t="e">
        <f t="shared" si="205"/>
        <v>#N/A</v>
      </c>
      <c r="S455" s="176"/>
      <c r="T455" s="177"/>
      <c r="U455" s="135"/>
      <c r="V455" s="135"/>
      <c r="W455" s="163" t="str">
        <f t="shared" ca="1" si="183"/>
        <v>Hero</v>
      </c>
      <c r="X455" s="164">
        <f t="shared" si="184"/>
        <v>0</v>
      </c>
      <c r="Y455" s="165">
        <v>0</v>
      </c>
      <c r="Z455" s="155">
        <f t="shared" si="185"/>
        <v>500</v>
      </c>
      <c r="AA455" s="66">
        <f t="shared" si="186"/>
        <v>490</v>
      </c>
      <c r="AB455" s="72">
        <f t="shared" si="187"/>
        <v>10</v>
      </c>
      <c r="AC455" s="135" t="str">
        <f t="shared" si="199"/>
        <v>10</v>
      </c>
      <c r="AD455" s="72">
        <f t="shared" si="200"/>
        <v>-29</v>
      </c>
      <c r="AE455" s="72">
        <f t="shared" si="201"/>
        <v>-59</v>
      </c>
      <c r="AF455" s="72">
        <f t="shared" si="202"/>
        <v>-89</v>
      </c>
      <c r="AG455" s="66">
        <f t="shared" si="188"/>
        <v>200</v>
      </c>
      <c r="AH455" s="66">
        <f t="shared" si="189"/>
        <v>198</v>
      </c>
      <c r="AI455" s="66">
        <f t="shared" si="190"/>
        <v>2</v>
      </c>
      <c r="AJ455" s="135" t="str">
        <f t="shared" si="191"/>
        <v>2</v>
      </c>
      <c r="AK455" s="66">
        <f t="shared" si="192"/>
        <v>220</v>
      </c>
      <c r="AL455" s="66">
        <f t="shared" si="180"/>
        <v>218</v>
      </c>
      <c r="AM455" s="66">
        <f t="shared" si="193"/>
        <v>2</v>
      </c>
      <c r="AN455" s="135" t="str">
        <f t="shared" si="194"/>
        <v>2</v>
      </c>
      <c r="AO455" s="66">
        <f t="shared" si="195"/>
        <v>180</v>
      </c>
      <c r="AP455" s="66">
        <f t="shared" si="181"/>
        <v>178</v>
      </c>
      <c r="AQ455" s="66">
        <f t="shared" si="196"/>
        <v>2</v>
      </c>
      <c r="AR455" s="135" t="str">
        <f t="shared" si="197"/>
        <v>2</v>
      </c>
      <c r="AS455" s="72">
        <f t="shared" si="182"/>
        <v>1100</v>
      </c>
      <c r="AT455" s="72">
        <f t="shared" si="182"/>
        <v>1084</v>
      </c>
      <c r="AU455" s="72"/>
      <c r="AV455" s="135" t="str">
        <f t="shared" ca="1" si="203"/>
        <v>Hero</v>
      </c>
      <c r="AW455" s="135"/>
      <c r="AX455" s="135"/>
      <c r="AY455" s="135"/>
      <c r="AZ455" s="135"/>
      <c r="BA455" s="135"/>
      <c r="BB455" s="135"/>
      <c r="BC455" s="660" t="e">
        <f>INDEX('[2]Master Skill List'!$D$81:$D$301,MATCH('UNIT DATA'!BA455,'[2]Master Skill List'!$B$81:$B$301,0))</f>
        <v>#N/A</v>
      </c>
      <c r="BD455" s="661"/>
      <c r="BE455" s="661"/>
      <c r="BF455" s="662"/>
      <c r="BG455" s="72">
        <f t="shared" si="204"/>
        <v>4</v>
      </c>
    </row>
    <row r="456" spans="2:59">
      <c r="B456" s="66">
        <v>418</v>
      </c>
      <c r="C456" s="135"/>
      <c r="D456" s="135"/>
      <c r="E456" s="135"/>
      <c r="F456" s="135"/>
      <c r="G456" s="135" t="s">
        <v>628</v>
      </c>
      <c r="H456" s="176"/>
      <c r="I456" s="155" t="s">
        <v>147</v>
      </c>
      <c r="J456" s="72"/>
      <c r="K456" s="66">
        <v>10</v>
      </c>
      <c r="L456" s="66"/>
      <c r="M456" s="66">
        <v>5</v>
      </c>
      <c r="N456" s="66"/>
      <c r="O456" s="508">
        <v>2</v>
      </c>
      <c r="P456" s="155">
        <f t="shared" si="198"/>
        <v>1</v>
      </c>
      <c r="Q456" s="135"/>
      <c r="R456" s="66" t="e">
        <f t="shared" si="205"/>
        <v>#N/A</v>
      </c>
      <c r="S456" s="176"/>
      <c r="T456" s="177"/>
      <c r="U456" s="135"/>
      <c r="V456" s="135"/>
      <c r="W456" s="163" t="str">
        <f t="shared" ca="1" si="183"/>
        <v>Guardian</v>
      </c>
      <c r="X456" s="164">
        <f t="shared" si="184"/>
        <v>0</v>
      </c>
      <c r="Y456" s="165">
        <v>0</v>
      </c>
      <c r="Z456" s="155">
        <f t="shared" si="185"/>
        <v>500</v>
      </c>
      <c r="AA456" s="66">
        <f t="shared" si="186"/>
        <v>490</v>
      </c>
      <c r="AB456" s="72">
        <f t="shared" si="187"/>
        <v>10</v>
      </c>
      <c r="AC456" s="135" t="str">
        <f t="shared" si="199"/>
        <v>10</v>
      </c>
      <c r="AD456" s="72">
        <f t="shared" si="200"/>
        <v>-29</v>
      </c>
      <c r="AE456" s="72">
        <f t="shared" si="201"/>
        <v>-59</v>
      </c>
      <c r="AF456" s="72">
        <f t="shared" si="202"/>
        <v>-89</v>
      </c>
      <c r="AG456" s="66">
        <f t="shared" si="188"/>
        <v>200</v>
      </c>
      <c r="AH456" s="66">
        <f t="shared" si="189"/>
        <v>198</v>
      </c>
      <c r="AI456" s="66">
        <f t="shared" si="190"/>
        <v>2</v>
      </c>
      <c r="AJ456" s="135" t="str">
        <f t="shared" si="191"/>
        <v>2</v>
      </c>
      <c r="AK456" s="66">
        <f t="shared" si="192"/>
        <v>220</v>
      </c>
      <c r="AL456" s="66">
        <f t="shared" si="180"/>
        <v>218</v>
      </c>
      <c r="AM456" s="66">
        <f t="shared" si="193"/>
        <v>2</v>
      </c>
      <c r="AN456" s="135" t="str">
        <f t="shared" si="194"/>
        <v>2</v>
      </c>
      <c r="AO456" s="66">
        <f t="shared" si="195"/>
        <v>180</v>
      </c>
      <c r="AP456" s="66">
        <f t="shared" si="181"/>
        <v>178</v>
      </c>
      <c r="AQ456" s="66">
        <f t="shared" si="196"/>
        <v>2</v>
      </c>
      <c r="AR456" s="135" t="str">
        <f t="shared" si="197"/>
        <v>2</v>
      </c>
      <c r="AS456" s="72">
        <f t="shared" si="182"/>
        <v>1100</v>
      </c>
      <c r="AT456" s="72">
        <f t="shared" si="182"/>
        <v>1084</v>
      </c>
      <c r="AU456" s="72"/>
      <c r="AV456" s="135" t="str">
        <f t="shared" ca="1" si="203"/>
        <v>Guardian</v>
      </c>
      <c r="AW456" s="135"/>
      <c r="AX456" s="135"/>
      <c r="AY456" s="135"/>
      <c r="AZ456" s="135"/>
      <c r="BA456" s="135"/>
      <c r="BB456" s="135"/>
      <c r="BC456" s="660" t="e">
        <f>INDEX('[2]Master Skill List'!$D$81:$D$301,MATCH('UNIT DATA'!BA456,'[2]Master Skill List'!$B$81:$B$301,0))</f>
        <v>#N/A</v>
      </c>
      <c r="BD456" s="661"/>
      <c r="BE456" s="661"/>
      <c r="BF456" s="662"/>
      <c r="BG456" s="72">
        <f t="shared" si="204"/>
        <v>5</v>
      </c>
    </row>
    <row r="457" spans="2:59">
      <c r="B457" s="66">
        <v>419</v>
      </c>
      <c r="C457" s="135"/>
      <c r="D457" s="135"/>
      <c r="E457" s="135"/>
      <c r="F457" s="135"/>
      <c r="G457" s="135" t="s">
        <v>629</v>
      </c>
      <c r="H457" s="176"/>
      <c r="I457" s="155" t="s">
        <v>147</v>
      </c>
      <c r="J457" s="72"/>
      <c r="K457" s="66">
        <v>10</v>
      </c>
      <c r="L457" s="66"/>
      <c r="M457" s="66">
        <v>6</v>
      </c>
      <c r="N457" s="66"/>
      <c r="O457" s="508">
        <v>3</v>
      </c>
      <c r="P457" s="155">
        <f t="shared" si="198"/>
        <v>1</v>
      </c>
      <c r="Q457" s="135"/>
      <c r="R457" s="66" t="e">
        <f t="shared" si="205"/>
        <v>#N/A</v>
      </c>
      <c r="S457" s="176"/>
      <c r="T457" s="177"/>
      <c r="U457" s="135"/>
      <c r="V457" s="135"/>
      <c r="W457" s="163" t="str">
        <f t="shared" ca="1" si="183"/>
        <v>Knight</v>
      </c>
      <c r="X457" s="164">
        <f t="shared" si="184"/>
        <v>0</v>
      </c>
      <c r="Y457" s="165">
        <v>0</v>
      </c>
      <c r="Z457" s="155">
        <f t="shared" si="185"/>
        <v>500</v>
      </c>
      <c r="AA457" s="66">
        <f t="shared" si="186"/>
        <v>490</v>
      </c>
      <c r="AB457" s="72">
        <f t="shared" si="187"/>
        <v>10</v>
      </c>
      <c r="AC457" s="135" t="str">
        <f t="shared" si="199"/>
        <v>10</v>
      </c>
      <c r="AD457" s="72">
        <f t="shared" si="200"/>
        <v>-29</v>
      </c>
      <c r="AE457" s="72">
        <f t="shared" si="201"/>
        <v>-59</v>
      </c>
      <c r="AF457" s="72">
        <f t="shared" si="202"/>
        <v>-89</v>
      </c>
      <c r="AG457" s="66">
        <f t="shared" si="188"/>
        <v>200</v>
      </c>
      <c r="AH457" s="66">
        <f t="shared" si="189"/>
        <v>198</v>
      </c>
      <c r="AI457" s="66">
        <f t="shared" si="190"/>
        <v>2</v>
      </c>
      <c r="AJ457" s="135" t="str">
        <f t="shared" si="191"/>
        <v>2</v>
      </c>
      <c r="AK457" s="66">
        <f t="shared" si="192"/>
        <v>220</v>
      </c>
      <c r="AL457" s="66">
        <f t="shared" si="180"/>
        <v>218</v>
      </c>
      <c r="AM457" s="66">
        <f t="shared" si="193"/>
        <v>2</v>
      </c>
      <c r="AN457" s="135" t="str">
        <f t="shared" si="194"/>
        <v>2</v>
      </c>
      <c r="AO457" s="66">
        <f t="shared" si="195"/>
        <v>180</v>
      </c>
      <c r="AP457" s="66">
        <f t="shared" si="181"/>
        <v>178</v>
      </c>
      <c r="AQ457" s="66">
        <f t="shared" si="196"/>
        <v>2</v>
      </c>
      <c r="AR457" s="135" t="str">
        <f t="shared" si="197"/>
        <v>2</v>
      </c>
      <c r="AS457" s="72">
        <f t="shared" si="182"/>
        <v>1100</v>
      </c>
      <c r="AT457" s="72">
        <f t="shared" si="182"/>
        <v>1084</v>
      </c>
      <c r="AU457" s="72"/>
      <c r="AV457" s="135" t="str">
        <f t="shared" ca="1" si="203"/>
        <v>Knight</v>
      </c>
      <c r="AW457" s="135"/>
      <c r="AX457" s="135"/>
      <c r="AY457" s="135"/>
      <c r="AZ457" s="135"/>
      <c r="BA457" s="135"/>
      <c r="BB457" s="135"/>
      <c r="BC457" s="660" t="e">
        <f>INDEX('[2]Master Skill List'!$D$81:$D$301,MATCH('UNIT DATA'!BA457,'[2]Master Skill List'!$B$81:$B$301,0))</f>
        <v>#N/A</v>
      </c>
      <c r="BD457" s="661"/>
      <c r="BE457" s="661"/>
      <c r="BF457" s="662"/>
      <c r="BG457" s="72">
        <f t="shared" si="204"/>
        <v>6</v>
      </c>
    </row>
    <row r="458" spans="2:59">
      <c r="B458" s="66">
        <v>420</v>
      </c>
      <c r="C458" s="135"/>
      <c r="D458" s="135"/>
      <c r="E458" s="135"/>
      <c r="F458" s="135"/>
      <c r="G458" s="135" t="s">
        <v>630</v>
      </c>
      <c r="H458" s="176"/>
      <c r="I458" s="155" t="s">
        <v>114</v>
      </c>
      <c r="J458" s="72"/>
      <c r="K458" s="66">
        <v>10</v>
      </c>
      <c r="L458" s="66"/>
      <c r="M458" s="66">
        <v>5</v>
      </c>
      <c r="N458" s="66"/>
      <c r="O458" s="508">
        <v>0</v>
      </c>
      <c r="P458" s="155">
        <f t="shared" si="198"/>
        <v>1</v>
      </c>
      <c r="Q458" s="135"/>
      <c r="R458" s="66" t="e">
        <f t="shared" si="205"/>
        <v>#N/A</v>
      </c>
      <c r="S458" s="176"/>
      <c r="T458" s="177"/>
      <c r="U458" s="135"/>
      <c r="V458" s="135"/>
      <c r="W458" s="163" t="str">
        <f t="shared" ca="1" si="183"/>
        <v>Defender</v>
      </c>
      <c r="X458" s="164">
        <f t="shared" si="184"/>
        <v>0</v>
      </c>
      <c r="Y458" s="165">
        <v>0</v>
      </c>
      <c r="Z458" s="155">
        <f t="shared" si="185"/>
        <v>450</v>
      </c>
      <c r="AA458" s="66">
        <f t="shared" si="186"/>
        <v>440</v>
      </c>
      <c r="AB458" s="72">
        <f t="shared" si="187"/>
        <v>10</v>
      </c>
      <c r="AC458" s="135" t="str">
        <f t="shared" si="199"/>
        <v>10</v>
      </c>
      <c r="AD458" s="72">
        <f t="shared" si="200"/>
        <v>-29</v>
      </c>
      <c r="AE458" s="72">
        <f t="shared" si="201"/>
        <v>-59</v>
      </c>
      <c r="AF458" s="72">
        <f t="shared" si="202"/>
        <v>-89</v>
      </c>
      <c r="AG458" s="66">
        <f t="shared" si="188"/>
        <v>200</v>
      </c>
      <c r="AH458" s="66">
        <f t="shared" si="189"/>
        <v>198</v>
      </c>
      <c r="AI458" s="66">
        <f t="shared" si="190"/>
        <v>2</v>
      </c>
      <c r="AJ458" s="135" t="str">
        <f t="shared" si="191"/>
        <v>2</v>
      </c>
      <c r="AK458" s="66">
        <f t="shared" si="192"/>
        <v>200</v>
      </c>
      <c r="AL458" s="66">
        <f t="shared" si="180"/>
        <v>198</v>
      </c>
      <c r="AM458" s="66">
        <f t="shared" si="193"/>
        <v>2</v>
      </c>
      <c r="AN458" s="135" t="str">
        <f t="shared" si="194"/>
        <v>2</v>
      </c>
      <c r="AO458" s="66">
        <f t="shared" si="195"/>
        <v>220</v>
      </c>
      <c r="AP458" s="66">
        <f t="shared" si="181"/>
        <v>218</v>
      </c>
      <c r="AQ458" s="66">
        <f t="shared" si="196"/>
        <v>2</v>
      </c>
      <c r="AR458" s="135" t="str">
        <f t="shared" si="197"/>
        <v>2</v>
      </c>
      <c r="AS458" s="72">
        <f t="shared" si="182"/>
        <v>1070</v>
      </c>
      <c r="AT458" s="72">
        <f t="shared" si="182"/>
        <v>1054</v>
      </c>
      <c r="AU458" s="72"/>
      <c r="AV458" s="135" t="str">
        <f t="shared" ca="1" si="203"/>
        <v>Defender</v>
      </c>
      <c r="AW458" s="135"/>
      <c r="AX458" s="135"/>
      <c r="AY458" s="135"/>
      <c r="AZ458" s="135"/>
      <c r="BA458" s="135"/>
      <c r="BB458" s="135"/>
      <c r="BC458" s="660" t="e">
        <f>INDEX('[2]Master Skill List'!$D$81:$D$301,MATCH('UNIT DATA'!BA458,'[2]Master Skill List'!$B$81:$B$301,0))</f>
        <v>#N/A</v>
      </c>
      <c r="BD458" s="661"/>
      <c r="BE458" s="661"/>
      <c r="BF458" s="662"/>
      <c r="BG458" s="72">
        <f t="shared" si="204"/>
        <v>5</v>
      </c>
    </row>
    <row r="459" spans="2:59">
      <c r="B459" s="66">
        <v>421</v>
      </c>
      <c r="C459" s="135"/>
      <c r="D459" s="135"/>
      <c r="E459" s="135"/>
      <c r="F459" s="135"/>
      <c r="G459" s="135" t="s">
        <v>631</v>
      </c>
      <c r="H459" s="176"/>
      <c r="I459" s="155" t="s">
        <v>114</v>
      </c>
      <c r="J459" s="72"/>
      <c r="K459" s="66">
        <v>10</v>
      </c>
      <c r="L459" s="66"/>
      <c r="M459" s="66">
        <v>6</v>
      </c>
      <c r="N459" s="66"/>
      <c r="O459" s="508">
        <v>1</v>
      </c>
      <c r="P459" s="155">
        <f t="shared" si="198"/>
        <v>1</v>
      </c>
      <c r="Q459" s="135"/>
      <c r="R459" s="66" t="e">
        <f t="shared" si="205"/>
        <v>#N/A</v>
      </c>
      <c r="S459" s="176"/>
      <c r="T459" s="177"/>
      <c r="U459" s="135"/>
      <c r="V459" s="135"/>
      <c r="W459" s="163" t="str">
        <f t="shared" ca="1" si="183"/>
        <v>Fighter</v>
      </c>
      <c r="X459" s="164">
        <f t="shared" si="184"/>
        <v>0</v>
      </c>
      <c r="Y459" s="165">
        <v>0</v>
      </c>
      <c r="Z459" s="155">
        <f t="shared" si="185"/>
        <v>450</v>
      </c>
      <c r="AA459" s="66">
        <f t="shared" si="186"/>
        <v>440</v>
      </c>
      <c r="AB459" s="72">
        <f t="shared" si="187"/>
        <v>10</v>
      </c>
      <c r="AC459" s="135" t="str">
        <f t="shared" si="199"/>
        <v>10</v>
      </c>
      <c r="AD459" s="72">
        <f t="shared" si="200"/>
        <v>-29</v>
      </c>
      <c r="AE459" s="72">
        <f t="shared" si="201"/>
        <v>-59</v>
      </c>
      <c r="AF459" s="72">
        <f t="shared" si="202"/>
        <v>-89</v>
      </c>
      <c r="AG459" s="66">
        <f t="shared" si="188"/>
        <v>200</v>
      </c>
      <c r="AH459" s="66">
        <f t="shared" si="189"/>
        <v>198</v>
      </c>
      <c r="AI459" s="66">
        <f t="shared" si="190"/>
        <v>2</v>
      </c>
      <c r="AJ459" s="135" t="str">
        <f t="shared" si="191"/>
        <v>2</v>
      </c>
      <c r="AK459" s="66">
        <f t="shared" si="192"/>
        <v>200</v>
      </c>
      <c r="AL459" s="66">
        <f t="shared" si="180"/>
        <v>198</v>
      </c>
      <c r="AM459" s="66">
        <f t="shared" si="193"/>
        <v>2</v>
      </c>
      <c r="AN459" s="135" t="str">
        <f t="shared" si="194"/>
        <v>2</v>
      </c>
      <c r="AO459" s="66">
        <f t="shared" si="195"/>
        <v>220</v>
      </c>
      <c r="AP459" s="66">
        <f t="shared" si="181"/>
        <v>218</v>
      </c>
      <c r="AQ459" s="66">
        <f t="shared" si="196"/>
        <v>2</v>
      </c>
      <c r="AR459" s="135" t="str">
        <f t="shared" si="197"/>
        <v>2</v>
      </c>
      <c r="AS459" s="72">
        <f t="shared" si="182"/>
        <v>1070</v>
      </c>
      <c r="AT459" s="72">
        <f t="shared" si="182"/>
        <v>1054</v>
      </c>
      <c r="AU459" s="72"/>
      <c r="AV459" s="135" t="str">
        <f t="shared" ca="1" si="203"/>
        <v>Fighter</v>
      </c>
      <c r="AW459" s="135"/>
      <c r="AX459" s="135"/>
      <c r="AY459" s="135"/>
      <c r="AZ459" s="135"/>
      <c r="BA459" s="135"/>
      <c r="BB459" s="135"/>
      <c r="BC459" s="660" t="e">
        <f>INDEX('[2]Master Skill List'!$D$81:$D$301,MATCH('UNIT DATA'!BA459,'[2]Master Skill List'!$B$81:$B$301,0))</f>
        <v>#N/A</v>
      </c>
      <c r="BD459" s="661"/>
      <c r="BE459" s="661"/>
      <c r="BF459" s="662"/>
      <c r="BG459" s="72">
        <f t="shared" si="204"/>
        <v>6</v>
      </c>
    </row>
    <row r="460" spans="2:59">
      <c r="B460" s="66">
        <v>422</v>
      </c>
      <c r="C460" s="135"/>
      <c r="D460" s="135"/>
      <c r="E460" s="135"/>
      <c r="F460" s="135"/>
      <c r="G460" s="135" t="s">
        <v>632</v>
      </c>
      <c r="H460" s="176"/>
      <c r="I460" s="155" t="s">
        <v>105</v>
      </c>
      <c r="J460" s="72"/>
      <c r="K460" s="66">
        <v>10</v>
      </c>
      <c r="L460" s="66"/>
      <c r="M460" s="66">
        <v>5</v>
      </c>
      <c r="N460" s="66"/>
      <c r="O460" s="508">
        <v>0</v>
      </c>
      <c r="P460" s="155">
        <f t="shared" si="198"/>
        <v>1</v>
      </c>
      <c r="Q460" s="135"/>
      <c r="R460" s="66" t="e">
        <f t="shared" si="205"/>
        <v>#N/A</v>
      </c>
      <c r="S460" s="176"/>
      <c r="T460" s="177"/>
      <c r="U460" s="135"/>
      <c r="V460" s="135"/>
      <c r="W460" s="163" t="str">
        <f t="shared" ca="1" si="183"/>
        <v>Knight</v>
      </c>
      <c r="X460" s="164">
        <f t="shared" si="184"/>
        <v>0</v>
      </c>
      <c r="Y460" s="165">
        <v>0</v>
      </c>
      <c r="Z460" s="155">
        <f t="shared" si="185"/>
        <v>550</v>
      </c>
      <c r="AA460" s="66">
        <f t="shared" si="186"/>
        <v>540</v>
      </c>
      <c r="AB460" s="72">
        <f t="shared" si="187"/>
        <v>10</v>
      </c>
      <c r="AC460" s="135" t="str">
        <f t="shared" si="199"/>
        <v>10</v>
      </c>
      <c r="AD460" s="72">
        <f t="shared" si="200"/>
        <v>-29</v>
      </c>
      <c r="AE460" s="72">
        <f t="shared" si="201"/>
        <v>-59</v>
      </c>
      <c r="AF460" s="72">
        <f t="shared" si="202"/>
        <v>-89</v>
      </c>
      <c r="AG460" s="66">
        <f t="shared" si="188"/>
        <v>240</v>
      </c>
      <c r="AH460" s="66">
        <f t="shared" si="189"/>
        <v>238</v>
      </c>
      <c r="AI460" s="66">
        <f t="shared" si="190"/>
        <v>2</v>
      </c>
      <c r="AJ460" s="135" t="str">
        <f t="shared" si="191"/>
        <v>2</v>
      </c>
      <c r="AK460" s="66">
        <f t="shared" si="192"/>
        <v>220</v>
      </c>
      <c r="AL460" s="66">
        <f t="shared" si="180"/>
        <v>218</v>
      </c>
      <c r="AM460" s="66">
        <f t="shared" si="193"/>
        <v>2</v>
      </c>
      <c r="AN460" s="135" t="str">
        <f t="shared" si="194"/>
        <v>2</v>
      </c>
      <c r="AO460" s="66">
        <f t="shared" si="195"/>
        <v>180</v>
      </c>
      <c r="AP460" s="66">
        <f t="shared" si="181"/>
        <v>178</v>
      </c>
      <c r="AQ460" s="66">
        <f t="shared" si="196"/>
        <v>2</v>
      </c>
      <c r="AR460" s="135" t="str">
        <f t="shared" si="197"/>
        <v>2</v>
      </c>
      <c r="AS460" s="72">
        <f t="shared" si="182"/>
        <v>1190</v>
      </c>
      <c r="AT460" s="72">
        <f t="shared" si="182"/>
        <v>1174</v>
      </c>
      <c r="AU460" s="72"/>
      <c r="AV460" s="135" t="str">
        <f t="shared" ca="1" si="203"/>
        <v>Knight</v>
      </c>
      <c r="AW460" s="135"/>
      <c r="AX460" s="135"/>
      <c r="AY460" s="135"/>
      <c r="AZ460" s="135"/>
      <c r="BA460" s="135"/>
      <c r="BB460" s="135"/>
      <c r="BC460" s="660" t="e">
        <f>INDEX('[2]Master Skill List'!$D$81:$D$301,MATCH('UNIT DATA'!BA460,'[2]Master Skill List'!$B$81:$B$301,0))</f>
        <v>#N/A</v>
      </c>
      <c r="BD460" s="661"/>
      <c r="BE460" s="661"/>
      <c r="BF460" s="662"/>
      <c r="BG460" s="72">
        <f t="shared" si="204"/>
        <v>5</v>
      </c>
    </row>
    <row r="461" spans="2:59">
      <c r="B461" s="66">
        <v>423</v>
      </c>
      <c r="C461" s="135"/>
      <c r="D461" s="135"/>
      <c r="E461" s="135"/>
      <c r="F461" s="135"/>
      <c r="G461" s="135" t="s">
        <v>633</v>
      </c>
      <c r="H461" s="176"/>
      <c r="I461" s="155" t="s">
        <v>105</v>
      </c>
      <c r="J461" s="72"/>
      <c r="K461" s="66">
        <v>10</v>
      </c>
      <c r="L461" s="66"/>
      <c r="M461" s="66">
        <v>6</v>
      </c>
      <c r="N461" s="66"/>
      <c r="O461" s="508">
        <v>1</v>
      </c>
      <c r="P461" s="155">
        <f t="shared" si="198"/>
        <v>1</v>
      </c>
      <c r="Q461" s="135"/>
      <c r="R461" s="66" t="e">
        <f t="shared" si="205"/>
        <v>#N/A</v>
      </c>
      <c r="S461" s="176"/>
      <c r="T461" s="177"/>
      <c r="U461" s="135"/>
      <c r="V461" s="135"/>
      <c r="W461" s="163" t="str">
        <f t="shared" ca="1" si="183"/>
        <v>Knight</v>
      </c>
      <c r="X461" s="164">
        <f t="shared" si="184"/>
        <v>0</v>
      </c>
      <c r="Y461" s="165">
        <v>0</v>
      </c>
      <c r="Z461" s="155">
        <f t="shared" si="185"/>
        <v>550</v>
      </c>
      <c r="AA461" s="66">
        <f t="shared" si="186"/>
        <v>540</v>
      </c>
      <c r="AB461" s="72">
        <f t="shared" si="187"/>
        <v>10</v>
      </c>
      <c r="AC461" s="135" t="str">
        <f t="shared" si="199"/>
        <v>10</v>
      </c>
      <c r="AD461" s="72">
        <f t="shared" si="200"/>
        <v>-29</v>
      </c>
      <c r="AE461" s="72">
        <f t="shared" si="201"/>
        <v>-59</v>
      </c>
      <c r="AF461" s="72">
        <f t="shared" si="202"/>
        <v>-89</v>
      </c>
      <c r="AG461" s="66">
        <f t="shared" si="188"/>
        <v>240</v>
      </c>
      <c r="AH461" s="66">
        <f t="shared" si="189"/>
        <v>238</v>
      </c>
      <c r="AI461" s="66">
        <f t="shared" si="190"/>
        <v>2</v>
      </c>
      <c r="AJ461" s="135" t="str">
        <f t="shared" si="191"/>
        <v>2</v>
      </c>
      <c r="AK461" s="66">
        <f t="shared" si="192"/>
        <v>220</v>
      </c>
      <c r="AL461" s="66">
        <f t="shared" si="180"/>
        <v>218</v>
      </c>
      <c r="AM461" s="66">
        <f t="shared" si="193"/>
        <v>2</v>
      </c>
      <c r="AN461" s="135" t="str">
        <f t="shared" si="194"/>
        <v>2</v>
      </c>
      <c r="AO461" s="66">
        <f t="shared" si="195"/>
        <v>180</v>
      </c>
      <c r="AP461" s="66">
        <f t="shared" si="181"/>
        <v>178</v>
      </c>
      <c r="AQ461" s="66">
        <f t="shared" si="196"/>
        <v>2</v>
      </c>
      <c r="AR461" s="135" t="str">
        <f t="shared" si="197"/>
        <v>2</v>
      </c>
      <c r="AS461" s="72">
        <f t="shared" si="182"/>
        <v>1190</v>
      </c>
      <c r="AT461" s="72">
        <f t="shared" si="182"/>
        <v>1174</v>
      </c>
      <c r="AU461" s="72"/>
      <c r="AV461" s="135" t="str">
        <f t="shared" ca="1" si="203"/>
        <v>Knight</v>
      </c>
      <c r="AW461" s="135"/>
      <c r="AX461" s="135"/>
      <c r="AY461" s="135"/>
      <c r="AZ461" s="135"/>
      <c r="BA461" s="135"/>
      <c r="BB461" s="135"/>
      <c r="BC461" s="660" t="e">
        <f>INDEX('[2]Master Skill List'!$D$81:$D$301,MATCH('UNIT DATA'!BA461,'[2]Master Skill List'!$B$81:$B$301,0))</f>
        <v>#N/A</v>
      </c>
      <c r="BD461" s="661"/>
      <c r="BE461" s="661"/>
      <c r="BF461" s="662"/>
      <c r="BG461" s="72">
        <f t="shared" si="204"/>
        <v>6</v>
      </c>
    </row>
    <row r="462" spans="2:59">
      <c r="B462" s="66">
        <v>424</v>
      </c>
      <c r="C462" s="135"/>
      <c r="D462" s="135"/>
      <c r="E462" s="135"/>
      <c r="F462" s="135"/>
      <c r="G462" s="135" t="s">
        <v>634</v>
      </c>
      <c r="H462" s="176"/>
      <c r="I462" s="155" t="s">
        <v>103</v>
      </c>
      <c r="J462" s="72"/>
      <c r="K462" s="66">
        <v>10</v>
      </c>
      <c r="L462" s="66"/>
      <c r="M462" s="190">
        <v>3</v>
      </c>
      <c r="N462" s="66"/>
      <c r="O462" s="508">
        <v>0</v>
      </c>
      <c r="P462" s="155">
        <f t="shared" si="198"/>
        <v>1</v>
      </c>
      <c r="Q462" s="135"/>
      <c r="R462" s="66" t="e">
        <f t="shared" si="205"/>
        <v>#N/A</v>
      </c>
      <c r="S462" s="176"/>
      <c r="T462" s="177"/>
      <c r="U462" s="135"/>
      <c r="V462" s="135"/>
      <c r="W462" s="163" t="str">
        <f t="shared" ca="1" si="183"/>
        <v>Defender</v>
      </c>
      <c r="X462" s="164">
        <f t="shared" si="184"/>
        <v>0</v>
      </c>
      <c r="Y462" s="165">
        <v>0</v>
      </c>
      <c r="Z462" s="155">
        <f t="shared" si="185"/>
        <v>550</v>
      </c>
      <c r="AA462" s="66">
        <f t="shared" si="186"/>
        <v>540</v>
      </c>
      <c r="AB462" s="72">
        <f t="shared" si="187"/>
        <v>10</v>
      </c>
      <c r="AC462" s="135" t="str">
        <f t="shared" si="199"/>
        <v>10</v>
      </c>
      <c r="AD462" s="72">
        <f t="shared" si="200"/>
        <v>-29</v>
      </c>
      <c r="AE462" s="72">
        <f t="shared" si="201"/>
        <v>-59</v>
      </c>
      <c r="AF462" s="72">
        <f t="shared" si="202"/>
        <v>-89</v>
      </c>
      <c r="AG462" s="66">
        <f t="shared" si="188"/>
        <v>220</v>
      </c>
      <c r="AH462" s="66">
        <f t="shared" si="189"/>
        <v>218</v>
      </c>
      <c r="AI462" s="66">
        <f t="shared" si="190"/>
        <v>2</v>
      </c>
      <c r="AJ462" s="135" t="str">
        <f t="shared" si="191"/>
        <v>2</v>
      </c>
      <c r="AK462" s="66">
        <f t="shared" si="192"/>
        <v>180</v>
      </c>
      <c r="AL462" s="66">
        <f t="shared" si="180"/>
        <v>178</v>
      </c>
      <c r="AM462" s="66">
        <f t="shared" si="193"/>
        <v>2</v>
      </c>
      <c r="AN462" s="135" t="str">
        <f t="shared" si="194"/>
        <v>2</v>
      </c>
      <c r="AO462" s="66">
        <f t="shared" si="195"/>
        <v>200</v>
      </c>
      <c r="AP462" s="66">
        <f t="shared" si="181"/>
        <v>198</v>
      </c>
      <c r="AQ462" s="66">
        <f t="shared" si="196"/>
        <v>2</v>
      </c>
      <c r="AR462" s="135" t="str">
        <f t="shared" si="197"/>
        <v>2</v>
      </c>
      <c r="AS462" s="72">
        <f t="shared" si="182"/>
        <v>1150</v>
      </c>
      <c r="AT462" s="72">
        <f t="shared" si="182"/>
        <v>1134</v>
      </c>
      <c r="AU462" s="72"/>
      <c r="AV462" s="135" t="str">
        <f t="shared" ca="1" si="203"/>
        <v>Defender</v>
      </c>
      <c r="AW462" s="135"/>
      <c r="AX462" s="135"/>
      <c r="AY462" s="135"/>
      <c r="AZ462" s="135"/>
      <c r="BA462" s="135"/>
      <c r="BB462" s="135"/>
      <c r="BC462" s="660" t="e">
        <f>INDEX('[2]Master Skill List'!$D$81:$D$301,MATCH('UNIT DATA'!BA462,'[2]Master Skill List'!$B$81:$B$301,0))</f>
        <v>#N/A</v>
      </c>
      <c r="BD462" s="661"/>
      <c r="BE462" s="661"/>
      <c r="BF462" s="662"/>
      <c r="BG462" s="72">
        <f t="shared" si="204"/>
        <v>3</v>
      </c>
    </row>
    <row r="463" spans="2:59">
      <c r="B463" s="66">
        <v>425</v>
      </c>
      <c r="C463" s="135"/>
      <c r="D463" s="135"/>
      <c r="E463" s="135"/>
      <c r="F463" s="135"/>
      <c r="G463" s="135" t="s">
        <v>635</v>
      </c>
      <c r="H463" s="176"/>
      <c r="I463" s="155" t="s">
        <v>103</v>
      </c>
      <c r="J463" s="72"/>
      <c r="K463" s="66">
        <v>10</v>
      </c>
      <c r="L463" s="66"/>
      <c r="M463" s="66">
        <v>4</v>
      </c>
      <c r="N463" s="66"/>
      <c r="O463" s="508">
        <v>1</v>
      </c>
      <c r="P463" s="155">
        <f t="shared" si="198"/>
        <v>1</v>
      </c>
      <c r="Q463" s="135"/>
      <c r="R463" s="66" t="e">
        <f t="shared" si="205"/>
        <v>#N/A</v>
      </c>
      <c r="S463" s="176"/>
      <c r="T463" s="177"/>
      <c r="U463" s="135"/>
      <c r="V463" s="135"/>
      <c r="W463" s="163" t="str">
        <f t="shared" ca="1" si="183"/>
        <v>Knight</v>
      </c>
      <c r="X463" s="164">
        <f t="shared" si="184"/>
        <v>0</v>
      </c>
      <c r="Y463" s="165">
        <v>0</v>
      </c>
      <c r="Z463" s="155">
        <f t="shared" si="185"/>
        <v>550</v>
      </c>
      <c r="AA463" s="66">
        <f t="shared" si="186"/>
        <v>540</v>
      </c>
      <c r="AB463" s="72">
        <f t="shared" si="187"/>
        <v>10</v>
      </c>
      <c r="AC463" s="135" t="str">
        <f t="shared" si="199"/>
        <v>10</v>
      </c>
      <c r="AD463" s="72">
        <f t="shared" si="200"/>
        <v>-29</v>
      </c>
      <c r="AE463" s="72">
        <f t="shared" si="201"/>
        <v>-59</v>
      </c>
      <c r="AF463" s="72">
        <f t="shared" si="202"/>
        <v>-89</v>
      </c>
      <c r="AG463" s="66">
        <f t="shared" si="188"/>
        <v>220</v>
      </c>
      <c r="AH463" s="66">
        <f t="shared" si="189"/>
        <v>218</v>
      </c>
      <c r="AI463" s="66">
        <f t="shared" si="190"/>
        <v>2</v>
      </c>
      <c r="AJ463" s="135" t="str">
        <f t="shared" si="191"/>
        <v>2</v>
      </c>
      <c r="AK463" s="66">
        <f t="shared" si="192"/>
        <v>180</v>
      </c>
      <c r="AL463" s="66">
        <f t="shared" si="180"/>
        <v>178</v>
      </c>
      <c r="AM463" s="66">
        <f t="shared" si="193"/>
        <v>2</v>
      </c>
      <c r="AN463" s="135" t="str">
        <f t="shared" si="194"/>
        <v>2</v>
      </c>
      <c r="AO463" s="66">
        <f t="shared" si="195"/>
        <v>200</v>
      </c>
      <c r="AP463" s="66">
        <f t="shared" si="181"/>
        <v>198</v>
      </c>
      <c r="AQ463" s="66">
        <f t="shared" si="196"/>
        <v>2</v>
      </c>
      <c r="AR463" s="135" t="str">
        <f t="shared" si="197"/>
        <v>2</v>
      </c>
      <c r="AS463" s="72">
        <f t="shared" si="182"/>
        <v>1150</v>
      </c>
      <c r="AT463" s="72">
        <f t="shared" si="182"/>
        <v>1134</v>
      </c>
      <c r="AU463" s="72"/>
      <c r="AV463" s="135" t="str">
        <f t="shared" ca="1" si="203"/>
        <v>Knight</v>
      </c>
      <c r="AW463" s="135"/>
      <c r="AX463" s="135"/>
      <c r="AY463" s="135"/>
      <c r="AZ463" s="135"/>
      <c r="BA463" s="135"/>
      <c r="BB463" s="135"/>
      <c r="BC463" s="660" t="e">
        <f>INDEX('[2]Master Skill List'!$D$81:$D$301,MATCH('UNIT DATA'!BA463,'[2]Master Skill List'!$B$81:$B$301,0))</f>
        <v>#N/A</v>
      </c>
      <c r="BD463" s="661"/>
      <c r="BE463" s="661"/>
      <c r="BF463" s="662"/>
      <c r="BG463" s="72">
        <f t="shared" si="204"/>
        <v>4</v>
      </c>
    </row>
    <row r="464" spans="2:59">
      <c r="B464" s="66">
        <v>426</v>
      </c>
      <c r="C464" s="135"/>
      <c r="D464" s="135"/>
      <c r="E464" s="135"/>
      <c r="F464" s="135"/>
      <c r="G464" s="135" t="s">
        <v>636</v>
      </c>
      <c r="H464" s="176"/>
      <c r="I464" s="155" t="s">
        <v>103</v>
      </c>
      <c r="J464" s="72"/>
      <c r="K464" s="66">
        <v>10</v>
      </c>
      <c r="L464" s="66"/>
      <c r="M464" s="66">
        <v>5</v>
      </c>
      <c r="N464" s="66"/>
      <c r="O464" s="508">
        <v>2</v>
      </c>
      <c r="P464" s="155">
        <f t="shared" si="198"/>
        <v>1</v>
      </c>
      <c r="Q464" s="135"/>
      <c r="R464" s="66" t="e">
        <f t="shared" si="205"/>
        <v>#N/A</v>
      </c>
      <c r="S464" s="176"/>
      <c r="T464" s="177"/>
      <c r="U464" s="135"/>
      <c r="V464" s="135"/>
      <c r="W464" s="163" t="str">
        <f t="shared" ca="1" si="183"/>
        <v>Hero</v>
      </c>
      <c r="X464" s="164">
        <f t="shared" si="184"/>
        <v>0</v>
      </c>
      <c r="Y464" s="165">
        <v>0</v>
      </c>
      <c r="Z464" s="155">
        <f t="shared" si="185"/>
        <v>550</v>
      </c>
      <c r="AA464" s="66">
        <f t="shared" si="186"/>
        <v>540</v>
      </c>
      <c r="AB464" s="72">
        <f t="shared" si="187"/>
        <v>10</v>
      </c>
      <c r="AC464" s="135" t="str">
        <f t="shared" si="199"/>
        <v>10</v>
      </c>
      <c r="AD464" s="72">
        <f t="shared" si="200"/>
        <v>-29</v>
      </c>
      <c r="AE464" s="72">
        <f t="shared" si="201"/>
        <v>-59</v>
      </c>
      <c r="AF464" s="72">
        <f t="shared" si="202"/>
        <v>-89</v>
      </c>
      <c r="AG464" s="66">
        <f t="shared" si="188"/>
        <v>220</v>
      </c>
      <c r="AH464" s="66">
        <f t="shared" si="189"/>
        <v>218</v>
      </c>
      <c r="AI464" s="66">
        <f t="shared" si="190"/>
        <v>2</v>
      </c>
      <c r="AJ464" s="135" t="str">
        <f t="shared" si="191"/>
        <v>2</v>
      </c>
      <c r="AK464" s="66">
        <f t="shared" si="192"/>
        <v>180</v>
      </c>
      <c r="AL464" s="66">
        <f t="shared" si="180"/>
        <v>178</v>
      </c>
      <c r="AM464" s="66">
        <f t="shared" si="193"/>
        <v>2</v>
      </c>
      <c r="AN464" s="135" t="str">
        <f t="shared" si="194"/>
        <v>2</v>
      </c>
      <c r="AO464" s="66">
        <f t="shared" si="195"/>
        <v>200</v>
      </c>
      <c r="AP464" s="66">
        <f t="shared" si="181"/>
        <v>198</v>
      </c>
      <c r="AQ464" s="66">
        <f t="shared" si="196"/>
        <v>2</v>
      </c>
      <c r="AR464" s="135" t="str">
        <f t="shared" si="197"/>
        <v>2</v>
      </c>
      <c r="AS464" s="72">
        <f t="shared" si="182"/>
        <v>1150</v>
      </c>
      <c r="AT464" s="72">
        <f t="shared" si="182"/>
        <v>1134</v>
      </c>
      <c r="AU464" s="72"/>
      <c r="AV464" s="135" t="str">
        <f t="shared" ca="1" si="203"/>
        <v>Hero</v>
      </c>
      <c r="AW464" s="135"/>
      <c r="AX464" s="135"/>
      <c r="AY464" s="135"/>
      <c r="AZ464" s="135"/>
      <c r="BA464" s="135"/>
      <c r="BB464" s="135"/>
      <c r="BC464" s="660" t="e">
        <f>INDEX('[2]Master Skill List'!$D$81:$D$301,MATCH('UNIT DATA'!BA464,'[2]Master Skill List'!$B$81:$B$301,0))</f>
        <v>#N/A</v>
      </c>
      <c r="BD464" s="661"/>
      <c r="BE464" s="661"/>
      <c r="BF464" s="662"/>
      <c r="BG464" s="72">
        <f t="shared" si="204"/>
        <v>5</v>
      </c>
    </row>
    <row r="465" spans="2:59">
      <c r="B465" s="66">
        <v>427</v>
      </c>
      <c r="C465" s="135"/>
      <c r="D465" s="135"/>
      <c r="E465" s="135"/>
      <c r="F465" s="135"/>
      <c r="G465" s="135" t="s">
        <v>637</v>
      </c>
      <c r="H465" s="176"/>
      <c r="I465" s="155" t="s">
        <v>103</v>
      </c>
      <c r="J465" s="72"/>
      <c r="K465" s="66">
        <v>10</v>
      </c>
      <c r="L465" s="66"/>
      <c r="M465" s="66">
        <v>6</v>
      </c>
      <c r="N465" s="66"/>
      <c r="O465" s="508">
        <v>3</v>
      </c>
      <c r="P465" s="155">
        <f t="shared" si="198"/>
        <v>1</v>
      </c>
      <c r="Q465" s="135"/>
      <c r="R465" s="66" t="e">
        <f t="shared" si="205"/>
        <v>#N/A</v>
      </c>
      <c r="S465" s="176"/>
      <c r="T465" s="177"/>
      <c r="U465" s="135"/>
      <c r="V465" s="135"/>
      <c r="W465" s="163" t="str">
        <f t="shared" ca="1" si="183"/>
        <v>Fighter</v>
      </c>
      <c r="X465" s="164">
        <f t="shared" si="184"/>
        <v>0</v>
      </c>
      <c r="Y465" s="165">
        <v>0</v>
      </c>
      <c r="Z465" s="155">
        <f t="shared" si="185"/>
        <v>550</v>
      </c>
      <c r="AA465" s="66">
        <f t="shared" si="186"/>
        <v>540</v>
      </c>
      <c r="AB465" s="72">
        <f t="shared" si="187"/>
        <v>10</v>
      </c>
      <c r="AC465" s="135" t="str">
        <f t="shared" si="199"/>
        <v>10</v>
      </c>
      <c r="AD465" s="72">
        <f t="shared" si="200"/>
        <v>-29</v>
      </c>
      <c r="AE465" s="72">
        <f t="shared" si="201"/>
        <v>-59</v>
      </c>
      <c r="AF465" s="72">
        <f t="shared" si="202"/>
        <v>-89</v>
      </c>
      <c r="AG465" s="66">
        <f t="shared" si="188"/>
        <v>220</v>
      </c>
      <c r="AH465" s="66">
        <f t="shared" si="189"/>
        <v>218</v>
      </c>
      <c r="AI465" s="66">
        <f t="shared" si="190"/>
        <v>2</v>
      </c>
      <c r="AJ465" s="135" t="str">
        <f t="shared" si="191"/>
        <v>2</v>
      </c>
      <c r="AK465" s="66">
        <f t="shared" si="192"/>
        <v>180</v>
      </c>
      <c r="AL465" s="66">
        <f t="shared" si="180"/>
        <v>178</v>
      </c>
      <c r="AM465" s="66">
        <f t="shared" si="193"/>
        <v>2</v>
      </c>
      <c r="AN465" s="135" t="str">
        <f t="shared" si="194"/>
        <v>2</v>
      </c>
      <c r="AO465" s="66">
        <f t="shared" si="195"/>
        <v>200</v>
      </c>
      <c r="AP465" s="66">
        <f t="shared" si="181"/>
        <v>198</v>
      </c>
      <c r="AQ465" s="66">
        <f t="shared" si="196"/>
        <v>2</v>
      </c>
      <c r="AR465" s="135" t="str">
        <f t="shared" si="197"/>
        <v>2</v>
      </c>
      <c r="AS465" s="72">
        <f t="shared" si="182"/>
        <v>1150</v>
      </c>
      <c r="AT465" s="72">
        <f t="shared" si="182"/>
        <v>1134</v>
      </c>
      <c r="AU465" s="72"/>
      <c r="AV465" s="135" t="str">
        <f t="shared" ca="1" si="203"/>
        <v>Fighter</v>
      </c>
      <c r="AW465" s="135"/>
      <c r="AX465" s="135"/>
      <c r="AY465" s="135"/>
      <c r="AZ465" s="135"/>
      <c r="BA465" s="135"/>
      <c r="BB465" s="135"/>
      <c r="BC465" s="660" t="e">
        <f>INDEX('[2]Master Skill List'!$D$81:$D$301,MATCH('UNIT DATA'!BA465,'[2]Master Skill List'!$B$81:$B$301,0))</f>
        <v>#N/A</v>
      </c>
      <c r="BD465" s="661"/>
      <c r="BE465" s="661"/>
      <c r="BF465" s="662"/>
      <c r="BG465" s="72">
        <f t="shared" si="204"/>
        <v>6</v>
      </c>
    </row>
    <row r="466" spans="2:59">
      <c r="B466" s="66">
        <v>428</v>
      </c>
      <c r="C466" s="135"/>
      <c r="D466" s="135"/>
      <c r="E466" s="135"/>
      <c r="F466" s="135"/>
      <c r="G466" s="135" t="s">
        <v>638</v>
      </c>
      <c r="H466" s="176"/>
      <c r="I466" s="155" t="s">
        <v>113</v>
      </c>
      <c r="J466" s="72"/>
      <c r="K466" s="66">
        <v>10</v>
      </c>
      <c r="L466" s="66"/>
      <c r="M466" s="190">
        <v>3</v>
      </c>
      <c r="N466" s="66"/>
      <c r="O466" s="508">
        <v>0</v>
      </c>
      <c r="P466" s="155">
        <f t="shared" si="198"/>
        <v>1</v>
      </c>
      <c r="Q466" s="135"/>
      <c r="R466" s="66" t="e">
        <f t="shared" si="205"/>
        <v>#N/A</v>
      </c>
      <c r="S466" s="176"/>
      <c r="T466" s="177"/>
      <c r="U466" s="135"/>
      <c r="V466" s="135"/>
      <c r="W466" s="163" t="str">
        <f t="shared" ca="1" si="183"/>
        <v>Fighter</v>
      </c>
      <c r="X466" s="164">
        <f t="shared" si="184"/>
        <v>0</v>
      </c>
      <c r="Y466" s="165">
        <v>0</v>
      </c>
      <c r="Z466" s="155">
        <f t="shared" si="185"/>
        <v>550</v>
      </c>
      <c r="AA466" s="66">
        <f t="shared" si="186"/>
        <v>540</v>
      </c>
      <c r="AB466" s="72">
        <f t="shared" si="187"/>
        <v>10</v>
      </c>
      <c r="AC466" s="135" t="str">
        <f t="shared" si="199"/>
        <v>10</v>
      </c>
      <c r="AD466" s="72">
        <f t="shared" si="200"/>
        <v>-29</v>
      </c>
      <c r="AE466" s="72">
        <f t="shared" si="201"/>
        <v>-59</v>
      </c>
      <c r="AF466" s="72">
        <f t="shared" si="202"/>
        <v>-89</v>
      </c>
      <c r="AG466" s="66">
        <f t="shared" si="188"/>
        <v>200</v>
      </c>
      <c r="AH466" s="66">
        <f t="shared" si="189"/>
        <v>198</v>
      </c>
      <c r="AI466" s="66">
        <f t="shared" si="190"/>
        <v>2</v>
      </c>
      <c r="AJ466" s="135" t="str">
        <f t="shared" si="191"/>
        <v>2</v>
      </c>
      <c r="AK466" s="66">
        <f t="shared" si="192"/>
        <v>200</v>
      </c>
      <c r="AL466" s="66">
        <f t="shared" si="180"/>
        <v>198</v>
      </c>
      <c r="AM466" s="66">
        <f t="shared" si="193"/>
        <v>2</v>
      </c>
      <c r="AN466" s="135" t="str">
        <f t="shared" si="194"/>
        <v>2</v>
      </c>
      <c r="AO466" s="66">
        <f t="shared" si="195"/>
        <v>220</v>
      </c>
      <c r="AP466" s="66">
        <f t="shared" si="181"/>
        <v>218</v>
      </c>
      <c r="AQ466" s="66">
        <f t="shared" si="196"/>
        <v>2</v>
      </c>
      <c r="AR466" s="135" t="str">
        <f t="shared" si="197"/>
        <v>2</v>
      </c>
      <c r="AS466" s="72">
        <f t="shared" si="182"/>
        <v>1170</v>
      </c>
      <c r="AT466" s="72">
        <f t="shared" si="182"/>
        <v>1154</v>
      </c>
      <c r="AU466" s="72"/>
      <c r="AV466" s="135" t="str">
        <f t="shared" ca="1" si="203"/>
        <v>Fighter</v>
      </c>
      <c r="AW466" s="135"/>
      <c r="AX466" s="135"/>
      <c r="AY466" s="135"/>
      <c r="AZ466" s="135"/>
      <c r="BA466" s="135"/>
      <c r="BB466" s="135"/>
      <c r="BC466" s="660" t="e">
        <f>INDEX('[2]Master Skill List'!$D$81:$D$301,MATCH('UNIT DATA'!BA466,'[2]Master Skill List'!$B$81:$B$301,0))</f>
        <v>#N/A</v>
      </c>
      <c r="BD466" s="661"/>
      <c r="BE466" s="661"/>
      <c r="BF466" s="662"/>
      <c r="BG466" s="72">
        <f t="shared" si="204"/>
        <v>3</v>
      </c>
    </row>
    <row r="467" spans="2:59">
      <c r="B467" s="66">
        <v>429</v>
      </c>
      <c r="C467" s="135"/>
      <c r="D467" s="135"/>
      <c r="E467" s="135"/>
      <c r="F467" s="135"/>
      <c r="G467" s="135" t="s">
        <v>639</v>
      </c>
      <c r="H467" s="176"/>
      <c r="I467" s="155" t="s">
        <v>113</v>
      </c>
      <c r="J467" s="72"/>
      <c r="K467" s="66">
        <v>10</v>
      </c>
      <c r="L467" s="66"/>
      <c r="M467" s="66">
        <v>4</v>
      </c>
      <c r="N467" s="66"/>
      <c r="O467" s="508">
        <v>1</v>
      </c>
      <c r="P467" s="155">
        <f t="shared" si="198"/>
        <v>1</v>
      </c>
      <c r="Q467" s="135"/>
      <c r="R467" s="66" t="e">
        <f t="shared" si="205"/>
        <v>#N/A</v>
      </c>
      <c r="S467" s="176"/>
      <c r="T467" s="177"/>
      <c r="U467" s="135"/>
      <c r="V467" s="135"/>
      <c r="W467" s="163" t="str">
        <f t="shared" ca="1" si="183"/>
        <v>Defender</v>
      </c>
      <c r="X467" s="164">
        <f t="shared" si="184"/>
        <v>0</v>
      </c>
      <c r="Y467" s="165">
        <v>0</v>
      </c>
      <c r="Z467" s="155">
        <f t="shared" si="185"/>
        <v>550</v>
      </c>
      <c r="AA467" s="66">
        <f t="shared" si="186"/>
        <v>540</v>
      </c>
      <c r="AB467" s="72">
        <f t="shared" si="187"/>
        <v>10</v>
      </c>
      <c r="AC467" s="135" t="str">
        <f t="shared" si="199"/>
        <v>10</v>
      </c>
      <c r="AD467" s="72">
        <f t="shared" si="200"/>
        <v>-29</v>
      </c>
      <c r="AE467" s="72">
        <f t="shared" si="201"/>
        <v>-59</v>
      </c>
      <c r="AF467" s="72">
        <f t="shared" si="202"/>
        <v>-89</v>
      </c>
      <c r="AG467" s="66">
        <f t="shared" si="188"/>
        <v>200</v>
      </c>
      <c r="AH467" s="66">
        <f t="shared" si="189"/>
        <v>198</v>
      </c>
      <c r="AI467" s="66">
        <f t="shared" si="190"/>
        <v>2</v>
      </c>
      <c r="AJ467" s="135" t="str">
        <f t="shared" si="191"/>
        <v>2</v>
      </c>
      <c r="AK467" s="66">
        <f t="shared" si="192"/>
        <v>200</v>
      </c>
      <c r="AL467" s="66">
        <f t="shared" si="180"/>
        <v>198</v>
      </c>
      <c r="AM467" s="66">
        <f t="shared" si="193"/>
        <v>2</v>
      </c>
      <c r="AN467" s="135" t="str">
        <f t="shared" si="194"/>
        <v>2</v>
      </c>
      <c r="AO467" s="66">
        <f t="shared" si="195"/>
        <v>220</v>
      </c>
      <c r="AP467" s="66">
        <f t="shared" si="181"/>
        <v>218</v>
      </c>
      <c r="AQ467" s="66">
        <f t="shared" si="196"/>
        <v>2</v>
      </c>
      <c r="AR467" s="135" t="str">
        <f t="shared" si="197"/>
        <v>2</v>
      </c>
      <c r="AS467" s="72">
        <f t="shared" si="182"/>
        <v>1170</v>
      </c>
      <c r="AT467" s="72">
        <f t="shared" si="182"/>
        <v>1154</v>
      </c>
      <c r="AU467" s="72"/>
      <c r="AV467" s="135" t="str">
        <f t="shared" ca="1" si="203"/>
        <v>Defender</v>
      </c>
      <c r="AW467" s="135"/>
      <c r="AX467" s="135"/>
      <c r="AY467" s="135"/>
      <c r="AZ467" s="135"/>
      <c r="BA467" s="135"/>
      <c r="BB467" s="135"/>
      <c r="BC467" s="660" t="e">
        <f>INDEX('[2]Master Skill List'!$D$81:$D$301,MATCH('UNIT DATA'!BA467,'[2]Master Skill List'!$B$81:$B$301,0))</f>
        <v>#N/A</v>
      </c>
      <c r="BD467" s="661"/>
      <c r="BE467" s="661"/>
      <c r="BF467" s="662"/>
      <c r="BG467" s="72">
        <f t="shared" si="204"/>
        <v>4</v>
      </c>
    </row>
    <row r="468" spans="2:59">
      <c r="B468" s="66">
        <v>430</v>
      </c>
      <c r="C468" s="135"/>
      <c r="D468" s="135"/>
      <c r="E468" s="135"/>
      <c r="F468" s="135"/>
      <c r="G468" s="135" t="s">
        <v>640</v>
      </c>
      <c r="H468" s="176"/>
      <c r="I468" s="155" t="s">
        <v>113</v>
      </c>
      <c r="J468" s="72"/>
      <c r="K468" s="66">
        <v>10</v>
      </c>
      <c r="L468" s="66"/>
      <c r="M468" s="66">
        <v>5</v>
      </c>
      <c r="N468" s="66"/>
      <c r="O468" s="508">
        <v>2</v>
      </c>
      <c r="P468" s="155">
        <f t="shared" si="198"/>
        <v>1</v>
      </c>
      <c r="Q468" s="135"/>
      <c r="R468" s="66" t="e">
        <f t="shared" si="205"/>
        <v>#N/A</v>
      </c>
      <c r="S468" s="176"/>
      <c r="T468" s="177"/>
      <c r="U468" s="135"/>
      <c r="V468" s="135"/>
      <c r="W468" s="163" t="str">
        <f t="shared" ca="1" si="183"/>
        <v>Guardian</v>
      </c>
      <c r="X468" s="164">
        <f t="shared" si="184"/>
        <v>0</v>
      </c>
      <c r="Y468" s="165">
        <v>0</v>
      </c>
      <c r="Z468" s="155">
        <f t="shared" si="185"/>
        <v>550</v>
      </c>
      <c r="AA468" s="66">
        <f t="shared" si="186"/>
        <v>540</v>
      </c>
      <c r="AB468" s="72">
        <f t="shared" si="187"/>
        <v>10</v>
      </c>
      <c r="AC468" s="135" t="str">
        <f t="shared" si="199"/>
        <v>10</v>
      </c>
      <c r="AD468" s="72">
        <f t="shared" si="200"/>
        <v>-29</v>
      </c>
      <c r="AE468" s="72">
        <f t="shared" si="201"/>
        <v>-59</v>
      </c>
      <c r="AF468" s="72">
        <f t="shared" si="202"/>
        <v>-89</v>
      </c>
      <c r="AG468" s="66">
        <f t="shared" si="188"/>
        <v>200</v>
      </c>
      <c r="AH468" s="66">
        <f t="shared" si="189"/>
        <v>198</v>
      </c>
      <c r="AI468" s="66">
        <f t="shared" si="190"/>
        <v>2</v>
      </c>
      <c r="AJ468" s="135" t="str">
        <f t="shared" si="191"/>
        <v>2</v>
      </c>
      <c r="AK468" s="66">
        <f t="shared" si="192"/>
        <v>200</v>
      </c>
      <c r="AL468" s="66">
        <f t="shared" si="180"/>
        <v>198</v>
      </c>
      <c r="AM468" s="66">
        <f t="shared" si="193"/>
        <v>2</v>
      </c>
      <c r="AN468" s="135" t="str">
        <f t="shared" si="194"/>
        <v>2</v>
      </c>
      <c r="AO468" s="66">
        <f t="shared" si="195"/>
        <v>220</v>
      </c>
      <c r="AP468" s="66">
        <f t="shared" si="181"/>
        <v>218</v>
      </c>
      <c r="AQ468" s="66">
        <f t="shared" si="196"/>
        <v>2</v>
      </c>
      <c r="AR468" s="135" t="str">
        <f t="shared" si="197"/>
        <v>2</v>
      </c>
      <c r="AS468" s="72">
        <f t="shared" si="182"/>
        <v>1170</v>
      </c>
      <c r="AT468" s="72">
        <f t="shared" si="182"/>
        <v>1154</v>
      </c>
      <c r="AU468" s="72"/>
      <c r="AV468" s="135" t="str">
        <f t="shared" ca="1" si="203"/>
        <v>Guardian</v>
      </c>
      <c r="AW468" s="135"/>
      <c r="AX468" s="135"/>
      <c r="AY468" s="135"/>
      <c r="AZ468" s="135"/>
      <c r="BA468" s="135"/>
      <c r="BB468" s="135"/>
      <c r="BC468" s="660" t="e">
        <f>INDEX('[2]Master Skill List'!$D$81:$D$301,MATCH('UNIT DATA'!BA468,'[2]Master Skill List'!$B$81:$B$301,0))</f>
        <v>#N/A</v>
      </c>
      <c r="BD468" s="661"/>
      <c r="BE468" s="661"/>
      <c r="BF468" s="662"/>
      <c r="BG468" s="72">
        <f t="shared" si="204"/>
        <v>5</v>
      </c>
    </row>
    <row r="469" spans="2:59">
      <c r="B469" s="66">
        <v>431</v>
      </c>
      <c r="C469" s="135"/>
      <c r="D469" s="135"/>
      <c r="E469" s="135"/>
      <c r="F469" s="135"/>
      <c r="G469" s="135" t="s">
        <v>641</v>
      </c>
      <c r="H469" s="176"/>
      <c r="I469" s="155" t="s">
        <v>113</v>
      </c>
      <c r="J469" s="72"/>
      <c r="K469" s="66">
        <v>10</v>
      </c>
      <c r="L469" s="66"/>
      <c r="M469" s="66">
        <v>6</v>
      </c>
      <c r="N469" s="66"/>
      <c r="O469" s="508">
        <v>3</v>
      </c>
      <c r="P469" s="155">
        <f t="shared" si="198"/>
        <v>1</v>
      </c>
      <c r="Q469" s="135"/>
      <c r="R469" s="66" t="e">
        <f t="shared" si="205"/>
        <v>#N/A</v>
      </c>
      <c r="S469" s="176"/>
      <c r="T469" s="177"/>
      <c r="U469" s="135"/>
      <c r="V469" s="135"/>
      <c r="W469" s="163" t="str">
        <f t="shared" ca="1" si="183"/>
        <v>Fighter</v>
      </c>
      <c r="X469" s="164">
        <f t="shared" si="184"/>
        <v>0</v>
      </c>
      <c r="Y469" s="165">
        <v>0</v>
      </c>
      <c r="Z469" s="155">
        <f t="shared" si="185"/>
        <v>550</v>
      </c>
      <c r="AA469" s="66">
        <f t="shared" si="186"/>
        <v>540</v>
      </c>
      <c r="AB469" s="72">
        <f t="shared" si="187"/>
        <v>10</v>
      </c>
      <c r="AC469" s="135" t="str">
        <f t="shared" si="199"/>
        <v>10</v>
      </c>
      <c r="AD469" s="72">
        <f t="shared" si="200"/>
        <v>-29</v>
      </c>
      <c r="AE469" s="72">
        <f t="shared" si="201"/>
        <v>-59</v>
      </c>
      <c r="AF469" s="72">
        <f t="shared" si="202"/>
        <v>-89</v>
      </c>
      <c r="AG469" s="66">
        <f t="shared" si="188"/>
        <v>200</v>
      </c>
      <c r="AH469" s="66">
        <f t="shared" si="189"/>
        <v>198</v>
      </c>
      <c r="AI469" s="66">
        <f t="shared" si="190"/>
        <v>2</v>
      </c>
      <c r="AJ469" s="135" t="str">
        <f t="shared" si="191"/>
        <v>2</v>
      </c>
      <c r="AK469" s="66">
        <f t="shared" si="192"/>
        <v>200</v>
      </c>
      <c r="AL469" s="66">
        <f t="shared" si="180"/>
        <v>198</v>
      </c>
      <c r="AM469" s="66">
        <f t="shared" si="193"/>
        <v>2</v>
      </c>
      <c r="AN469" s="135" t="str">
        <f t="shared" si="194"/>
        <v>2</v>
      </c>
      <c r="AO469" s="66">
        <f t="shared" si="195"/>
        <v>220</v>
      </c>
      <c r="AP469" s="66">
        <f t="shared" si="181"/>
        <v>218</v>
      </c>
      <c r="AQ469" s="66">
        <f t="shared" si="196"/>
        <v>2</v>
      </c>
      <c r="AR469" s="135" t="str">
        <f t="shared" si="197"/>
        <v>2</v>
      </c>
      <c r="AS469" s="72">
        <f t="shared" si="182"/>
        <v>1170</v>
      </c>
      <c r="AT469" s="72">
        <f t="shared" si="182"/>
        <v>1154</v>
      </c>
      <c r="AU469" s="72"/>
      <c r="AV469" s="135" t="str">
        <f t="shared" ca="1" si="203"/>
        <v>Fighter</v>
      </c>
      <c r="AW469" s="135"/>
      <c r="AX469" s="135"/>
      <c r="AY469" s="135"/>
      <c r="AZ469" s="135"/>
      <c r="BA469" s="135"/>
      <c r="BB469" s="135"/>
      <c r="BC469" s="660" t="e">
        <f>INDEX('[2]Master Skill List'!$D$81:$D$301,MATCH('UNIT DATA'!BA469,'[2]Master Skill List'!$B$81:$B$301,0))</f>
        <v>#N/A</v>
      </c>
      <c r="BD469" s="661"/>
      <c r="BE469" s="661"/>
      <c r="BF469" s="662"/>
      <c r="BG469" s="72">
        <f t="shared" si="204"/>
        <v>6</v>
      </c>
    </row>
    <row r="470" spans="2:59">
      <c r="B470" s="66">
        <v>432</v>
      </c>
      <c r="C470" s="135"/>
      <c r="D470" s="135"/>
      <c r="E470" s="135"/>
      <c r="F470" s="135"/>
      <c r="G470" s="135" t="s">
        <v>642</v>
      </c>
      <c r="H470" s="176"/>
      <c r="I470" s="155" t="s">
        <v>119</v>
      </c>
      <c r="J470" s="72"/>
      <c r="K470" s="66">
        <v>10</v>
      </c>
      <c r="L470" s="66"/>
      <c r="M470" s="190">
        <v>3</v>
      </c>
      <c r="N470" s="66"/>
      <c r="O470" s="508">
        <v>0</v>
      </c>
      <c r="P470" s="155">
        <f t="shared" si="198"/>
        <v>1</v>
      </c>
      <c r="Q470" s="135"/>
      <c r="R470" s="66" t="e">
        <f t="shared" si="205"/>
        <v>#N/A</v>
      </c>
      <c r="S470" s="176"/>
      <c r="T470" s="177"/>
      <c r="U470" s="135"/>
      <c r="V470" s="135"/>
      <c r="W470" s="163" t="str">
        <f t="shared" ca="1" si="183"/>
        <v>Knight</v>
      </c>
      <c r="X470" s="164">
        <f t="shared" si="184"/>
        <v>0</v>
      </c>
      <c r="Y470" s="165">
        <v>0</v>
      </c>
      <c r="Z470" s="155">
        <f t="shared" si="185"/>
        <v>500</v>
      </c>
      <c r="AA470" s="66">
        <f t="shared" si="186"/>
        <v>490</v>
      </c>
      <c r="AB470" s="72">
        <f t="shared" si="187"/>
        <v>10</v>
      </c>
      <c r="AC470" s="135" t="str">
        <f t="shared" si="199"/>
        <v>10</v>
      </c>
      <c r="AD470" s="72">
        <f t="shared" si="200"/>
        <v>-29</v>
      </c>
      <c r="AE470" s="72">
        <f t="shared" si="201"/>
        <v>-59</v>
      </c>
      <c r="AF470" s="72">
        <f t="shared" si="202"/>
        <v>-89</v>
      </c>
      <c r="AG470" s="66">
        <f t="shared" si="188"/>
        <v>160</v>
      </c>
      <c r="AH470" s="66">
        <f t="shared" si="189"/>
        <v>158</v>
      </c>
      <c r="AI470" s="66">
        <f t="shared" si="190"/>
        <v>2</v>
      </c>
      <c r="AJ470" s="135" t="str">
        <f t="shared" si="191"/>
        <v>2</v>
      </c>
      <c r="AK470" s="66">
        <f t="shared" si="192"/>
        <v>220</v>
      </c>
      <c r="AL470" s="66">
        <f t="shared" si="180"/>
        <v>218</v>
      </c>
      <c r="AM470" s="66">
        <f t="shared" si="193"/>
        <v>2</v>
      </c>
      <c r="AN470" s="135" t="str">
        <f t="shared" si="194"/>
        <v>2</v>
      </c>
      <c r="AO470" s="66">
        <f t="shared" si="195"/>
        <v>220</v>
      </c>
      <c r="AP470" s="66">
        <f t="shared" si="181"/>
        <v>218</v>
      </c>
      <c r="AQ470" s="66">
        <f t="shared" si="196"/>
        <v>2</v>
      </c>
      <c r="AR470" s="135" t="str">
        <f t="shared" si="197"/>
        <v>2</v>
      </c>
      <c r="AS470" s="72">
        <f t="shared" si="182"/>
        <v>1100</v>
      </c>
      <c r="AT470" s="72">
        <f t="shared" si="182"/>
        <v>1084</v>
      </c>
      <c r="AU470" s="72"/>
      <c r="AV470" s="135" t="str">
        <f t="shared" ca="1" si="203"/>
        <v>Knight</v>
      </c>
      <c r="AW470" s="135"/>
      <c r="AX470" s="135"/>
      <c r="AY470" s="135"/>
      <c r="AZ470" s="135"/>
      <c r="BA470" s="135"/>
      <c r="BB470" s="135"/>
      <c r="BC470" s="660" t="e">
        <f>INDEX('[2]Master Skill List'!$D$81:$D$301,MATCH('UNIT DATA'!BA470,'[2]Master Skill List'!$B$81:$B$301,0))</f>
        <v>#N/A</v>
      </c>
      <c r="BD470" s="661"/>
      <c r="BE470" s="661"/>
      <c r="BF470" s="662"/>
      <c r="BG470" s="72">
        <f t="shared" si="204"/>
        <v>3</v>
      </c>
    </row>
    <row r="471" spans="2:59">
      <c r="B471" s="66">
        <v>433</v>
      </c>
      <c r="C471" s="135"/>
      <c r="D471" s="135"/>
      <c r="E471" s="135"/>
      <c r="F471" s="135"/>
      <c r="G471" s="135" t="s">
        <v>643</v>
      </c>
      <c r="H471" s="176"/>
      <c r="I471" s="155" t="s">
        <v>119</v>
      </c>
      <c r="J471" s="72"/>
      <c r="K471" s="66">
        <v>10</v>
      </c>
      <c r="L471" s="66"/>
      <c r="M471" s="66">
        <v>4</v>
      </c>
      <c r="N471" s="66"/>
      <c r="O471" s="508">
        <v>1</v>
      </c>
      <c r="P471" s="155">
        <f t="shared" si="198"/>
        <v>1</v>
      </c>
      <c r="Q471" s="135"/>
      <c r="R471" s="66" t="e">
        <f t="shared" si="205"/>
        <v>#N/A</v>
      </c>
      <c r="S471" s="176"/>
      <c r="T471" s="177"/>
      <c r="U471" s="135"/>
      <c r="V471" s="135"/>
      <c r="W471" s="163" t="str">
        <f t="shared" ca="1" si="183"/>
        <v>Lord</v>
      </c>
      <c r="X471" s="164">
        <f t="shared" si="184"/>
        <v>0</v>
      </c>
      <c r="Y471" s="165">
        <v>0</v>
      </c>
      <c r="Z471" s="155">
        <f t="shared" si="185"/>
        <v>500</v>
      </c>
      <c r="AA471" s="66">
        <f t="shared" si="186"/>
        <v>490</v>
      </c>
      <c r="AB471" s="72">
        <f t="shared" si="187"/>
        <v>10</v>
      </c>
      <c r="AC471" s="135" t="str">
        <f t="shared" si="199"/>
        <v>10</v>
      </c>
      <c r="AD471" s="72">
        <f t="shared" si="200"/>
        <v>-29</v>
      </c>
      <c r="AE471" s="72">
        <f t="shared" si="201"/>
        <v>-59</v>
      </c>
      <c r="AF471" s="72">
        <f t="shared" si="202"/>
        <v>-89</v>
      </c>
      <c r="AG471" s="66">
        <f t="shared" si="188"/>
        <v>160</v>
      </c>
      <c r="AH471" s="66">
        <f t="shared" si="189"/>
        <v>158</v>
      </c>
      <c r="AI471" s="66">
        <f t="shared" si="190"/>
        <v>2</v>
      </c>
      <c r="AJ471" s="135" t="str">
        <f t="shared" si="191"/>
        <v>2</v>
      </c>
      <c r="AK471" s="66">
        <f t="shared" si="192"/>
        <v>220</v>
      </c>
      <c r="AL471" s="66">
        <f t="shared" si="180"/>
        <v>218</v>
      </c>
      <c r="AM471" s="66">
        <f t="shared" si="193"/>
        <v>2</v>
      </c>
      <c r="AN471" s="135" t="str">
        <f t="shared" si="194"/>
        <v>2</v>
      </c>
      <c r="AO471" s="66">
        <f t="shared" si="195"/>
        <v>220</v>
      </c>
      <c r="AP471" s="66">
        <f t="shared" si="181"/>
        <v>218</v>
      </c>
      <c r="AQ471" s="66">
        <f t="shared" si="196"/>
        <v>2</v>
      </c>
      <c r="AR471" s="135" t="str">
        <f t="shared" si="197"/>
        <v>2</v>
      </c>
      <c r="AS471" s="72">
        <f t="shared" si="182"/>
        <v>1100</v>
      </c>
      <c r="AT471" s="72">
        <f t="shared" si="182"/>
        <v>1084</v>
      </c>
      <c r="AU471" s="72"/>
      <c r="AV471" s="135" t="str">
        <f t="shared" ca="1" si="203"/>
        <v>Lord</v>
      </c>
      <c r="AW471" s="135"/>
      <c r="AX471" s="135"/>
      <c r="AY471" s="135"/>
      <c r="AZ471" s="135"/>
      <c r="BA471" s="135"/>
      <c r="BB471" s="135"/>
      <c r="BC471" s="660" t="e">
        <f>INDEX('[2]Master Skill List'!$D$81:$D$301,MATCH('UNIT DATA'!BA471,'[2]Master Skill List'!$B$81:$B$301,0))</f>
        <v>#N/A</v>
      </c>
      <c r="BD471" s="661"/>
      <c r="BE471" s="661"/>
      <c r="BF471" s="662"/>
      <c r="BG471" s="72">
        <f t="shared" si="204"/>
        <v>4</v>
      </c>
    </row>
    <row r="472" spans="2:59">
      <c r="B472" s="66">
        <v>434</v>
      </c>
      <c r="C472" s="135"/>
      <c r="D472" s="135"/>
      <c r="E472" s="135"/>
      <c r="F472" s="135"/>
      <c r="G472" s="135" t="s">
        <v>644</v>
      </c>
      <c r="H472" s="176"/>
      <c r="I472" s="155" t="s">
        <v>119</v>
      </c>
      <c r="J472" s="72"/>
      <c r="K472" s="66">
        <v>10</v>
      </c>
      <c r="L472" s="66"/>
      <c r="M472" s="66">
        <v>5</v>
      </c>
      <c r="N472" s="66"/>
      <c r="O472" s="508">
        <v>2</v>
      </c>
      <c r="P472" s="155">
        <f t="shared" si="198"/>
        <v>1</v>
      </c>
      <c r="Q472" s="135"/>
      <c r="R472" s="66" t="e">
        <f t="shared" si="205"/>
        <v>#N/A</v>
      </c>
      <c r="S472" s="176"/>
      <c r="T472" s="177"/>
      <c r="U472" s="135"/>
      <c r="V472" s="135"/>
      <c r="W472" s="163" t="str">
        <f t="shared" ca="1" si="183"/>
        <v>Knight</v>
      </c>
      <c r="X472" s="164">
        <f t="shared" si="184"/>
        <v>0</v>
      </c>
      <c r="Y472" s="165">
        <v>0</v>
      </c>
      <c r="Z472" s="155">
        <f t="shared" si="185"/>
        <v>500</v>
      </c>
      <c r="AA472" s="66">
        <f t="shared" si="186"/>
        <v>490</v>
      </c>
      <c r="AB472" s="72">
        <f t="shared" si="187"/>
        <v>10</v>
      </c>
      <c r="AC472" s="135" t="str">
        <f t="shared" si="199"/>
        <v>10</v>
      </c>
      <c r="AD472" s="72">
        <f t="shared" si="200"/>
        <v>-29</v>
      </c>
      <c r="AE472" s="72">
        <f t="shared" si="201"/>
        <v>-59</v>
      </c>
      <c r="AF472" s="72">
        <f t="shared" si="202"/>
        <v>-89</v>
      </c>
      <c r="AG472" s="66">
        <f t="shared" si="188"/>
        <v>160</v>
      </c>
      <c r="AH472" s="66">
        <f t="shared" si="189"/>
        <v>158</v>
      </c>
      <c r="AI472" s="66">
        <f t="shared" si="190"/>
        <v>2</v>
      </c>
      <c r="AJ472" s="135" t="str">
        <f t="shared" si="191"/>
        <v>2</v>
      </c>
      <c r="AK472" s="66">
        <f t="shared" si="192"/>
        <v>220</v>
      </c>
      <c r="AL472" s="66">
        <f t="shared" si="180"/>
        <v>218</v>
      </c>
      <c r="AM472" s="66">
        <f t="shared" si="193"/>
        <v>2</v>
      </c>
      <c r="AN472" s="135" t="str">
        <f t="shared" si="194"/>
        <v>2</v>
      </c>
      <c r="AO472" s="66">
        <f t="shared" si="195"/>
        <v>220</v>
      </c>
      <c r="AP472" s="66">
        <f t="shared" si="181"/>
        <v>218</v>
      </c>
      <c r="AQ472" s="66">
        <f t="shared" si="196"/>
        <v>2</v>
      </c>
      <c r="AR472" s="135" t="str">
        <f t="shared" si="197"/>
        <v>2</v>
      </c>
      <c r="AS472" s="72">
        <f t="shared" si="182"/>
        <v>1100</v>
      </c>
      <c r="AT472" s="72">
        <f t="shared" si="182"/>
        <v>1084</v>
      </c>
      <c r="AU472" s="72"/>
      <c r="AV472" s="135" t="str">
        <f t="shared" ca="1" si="203"/>
        <v>Knight</v>
      </c>
      <c r="AW472" s="135"/>
      <c r="AX472" s="135"/>
      <c r="AY472" s="135"/>
      <c r="AZ472" s="135"/>
      <c r="BA472" s="135"/>
      <c r="BB472" s="135"/>
      <c r="BC472" s="660" t="e">
        <f>INDEX('[2]Master Skill List'!$D$81:$D$301,MATCH('UNIT DATA'!BA472,'[2]Master Skill List'!$B$81:$B$301,0))</f>
        <v>#N/A</v>
      </c>
      <c r="BD472" s="661"/>
      <c r="BE472" s="661"/>
      <c r="BF472" s="662"/>
      <c r="BG472" s="72">
        <f t="shared" si="204"/>
        <v>5</v>
      </c>
    </row>
    <row r="473" spans="2:59">
      <c r="B473" s="66">
        <v>435</v>
      </c>
      <c r="C473" s="135"/>
      <c r="D473" s="135"/>
      <c r="E473" s="135"/>
      <c r="F473" s="135"/>
      <c r="G473" s="135" t="s">
        <v>645</v>
      </c>
      <c r="H473" s="176"/>
      <c r="I473" s="155" t="s">
        <v>119</v>
      </c>
      <c r="J473" s="72"/>
      <c r="K473" s="66">
        <v>10</v>
      </c>
      <c r="L473" s="66"/>
      <c r="M473" s="66">
        <v>6</v>
      </c>
      <c r="N473" s="66"/>
      <c r="O473" s="508">
        <v>3</v>
      </c>
      <c r="P473" s="155">
        <f t="shared" si="198"/>
        <v>1</v>
      </c>
      <c r="Q473" s="135"/>
      <c r="R473" s="66" t="e">
        <f t="shared" si="205"/>
        <v>#N/A</v>
      </c>
      <c r="S473" s="176"/>
      <c r="T473" s="177"/>
      <c r="U473" s="135"/>
      <c r="V473" s="135"/>
      <c r="W473" s="163" t="str">
        <f t="shared" ca="1" si="183"/>
        <v>Guardian</v>
      </c>
      <c r="X473" s="164">
        <f t="shared" si="184"/>
        <v>0</v>
      </c>
      <c r="Y473" s="165">
        <v>0</v>
      </c>
      <c r="Z473" s="155">
        <f t="shared" si="185"/>
        <v>500</v>
      </c>
      <c r="AA473" s="66">
        <f t="shared" si="186"/>
        <v>490</v>
      </c>
      <c r="AB473" s="72">
        <f t="shared" si="187"/>
        <v>10</v>
      </c>
      <c r="AC473" s="135" t="str">
        <f t="shared" si="199"/>
        <v>10</v>
      </c>
      <c r="AD473" s="72">
        <f t="shared" si="200"/>
        <v>-29</v>
      </c>
      <c r="AE473" s="72">
        <f t="shared" si="201"/>
        <v>-59</v>
      </c>
      <c r="AF473" s="72">
        <f t="shared" si="202"/>
        <v>-89</v>
      </c>
      <c r="AG473" s="66">
        <f t="shared" si="188"/>
        <v>160</v>
      </c>
      <c r="AH473" s="66">
        <f t="shared" si="189"/>
        <v>158</v>
      </c>
      <c r="AI473" s="66">
        <f t="shared" si="190"/>
        <v>2</v>
      </c>
      <c r="AJ473" s="135" t="str">
        <f t="shared" si="191"/>
        <v>2</v>
      </c>
      <c r="AK473" s="66">
        <f t="shared" si="192"/>
        <v>220</v>
      </c>
      <c r="AL473" s="66">
        <f t="shared" si="180"/>
        <v>218</v>
      </c>
      <c r="AM473" s="66">
        <f t="shared" si="193"/>
        <v>2</v>
      </c>
      <c r="AN473" s="135" t="str">
        <f t="shared" si="194"/>
        <v>2</v>
      </c>
      <c r="AO473" s="66">
        <f t="shared" si="195"/>
        <v>220</v>
      </c>
      <c r="AP473" s="66">
        <f t="shared" si="181"/>
        <v>218</v>
      </c>
      <c r="AQ473" s="66">
        <f t="shared" si="196"/>
        <v>2</v>
      </c>
      <c r="AR473" s="135" t="str">
        <f t="shared" si="197"/>
        <v>2</v>
      </c>
      <c r="AS473" s="72">
        <f t="shared" si="182"/>
        <v>1100</v>
      </c>
      <c r="AT473" s="72">
        <f t="shared" si="182"/>
        <v>1084</v>
      </c>
      <c r="AU473" s="72"/>
      <c r="AV473" s="135" t="str">
        <f t="shared" ca="1" si="203"/>
        <v>Guardian</v>
      </c>
      <c r="AW473" s="135"/>
      <c r="AX473" s="135"/>
      <c r="AY473" s="135"/>
      <c r="AZ473" s="135"/>
      <c r="BA473" s="135"/>
      <c r="BB473" s="135"/>
      <c r="BC473" s="660" t="e">
        <f>INDEX('[2]Master Skill List'!$D$81:$D$301,MATCH('UNIT DATA'!BA473,'[2]Master Skill List'!$B$81:$B$301,0))</f>
        <v>#N/A</v>
      </c>
      <c r="BD473" s="661"/>
      <c r="BE473" s="661"/>
      <c r="BF473" s="662"/>
      <c r="BG473" s="72">
        <f t="shared" si="204"/>
        <v>6</v>
      </c>
    </row>
    <row r="474" spans="2:59">
      <c r="B474" s="66">
        <v>436</v>
      </c>
      <c r="C474" s="135"/>
      <c r="D474" s="135"/>
      <c r="E474" s="135"/>
      <c r="F474" s="135"/>
      <c r="G474" s="135" t="s">
        <v>646</v>
      </c>
      <c r="H474" s="176"/>
      <c r="I474" s="155" t="s">
        <v>114</v>
      </c>
      <c r="J474" s="72"/>
      <c r="K474" s="66">
        <v>10</v>
      </c>
      <c r="L474" s="66"/>
      <c r="M474" s="66">
        <v>5</v>
      </c>
      <c r="N474" s="66"/>
      <c r="O474" s="508">
        <v>0</v>
      </c>
      <c r="P474" s="155">
        <f t="shared" si="198"/>
        <v>1</v>
      </c>
      <c r="Q474" s="135"/>
      <c r="R474" s="66" t="e">
        <f t="shared" si="205"/>
        <v>#N/A</v>
      </c>
      <c r="S474" s="176"/>
      <c r="T474" s="177"/>
      <c r="U474" s="135"/>
      <c r="V474" s="135"/>
      <c r="W474" s="163" t="str">
        <f t="shared" ca="1" si="183"/>
        <v>Fighter</v>
      </c>
      <c r="X474" s="164">
        <f t="shared" si="184"/>
        <v>0</v>
      </c>
      <c r="Y474" s="165">
        <v>0</v>
      </c>
      <c r="Z474" s="155">
        <f t="shared" si="185"/>
        <v>450</v>
      </c>
      <c r="AA474" s="66">
        <f t="shared" si="186"/>
        <v>440</v>
      </c>
      <c r="AB474" s="72">
        <f t="shared" si="187"/>
        <v>10</v>
      </c>
      <c r="AC474" s="135" t="str">
        <f t="shared" si="199"/>
        <v>10</v>
      </c>
      <c r="AD474" s="72">
        <f t="shared" si="200"/>
        <v>-29</v>
      </c>
      <c r="AE474" s="72">
        <f t="shared" si="201"/>
        <v>-59</v>
      </c>
      <c r="AF474" s="72">
        <f t="shared" si="202"/>
        <v>-89</v>
      </c>
      <c r="AG474" s="66">
        <f t="shared" si="188"/>
        <v>200</v>
      </c>
      <c r="AH474" s="66">
        <f t="shared" si="189"/>
        <v>198</v>
      </c>
      <c r="AI474" s="66">
        <f t="shared" si="190"/>
        <v>2</v>
      </c>
      <c r="AJ474" s="135" t="str">
        <f t="shared" si="191"/>
        <v>2</v>
      </c>
      <c r="AK474" s="66">
        <f t="shared" si="192"/>
        <v>200</v>
      </c>
      <c r="AL474" s="66">
        <f t="shared" si="180"/>
        <v>198</v>
      </c>
      <c r="AM474" s="66">
        <f t="shared" si="193"/>
        <v>2</v>
      </c>
      <c r="AN474" s="135" t="str">
        <f t="shared" si="194"/>
        <v>2</v>
      </c>
      <c r="AO474" s="66">
        <f t="shared" si="195"/>
        <v>220</v>
      </c>
      <c r="AP474" s="66">
        <f t="shared" si="181"/>
        <v>218</v>
      </c>
      <c r="AQ474" s="66">
        <f t="shared" si="196"/>
        <v>2</v>
      </c>
      <c r="AR474" s="135" t="str">
        <f t="shared" si="197"/>
        <v>2</v>
      </c>
      <c r="AS474" s="72">
        <f t="shared" si="182"/>
        <v>1070</v>
      </c>
      <c r="AT474" s="72">
        <f t="shared" si="182"/>
        <v>1054</v>
      </c>
      <c r="AU474" s="72"/>
      <c r="AV474" s="135" t="str">
        <f t="shared" ca="1" si="203"/>
        <v>Fighter</v>
      </c>
      <c r="AW474" s="135"/>
      <c r="AX474" s="135"/>
      <c r="AY474" s="135"/>
      <c r="AZ474" s="135"/>
      <c r="BA474" s="135"/>
      <c r="BB474" s="135"/>
      <c r="BC474" s="660" t="e">
        <f>INDEX('[2]Master Skill List'!$D$81:$D$301,MATCH('UNIT DATA'!BA474,'[2]Master Skill List'!$B$81:$B$301,0))</f>
        <v>#N/A</v>
      </c>
      <c r="BD474" s="661"/>
      <c r="BE474" s="661"/>
      <c r="BF474" s="662"/>
      <c r="BG474" s="72">
        <f t="shared" si="204"/>
        <v>5</v>
      </c>
    </row>
    <row r="475" spans="2:59">
      <c r="B475" s="66">
        <v>437</v>
      </c>
      <c r="C475" s="135"/>
      <c r="D475" s="135"/>
      <c r="E475" s="135"/>
      <c r="F475" s="135"/>
      <c r="G475" s="135" t="s">
        <v>647</v>
      </c>
      <c r="H475" s="176"/>
      <c r="I475" s="155" t="s">
        <v>114</v>
      </c>
      <c r="J475" s="72"/>
      <c r="K475" s="66">
        <v>10</v>
      </c>
      <c r="L475" s="66"/>
      <c r="M475" s="66">
        <v>6</v>
      </c>
      <c r="N475" s="66"/>
      <c r="O475" s="508">
        <v>1</v>
      </c>
      <c r="P475" s="155">
        <f t="shared" si="198"/>
        <v>1</v>
      </c>
      <c r="Q475" s="135"/>
      <c r="R475" s="66" t="e">
        <f t="shared" si="205"/>
        <v>#N/A</v>
      </c>
      <c r="S475" s="176"/>
      <c r="T475" s="177"/>
      <c r="U475" s="135"/>
      <c r="V475" s="135"/>
      <c r="W475" s="163" t="str">
        <f t="shared" ca="1" si="183"/>
        <v>Lord</v>
      </c>
      <c r="X475" s="164">
        <f t="shared" si="184"/>
        <v>0</v>
      </c>
      <c r="Y475" s="165">
        <v>0</v>
      </c>
      <c r="Z475" s="155">
        <f t="shared" si="185"/>
        <v>450</v>
      </c>
      <c r="AA475" s="66">
        <f t="shared" si="186"/>
        <v>440</v>
      </c>
      <c r="AB475" s="72">
        <f t="shared" si="187"/>
        <v>10</v>
      </c>
      <c r="AC475" s="135" t="str">
        <f t="shared" si="199"/>
        <v>10</v>
      </c>
      <c r="AD475" s="72">
        <f t="shared" si="200"/>
        <v>-29</v>
      </c>
      <c r="AE475" s="72">
        <f t="shared" si="201"/>
        <v>-59</v>
      </c>
      <c r="AF475" s="72">
        <f t="shared" si="202"/>
        <v>-89</v>
      </c>
      <c r="AG475" s="66">
        <f t="shared" si="188"/>
        <v>200</v>
      </c>
      <c r="AH475" s="66">
        <f t="shared" si="189"/>
        <v>198</v>
      </c>
      <c r="AI475" s="66">
        <f t="shared" si="190"/>
        <v>2</v>
      </c>
      <c r="AJ475" s="135" t="str">
        <f t="shared" si="191"/>
        <v>2</v>
      </c>
      <c r="AK475" s="66">
        <f t="shared" si="192"/>
        <v>200</v>
      </c>
      <c r="AL475" s="66">
        <f t="shared" si="180"/>
        <v>198</v>
      </c>
      <c r="AM475" s="66">
        <f t="shared" si="193"/>
        <v>2</v>
      </c>
      <c r="AN475" s="135" t="str">
        <f t="shared" si="194"/>
        <v>2</v>
      </c>
      <c r="AO475" s="66">
        <f t="shared" si="195"/>
        <v>220</v>
      </c>
      <c r="AP475" s="66">
        <f t="shared" si="181"/>
        <v>218</v>
      </c>
      <c r="AQ475" s="66">
        <f t="shared" si="196"/>
        <v>2</v>
      </c>
      <c r="AR475" s="135" t="str">
        <f t="shared" si="197"/>
        <v>2</v>
      </c>
      <c r="AS475" s="72">
        <f t="shared" si="182"/>
        <v>1070</v>
      </c>
      <c r="AT475" s="72">
        <f t="shared" si="182"/>
        <v>1054</v>
      </c>
      <c r="AU475" s="72"/>
      <c r="AV475" s="135" t="str">
        <f t="shared" ca="1" si="203"/>
        <v>Lord</v>
      </c>
      <c r="AW475" s="135"/>
      <c r="AX475" s="135"/>
      <c r="AY475" s="135"/>
      <c r="AZ475" s="135"/>
      <c r="BA475" s="135"/>
      <c r="BB475" s="135"/>
      <c r="BC475" s="660" t="e">
        <f>INDEX('[2]Master Skill List'!$D$81:$D$301,MATCH('UNIT DATA'!BA475,'[2]Master Skill List'!$B$81:$B$301,0))</f>
        <v>#N/A</v>
      </c>
      <c r="BD475" s="661"/>
      <c r="BE475" s="661"/>
      <c r="BF475" s="662"/>
      <c r="BG475" s="72">
        <f t="shared" si="204"/>
        <v>6</v>
      </c>
    </row>
    <row r="476" spans="2:59">
      <c r="B476" s="66">
        <v>438</v>
      </c>
      <c r="C476" s="135"/>
      <c r="D476" s="135"/>
      <c r="E476" s="135"/>
      <c r="F476" s="135"/>
      <c r="G476" s="135" t="s">
        <v>648</v>
      </c>
      <c r="H476" s="176"/>
      <c r="I476" s="155" t="s">
        <v>105</v>
      </c>
      <c r="J476" s="72"/>
      <c r="K476" s="66">
        <v>10</v>
      </c>
      <c r="L476" s="66"/>
      <c r="M476" s="66">
        <v>5</v>
      </c>
      <c r="N476" s="66"/>
      <c r="O476" s="508">
        <v>0</v>
      </c>
      <c r="P476" s="155">
        <f t="shared" si="198"/>
        <v>1</v>
      </c>
      <c r="Q476" s="135"/>
      <c r="R476" s="66" t="e">
        <f t="shared" si="205"/>
        <v>#N/A</v>
      </c>
      <c r="S476" s="176"/>
      <c r="T476" s="177"/>
      <c r="U476" s="135"/>
      <c r="V476" s="135"/>
      <c r="W476" s="163" t="str">
        <f t="shared" ca="1" si="183"/>
        <v>Knight</v>
      </c>
      <c r="X476" s="164">
        <f t="shared" si="184"/>
        <v>0</v>
      </c>
      <c r="Y476" s="165">
        <v>0</v>
      </c>
      <c r="Z476" s="155">
        <f t="shared" si="185"/>
        <v>550</v>
      </c>
      <c r="AA476" s="66">
        <f t="shared" si="186"/>
        <v>540</v>
      </c>
      <c r="AB476" s="72">
        <f t="shared" si="187"/>
        <v>10</v>
      </c>
      <c r="AC476" s="135" t="str">
        <f t="shared" si="199"/>
        <v>10</v>
      </c>
      <c r="AD476" s="72">
        <f t="shared" si="200"/>
        <v>-29</v>
      </c>
      <c r="AE476" s="72">
        <f t="shared" si="201"/>
        <v>-59</v>
      </c>
      <c r="AF476" s="72">
        <f t="shared" si="202"/>
        <v>-89</v>
      </c>
      <c r="AG476" s="66">
        <f t="shared" si="188"/>
        <v>240</v>
      </c>
      <c r="AH476" s="66">
        <f t="shared" si="189"/>
        <v>238</v>
      </c>
      <c r="AI476" s="66">
        <f t="shared" si="190"/>
        <v>2</v>
      </c>
      <c r="AJ476" s="135" t="str">
        <f t="shared" si="191"/>
        <v>2</v>
      </c>
      <c r="AK476" s="66">
        <f t="shared" si="192"/>
        <v>220</v>
      </c>
      <c r="AL476" s="66">
        <f t="shared" si="180"/>
        <v>218</v>
      </c>
      <c r="AM476" s="66">
        <f t="shared" si="193"/>
        <v>2</v>
      </c>
      <c r="AN476" s="135" t="str">
        <f t="shared" si="194"/>
        <v>2</v>
      </c>
      <c r="AO476" s="66">
        <f t="shared" si="195"/>
        <v>180</v>
      </c>
      <c r="AP476" s="66">
        <f t="shared" si="181"/>
        <v>178</v>
      </c>
      <c r="AQ476" s="66">
        <f t="shared" si="196"/>
        <v>2</v>
      </c>
      <c r="AR476" s="135" t="str">
        <f t="shared" si="197"/>
        <v>2</v>
      </c>
      <c r="AS476" s="72">
        <f t="shared" si="182"/>
        <v>1190</v>
      </c>
      <c r="AT476" s="72">
        <f t="shared" si="182"/>
        <v>1174</v>
      </c>
      <c r="AU476" s="72"/>
      <c r="AV476" s="135" t="str">
        <f t="shared" ca="1" si="203"/>
        <v>Knight</v>
      </c>
      <c r="AW476" s="135"/>
      <c r="AX476" s="135"/>
      <c r="AY476" s="135"/>
      <c r="AZ476" s="135"/>
      <c r="BA476" s="135"/>
      <c r="BB476" s="135"/>
      <c r="BC476" s="660" t="e">
        <f>INDEX('[2]Master Skill List'!$D$81:$D$301,MATCH('UNIT DATA'!BA476,'[2]Master Skill List'!$B$81:$B$301,0))</f>
        <v>#N/A</v>
      </c>
      <c r="BD476" s="661"/>
      <c r="BE476" s="661"/>
      <c r="BF476" s="662"/>
      <c r="BG476" s="72">
        <f t="shared" si="204"/>
        <v>5</v>
      </c>
    </row>
    <row r="477" spans="2:59">
      <c r="B477" s="66">
        <v>439</v>
      </c>
      <c r="C477" s="135"/>
      <c r="D477" s="135"/>
      <c r="E477" s="135"/>
      <c r="F477" s="135"/>
      <c r="G477" s="135" t="s">
        <v>649</v>
      </c>
      <c r="H477" s="176"/>
      <c r="I477" s="155" t="s">
        <v>105</v>
      </c>
      <c r="J477" s="72"/>
      <c r="K477" s="66">
        <v>10</v>
      </c>
      <c r="L477" s="66"/>
      <c r="M477" s="66">
        <v>6</v>
      </c>
      <c r="N477" s="66"/>
      <c r="O477" s="508">
        <v>1</v>
      </c>
      <c r="P477" s="155">
        <f t="shared" si="198"/>
        <v>1</v>
      </c>
      <c r="Q477" s="135"/>
      <c r="R477" s="66" t="e">
        <f t="shared" si="205"/>
        <v>#N/A</v>
      </c>
      <c r="S477" s="176"/>
      <c r="T477" s="177"/>
      <c r="U477" s="135"/>
      <c r="V477" s="135"/>
      <c r="W477" s="163" t="str">
        <f t="shared" ca="1" si="183"/>
        <v>Guardian</v>
      </c>
      <c r="X477" s="164">
        <f t="shared" si="184"/>
        <v>0</v>
      </c>
      <c r="Y477" s="165">
        <v>0</v>
      </c>
      <c r="Z477" s="155">
        <f t="shared" si="185"/>
        <v>550</v>
      </c>
      <c r="AA477" s="66">
        <f t="shared" si="186"/>
        <v>540</v>
      </c>
      <c r="AB477" s="72">
        <f t="shared" si="187"/>
        <v>10</v>
      </c>
      <c r="AC477" s="135" t="str">
        <f t="shared" si="199"/>
        <v>10</v>
      </c>
      <c r="AD477" s="72">
        <f t="shared" si="200"/>
        <v>-29</v>
      </c>
      <c r="AE477" s="72">
        <f t="shared" si="201"/>
        <v>-59</v>
      </c>
      <c r="AF477" s="72">
        <f t="shared" si="202"/>
        <v>-89</v>
      </c>
      <c r="AG477" s="66">
        <f t="shared" si="188"/>
        <v>240</v>
      </c>
      <c r="AH477" s="66">
        <f t="shared" si="189"/>
        <v>238</v>
      </c>
      <c r="AI477" s="66">
        <f t="shared" si="190"/>
        <v>2</v>
      </c>
      <c r="AJ477" s="135" t="str">
        <f t="shared" si="191"/>
        <v>2</v>
      </c>
      <c r="AK477" s="66">
        <f t="shared" si="192"/>
        <v>220</v>
      </c>
      <c r="AL477" s="66">
        <f t="shared" si="180"/>
        <v>218</v>
      </c>
      <c r="AM477" s="66">
        <f t="shared" si="193"/>
        <v>2</v>
      </c>
      <c r="AN477" s="135" t="str">
        <f t="shared" si="194"/>
        <v>2</v>
      </c>
      <c r="AO477" s="66">
        <f t="shared" si="195"/>
        <v>180</v>
      </c>
      <c r="AP477" s="66">
        <f t="shared" si="181"/>
        <v>178</v>
      </c>
      <c r="AQ477" s="66">
        <f t="shared" si="196"/>
        <v>2</v>
      </c>
      <c r="AR477" s="135" t="str">
        <f t="shared" si="197"/>
        <v>2</v>
      </c>
      <c r="AS477" s="72">
        <f t="shared" si="182"/>
        <v>1190</v>
      </c>
      <c r="AT477" s="72">
        <f t="shared" si="182"/>
        <v>1174</v>
      </c>
      <c r="AU477" s="72"/>
      <c r="AV477" s="135" t="str">
        <f t="shared" ca="1" si="203"/>
        <v>Guardian</v>
      </c>
      <c r="AW477" s="135"/>
      <c r="AX477" s="135"/>
      <c r="AY477" s="135"/>
      <c r="AZ477" s="135"/>
      <c r="BA477" s="135"/>
      <c r="BB477" s="135"/>
      <c r="BC477" s="660" t="e">
        <f>INDEX('[2]Master Skill List'!$D$81:$D$301,MATCH('UNIT DATA'!BA477,'[2]Master Skill List'!$B$81:$B$301,0))</f>
        <v>#N/A</v>
      </c>
      <c r="BD477" s="661"/>
      <c r="BE477" s="661"/>
      <c r="BF477" s="662"/>
      <c r="BG477" s="72">
        <f t="shared" si="204"/>
        <v>6</v>
      </c>
    </row>
    <row r="478" spans="2:59">
      <c r="B478" s="66">
        <v>440</v>
      </c>
      <c r="C478" s="135"/>
      <c r="D478" s="135"/>
      <c r="E478" s="135"/>
      <c r="F478" s="135"/>
      <c r="G478" s="135" t="s">
        <v>650</v>
      </c>
      <c r="H478" s="176"/>
      <c r="I478" s="155" t="s">
        <v>103</v>
      </c>
      <c r="J478" s="72"/>
      <c r="K478" s="66">
        <v>10</v>
      </c>
      <c r="L478" s="66"/>
      <c r="M478" s="190">
        <v>3</v>
      </c>
      <c r="N478" s="66"/>
      <c r="O478" s="508">
        <v>0</v>
      </c>
      <c r="P478" s="155">
        <f t="shared" si="198"/>
        <v>1</v>
      </c>
      <c r="Q478" s="135"/>
      <c r="R478" s="66" t="e">
        <f t="shared" si="205"/>
        <v>#N/A</v>
      </c>
      <c r="S478" s="176"/>
      <c r="T478" s="177"/>
      <c r="U478" s="135"/>
      <c r="V478" s="135"/>
      <c r="W478" s="163" t="str">
        <f t="shared" ca="1" si="183"/>
        <v>Knight</v>
      </c>
      <c r="X478" s="164">
        <f t="shared" si="184"/>
        <v>0</v>
      </c>
      <c r="Y478" s="165">
        <v>0</v>
      </c>
      <c r="Z478" s="155">
        <f t="shared" si="185"/>
        <v>550</v>
      </c>
      <c r="AA478" s="66">
        <f t="shared" si="186"/>
        <v>540</v>
      </c>
      <c r="AB478" s="72">
        <f t="shared" si="187"/>
        <v>10</v>
      </c>
      <c r="AC478" s="135" t="str">
        <f t="shared" si="199"/>
        <v>10</v>
      </c>
      <c r="AD478" s="72">
        <f t="shared" si="200"/>
        <v>-29</v>
      </c>
      <c r="AE478" s="72">
        <f t="shared" si="201"/>
        <v>-59</v>
      </c>
      <c r="AF478" s="72">
        <f t="shared" si="202"/>
        <v>-89</v>
      </c>
      <c r="AG478" s="66">
        <f t="shared" si="188"/>
        <v>220</v>
      </c>
      <c r="AH478" s="66">
        <f t="shared" si="189"/>
        <v>218</v>
      </c>
      <c r="AI478" s="66">
        <f t="shared" si="190"/>
        <v>2</v>
      </c>
      <c r="AJ478" s="135" t="str">
        <f t="shared" si="191"/>
        <v>2</v>
      </c>
      <c r="AK478" s="66">
        <f t="shared" si="192"/>
        <v>180</v>
      </c>
      <c r="AL478" s="66">
        <f t="shared" si="180"/>
        <v>178</v>
      </c>
      <c r="AM478" s="66">
        <f t="shared" si="193"/>
        <v>2</v>
      </c>
      <c r="AN478" s="135" t="str">
        <f t="shared" si="194"/>
        <v>2</v>
      </c>
      <c r="AO478" s="66">
        <f t="shared" si="195"/>
        <v>200</v>
      </c>
      <c r="AP478" s="66">
        <f t="shared" si="181"/>
        <v>198</v>
      </c>
      <c r="AQ478" s="66">
        <f t="shared" si="196"/>
        <v>2</v>
      </c>
      <c r="AR478" s="135" t="str">
        <f t="shared" si="197"/>
        <v>2</v>
      </c>
      <c r="AS478" s="72">
        <f t="shared" si="182"/>
        <v>1150</v>
      </c>
      <c r="AT478" s="72">
        <f t="shared" si="182"/>
        <v>1134</v>
      </c>
      <c r="AU478" s="72"/>
      <c r="AV478" s="135" t="str">
        <f t="shared" ca="1" si="203"/>
        <v>Knight</v>
      </c>
      <c r="AW478" s="135"/>
      <c r="AX478" s="135"/>
      <c r="AY478" s="135"/>
      <c r="AZ478" s="135"/>
      <c r="BA478" s="135"/>
      <c r="BB478" s="135"/>
      <c r="BC478" s="660" t="e">
        <f>INDEX('[2]Master Skill List'!$D$81:$D$301,MATCH('UNIT DATA'!BA478,'[2]Master Skill List'!$B$81:$B$301,0))</f>
        <v>#N/A</v>
      </c>
      <c r="BD478" s="661"/>
      <c r="BE478" s="661"/>
      <c r="BF478" s="662"/>
      <c r="BG478" s="72">
        <f t="shared" si="204"/>
        <v>3</v>
      </c>
    </row>
    <row r="479" spans="2:59">
      <c r="B479" s="66">
        <v>441</v>
      </c>
      <c r="C479" s="135"/>
      <c r="D479" s="135"/>
      <c r="E479" s="135"/>
      <c r="F479" s="135"/>
      <c r="G479" s="135" t="s">
        <v>651</v>
      </c>
      <c r="H479" s="176"/>
      <c r="I479" s="155" t="s">
        <v>103</v>
      </c>
      <c r="J479" s="72"/>
      <c r="K479" s="66">
        <v>10</v>
      </c>
      <c r="L479" s="66"/>
      <c r="M479" s="66">
        <v>4</v>
      </c>
      <c r="N479" s="66"/>
      <c r="O479" s="508">
        <v>1</v>
      </c>
      <c r="P479" s="155">
        <f t="shared" si="198"/>
        <v>1</v>
      </c>
      <c r="Q479" s="135"/>
      <c r="R479" s="66" t="e">
        <f t="shared" si="205"/>
        <v>#N/A</v>
      </c>
      <c r="S479" s="176"/>
      <c r="T479" s="177"/>
      <c r="U479" s="135"/>
      <c r="V479" s="135"/>
      <c r="W479" s="163" t="str">
        <f t="shared" ca="1" si="183"/>
        <v>Knight</v>
      </c>
      <c r="X479" s="164">
        <f t="shared" si="184"/>
        <v>0</v>
      </c>
      <c r="Y479" s="165">
        <v>0</v>
      </c>
      <c r="Z479" s="155">
        <f t="shared" si="185"/>
        <v>550</v>
      </c>
      <c r="AA479" s="66">
        <f t="shared" si="186"/>
        <v>540</v>
      </c>
      <c r="AB479" s="72">
        <f t="shared" si="187"/>
        <v>10</v>
      </c>
      <c r="AC479" s="135" t="str">
        <f t="shared" si="199"/>
        <v>10</v>
      </c>
      <c r="AD479" s="72">
        <f t="shared" si="200"/>
        <v>-29</v>
      </c>
      <c r="AE479" s="72">
        <f t="shared" si="201"/>
        <v>-59</v>
      </c>
      <c r="AF479" s="72">
        <f t="shared" si="202"/>
        <v>-89</v>
      </c>
      <c r="AG479" s="66">
        <f t="shared" si="188"/>
        <v>220</v>
      </c>
      <c r="AH479" s="66">
        <f t="shared" si="189"/>
        <v>218</v>
      </c>
      <c r="AI479" s="66">
        <f t="shared" si="190"/>
        <v>2</v>
      </c>
      <c r="AJ479" s="135" t="str">
        <f t="shared" si="191"/>
        <v>2</v>
      </c>
      <c r="AK479" s="66">
        <f t="shared" si="192"/>
        <v>180</v>
      </c>
      <c r="AL479" s="66">
        <f t="shared" ref="AL479:AL542" si="206">IFERROR(ROUNDDOWN(AK479+(AN479*($J479-1)),0),"")</f>
        <v>178</v>
      </c>
      <c r="AM479" s="66">
        <f t="shared" si="193"/>
        <v>2</v>
      </c>
      <c r="AN479" s="135" t="str">
        <f t="shared" si="194"/>
        <v>2</v>
      </c>
      <c r="AO479" s="66">
        <f t="shared" si="195"/>
        <v>200</v>
      </c>
      <c r="AP479" s="66">
        <f t="shared" ref="AP479:AP542" si="207">IFERROR(ROUNDDOWN(AO479+(AR479*($J479-1)),0),"")</f>
        <v>198</v>
      </c>
      <c r="AQ479" s="66">
        <f t="shared" si="196"/>
        <v>2</v>
      </c>
      <c r="AR479" s="135" t="str">
        <f t="shared" si="197"/>
        <v>2</v>
      </c>
      <c r="AS479" s="72">
        <f t="shared" si="182"/>
        <v>1150</v>
      </c>
      <c r="AT479" s="72">
        <f t="shared" si="182"/>
        <v>1134</v>
      </c>
      <c r="AU479" s="72"/>
      <c r="AV479" s="135" t="str">
        <f t="shared" ca="1" si="203"/>
        <v>Knight</v>
      </c>
      <c r="AW479" s="135"/>
      <c r="AX479" s="135"/>
      <c r="AY479" s="135"/>
      <c r="AZ479" s="135"/>
      <c r="BA479" s="135"/>
      <c r="BB479" s="135"/>
      <c r="BC479" s="660" t="e">
        <f>INDEX('[2]Master Skill List'!$D$81:$D$301,MATCH('UNIT DATA'!BA479,'[2]Master Skill List'!$B$81:$B$301,0))</f>
        <v>#N/A</v>
      </c>
      <c r="BD479" s="661"/>
      <c r="BE479" s="661"/>
      <c r="BF479" s="662"/>
      <c r="BG479" s="72">
        <f t="shared" si="204"/>
        <v>4</v>
      </c>
    </row>
    <row r="480" spans="2:59">
      <c r="B480" s="66">
        <v>442</v>
      </c>
      <c r="C480" s="135"/>
      <c r="D480" s="135"/>
      <c r="E480" s="135"/>
      <c r="F480" s="135"/>
      <c r="G480" s="135" t="s">
        <v>652</v>
      </c>
      <c r="H480" s="176"/>
      <c r="I480" s="155" t="s">
        <v>103</v>
      </c>
      <c r="J480" s="72"/>
      <c r="K480" s="66">
        <v>10</v>
      </c>
      <c r="L480" s="66"/>
      <c r="M480" s="66">
        <v>5</v>
      </c>
      <c r="N480" s="66"/>
      <c r="O480" s="508">
        <v>2</v>
      </c>
      <c r="P480" s="155">
        <f t="shared" si="198"/>
        <v>1</v>
      </c>
      <c r="Q480" s="135"/>
      <c r="R480" s="66" t="e">
        <f t="shared" si="205"/>
        <v>#N/A</v>
      </c>
      <c r="S480" s="176"/>
      <c r="T480" s="177"/>
      <c r="U480" s="135"/>
      <c r="V480" s="135"/>
      <c r="W480" s="163" t="str">
        <f t="shared" ca="1" si="183"/>
        <v>Guardian</v>
      </c>
      <c r="X480" s="164">
        <f t="shared" si="184"/>
        <v>0</v>
      </c>
      <c r="Y480" s="165">
        <v>0</v>
      </c>
      <c r="Z480" s="155">
        <f t="shared" si="185"/>
        <v>550</v>
      </c>
      <c r="AA480" s="66">
        <f t="shared" si="186"/>
        <v>540</v>
      </c>
      <c r="AB480" s="72">
        <f t="shared" si="187"/>
        <v>10</v>
      </c>
      <c r="AC480" s="135" t="str">
        <f t="shared" si="199"/>
        <v>10</v>
      </c>
      <c r="AD480" s="72">
        <f t="shared" si="200"/>
        <v>-29</v>
      </c>
      <c r="AE480" s="72">
        <f t="shared" si="201"/>
        <v>-59</v>
      </c>
      <c r="AF480" s="72">
        <f t="shared" si="202"/>
        <v>-89</v>
      </c>
      <c r="AG480" s="66">
        <f t="shared" si="188"/>
        <v>220</v>
      </c>
      <c r="AH480" s="66">
        <f t="shared" si="189"/>
        <v>218</v>
      </c>
      <c r="AI480" s="66">
        <f t="shared" si="190"/>
        <v>2</v>
      </c>
      <c r="AJ480" s="135" t="str">
        <f t="shared" si="191"/>
        <v>2</v>
      </c>
      <c r="AK480" s="66">
        <f t="shared" si="192"/>
        <v>180</v>
      </c>
      <c r="AL480" s="66">
        <f t="shared" si="206"/>
        <v>178</v>
      </c>
      <c r="AM480" s="66">
        <f t="shared" si="193"/>
        <v>2</v>
      </c>
      <c r="AN480" s="135" t="str">
        <f t="shared" si="194"/>
        <v>2</v>
      </c>
      <c r="AO480" s="66">
        <f t="shared" si="195"/>
        <v>200</v>
      </c>
      <c r="AP480" s="66">
        <f t="shared" si="207"/>
        <v>198</v>
      </c>
      <c r="AQ480" s="66">
        <f t="shared" si="196"/>
        <v>2</v>
      </c>
      <c r="AR480" s="135" t="str">
        <f t="shared" si="197"/>
        <v>2</v>
      </c>
      <c r="AS480" s="72">
        <f t="shared" si="182"/>
        <v>1150</v>
      </c>
      <c r="AT480" s="72">
        <f t="shared" si="182"/>
        <v>1134</v>
      </c>
      <c r="AU480" s="72"/>
      <c r="AV480" s="135" t="str">
        <f t="shared" ca="1" si="203"/>
        <v>Guardian</v>
      </c>
      <c r="AW480" s="135"/>
      <c r="AX480" s="135"/>
      <c r="AY480" s="135"/>
      <c r="AZ480" s="135"/>
      <c r="BA480" s="135"/>
      <c r="BB480" s="135"/>
      <c r="BC480" s="660" t="e">
        <f>INDEX('[2]Master Skill List'!$D$81:$D$301,MATCH('UNIT DATA'!BA480,'[2]Master Skill List'!$B$81:$B$301,0))</f>
        <v>#N/A</v>
      </c>
      <c r="BD480" s="661"/>
      <c r="BE480" s="661"/>
      <c r="BF480" s="662"/>
      <c r="BG480" s="72">
        <f t="shared" si="204"/>
        <v>5</v>
      </c>
    </row>
    <row r="481" spans="2:59">
      <c r="B481" s="66">
        <v>443</v>
      </c>
      <c r="C481" s="135"/>
      <c r="D481" s="135"/>
      <c r="E481" s="135"/>
      <c r="F481" s="135"/>
      <c r="G481" s="135" t="s">
        <v>653</v>
      </c>
      <c r="H481" s="176"/>
      <c r="I481" s="155" t="s">
        <v>103</v>
      </c>
      <c r="J481" s="72"/>
      <c r="K481" s="66">
        <v>10</v>
      </c>
      <c r="L481" s="66"/>
      <c r="M481" s="66">
        <v>6</v>
      </c>
      <c r="N481" s="66"/>
      <c r="O481" s="508">
        <v>3</v>
      </c>
      <c r="P481" s="155">
        <f t="shared" si="198"/>
        <v>1</v>
      </c>
      <c r="Q481" s="135"/>
      <c r="R481" s="66" t="e">
        <f t="shared" si="205"/>
        <v>#N/A</v>
      </c>
      <c r="S481" s="176"/>
      <c r="T481" s="177"/>
      <c r="U481" s="135"/>
      <c r="V481" s="135"/>
      <c r="W481" s="163" t="str">
        <f t="shared" ca="1" si="183"/>
        <v>Guardian</v>
      </c>
      <c r="X481" s="164">
        <f t="shared" si="184"/>
        <v>0</v>
      </c>
      <c r="Y481" s="165">
        <v>0</v>
      </c>
      <c r="Z481" s="155">
        <f t="shared" si="185"/>
        <v>550</v>
      </c>
      <c r="AA481" s="66">
        <f t="shared" si="186"/>
        <v>540</v>
      </c>
      <c r="AB481" s="72">
        <f t="shared" si="187"/>
        <v>10</v>
      </c>
      <c r="AC481" s="135" t="str">
        <f t="shared" si="199"/>
        <v>10</v>
      </c>
      <c r="AD481" s="72">
        <f t="shared" si="200"/>
        <v>-29</v>
      </c>
      <c r="AE481" s="72">
        <f t="shared" si="201"/>
        <v>-59</v>
      </c>
      <c r="AF481" s="72">
        <f t="shared" si="202"/>
        <v>-89</v>
      </c>
      <c r="AG481" s="66">
        <f t="shared" si="188"/>
        <v>220</v>
      </c>
      <c r="AH481" s="66">
        <f t="shared" si="189"/>
        <v>218</v>
      </c>
      <c r="AI481" s="66">
        <f t="shared" si="190"/>
        <v>2</v>
      </c>
      <c r="AJ481" s="135" t="str">
        <f t="shared" si="191"/>
        <v>2</v>
      </c>
      <c r="AK481" s="66">
        <f t="shared" si="192"/>
        <v>180</v>
      </c>
      <c r="AL481" s="66">
        <f t="shared" si="206"/>
        <v>178</v>
      </c>
      <c r="AM481" s="66">
        <f t="shared" si="193"/>
        <v>2</v>
      </c>
      <c r="AN481" s="135" t="str">
        <f t="shared" si="194"/>
        <v>2</v>
      </c>
      <c r="AO481" s="66">
        <f t="shared" si="195"/>
        <v>200</v>
      </c>
      <c r="AP481" s="66">
        <f t="shared" si="207"/>
        <v>198</v>
      </c>
      <c r="AQ481" s="66">
        <f t="shared" si="196"/>
        <v>2</v>
      </c>
      <c r="AR481" s="135" t="str">
        <f t="shared" si="197"/>
        <v>2</v>
      </c>
      <c r="AS481" s="72">
        <f t="shared" ref="AS481:AT544" si="208">IFERROR(Z481+AG481+AK481+AO481,"")</f>
        <v>1150</v>
      </c>
      <c r="AT481" s="72">
        <f t="shared" si="208"/>
        <v>1134</v>
      </c>
      <c r="AU481" s="72"/>
      <c r="AV481" s="135" t="str">
        <f t="shared" ca="1" si="203"/>
        <v>Guardian</v>
      </c>
      <c r="AW481" s="135"/>
      <c r="AX481" s="135"/>
      <c r="AY481" s="135"/>
      <c r="AZ481" s="135"/>
      <c r="BA481" s="135"/>
      <c r="BB481" s="135"/>
      <c r="BC481" s="660" t="e">
        <f>INDEX('[2]Master Skill List'!$D$81:$D$301,MATCH('UNIT DATA'!BA481,'[2]Master Skill List'!$B$81:$B$301,0))</f>
        <v>#N/A</v>
      </c>
      <c r="BD481" s="661"/>
      <c r="BE481" s="661"/>
      <c r="BF481" s="662"/>
      <c r="BG481" s="72">
        <f t="shared" si="204"/>
        <v>6</v>
      </c>
    </row>
    <row r="482" spans="2:59">
      <c r="B482" s="66">
        <v>444</v>
      </c>
      <c r="C482" s="135"/>
      <c r="D482" s="135"/>
      <c r="E482" s="135"/>
      <c r="F482" s="135"/>
      <c r="G482" s="135" t="s">
        <v>654</v>
      </c>
      <c r="H482" s="176"/>
      <c r="I482" s="155" t="s">
        <v>113</v>
      </c>
      <c r="J482" s="72"/>
      <c r="K482" s="66">
        <v>10</v>
      </c>
      <c r="L482" s="66"/>
      <c r="M482" s="190">
        <v>3</v>
      </c>
      <c r="N482" s="66"/>
      <c r="O482" s="508">
        <v>0</v>
      </c>
      <c r="P482" s="155">
        <f t="shared" si="198"/>
        <v>1</v>
      </c>
      <c r="Q482" s="135"/>
      <c r="R482" s="66" t="e">
        <f t="shared" si="205"/>
        <v>#N/A</v>
      </c>
      <c r="S482" s="176"/>
      <c r="T482" s="177"/>
      <c r="U482" s="135"/>
      <c r="V482" s="135"/>
      <c r="W482" s="163" t="str">
        <f t="shared" ca="1" si="183"/>
        <v>Defender</v>
      </c>
      <c r="X482" s="164">
        <f t="shared" si="184"/>
        <v>0</v>
      </c>
      <c r="Y482" s="165">
        <v>0</v>
      </c>
      <c r="Z482" s="155">
        <f t="shared" si="185"/>
        <v>550</v>
      </c>
      <c r="AA482" s="66">
        <f t="shared" si="186"/>
        <v>540</v>
      </c>
      <c r="AB482" s="72">
        <f t="shared" si="187"/>
        <v>10</v>
      </c>
      <c r="AC482" s="135" t="str">
        <f t="shared" si="199"/>
        <v>10</v>
      </c>
      <c r="AD482" s="72">
        <f t="shared" si="200"/>
        <v>-29</v>
      </c>
      <c r="AE482" s="72">
        <f t="shared" si="201"/>
        <v>-59</v>
      </c>
      <c r="AF482" s="72">
        <f t="shared" si="202"/>
        <v>-89</v>
      </c>
      <c r="AG482" s="66">
        <f t="shared" si="188"/>
        <v>200</v>
      </c>
      <c r="AH482" s="66">
        <f t="shared" si="189"/>
        <v>198</v>
      </c>
      <c r="AI482" s="66">
        <f t="shared" si="190"/>
        <v>2</v>
      </c>
      <c r="AJ482" s="135" t="str">
        <f t="shared" si="191"/>
        <v>2</v>
      </c>
      <c r="AK482" s="66">
        <f t="shared" si="192"/>
        <v>200</v>
      </c>
      <c r="AL482" s="66">
        <f t="shared" si="206"/>
        <v>198</v>
      </c>
      <c r="AM482" s="66">
        <f t="shared" si="193"/>
        <v>2</v>
      </c>
      <c r="AN482" s="135" t="str">
        <f t="shared" si="194"/>
        <v>2</v>
      </c>
      <c r="AO482" s="66">
        <f t="shared" si="195"/>
        <v>220</v>
      </c>
      <c r="AP482" s="66">
        <f t="shared" si="207"/>
        <v>218</v>
      </c>
      <c r="AQ482" s="66">
        <f t="shared" si="196"/>
        <v>2</v>
      </c>
      <c r="AR482" s="135" t="str">
        <f t="shared" si="197"/>
        <v>2</v>
      </c>
      <c r="AS482" s="72">
        <f t="shared" si="208"/>
        <v>1170</v>
      </c>
      <c r="AT482" s="72">
        <f t="shared" si="208"/>
        <v>1154</v>
      </c>
      <c r="AU482" s="72"/>
      <c r="AV482" s="135" t="str">
        <f t="shared" ca="1" si="203"/>
        <v>Defender</v>
      </c>
      <c r="AW482" s="135"/>
      <c r="AX482" s="135"/>
      <c r="AY482" s="135"/>
      <c r="AZ482" s="135"/>
      <c r="BA482" s="135"/>
      <c r="BB482" s="135"/>
      <c r="BC482" s="660" t="e">
        <f>INDEX('[2]Master Skill List'!$D$81:$D$301,MATCH('UNIT DATA'!BA482,'[2]Master Skill List'!$B$81:$B$301,0))</f>
        <v>#N/A</v>
      </c>
      <c r="BD482" s="661"/>
      <c r="BE482" s="661"/>
      <c r="BF482" s="662"/>
      <c r="BG482" s="72">
        <f t="shared" si="204"/>
        <v>3</v>
      </c>
    </row>
    <row r="483" spans="2:59">
      <c r="B483" s="66">
        <v>445</v>
      </c>
      <c r="C483" s="135"/>
      <c r="D483" s="135"/>
      <c r="E483" s="135"/>
      <c r="F483" s="135"/>
      <c r="G483" s="135" t="s">
        <v>655</v>
      </c>
      <c r="H483" s="176"/>
      <c r="I483" s="155" t="s">
        <v>113</v>
      </c>
      <c r="J483" s="72"/>
      <c r="K483" s="66">
        <v>10</v>
      </c>
      <c r="L483" s="66"/>
      <c r="M483" s="66">
        <v>4</v>
      </c>
      <c r="N483" s="66"/>
      <c r="O483" s="508">
        <v>1</v>
      </c>
      <c r="P483" s="155">
        <f t="shared" si="198"/>
        <v>1</v>
      </c>
      <c r="Q483" s="135"/>
      <c r="R483" s="66" t="e">
        <f t="shared" si="205"/>
        <v>#N/A</v>
      </c>
      <c r="S483" s="176"/>
      <c r="T483" s="177"/>
      <c r="U483" s="135"/>
      <c r="V483" s="135"/>
      <c r="W483" s="163" t="str">
        <f t="shared" ca="1" si="183"/>
        <v>Fighter</v>
      </c>
      <c r="X483" s="164">
        <f t="shared" si="184"/>
        <v>0</v>
      </c>
      <c r="Y483" s="165">
        <v>0</v>
      </c>
      <c r="Z483" s="155">
        <f t="shared" si="185"/>
        <v>550</v>
      </c>
      <c r="AA483" s="66">
        <f t="shared" si="186"/>
        <v>540</v>
      </c>
      <c r="AB483" s="72">
        <f t="shared" si="187"/>
        <v>10</v>
      </c>
      <c r="AC483" s="135" t="str">
        <f t="shared" si="199"/>
        <v>10</v>
      </c>
      <c r="AD483" s="72">
        <f t="shared" si="200"/>
        <v>-29</v>
      </c>
      <c r="AE483" s="72">
        <f t="shared" si="201"/>
        <v>-59</v>
      </c>
      <c r="AF483" s="72">
        <f t="shared" si="202"/>
        <v>-89</v>
      </c>
      <c r="AG483" s="66">
        <f t="shared" si="188"/>
        <v>200</v>
      </c>
      <c r="AH483" s="66">
        <f t="shared" si="189"/>
        <v>198</v>
      </c>
      <c r="AI483" s="66">
        <f t="shared" si="190"/>
        <v>2</v>
      </c>
      <c r="AJ483" s="135" t="str">
        <f t="shared" si="191"/>
        <v>2</v>
      </c>
      <c r="AK483" s="66">
        <f t="shared" si="192"/>
        <v>200</v>
      </c>
      <c r="AL483" s="66">
        <f t="shared" si="206"/>
        <v>198</v>
      </c>
      <c r="AM483" s="66">
        <f t="shared" si="193"/>
        <v>2</v>
      </c>
      <c r="AN483" s="135" t="str">
        <f t="shared" si="194"/>
        <v>2</v>
      </c>
      <c r="AO483" s="66">
        <f t="shared" si="195"/>
        <v>220</v>
      </c>
      <c r="AP483" s="66">
        <f t="shared" si="207"/>
        <v>218</v>
      </c>
      <c r="AQ483" s="66">
        <f t="shared" si="196"/>
        <v>2</v>
      </c>
      <c r="AR483" s="135" t="str">
        <f t="shared" si="197"/>
        <v>2</v>
      </c>
      <c r="AS483" s="72">
        <f t="shared" si="208"/>
        <v>1170</v>
      </c>
      <c r="AT483" s="72">
        <f t="shared" si="208"/>
        <v>1154</v>
      </c>
      <c r="AU483" s="72"/>
      <c r="AV483" s="135" t="str">
        <f t="shared" ca="1" si="203"/>
        <v>Fighter</v>
      </c>
      <c r="AW483" s="135"/>
      <c r="AX483" s="135"/>
      <c r="AY483" s="135"/>
      <c r="AZ483" s="135"/>
      <c r="BA483" s="135"/>
      <c r="BB483" s="135"/>
      <c r="BC483" s="660" t="e">
        <f>INDEX('[2]Master Skill List'!$D$81:$D$301,MATCH('UNIT DATA'!BA483,'[2]Master Skill List'!$B$81:$B$301,0))</f>
        <v>#N/A</v>
      </c>
      <c r="BD483" s="661"/>
      <c r="BE483" s="661"/>
      <c r="BF483" s="662"/>
      <c r="BG483" s="72">
        <f t="shared" si="204"/>
        <v>4</v>
      </c>
    </row>
    <row r="484" spans="2:59">
      <c r="B484" s="66">
        <v>446</v>
      </c>
      <c r="C484" s="135"/>
      <c r="D484" s="135"/>
      <c r="E484" s="135"/>
      <c r="F484" s="135"/>
      <c r="G484" s="135" t="s">
        <v>656</v>
      </c>
      <c r="H484" s="176"/>
      <c r="I484" s="155" t="s">
        <v>113</v>
      </c>
      <c r="J484" s="72"/>
      <c r="K484" s="66">
        <v>10</v>
      </c>
      <c r="L484" s="66"/>
      <c r="M484" s="66">
        <v>5</v>
      </c>
      <c r="N484" s="66"/>
      <c r="O484" s="508">
        <v>2</v>
      </c>
      <c r="P484" s="155">
        <f t="shared" si="198"/>
        <v>1</v>
      </c>
      <c r="Q484" s="135"/>
      <c r="R484" s="66" t="e">
        <f t="shared" si="205"/>
        <v>#N/A</v>
      </c>
      <c r="S484" s="176"/>
      <c r="T484" s="177"/>
      <c r="U484" s="135"/>
      <c r="V484" s="135"/>
      <c r="W484" s="163" t="str">
        <f t="shared" ca="1" si="183"/>
        <v>Defender</v>
      </c>
      <c r="X484" s="164">
        <f t="shared" si="184"/>
        <v>0</v>
      </c>
      <c r="Y484" s="165">
        <v>0</v>
      </c>
      <c r="Z484" s="155">
        <f t="shared" si="185"/>
        <v>550</v>
      </c>
      <c r="AA484" s="66">
        <f t="shared" si="186"/>
        <v>540</v>
      </c>
      <c r="AB484" s="72">
        <f t="shared" si="187"/>
        <v>10</v>
      </c>
      <c r="AC484" s="135" t="str">
        <f t="shared" si="199"/>
        <v>10</v>
      </c>
      <c r="AD484" s="72">
        <f t="shared" si="200"/>
        <v>-29</v>
      </c>
      <c r="AE484" s="72">
        <f t="shared" si="201"/>
        <v>-59</v>
      </c>
      <c r="AF484" s="72">
        <f t="shared" si="202"/>
        <v>-89</v>
      </c>
      <c r="AG484" s="66">
        <f t="shared" si="188"/>
        <v>200</v>
      </c>
      <c r="AH484" s="66">
        <f t="shared" si="189"/>
        <v>198</v>
      </c>
      <c r="AI484" s="66">
        <f t="shared" si="190"/>
        <v>2</v>
      </c>
      <c r="AJ484" s="135" t="str">
        <f t="shared" si="191"/>
        <v>2</v>
      </c>
      <c r="AK484" s="66">
        <f t="shared" si="192"/>
        <v>200</v>
      </c>
      <c r="AL484" s="66">
        <f t="shared" si="206"/>
        <v>198</v>
      </c>
      <c r="AM484" s="66">
        <f t="shared" si="193"/>
        <v>2</v>
      </c>
      <c r="AN484" s="135" t="str">
        <f t="shared" si="194"/>
        <v>2</v>
      </c>
      <c r="AO484" s="66">
        <f t="shared" si="195"/>
        <v>220</v>
      </c>
      <c r="AP484" s="66">
        <f t="shared" si="207"/>
        <v>218</v>
      </c>
      <c r="AQ484" s="66">
        <f t="shared" si="196"/>
        <v>2</v>
      </c>
      <c r="AR484" s="135" t="str">
        <f t="shared" si="197"/>
        <v>2</v>
      </c>
      <c r="AS484" s="72">
        <f t="shared" si="208"/>
        <v>1170</v>
      </c>
      <c r="AT484" s="72">
        <f t="shared" si="208"/>
        <v>1154</v>
      </c>
      <c r="AU484" s="72"/>
      <c r="AV484" s="135" t="str">
        <f t="shared" ca="1" si="203"/>
        <v>Defender</v>
      </c>
      <c r="AW484" s="135"/>
      <c r="AX484" s="135"/>
      <c r="AY484" s="135"/>
      <c r="AZ484" s="135"/>
      <c r="BA484" s="135"/>
      <c r="BB484" s="135"/>
      <c r="BC484" s="660" t="e">
        <f>INDEX('[2]Master Skill List'!$D$81:$D$301,MATCH('UNIT DATA'!BA484,'[2]Master Skill List'!$B$81:$B$301,0))</f>
        <v>#N/A</v>
      </c>
      <c r="BD484" s="661"/>
      <c r="BE484" s="661"/>
      <c r="BF484" s="662"/>
      <c r="BG484" s="72">
        <f t="shared" si="204"/>
        <v>5</v>
      </c>
    </row>
    <row r="485" spans="2:59">
      <c r="B485" s="66">
        <v>447</v>
      </c>
      <c r="C485" s="135"/>
      <c r="D485" s="135"/>
      <c r="E485" s="135"/>
      <c r="F485" s="135"/>
      <c r="G485" s="135" t="s">
        <v>657</v>
      </c>
      <c r="H485" s="176"/>
      <c r="I485" s="155" t="s">
        <v>113</v>
      </c>
      <c r="J485" s="72"/>
      <c r="K485" s="66">
        <v>10</v>
      </c>
      <c r="L485" s="66"/>
      <c r="M485" s="66">
        <v>6</v>
      </c>
      <c r="N485" s="66"/>
      <c r="O485" s="508">
        <v>3</v>
      </c>
      <c r="P485" s="155">
        <f t="shared" si="198"/>
        <v>1</v>
      </c>
      <c r="Q485" s="135"/>
      <c r="R485" s="66" t="e">
        <f t="shared" si="205"/>
        <v>#N/A</v>
      </c>
      <c r="S485" s="176"/>
      <c r="T485" s="177"/>
      <c r="U485" s="135"/>
      <c r="V485" s="135"/>
      <c r="W485" s="163" t="str">
        <f t="shared" ca="1" si="183"/>
        <v>Hero</v>
      </c>
      <c r="X485" s="164">
        <f t="shared" si="184"/>
        <v>0</v>
      </c>
      <c r="Y485" s="165">
        <v>0</v>
      </c>
      <c r="Z485" s="155">
        <f t="shared" si="185"/>
        <v>550</v>
      </c>
      <c r="AA485" s="66">
        <f t="shared" si="186"/>
        <v>540</v>
      </c>
      <c r="AB485" s="72">
        <f t="shared" si="187"/>
        <v>10</v>
      </c>
      <c r="AC485" s="135" t="str">
        <f t="shared" si="199"/>
        <v>10</v>
      </c>
      <c r="AD485" s="72">
        <f t="shared" si="200"/>
        <v>-29</v>
      </c>
      <c r="AE485" s="72">
        <f t="shared" si="201"/>
        <v>-59</v>
      </c>
      <c r="AF485" s="72">
        <f t="shared" si="202"/>
        <v>-89</v>
      </c>
      <c r="AG485" s="66">
        <f t="shared" si="188"/>
        <v>200</v>
      </c>
      <c r="AH485" s="66">
        <f t="shared" si="189"/>
        <v>198</v>
      </c>
      <c r="AI485" s="66">
        <f t="shared" si="190"/>
        <v>2</v>
      </c>
      <c r="AJ485" s="135" t="str">
        <f t="shared" si="191"/>
        <v>2</v>
      </c>
      <c r="AK485" s="66">
        <f t="shared" si="192"/>
        <v>200</v>
      </c>
      <c r="AL485" s="66">
        <f t="shared" si="206"/>
        <v>198</v>
      </c>
      <c r="AM485" s="66">
        <f t="shared" si="193"/>
        <v>2</v>
      </c>
      <c r="AN485" s="135" t="str">
        <f t="shared" si="194"/>
        <v>2</v>
      </c>
      <c r="AO485" s="66">
        <f t="shared" si="195"/>
        <v>220</v>
      </c>
      <c r="AP485" s="66">
        <f t="shared" si="207"/>
        <v>218</v>
      </c>
      <c r="AQ485" s="66">
        <f t="shared" si="196"/>
        <v>2</v>
      </c>
      <c r="AR485" s="135" t="str">
        <f t="shared" si="197"/>
        <v>2</v>
      </c>
      <c r="AS485" s="72">
        <f t="shared" si="208"/>
        <v>1170</v>
      </c>
      <c r="AT485" s="72">
        <f t="shared" si="208"/>
        <v>1154</v>
      </c>
      <c r="AU485" s="72"/>
      <c r="AV485" s="135" t="str">
        <f t="shared" ca="1" si="203"/>
        <v>Hero</v>
      </c>
      <c r="AW485" s="135"/>
      <c r="AX485" s="135"/>
      <c r="AY485" s="135"/>
      <c r="AZ485" s="135"/>
      <c r="BA485" s="135"/>
      <c r="BB485" s="135"/>
      <c r="BC485" s="660" t="e">
        <f>INDEX('[2]Master Skill List'!$D$81:$D$301,MATCH('UNIT DATA'!BA485,'[2]Master Skill List'!$B$81:$B$301,0))</f>
        <v>#N/A</v>
      </c>
      <c r="BD485" s="661"/>
      <c r="BE485" s="661"/>
      <c r="BF485" s="662"/>
      <c r="BG485" s="72">
        <f t="shared" si="204"/>
        <v>6</v>
      </c>
    </row>
    <row r="486" spans="2:59">
      <c r="B486" s="66">
        <v>448</v>
      </c>
      <c r="C486" s="135"/>
      <c r="D486" s="135"/>
      <c r="E486" s="135"/>
      <c r="F486" s="135"/>
      <c r="G486" s="135" t="s">
        <v>658</v>
      </c>
      <c r="H486" s="176"/>
      <c r="I486" s="155" t="s">
        <v>147</v>
      </c>
      <c r="J486" s="72"/>
      <c r="K486" s="66">
        <v>10</v>
      </c>
      <c r="L486" s="66"/>
      <c r="M486" s="190">
        <v>3</v>
      </c>
      <c r="N486" s="66"/>
      <c r="O486" s="508">
        <v>0</v>
      </c>
      <c r="P486" s="155">
        <f t="shared" si="198"/>
        <v>1</v>
      </c>
      <c r="Q486" s="135"/>
      <c r="R486" s="66" t="e">
        <f t="shared" si="205"/>
        <v>#N/A</v>
      </c>
      <c r="S486" s="176"/>
      <c r="T486" s="177"/>
      <c r="U486" s="135"/>
      <c r="V486" s="135"/>
      <c r="W486" s="163" t="str">
        <f t="shared" ca="1" si="183"/>
        <v>Lord</v>
      </c>
      <c r="X486" s="164">
        <f t="shared" si="184"/>
        <v>0</v>
      </c>
      <c r="Y486" s="165">
        <v>0</v>
      </c>
      <c r="Z486" s="155">
        <f t="shared" si="185"/>
        <v>500</v>
      </c>
      <c r="AA486" s="66">
        <f t="shared" si="186"/>
        <v>490</v>
      </c>
      <c r="AB486" s="72">
        <f t="shared" si="187"/>
        <v>10</v>
      </c>
      <c r="AC486" s="135" t="str">
        <f t="shared" si="199"/>
        <v>10</v>
      </c>
      <c r="AD486" s="72">
        <f t="shared" si="200"/>
        <v>-29</v>
      </c>
      <c r="AE486" s="72">
        <f t="shared" si="201"/>
        <v>-59</v>
      </c>
      <c r="AF486" s="72">
        <f t="shared" si="202"/>
        <v>-89</v>
      </c>
      <c r="AG486" s="66">
        <f t="shared" si="188"/>
        <v>200</v>
      </c>
      <c r="AH486" s="66">
        <f t="shared" si="189"/>
        <v>198</v>
      </c>
      <c r="AI486" s="66">
        <f t="shared" si="190"/>
        <v>2</v>
      </c>
      <c r="AJ486" s="135" t="str">
        <f t="shared" si="191"/>
        <v>2</v>
      </c>
      <c r="AK486" s="66">
        <f t="shared" si="192"/>
        <v>220</v>
      </c>
      <c r="AL486" s="66">
        <f t="shared" si="206"/>
        <v>218</v>
      </c>
      <c r="AM486" s="66">
        <f t="shared" si="193"/>
        <v>2</v>
      </c>
      <c r="AN486" s="135" t="str">
        <f t="shared" si="194"/>
        <v>2</v>
      </c>
      <c r="AO486" s="66">
        <f t="shared" si="195"/>
        <v>180</v>
      </c>
      <c r="AP486" s="66">
        <f t="shared" si="207"/>
        <v>178</v>
      </c>
      <c r="AQ486" s="66">
        <f t="shared" si="196"/>
        <v>2</v>
      </c>
      <c r="AR486" s="135" t="str">
        <f t="shared" si="197"/>
        <v>2</v>
      </c>
      <c r="AS486" s="72">
        <f t="shared" si="208"/>
        <v>1100</v>
      </c>
      <c r="AT486" s="72">
        <f t="shared" si="208"/>
        <v>1084</v>
      </c>
      <c r="AU486" s="72"/>
      <c r="AV486" s="135" t="str">
        <f t="shared" ca="1" si="203"/>
        <v>Lord</v>
      </c>
      <c r="AW486" s="135"/>
      <c r="AX486" s="135"/>
      <c r="AY486" s="135"/>
      <c r="AZ486" s="135"/>
      <c r="BA486" s="135"/>
      <c r="BB486" s="135"/>
      <c r="BC486" s="660" t="e">
        <f>INDEX('[2]Master Skill List'!$D$81:$D$301,MATCH('UNIT DATA'!BA486,'[2]Master Skill List'!$B$81:$B$301,0))</f>
        <v>#N/A</v>
      </c>
      <c r="BD486" s="661"/>
      <c r="BE486" s="661"/>
      <c r="BF486" s="662"/>
      <c r="BG486" s="72">
        <f t="shared" si="204"/>
        <v>3</v>
      </c>
    </row>
    <row r="487" spans="2:59">
      <c r="B487" s="66">
        <v>449</v>
      </c>
      <c r="C487" s="135"/>
      <c r="D487" s="135"/>
      <c r="E487" s="135"/>
      <c r="F487" s="135"/>
      <c r="G487" s="135" t="s">
        <v>659</v>
      </c>
      <c r="H487" s="176"/>
      <c r="I487" s="155" t="s">
        <v>147</v>
      </c>
      <c r="J487" s="72"/>
      <c r="K487" s="66">
        <v>10</v>
      </c>
      <c r="L487" s="66"/>
      <c r="M487" s="66">
        <v>4</v>
      </c>
      <c r="N487" s="66"/>
      <c r="O487" s="508">
        <v>1</v>
      </c>
      <c r="P487" s="155">
        <f t="shared" si="198"/>
        <v>1</v>
      </c>
      <c r="Q487" s="135"/>
      <c r="R487" s="66" t="e">
        <f t="shared" si="205"/>
        <v>#N/A</v>
      </c>
      <c r="S487" s="176"/>
      <c r="T487" s="177"/>
      <c r="U487" s="135"/>
      <c r="V487" s="135"/>
      <c r="W487" s="163" t="str">
        <f t="shared" ref="W487:W550" ca="1" si="209">CHOOSE(RANDBETWEEN(1,6),"Fighter","Guardian","Knight","Defender","Hero","Lord")</f>
        <v>Hero</v>
      </c>
      <c r="X487" s="164">
        <f t="shared" ref="X487:X550" si="210">(IF(L487="Fast",1,IF(L487="SUPERB",2,0))+IF(K487=15,1,IF(K487=20,2,0)))+Y487</f>
        <v>0</v>
      </c>
      <c r="Y487" s="165">
        <v>0</v>
      </c>
      <c r="Z487" s="155">
        <f t="shared" ref="Z487:Z550" si="211">IFERROR(ROUNDDOWN(IF($X$36=TRUE,(((($J487*10)+S$6+($M487*U$6))*$P487)*INDEX(P$21:P$26,MATCH($I487,$O$21:$O$26,0)))*INDEX(V$21:V$26,MATCH($W487,$U$21:$U$26,0)),((($J487*10)+S$6+($M487*U$6))*$P487)*INDEX(P$21:P$26,MATCH($I487,$O$21:$O$26,0))),0),"")</f>
        <v>500</v>
      </c>
      <c r="AA487" s="66">
        <f t="shared" ref="AA487:AA550" si="212">IFERROR(ROUNDDOWN(Z487+(AB487*($J487-1))+IF(J487&gt;=AM$22,(J487-AN$22)*AO$22,0)+IF(J487&gt;=AM$23,(J487-AN$23)*AO$23,0)+IF(J487&gt;=AM$24,(J487-AN$24)*AO$24,0),0),"")</f>
        <v>490</v>
      </c>
      <c r="AB487" s="72">
        <f t="shared" ref="AB487:AB550" si="213">IFERROR(ROUNDDOWN((VLOOKUP(M487,O$8:T$17,4)*T$6)+X487,0),"")</f>
        <v>10</v>
      </c>
      <c r="AC487" s="135" t="str">
        <f t="shared" si="199"/>
        <v>10</v>
      </c>
      <c r="AD487" s="72">
        <f t="shared" si="200"/>
        <v>-29</v>
      </c>
      <c r="AE487" s="72">
        <f t="shared" si="201"/>
        <v>-59</v>
      </c>
      <c r="AF487" s="72">
        <f t="shared" si="202"/>
        <v>-89</v>
      </c>
      <c r="AG487" s="66">
        <f t="shared" ref="AG487:AG550" si="214">IFERROR(ROUNDDOWN(IF($X$36=TRUE,(((($J487*10)+V$6+($M487*X$6))*$P487)*INDEX(Q$21:Q$26,MATCH($I487,$O$21:$O$26,0)))*INDEX(W$21:W$26,MATCH($W487,$U$21:$U$26,0)),((($J487*10)+V$6+($M487*X$6))*$P487)*INDEX(W$21:W$26,MATCH($I487,$O$21:$O$26,0))),0),"")</f>
        <v>200</v>
      </c>
      <c r="AH487" s="66">
        <f t="shared" ref="AH487:AH550" si="215">IFERROR(ROUNDDOWN(AG487+(AI487*($J487-1))+IF($J487&gt;=AM$22,(J487-AN$22)*AO$22,0)+IF(J487&gt;=AM$23,(J487-AN$23)*AO$23,0)+IF(J487&gt;=AM$24,(J487-AN$24)*AO$24,0),0),"")</f>
        <v>198</v>
      </c>
      <c r="AI487" s="66">
        <f t="shared" ref="AI487:AI550" si="216">IFERROR(ROUNDDOWN((VLOOKUP($M487,$O$8:$T$17,4)*W$6)+$X487,0),"")</f>
        <v>2</v>
      </c>
      <c r="AJ487" s="135" t="str">
        <f t="shared" ref="AJ487:AJ550" si="217">IFERROR(AI487&amp;IF($J487&gt;=$AM$22,";"&amp;AI487+$AO$22,"")&amp;IF($J487&gt;=$AM$23,";"&amp;AI487+$AO$23+$AO$22,"")&amp;IF($J487&gt;=$AM$24,";"&amp;AI487+$AO$23+$AO$22+$AO$24,""),"")</f>
        <v>2</v>
      </c>
      <c r="AK487" s="66">
        <f t="shared" ref="AK487:AK550" si="218">IFERROR(ROUNDDOWN(IF($X$36=TRUE,(((($J487*10)+Y$6+($M487*AB$6))*$P487)*INDEX(X$21:X$26,MATCH($I487,$O$21:$O$26,0)))*INDEX(R$21:R$26,MATCH($W487,$U$21:$U$26,0)),((($J487*10)+Y$6+($M487*AB$6))*$P487)*INDEX(R$21:R$26,MATCH($I487,$O$21:$O$26,0))),0),"")</f>
        <v>220</v>
      </c>
      <c r="AL487" s="66">
        <f t="shared" si="206"/>
        <v>218</v>
      </c>
      <c r="AM487" s="66">
        <f t="shared" ref="AM487:AM550" si="219">IFERROR(ROUNDDOWN((VLOOKUP($M487,$O$8:$T$17,4)*Z$6)+$X487,0),"")</f>
        <v>2</v>
      </c>
      <c r="AN487" s="135" t="str">
        <f t="shared" ref="AN487:AN550" si="220">IFERROR(AM487&amp;IF($J487&gt;=$AM$22,";"&amp;AM487+$AO$22,"")&amp;IF($J487&gt;=$AM$23,";"&amp;AM487+$AO$23+$AO$22,"")&amp;IF($J487&gt;=$AM$24,";"&amp;AM487+$AO$23+$AO$22+$AO$24,""),"")</f>
        <v>2</v>
      </c>
      <c r="AO487" s="66">
        <f t="shared" ref="AO487:AO550" si="221">IFERROR(ROUNDDOWN(IF($X$36=TRUE,(((($J487*10)+AF$6+($M487*AI$6))*$P487)*INDEX(Y$21:Y$26,MATCH($I487,$O$21:$O$26,0)))*INDEX(S$21:S$26,MATCH($W487,$U$21:$U$26,0)),((($J487*10)+AF$6+($M487*AI$6))*$P487)*INDEX(S$21:S$26,MATCH($I487,$O$21:$O$26,0))),0),"")</f>
        <v>180</v>
      </c>
      <c r="AP487" s="66">
        <f t="shared" si="207"/>
        <v>178</v>
      </c>
      <c r="AQ487" s="66">
        <f t="shared" ref="AQ487:AQ550" si="222">IFERROR(ROUNDDOWN((VLOOKUP($M487,$O$8:$T$17,4)*AG$6)+$X487,0),"")</f>
        <v>2</v>
      </c>
      <c r="AR487" s="135" t="str">
        <f t="shared" ref="AR487:AR550" si="223">IFERROR(AQ487&amp;IF($J487&gt;=$AM$22,";"&amp;AQ487+$AO$22,"")&amp;IF($J487&gt;=$AM$23,";"&amp;AQ487+$AO$23+$AO$22,"")&amp;IF($J487&gt;=$AM$24,";"&amp;AQ487+$AO$23+$AO$22+$AO$24,""),"")</f>
        <v>2</v>
      </c>
      <c r="AS487" s="72">
        <f t="shared" si="208"/>
        <v>1100</v>
      </c>
      <c r="AT487" s="72">
        <f t="shared" si="208"/>
        <v>1084</v>
      </c>
      <c r="AU487" s="72"/>
      <c r="AV487" s="135" t="str">
        <f t="shared" ca="1" si="203"/>
        <v>Hero</v>
      </c>
      <c r="AW487" s="135"/>
      <c r="AX487" s="135"/>
      <c r="AY487" s="135"/>
      <c r="AZ487" s="135"/>
      <c r="BA487" s="135"/>
      <c r="BB487" s="135"/>
      <c r="BC487" s="660" t="e">
        <f>INDEX('[2]Master Skill List'!$D$81:$D$301,MATCH('UNIT DATA'!BA487,'[2]Master Skill List'!$B$81:$B$301,0))</f>
        <v>#N/A</v>
      </c>
      <c r="BD487" s="661"/>
      <c r="BE487" s="661"/>
      <c r="BF487" s="662"/>
      <c r="BG487" s="72">
        <f t="shared" si="204"/>
        <v>4</v>
      </c>
    </row>
    <row r="488" spans="2:59">
      <c r="B488" s="66">
        <v>450</v>
      </c>
      <c r="C488" s="135"/>
      <c r="D488" s="135"/>
      <c r="E488" s="135"/>
      <c r="F488" s="135"/>
      <c r="G488" s="135" t="s">
        <v>660</v>
      </c>
      <c r="H488" s="176"/>
      <c r="I488" s="155" t="s">
        <v>147</v>
      </c>
      <c r="J488" s="72"/>
      <c r="K488" s="66">
        <v>10</v>
      </c>
      <c r="L488" s="66"/>
      <c r="M488" s="66">
        <v>5</v>
      </c>
      <c r="N488" s="66"/>
      <c r="O488" s="508">
        <v>2</v>
      </c>
      <c r="P488" s="155">
        <f t="shared" ref="P488:P551" si="224">1+(N488*0.1)+Q488</f>
        <v>1</v>
      </c>
      <c r="Q488" s="135"/>
      <c r="R488" s="66" t="e">
        <f t="shared" si="205"/>
        <v>#N/A</v>
      </c>
      <c r="S488" s="176"/>
      <c r="T488" s="177"/>
      <c r="U488" s="135"/>
      <c r="V488" s="135"/>
      <c r="W488" s="163" t="str">
        <f t="shared" ca="1" si="209"/>
        <v>Knight</v>
      </c>
      <c r="X488" s="164">
        <f t="shared" si="210"/>
        <v>0</v>
      </c>
      <c r="Y488" s="165">
        <v>0</v>
      </c>
      <c r="Z488" s="155">
        <f t="shared" si="211"/>
        <v>500</v>
      </c>
      <c r="AA488" s="66">
        <f t="shared" si="212"/>
        <v>490</v>
      </c>
      <c r="AB488" s="72">
        <f t="shared" si="213"/>
        <v>10</v>
      </c>
      <c r="AC488" s="135" t="str">
        <f t="shared" ref="AC488:AC551" si="225">IFERROR(AB488&amp;IF($J488&gt;=$AM$22,";"&amp;AB488+$AO$22,"")&amp;IF(J488&gt;=$AM$23,";"&amp;AB488+$AO$23+$AO$22,"")&amp;IF(J488&gt;=$AM$24,";"&amp;AB488+$AO$23+$AO$22+$AO$24,""),"")</f>
        <v>10</v>
      </c>
      <c r="AD488" s="72">
        <f t="shared" ref="AD488:AD551" si="226">J488-AD$38+1</f>
        <v>-29</v>
      </c>
      <c r="AE488" s="72">
        <f t="shared" ref="AE488:AE551" si="227">J488-AE$38+1</f>
        <v>-59</v>
      </c>
      <c r="AF488" s="72">
        <f t="shared" ref="AF488:AF551" si="228">J488-AF$38+1</f>
        <v>-89</v>
      </c>
      <c r="AG488" s="66">
        <f t="shared" si="214"/>
        <v>200</v>
      </c>
      <c r="AH488" s="66">
        <f t="shared" si="215"/>
        <v>198</v>
      </c>
      <c r="AI488" s="66">
        <f t="shared" si="216"/>
        <v>2</v>
      </c>
      <c r="AJ488" s="135" t="str">
        <f t="shared" si="217"/>
        <v>2</v>
      </c>
      <c r="AK488" s="66">
        <f t="shared" si="218"/>
        <v>220</v>
      </c>
      <c r="AL488" s="66">
        <f t="shared" si="206"/>
        <v>218</v>
      </c>
      <c r="AM488" s="66">
        <f t="shared" si="219"/>
        <v>2</v>
      </c>
      <c r="AN488" s="135" t="str">
        <f t="shared" si="220"/>
        <v>2</v>
      </c>
      <c r="AO488" s="66">
        <f t="shared" si="221"/>
        <v>180</v>
      </c>
      <c r="AP488" s="66">
        <f t="shared" si="207"/>
        <v>178</v>
      </c>
      <c r="AQ488" s="66">
        <f t="shared" si="222"/>
        <v>2</v>
      </c>
      <c r="AR488" s="135" t="str">
        <f t="shared" si="223"/>
        <v>2</v>
      </c>
      <c r="AS488" s="72">
        <f t="shared" si="208"/>
        <v>1100</v>
      </c>
      <c r="AT488" s="72">
        <f t="shared" si="208"/>
        <v>1084</v>
      </c>
      <c r="AU488" s="72"/>
      <c r="AV488" s="135" t="str">
        <f t="shared" ref="AV488:AV551" ca="1" si="229">W488</f>
        <v>Knight</v>
      </c>
      <c r="AW488" s="135"/>
      <c r="AX488" s="135"/>
      <c r="AY488" s="135"/>
      <c r="AZ488" s="135"/>
      <c r="BA488" s="135"/>
      <c r="BB488" s="135"/>
      <c r="BC488" s="660" t="e">
        <f>INDEX('[2]Master Skill List'!$D$81:$D$301,MATCH('UNIT DATA'!BA488,'[2]Master Skill List'!$B$81:$B$301,0))</f>
        <v>#N/A</v>
      </c>
      <c r="BD488" s="661"/>
      <c r="BE488" s="661"/>
      <c r="BF488" s="662"/>
      <c r="BG488" s="72">
        <f t="shared" ref="BG488:BG551" si="230">M488</f>
        <v>5</v>
      </c>
    </row>
    <row r="489" spans="2:59">
      <c r="B489" s="66">
        <v>451</v>
      </c>
      <c r="C489" s="135"/>
      <c r="D489" s="135"/>
      <c r="E489" s="135"/>
      <c r="F489" s="135"/>
      <c r="G489" s="135" t="s">
        <v>661</v>
      </c>
      <c r="H489" s="176"/>
      <c r="I489" s="155" t="s">
        <v>147</v>
      </c>
      <c r="J489" s="72"/>
      <c r="K489" s="66">
        <v>10</v>
      </c>
      <c r="L489" s="66"/>
      <c r="M489" s="66">
        <v>6</v>
      </c>
      <c r="N489" s="66"/>
      <c r="O489" s="508">
        <v>3</v>
      </c>
      <c r="P489" s="155">
        <f t="shared" si="224"/>
        <v>1</v>
      </c>
      <c r="Q489" s="135"/>
      <c r="R489" s="66" t="e">
        <f t="shared" si="205"/>
        <v>#N/A</v>
      </c>
      <c r="S489" s="176"/>
      <c r="T489" s="177"/>
      <c r="U489" s="135"/>
      <c r="V489" s="135"/>
      <c r="W489" s="163" t="str">
        <f t="shared" ca="1" si="209"/>
        <v>Fighter</v>
      </c>
      <c r="X489" s="164">
        <f t="shared" si="210"/>
        <v>0</v>
      </c>
      <c r="Y489" s="165">
        <v>0</v>
      </c>
      <c r="Z489" s="155">
        <f t="shared" si="211"/>
        <v>500</v>
      </c>
      <c r="AA489" s="66">
        <f t="shared" si="212"/>
        <v>490</v>
      </c>
      <c r="AB489" s="72">
        <f t="shared" si="213"/>
        <v>10</v>
      </c>
      <c r="AC489" s="135" t="str">
        <f t="shared" si="225"/>
        <v>10</v>
      </c>
      <c r="AD489" s="72">
        <f t="shared" si="226"/>
        <v>-29</v>
      </c>
      <c r="AE489" s="72">
        <f t="shared" si="227"/>
        <v>-59</v>
      </c>
      <c r="AF489" s="72">
        <f t="shared" si="228"/>
        <v>-89</v>
      </c>
      <c r="AG489" s="66">
        <f t="shared" si="214"/>
        <v>200</v>
      </c>
      <c r="AH489" s="66">
        <f t="shared" si="215"/>
        <v>198</v>
      </c>
      <c r="AI489" s="66">
        <f t="shared" si="216"/>
        <v>2</v>
      </c>
      <c r="AJ489" s="135" t="str">
        <f t="shared" si="217"/>
        <v>2</v>
      </c>
      <c r="AK489" s="66">
        <f t="shared" si="218"/>
        <v>220</v>
      </c>
      <c r="AL489" s="66">
        <f t="shared" si="206"/>
        <v>218</v>
      </c>
      <c r="AM489" s="66">
        <f t="shared" si="219"/>
        <v>2</v>
      </c>
      <c r="AN489" s="135" t="str">
        <f t="shared" si="220"/>
        <v>2</v>
      </c>
      <c r="AO489" s="66">
        <f t="shared" si="221"/>
        <v>180</v>
      </c>
      <c r="AP489" s="66">
        <f t="shared" si="207"/>
        <v>178</v>
      </c>
      <c r="AQ489" s="66">
        <f t="shared" si="222"/>
        <v>2</v>
      </c>
      <c r="AR489" s="135" t="str">
        <f t="shared" si="223"/>
        <v>2</v>
      </c>
      <c r="AS489" s="72">
        <f t="shared" si="208"/>
        <v>1100</v>
      </c>
      <c r="AT489" s="72">
        <f t="shared" si="208"/>
        <v>1084</v>
      </c>
      <c r="AU489" s="72"/>
      <c r="AV489" s="135" t="str">
        <f t="shared" ca="1" si="229"/>
        <v>Fighter</v>
      </c>
      <c r="AW489" s="135"/>
      <c r="AX489" s="135"/>
      <c r="AY489" s="135"/>
      <c r="AZ489" s="135"/>
      <c r="BA489" s="135"/>
      <c r="BB489" s="135"/>
      <c r="BC489" s="660" t="e">
        <f>INDEX('[2]Master Skill List'!$D$81:$D$301,MATCH('UNIT DATA'!BA489,'[2]Master Skill List'!$B$81:$B$301,0))</f>
        <v>#N/A</v>
      </c>
      <c r="BD489" s="661"/>
      <c r="BE489" s="661"/>
      <c r="BF489" s="662"/>
      <c r="BG489" s="72">
        <f t="shared" si="230"/>
        <v>6</v>
      </c>
    </row>
    <row r="490" spans="2:59">
      <c r="B490" s="66">
        <v>452</v>
      </c>
      <c r="C490" s="135"/>
      <c r="D490" s="135"/>
      <c r="E490" s="135"/>
      <c r="F490" s="135"/>
      <c r="G490" s="135" t="s">
        <v>662</v>
      </c>
      <c r="H490" s="176"/>
      <c r="I490" s="155" t="s">
        <v>114</v>
      </c>
      <c r="J490" s="72"/>
      <c r="K490" s="66">
        <v>10</v>
      </c>
      <c r="L490" s="66"/>
      <c r="M490" s="66">
        <v>5</v>
      </c>
      <c r="N490" s="66"/>
      <c r="O490" s="508">
        <v>0</v>
      </c>
      <c r="P490" s="155">
        <f t="shared" si="224"/>
        <v>1</v>
      </c>
      <c r="Q490" s="135"/>
      <c r="R490" s="66" t="e">
        <f t="shared" si="205"/>
        <v>#N/A</v>
      </c>
      <c r="S490" s="176"/>
      <c r="T490" s="177"/>
      <c r="U490" s="135"/>
      <c r="V490" s="135"/>
      <c r="W490" s="163" t="str">
        <f t="shared" ca="1" si="209"/>
        <v>Knight</v>
      </c>
      <c r="X490" s="164">
        <f t="shared" si="210"/>
        <v>0</v>
      </c>
      <c r="Y490" s="165">
        <v>0</v>
      </c>
      <c r="Z490" s="155">
        <f t="shared" si="211"/>
        <v>450</v>
      </c>
      <c r="AA490" s="66">
        <f t="shared" si="212"/>
        <v>440</v>
      </c>
      <c r="AB490" s="72">
        <f t="shared" si="213"/>
        <v>10</v>
      </c>
      <c r="AC490" s="135" t="str">
        <f t="shared" si="225"/>
        <v>10</v>
      </c>
      <c r="AD490" s="72">
        <f t="shared" si="226"/>
        <v>-29</v>
      </c>
      <c r="AE490" s="72">
        <f t="shared" si="227"/>
        <v>-59</v>
      </c>
      <c r="AF490" s="72">
        <f t="shared" si="228"/>
        <v>-89</v>
      </c>
      <c r="AG490" s="66">
        <f t="shared" si="214"/>
        <v>200</v>
      </c>
      <c r="AH490" s="66">
        <f t="shared" si="215"/>
        <v>198</v>
      </c>
      <c r="AI490" s="66">
        <f t="shared" si="216"/>
        <v>2</v>
      </c>
      <c r="AJ490" s="135" t="str">
        <f t="shared" si="217"/>
        <v>2</v>
      </c>
      <c r="AK490" s="66">
        <f t="shared" si="218"/>
        <v>200</v>
      </c>
      <c r="AL490" s="66">
        <f t="shared" si="206"/>
        <v>198</v>
      </c>
      <c r="AM490" s="66">
        <f t="shared" si="219"/>
        <v>2</v>
      </c>
      <c r="AN490" s="135" t="str">
        <f t="shared" si="220"/>
        <v>2</v>
      </c>
      <c r="AO490" s="66">
        <f t="shared" si="221"/>
        <v>220</v>
      </c>
      <c r="AP490" s="66">
        <f t="shared" si="207"/>
        <v>218</v>
      </c>
      <c r="AQ490" s="66">
        <f t="shared" si="222"/>
        <v>2</v>
      </c>
      <c r="AR490" s="135" t="str">
        <f t="shared" si="223"/>
        <v>2</v>
      </c>
      <c r="AS490" s="72">
        <f t="shared" si="208"/>
        <v>1070</v>
      </c>
      <c r="AT490" s="72">
        <f t="shared" si="208"/>
        <v>1054</v>
      </c>
      <c r="AU490" s="72"/>
      <c r="AV490" s="135" t="str">
        <f t="shared" ca="1" si="229"/>
        <v>Knight</v>
      </c>
      <c r="AW490" s="135"/>
      <c r="AX490" s="135"/>
      <c r="AY490" s="135"/>
      <c r="AZ490" s="135"/>
      <c r="BA490" s="135"/>
      <c r="BB490" s="135"/>
      <c r="BC490" s="660" t="e">
        <f>INDEX('[2]Master Skill List'!$D$81:$D$301,MATCH('UNIT DATA'!BA490,'[2]Master Skill List'!$B$81:$B$301,0))</f>
        <v>#N/A</v>
      </c>
      <c r="BD490" s="661"/>
      <c r="BE490" s="661"/>
      <c r="BF490" s="662"/>
      <c r="BG490" s="72">
        <f t="shared" si="230"/>
        <v>5</v>
      </c>
    </row>
    <row r="491" spans="2:59">
      <c r="B491" s="66">
        <v>453</v>
      </c>
      <c r="C491" s="135"/>
      <c r="D491" s="135"/>
      <c r="E491" s="135"/>
      <c r="F491" s="135"/>
      <c r="G491" s="135" t="s">
        <v>663</v>
      </c>
      <c r="H491" s="176"/>
      <c r="I491" s="155" t="s">
        <v>114</v>
      </c>
      <c r="J491" s="72"/>
      <c r="K491" s="66">
        <v>10</v>
      </c>
      <c r="L491" s="66"/>
      <c r="M491" s="66">
        <v>6</v>
      </c>
      <c r="N491" s="66"/>
      <c r="O491" s="508">
        <v>1</v>
      </c>
      <c r="P491" s="155">
        <f t="shared" si="224"/>
        <v>1</v>
      </c>
      <c r="Q491" s="135"/>
      <c r="R491" s="66" t="e">
        <f t="shared" ref="R491:R554" si="231">IF(K491=10,M$6,IF(K491=15,M$7,IF(K491=20,M$8,0)))+IF(M491=2,J$12,IF(M491=3,J$13,IF(M491=4,J$14,IF(M491=5,J$15,IF(M491=6,J$16,IF(M491=7,J$17,IF(M491=8,J$18,IF(M491=9,J$19,IF(M491=10,J$20,0)))))))))+IF(L491="NORMAL",M$24,IF(L491="FAST",M$25,IF(L491="SUPERB",M$26,0)))+VLOOKUP(J491,$L$11:$M$20,2)+S491</f>
        <v>#N/A</v>
      </c>
      <c r="S491" s="176"/>
      <c r="T491" s="177"/>
      <c r="U491" s="135"/>
      <c r="V491" s="135"/>
      <c r="W491" s="163" t="str">
        <f t="shared" ca="1" si="209"/>
        <v>Hero</v>
      </c>
      <c r="X491" s="164">
        <f t="shared" si="210"/>
        <v>0</v>
      </c>
      <c r="Y491" s="165">
        <v>0</v>
      </c>
      <c r="Z491" s="155">
        <f t="shared" si="211"/>
        <v>450</v>
      </c>
      <c r="AA491" s="66">
        <f t="shared" si="212"/>
        <v>440</v>
      </c>
      <c r="AB491" s="72">
        <f t="shared" si="213"/>
        <v>10</v>
      </c>
      <c r="AC491" s="135" t="str">
        <f t="shared" si="225"/>
        <v>10</v>
      </c>
      <c r="AD491" s="72">
        <f t="shared" si="226"/>
        <v>-29</v>
      </c>
      <c r="AE491" s="72">
        <f t="shared" si="227"/>
        <v>-59</v>
      </c>
      <c r="AF491" s="72">
        <f t="shared" si="228"/>
        <v>-89</v>
      </c>
      <c r="AG491" s="66">
        <f t="shared" si="214"/>
        <v>200</v>
      </c>
      <c r="AH491" s="66">
        <f t="shared" si="215"/>
        <v>198</v>
      </c>
      <c r="AI491" s="66">
        <f t="shared" si="216"/>
        <v>2</v>
      </c>
      <c r="AJ491" s="135" t="str">
        <f t="shared" si="217"/>
        <v>2</v>
      </c>
      <c r="AK491" s="66">
        <f t="shared" si="218"/>
        <v>200</v>
      </c>
      <c r="AL491" s="66">
        <f t="shared" si="206"/>
        <v>198</v>
      </c>
      <c r="AM491" s="66">
        <f t="shared" si="219"/>
        <v>2</v>
      </c>
      <c r="AN491" s="135" t="str">
        <f t="shared" si="220"/>
        <v>2</v>
      </c>
      <c r="AO491" s="66">
        <f t="shared" si="221"/>
        <v>220</v>
      </c>
      <c r="AP491" s="66">
        <f t="shared" si="207"/>
        <v>218</v>
      </c>
      <c r="AQ491" s="66">
        <f t="shared" si="222"/>
        <v>2</v>
      </c>
      <c r="AR491" s="135" t="str">
        <f t="shared" si="223"/>
        <v>2</v>
      </c>
      <c r="AS491" s="72">
        <f t="shared" si="208"/>
        <v>1070</v>
      </c>
      <c r="AT491" s="72">
        <f t="shared" si="208"/>
        <v>1054</v>
      </c>
      <c r="AU491" s="72"/>
      <c r="AV491" s="135" t="str">
        <f t="shared" ca="1" si="229"/>
        <v>Hero</v>
      </c>
      <c r="AW491" s="135"/>
      <c r="AX491" s="135"/>
      <c r="AY491" s="135"/>
      <c r="AZ491" s="135"/>
      <c r="BA491" s="135"/>
      <c r="BB491" s="135"/>
      <c r="BC491" s="660" t="e">
        <f>INDEX('[2]Master Skill List'!$D$81:$D$301,MATCH('UNIT DATA'!BA491,'[2]Master Skill List'!$B$81:$B$301,0))</f>
        <v>#N/A</v>
      </c>
      <c r="BD491" s="661"/>
      <c r="BE491" s="661"/>
      <c r="BF491" s="662"/>
      <c r="BG491" s="72">
        <f t="shared" si="230"/>
        <v>6</v>
      </c>
    </row>
    <row r="492" spans="2:59">
      <c r="B492" s="66">
        <v>454</v>
      </c>
      <c r="C492" s="135"/>
      <c r="D492" s="135"/>
      <c r="E492" s="135"/>
      <c r="F492" s="135"/>
      <c r="G492" s="135" t="s">
        <v>664</v>
      </c>
      <c r="H492" s="176"/>
      <c r="I492" s="155" t="s">
        <v>105</v>
      </c>
      <c r="J492" s="72"/>
      <c r="K492" s="66">
        <v>10</v>
      </c>
      <c r="L492" s="66"/>
      <c r="M492" s="66">
        <v>5</v>
      </c>
      <c r="N492" s="66"/>
      <c r="O492" s="508">
        <v>0</v>
      </c>
      <c r="P492" s="155">
        <f t="shared" si="224"/>
        <v>1</v>
      </c>
      <c r="Q492" s="135"/>
      <c r="R492" s="66" t="e">
        <f t="shared" si="231"/>
        <v>#N/A</v>
      </c>
      <c r="S492" s="176"/>
      <c r="T492" s="177"/>
      <c r="U492" s="135"/>
      <c r="V492" s="135"/>
      <c r="W492" s="163" t="str">
        <f t="shared" ca="1" si="209"/>
        <v>Defender</v>
      </c>
      <c r="X492" s="164">
        <f t="shared" si="210"/>
        <v>0</v>
      </c>
      <c r="Y492" s="165">
        <v>0</v>
      </c>
      <c r="Z492" s="155">
        <f t="shared" si="211"/>
        <v>550</v>
      </c>
      <c r="AA492" s="66">
        <f t="shared" si="212"/>
        <v>540</v>
      </c>
      <c r="AB492" s="72">
        <f t="shared" si="213"/>
        <v>10</v>
      </c>
      <c r="AC492" s="135" t="str">
        <f t="shared" si="225"/>
        <v>10</v>
      </c>
      <c r="AD492" s="72">
        <f t="shared" si="226"/>
        <v>-29</v>
      </c>
      <c r="AE492" s="72">
        <f t="shared" si="227"/>
        <v>-59</v>
      </c>
      <c r="AF492" s="72">
        <f t="shared" si="228"/>
        <v>-89</v>
      </c>
      <c r="AG492" s="66">
        <f t="shared" si="214"/>
        <v>240</v>
      </c>
      <c r="AH492" s="66">
        <f t="shared" si="215"/>
        <v>238</v>
      </c>
      <c r="AI492" s="66">
        <f t="shared" si="216"/>
        <v>2</v>
      </c>
      <c r="AJ492" s="135" t="str">
        <f t="shared" si="217"/>
        <v>2</v>
      </c>
      <c r="AK492" s="66">
        <f t="shared" si="218"/>
        <v>220</v>
      </c>
      <c r="AL492" s="66">
        <f t="shared" si="206"/>
        <v>218</v>
      </c>
      <c r="AM492" s="66">
        <f t="shared" si="219"/>
        <v>2</v>
      </c>
      <c r="AN492" s="135" t="str">
        <f t="shared" si="220"/>
        <v>2</v>
      </c>
      <c r="AO492" s="66">
        <f t="shared" si="221"/>
        <v>180</v>
      </c>
      <c r="AP492" s="66">
        <f t="shared" si="207"/>
        <v>178</v>
      </c>
      <c r="AQ492" s="66">
        <f t="shared" si="222"/>
        <v>2</v>
      </c>
      <c r="AR492" s="135" t="str">
        <f t="shared" si="223"/>
        <v>2</v>
      </c>
      <c r="AS492" s="72">
        <f t="shared" si="208"/>
        <v>1190</v>
      </c>
      <c r="AT492" s="72">
        <f t="shared" si="208"/>
        <v>1174</v>
      </c>
      <c r="AU492" s="72"/>
      <c r="AV492" s="135" t="str">
        <f t="shared" ca="1" si="229"/>
        <v>Defender</v>
      </c>
      <c r="AW492" s="135"/>
      <c r="AX492" s="135"/>
      <c r="AY492" s="135"/>
      <c r="AZ492" s="135"/>
      <c r="BA492" s="135"/>
      <c r="BB492" s="135"/>
      <c r="BC492" s="660" t="e">
        <f>INDEX('[2]Master Skill List'!$D$81:$D$301,MATCH('UNIT DATA'!BA492,'[2]Master Skill List'!$B$81:$B$301,0))</f>
        <v>#N/A</v>
      </c>
      <c r="BD492" s="661"/>
      <c r="BE492" s="661"/>
      <c r="BF492" s="662"/>
      <c r="BG492" s="72">
        <f t="shared" si="230"/>
        <v>5</v>
      </c>
    </row>
    <row r="493" spans="2:59">
      <c r="B493" s="66">
        <v>455</v>
      </c>
      <c r="C493" s="135"/>
      <c r="D493" s="135"/>
      <c r="E493" s="135"/>
      <c r="F493" s="135"/>
      <c r="G493" s="135" t="s">
        <v>665</v>
      </c>
      <c r="H493" s="176"/>
      <c r="I493" s="155" t="s">
        <v>105</v>
      </c>
      <c r="J493" s="72"/>
      <c r="K493" s="66">
        <v>10</v>
      </c>
      <c r="L493" s="66"/>
      <c r="M493" s="66">
        <v>6</v>
      </c>
      <c r="N493" s="66"/>
      <c r="O493" s="508">
        <v>1</v>
      </c>
      <c r="P493" s="155">
        <f t="shared" si="224"/>
        <v>1</v>
      </c>
      <c r="Q493" s="135"/>
      <c r="R493" s="66" t="e">
        <f t="shared" si="231"/>
        <v>#N/A</v>
      </c>
      <c r="S493" s="176"/>
      <c r="T493" s="177"/>
      <c r="U493" s="135"/>
      <c r="V493" s="135"/>
      <c r="W493" s="163" t="str">
        <f t="shared" ca="1" si="209"/>
        <v>Guardian</v>
      </c>
      <c r="X493" s="164">
        <f t="shared" si="210"/>
        <v>0</v>
      </c>
      <c r="Y493" s="165">
        <v>0</v>
      </c>
      <c r="Z493" s="155">
        <f t="shared" si="211"/>
        <v>550</v>
      </c>
      <c r="AA493" s="66">
        <f t="shared" si="212"/>
        <v>540</v>
      </c>
      <c r="AB493" s="72">
        <f t="shared" si="213"/>
        <v>10</v>
      </c>
      <c r="AC493" s="135" t="str">
        <f t="shared" si="225"/>
        <v>10</v>
      </c>
      <c r="AD493" s="72">
        <f t="shared" si="226"/>
        <v>-29</v>
      </c>
      <c r="AE493" s="72">
        <f t="shared" si="227"/>
        <v>-59</v>
      </c>
      <c r="AF493" s="72">
        <f t="shared" si="228"/>
        <v>-89</v>
      </c>
      <c r="AG493" s="66">
        <f t="shared" si="214"/>
        <v>240</v>
      </c>
      <c r="AH493" s="66">
        <f t="shared" si="215"/>
        <v>238</v>
      </c>
      <c r="AI493" s="66">
        <f t="shared" si="216"/>
        <v>2</v>
      </c>
      <c r="AJ493" s="135" t="str">
        <f t="shared" si="217"/>
        <v>2</v>
      </c>
      <c r="AK493" s="66">
        <f t="shared" si="218"/>
        <v>220</v>
      </c>
      <c r="AL493" s="66">
        <f t="shared" si="206"/>
        <v>218</v>
      </c>
      <c r="AM493" s="66">
        <f t="shared" si="219"/>
        <v>2</v>
      </c>
      <c r="AN493" s="135" t="str">
        <f t="shared" si="220"/>
        <v>2</v>
      </c>
      <c r="AO493" s="66">
        <f t="shared" si="221"/>
        <v>180</v>
      </c>
      <c r="AP493" s="66">
        <f t="shared" si="207"/>
        <v>178</v>
      </c>
      <c r="AQ493" s="66">
        <f t="shared" si="222"/>
        <v>2</v>
      </c>
      <c r="AR493" s="135" t="str">
        <f t="shared" si="223"/>
        <v>2</v>
      </c>
      <c r="AS493" s="72">
        <f t="shared" si="208"/>
        <v>1190</v>
      </c>
      <c r="AT493" s="72">
        <f t="shared" si="208"/>
        <v>1174</v>
      </c>
      <c r="AU493" s="72"/>
      <c r="AV493" s="135" t="str">
        <f t="shared" ca="1" si="229"/>
        <v>Guardian</v>
      </c>
      <c r="AW493" s="135"/>
      <c r="AX493" s="135"/>
      <c r="AY493" s="135"/>
      <c r="AZ493" s="135"/>
      <c r="BA493" s="135"/>
      <c r="BB493" s="135"/>
      <c r="BC493" s="660" t="e">
        <f>INDEX('[2]Master Skill List'!$D$81:$D$301,MATCH('UNIT DATA'!BA493,'[2]Master Skill List'!$B$81:$B$301,0))</f>
        <v>#N/A</v>
      </c>
      <c r="BD493" s="661"/>
      <c r="BE493" s="661"/>
      <c r="BF493" s="662"/>
      <c r="BG493" s="72">
        <f t="shared" si="230"/>
        <v>6</v>
      </c>
    </row>
    <row r="494" spans="2:59">
      <c r="B494" s="66">
        <v>456</v>
      </c>
      <c r="C494" s="135"/>
      <c r="D494" s="135"/>
      <c r="E494" s="135"/>
      <c r="F494" s="135"/>
      <c r="G494" s="135" t="s">
        <v>666</v>
      </c>
      <c r="H494" s="176"/>
      <c r="I494" s="155" t="s">
        <v>103</v>
      </c>
      <c r="J494" s="72"/>
      <c r="K494" s="66">
        <v>10</v>
      </c>
      <c r="L494" s="66"/>
      <c r="M494" s="190">
        <v>3</v>
      </c>
      <c r="N494" s="66"/>
      <c r="O494" s="508">
        <v>0</v>
      </c>
      <c r="P494" s="155">
        <f t="shared" si="224"/>
        <v>1</v>
      </c>
      <c r="Q494" s="135"/>
      <c r="R494" s="66" t="e">
        <f t="shared" si="231"/>
        <v>#N/A</v>
      </c>
      <c r="S494" s="176"/>
      <c r="T494" s="177"/>
      <c r="U494" s="135"/>
      <c r="V494" s="135"/>
      <c r="W494" s="163" t="str">
        <f t="shared" ca="1" si="209"/>
        <v>Knight</v>
      </c>
      <c r="X494" s="164">
        <f t="shared" si="210"/>
        <v>0</v>
      </c>
      <c r="Y494" s="165">
        <v>0</v>
      </c>
      <c r="Z494" s="155">
        <f t="shared" si="211"/>
        <v>550</v>
      </c>
      <c r="AA494" s="66">
        <f t="shared" si="212"/>
        <v>540</v>
      </c>
      <c r="AB494" s="72">
        <f t="shared" si="213"/>
        <v>10</v>
      </c>
      <c r="AC494" s="135" t="str">
        <f t="shared" si="225"/>
        <v>10</v>
      </c>
      <c r="AD494" s="72">
        <f t="shared" si="226"/>
        <v>-29</v>
      </c>
      <c r="AE494" s="72">
        <f t="shared" si="227"/>
        <v>-59</v>
      </c>
      <c r="AF494" s="72">
        <f t="shared" si="228"/>
        <v>-89</v>
      </c>
      <c r="AG494" s="66">
        <f t="shared" si="214"/>
        <v>220</v>
      </c>
      <c r="AH494" s="66">
        <f t="shared" si="215"/>
        <v>218</v>
      </c>
      <c r="AI494" s="66">
        <f t="shared" si="216"/>
        <v>2</v>
      </c>
      <c r="AJ494" s="135" t="str">
        <f t="shared" si="217"/>
        <v>2</v>
      </c>
      <c r="AK494" s="66">
        <f t="shared" si="218"/>
        <v>180</v>
      </c>
      <c r="AL494" s="66">
        <f t="shared" si="206"/>
        <v>178</v>
      </c>
      <c r="AM494" s="66">
        <f t="shared" si="219"/>
        <v>2</v>
      </c>
      <c r="AN494" s="135" t="str">
        <f t="shared" si="220"/>
        <v>2</v>
      </c>
      <c r="AO494" s="66">
        <f t="shared" si="221"/>
        <v>200</v>
      </c>
      <c r="AP494" s="66">
        <f t="shared" si="207"/>
        <v>198</v>
      </c>
      <c r="AQ494" s="66">
        <f t="shared" si="222"/>
        <v>2</v>
      </c>
      <c r="AR494" s="135" t="str">
        <f t="shared" si="223"/>
        <v>2</v>
      </c>
      <c r="AS494" s="72">
        <f t="shared" si="208"/>
        <v>1150</v>
      </c>
      <c r="AT494" s="72">
        <f t="shared" si="208"/>
        <v>1134</v>
      </c>
      <c r="AU494" s="72"/>
      <c r="AV494" s="135" t="str">
        <f t="shared" ca="1" si="229"/>
        <v>Knight</v>
      </c>
      <c r="AW494" s="135"/>
      <c r="AX494" s="135"/>
      <c r="AY494" s="135"/>
      <c r="AZ494" s="135"/>
      <c r="BA494" s="135"/>
      <c r="BB494" s="135"/>
      <c r="BC494" s="660" t="e">
        <f>INDEX('[2]Master Skill List'!$D$81:$D$301,MATCH('UNIT DATA'!BA494,'[2]Master Skill List'!$B$81:$B$301,0))</f>
        <v>#N/A</v>
      </c>
      <c r="BD494" s="661"/>
      <c r="BE494" s="661"/>
      <c r="BF494" s="662"/>
      <c r="BG494" s="72">
        <f t="shared" si="230"/>
        <v>3</v>
      </c>
    </row>
    <row r="495" spans="2:59">
      <c r="B495" s="66">
        <v>457</v>
      </c>
      <c r="C495" s="135"/>
      <c r="D495" s="135"/>
      <c r="E495" s="135"/>
      <c r="F495" s="135"/>
      <c r="G495" s="135" t="s">
        <v>667</v>
      </c>
      <c r="H495" s="176"/>
      <c r="I495" s="155" t="s">
        <v>103</v>
      </c>
      <c r="J495" s="72"/>
      <c r="K495" s="66">
        <v>10</v>
      </c>
      <c r="L495" s="66"/>
      <c r="M495" s="66">
        <v>4</v>
      </c>
      <c r="N495" s="66"/>
      <c r="O495" s="508">
        <v>1</v>
      </c>
      <c r="P495" s="155">
        <f t="shared" si="224"/>
        <v>1</v>
      </c>
      <c r="Q495" s="135"/>
      <c r="R495" s="66" t="e">
        <f t="shared" si="231"/>
        <v>#N/A</v>
      </c>
      <c r="S495" s="176"/>
      <c r="T495" s="177"/>
      <c r="U495" s="135"/>
      <c r="V495" s="135"/>
      <c r="W495" s="163" t="str">
        <f t="shared" ca="1" si="209"/>
        <v>Hero</v>
      </c>
      <c r="X495" s="164">
        <f t="shared" si="210"/>
        <v>0</v>
      </c>
      <c r="Y495" s="165">
        <v>0</v>
      </c>
      <c r="Z495" s="155">
        <f t="shared" si="211"/>
        <v>550</v>
      </c>
      <c r="AA495" s="66">
        <f t="shared" si="212"/>
        <v>540</v>
      </c>
      <c r="AB495" s="72">
        <f t="shared" si="213"/>
        <v>10</v>
      </c>
      <c r="AC495" s="135" t="str">
        <f t="shared" si="225"/>
        <v>10</v>
      </c>
      <c r="AD495" s="72">
        <f t="shared" si="226"/>
        <v>-29</v>
      </c>
      <c r="AE495" s="72">
        <f t="shared" si="227"/>
        <v>-59</v>
      </c>
      <c r="AF495" s="72">
        <f t="shared" si="228"/>
        <v>-89</v>
      </c>
      <c r="AG495" s="66">
        <f t="shared" si="214"/>
        <v>220</v>
      </c>
      <c r="AH495" s="66">
        <f t="shared" si="215"/>
        <v>218</v>
      </c>
      <c r="AI495" s="66">
        <f t="shared" si="216"/>
        <v>2</v>
      </c>
      <c r="AJ495" s="135" t="str">
        <f t="shared" si="217"/>
        <v>2</v>
      </c>
      <c r="AK495" s="66">
        <f t="shared" si="218"/>
        <v>180</v>
      </c>
      <c r="AL495" s="66">
        <f t="shared" si="206"/>
        <v>178</v>
      </c>
      <c r="AM495" s="66">
        <f t="shared" si="219"/>
        <v>2</v>
      </c>
      <c r="AN495" s="135" t="str">
        <f t="shared" si="220"/>
        <v>2</v>
      </c>
      <c r="AO495" s="66">
        <f t="shared" si="221"/>
        <v>200</v>
      </c>
      <c r="AP495" s="66">
        <f t="shared" si="207"/>
        <v>198</v>
      </c>
      <c r="AQ495" s="66">
        <f t="shared" si="222"/>
        <v>2</v>
      </c>
      <c r="AR495" s="135" t="str">
        <f t="shared" si="223"/>
        <v>2</v>
      </c>
      <c r="AS495" s="72">
        <f t="shared" si="208"/>
        <v>1150</v>
      </c>
      <c r="AT495" s="72">
        <f t="shared" si="208"/>
        <v>1134</v>
      </c>
      <c r="AU495" s="72"/>
      <c r="AV495" s="135" t="str">
        <f t="shared" ca="1" si="229"/>
        <v>Hero</v>
      </c>
      <c r="AW495" s="135"/>
      <c r="AX495" s="135"/>
      <c r="AY495" s="135"/>
      <c r="AZ495" s="135"/>
      <c r="BA495" s="135"/>
      <c r="BB495" s="135"/>
      <c r="BC495" s="660" t="e">
        <f>INDEX('[2]Master Skill List'!$D$81:$D$301,MATCH('UNIT DATA'!BA495,'[2]Master Skill List'!$B$81:$B$301,0))</f>
        <v>#N/A</v>
      </c>
      <c r="BD495" s="661"/>
      <c r="BE495" s="661"/>
      <c r="BF495" s="662"/>
      <c r="BG495" s="72">
        <f t="shared" si="230"/>
        <v>4</v>
      </c>
    </row>
    <row r="496" spans="2:59">
      <c r="B496" s="66">
        <v>458</v>
      </c>
      <c r="C496" s="135"/>
      <c r="D496" s="135"/>
      <c r="E496" s="135"/>
      <c r="F496" s="135"/>
      <c r="G496" s="135" t="s">
        <v>668</v>
      </c>
      <c r="H496" s="176"/>
      <c r="I496" s="155" t="s">
        <v>103</v>
      </c>
      <c r="J496" s="72"/>
      <c r="K496" s="66">
        <v>10</v>
      </c>
      <c r="L496" s="66"/>
      <c r="M496" s="66">
        <v>5</v>
      </c>
      <c r="N496" s="66"/>
      <c r="O496" s="508">
        <v>2</v>
      </c>
      <c r="P496" s="155">
        <f t="shared" si="224"/>
        <v>1</v>
      </c>
      <c r="Q496" s="135"/>
      <c r="R496" s="66" t="e">
        <f t="shared" si="231"/>
        <v>#N/A</v>
      </c>
      <c r="S496" s="176"/>
      <c r="T496" s="177"/>
      <c r="U496" s="135"/>
      <c r="V496" s="135"/>
      <c r="W496" s="163" t="str">
        <f t="shared" ca="1" si="209"/>
        <v>Defender</v>
      </c>
      <c r="X496" s="164">
        <f t="shared" si="210"/>
        <v>0</v>
      </c>
      <c r="Y496" s="165">
        <v>0</v>
      </c>
      <c r="Z496" s="155">
        <f t="shared" si="211"/>
        <v>550</v>
      </c>
      <c r="AA496" s="66">
        <f t="shared" si="212"/>
        <v>540</v>
      </c>
      <c r="AB496" s="72">
        <f t="shared" si="213"/>
        <v>10</v>
      </c>
      <c r="AC496" s="135" t="str">
        <f t="shared" si="225"/>
        <v>10</v>
      </c>
      <c r="AD496" s="72">
        <f t="shared" si="226"/>
        <v>-29</v>
      </c>
      <c r="AE496" s="72">
        <f t="shared" si="227"/>
        <v>-59</v>
      </c>
      <c r="AF496" s="72">
        <f t="shared" si="228"/>
        <v>-89</v>
      </c>
      <c r="AG496" s="66">
        <f t="shared" si="214"/>
        <v>220</v>
      </c>
      <c r="AH496" s="66">
        <f t="shared" si="215"/>
        <v>218</v>
      </c>
      <c r="AI496" s="66">
        <f t="shared" si="216"/>
        <v>2</v>
      </c>
      <c r="AJ496" s="135" t="str">
        <f t="shared" si="217"/>
        <v>2</v>
      </c>
      <c r="AK496" s="66">
        <f t="shared" si="218"/>
        <v>180</v>
      </c>
      <c r="AL496" s="66">
        <f t="shared" si="206"/>
        <v>178</v>
      </c>
      <c r="AM496" s="66">
        <f t="shared" si="219"/>
        <v>2</v>
      </c>
      <c r="AN496" s="135" t="str">
        <f t="shared" si="220"/>
        <v>2</v>
      </c>
      <c r="AO496" s="66">
        <f t="shared" si="221"/>
        <v>200</v>
      </c>
      <c r="AP496" s="66">
        <f t="shared" si="207"/>
        <v>198</v>
      </c>
      <c r="AQ496" s="66">
        <f t="shared" si="222"/>
        <v>2</v>
      </c>
      <c r="AR496" s="135" t="str">
        <f t="shared" si="223"/>
        <v>2</v>
      </c>
      <c r="AS496" s="72">
        <f t="shared" si="208"/>
        <v>1150</v>
      </c>
      <c r="AT496" s="72">
        <f t="shared" si="208"/>
        <v>1134</v>
      </c>
      <c r="AU496" s="72"/>
      <c r="AV496" s="135" t="str">
        <f t="shared" ca="1" si="229"/>
        <v>Defender</v>
      </c>
      <c r="AW496" s="135"/>
      <c r="AX496" s="135"/>
      <c r="AY496" s="135"/>
      <c r="AZ496" s="135"/>
      <c r="BA496" s="135"/>
      <c r="BB496" s="135"/>
      <c r="BC496" s="660" t="e">
        <f>INDEX('[2]Master Skill List'!$D$81:$D$301,MATCH('UNIT DATA'!BA496,'[2]Master Skill List'!$B$81:$B$301,0))</f>
        <v>#N/A</v>
      </c>
      <c r="BD496" s="661"/>
      <c r="BE496" s="661"/>
      <c r="BF496" s="662"/>
      <c r="BG496" s="72">
        <f t="shared" si="230"/>
        <v>5</v>
      </c>
    </row>
    <row r="497" spans="2:59">
      <c r="B497" s="66">
        <v>459</v>
      </c>
      <c r="C497" s="135"/>
      <c r="D497" s="135"/>
      <c r="E497" s="135"/>
      <c r="F497" s="135"/>
      <c r="G497" s="135" t="s">
        <v>669</v>
      </c>
      <c r="H497" s="176"/>
      <c r="I497" s="155" t="s">
        <v>103</v>
      </c>
      <c r="J497" s="72"/>
      <c r="K497" s="66">
        <v>10</v>
      </c>
      <c r="L497" s="66"/>
      <c r="M497" s="66">
        <v>6</v>
      </c>
      <c r="N497" s="66"/>
      <c r="O497" s="508">
        <v>3</v>
      </c>
      <c r="P497" s="155">
        <f t="shared" si="224"/>
        <v>1</v>
      </c>
      <c r="Q497" s="135"/>
      <c r="R497" s="66" t="e">
        <f t="shared" si="231"/>
        <v>#N/A</v>
      </c>
      <c r="S497" s="176"/>
      <c r="T497" s="177"/>
      <c r="U497" s="135"/>
      <c r="V497" s="135"/>
      <c r="W497" s="163" t="str">
        <f t="shared" ca="1" si="209"/>
        <v>Hero</v>
      </c>
      <c r="X497" s="164">
        <f t="shared" si="210"/>
        <v>0</v>
      </c>
      <c r="Y497" s="165">
        <v>0</v>
      </c>
      <c r="Z497" s="155">
        <f t="shared" si="211"/>
        <v>550</v>
      </c>
      <c r="AA497" s="66">
        <f t="shared" si="212"/>
        <v>540</v>
      </c>
      <c r="AB497" s="72">
        <f t="shared" si="213"/>
        <v>10</v>
      </c>
      <c r="AC497" s="135" t="str">
        <f t="shared" si="225"/>
        <v>10</v>
      </c>
      <c r="AD497" s="72">
        <f t="shared" si="226"/>
        <v>-29</v>
      </c>
      <c r="AE497" s="72">
        <f t="shared" si="227"/>
        <v>-59</v>
      </c>
      <c r="AF497" s="72">
        <f t="shared" si="228"/>
        <v>-89</v>
      </c>
      <c r="AG497" s="66">
        <f t="shared" si="214"/>
        <v>220</v>
      </c>
      <c r="AH497" s="66">
        <f t="shared" si="215"/>
        <v>218</v>
      </c>
      <c r="AI497" s="66">
        <f t="shared" si="216"/>
        <v>2</v>
      </c>
      <c r="AJ497" s="135" t="str">
        <f t="shared" si="217"/>
        <v>2</v>
      </c>
      <c r="AK497" s="66">
        <f t="shared" si="218"/>
        <v>180</v>
      </c>
      <c r="AL497" s="66">
        <f t="shared" si="206"/>
        <v>178</v>
      </c>
      <c r="AM497" s="66">
        <f t="shared" si="219"/>
        <v>2</v>
      </c>
      <c r="AN497" s="135" t="str">
        <f t="shared" si="220"/>
        <v>2</v>
      </c>
      <c r="AO497" s="66">
        <f t="shared" si="221"/>
        <v>200</v>
      </c>
      <c r="AP497" s="66">
        <f t="shared" si="207"/>
        <v>198</v>
      </c>
      <c r="AQ497" s="66">
        <f t="shared" si="222"/>
        <v>2</v>
      </c>
      <c r="AR497" s="135" t="str">
        <f t="shared" si="223"/>
        <v>2</v>
      </c>
      <c r="AS497" s="72">
        <f t="shared" si="208"/>
        <v>1150</v>
      </c>
      <c r="AT497" s="72">
        <f t="shared" si="208"/>
        <v>1134</v>
      </c>
      <c r="AU497" s="72"/>
      <c r="AV497" s="135" t="str">
        <f t="shared" ca="1" si="229"/>
        <v>Hero</v>
      </c>
      <c r="AW497" s="135"/>
      <c r="AX497" s="135"/>
      <c r="AY497" s="135"/>
      <c r="AZ497" s="135"/>
      <c r="BA497" s="135"/>
      <c r="BB497" s="135"/>
      <c r="BC497" s="660" t="e">
        <f>INDEX('[2]Master Skill List'!$D$81:$D$301,MATCH('UNIT DATA'!BA497,'[2]Master Skill List'!$B$81:$B$301,0))</f>
        <v>#N/A</v>
      </c>
      <c r="BD497" s="661"/>
      <c r="BE497" s="661"/>
      <c r="BF497" s="662"/>
      <c r="BG497" s="72">
        <f t="shared" si="230"/>
        <v>6</v>
      </c>
    </row>
    <row r="498" spans="2:59">
      <c r="B498" s="66">
        <v>460</v>
      </c>
      <c r="C498" s="135"/>
      <c r="D498" s="135"/>
      <c r="E498" s="135"/>
      <c r="F498" s="135"/>
      <c r="G498" s="135" t="s">
        <v>670</v>
      </c>
      <c r="H498" s="176"/>
      <c r="I498" s="155" t="s">
        <v>113</v>
      </c>
      <c r="J498" s="72"/>
      <c r="K498" s="66">
        <v>10</v>
      </c>
      <c r="L498" s="66"/>
      <c r="M498" s="190">
        <v>3</v>
      </c>
      <c r="N498" s="66"/>
      <c r="O498" s="508">
        <v>0</v>
      </c>
      <c r="P498" s="155">
        <f t="shared" si="224"/>
        <v>1</v>
      </c>
      <c r="Q498" s="135"/>
      <c r="R498" s="66" t="e">
        <f t="shared" si="231"/>
        <v>#N/A</v>
      </c>
      <c r="S498" s="176"/>
      <c r="T498" s="177"/>
      <c r="U498" s="135"/>
      <c r="V498" s="135"/>
      <c r="W498" s="163" t="str">
        <f t="shared" ca="1" si="209"/>
        <v>Lord</v>
      </c>
      <c r="X498" s="164">
        <f t="shared" si="210"/>
        <v>0</v>
      </c>
      <c r="Y498" s="165">
        <v>0</v>
      </c>
      <c r="Z498" s="155">
        <f t="shared" si="211"/>
        <v>550</v>
      </c>
      <c r="AA498" s="66">
        <f t="shared" si="212"/>
        <v>540</v>
      </c>
      <c r="AB498" s="72">
        <f t="shared" si="213"/>
        <v>10</v>
      </c>
      <c r="AC498" s="135" t="str">
        <f t="shared" si="225"/>
        <v>10</v>
      </c>
      <c r="AD498" s="72">
        <f t="shared" si="226"/>
        <v>-29</v>
      </c>
      <c r="AE498" s="72">
        <f t="shared" si="227"/>
        <v>-59</v>
      </c>
      <c r="AF498" s="72">
        <f t="shared" si="228"/>
        <v>-89</v>
      </c>
      <c r="AG498" s="66">
        <f t="shared" si="214"/>
        <v>200</v>
      </c>
      <c r="AH498" s="66">
        <f t="shared" si="215"/>
        <v>198</v>
      </c>
      <c r="AI498" s="66">
        <f t="shared" si="216"/>
        <v>2</v>
      </c>
      <c r="AJ498" s="135" t="str">
        <f t="shared" si="217"/>
        <v>2</v>
      </c>
      <c r="AK498" s="66">
        <f t="shared" si="218"/>
        <v>200</v>
      </c>
      <c r="AL498" s="66">
        <f t="shared" si="206"/>
        <v>198</v>
      </c>
      <c r="AM498" s="66">
        <f t="shared" si="219"/>
        <v>2</v>
      </c>
      <c r="AN498" s="135" t="str">
        <f t="shared" si="220"/>
        <v>2</v>
      </c>
      <c r="AO498" s="66">
        <f t="shared" si="221"/>
        <v>220</v>
      </c>
      <c r="AP498" s="66">
        <f t="shared" si="207"/>
        <v>218</v>
      </c>
      <c r="AQ498" s="66">
        <f t="shared" si="222"/>
        <v>2</v>
      </c>
      <c r="AR498" s="135" t="str">
        <f t="shared" si="223"/>
        <v>2</v>
      </c>
      <c r="AS498" s="72">
        <f t="shared" si="208"/>
        <v>1170</v>
      </c>
      <c r="AT498" s="72">
        <f t="shared" si="208"/>
        <v>1154</v>
      </c>
      <c r="AU498" s="72"/>
      <c r="AV498" s="135" t="str">
        <f t="shared" ca="1" si="229"/>
        <v>Lord</v>
      </c>
      <c r="AW498" s="135"/>
      <c r="AX498" s="135"/>
      <c r="AY498" s="135"/>
      <c r="AZ498" s="135"/>
      <c r="BA498" s="135"/>
      <c r="BB498" s="135"/>
      <c r="BC498" s="660" t="e">
        <f>INDEX('[2]Master Skill List'!$D$81:$D$301,MATCH('UNIT DATA'!BA498,'[2]Master Skill List'!$B$81:$B$301,0))</f>
        <v>#N/A</v>
      </c>
      <c r="BD498" s="661"/>
      <c r="BE498" s="661"/>
      <c r="BF498" s="662"/>
      <c r="BG498" s="72">
        <f t="shared" si="230"/>
        <v>3</v>
      </c>
    </row>
    <row r="499" spans="2:59">
      <c r="B499" s="66">
        <v>461</v>
      </c>
      <c r="C499" s="135"/>
      <c r="D499" s="135"/>
      <c r="E499" s="135"/>
      <c r="F499" s="135"/>
      <c r="G499" s="135" t="s">
        <v>671</v>
      </c>
      <c r="H499" s="176"/>
      <c r="I499" s="155" t="s">
        <v>113</v>
      </c>
      <c r="J499" s="72"/>
      <c r="K499" s="66">
        <v>10</v>
      </c>
      <c r="L499" s="66"/>
      <c r="M499" s="66">
        <v>4</v>
      </c>
      <c r="N499" s="66"/>
      <c r="O499" s="508">
        <v>1</v>
      </c>
      <c r="P499" s="155">
        <f t="shared" si="224"/>
        <v>1</v>
      </c>
      <c r="Q499" s="135"/>
      <c r="R499" s="66" t="e">
        <f t="shared" si="231"/>
        <v>#N/A</v>
      </c>
      <c r="S499" s="176"/>
      <c r="T499" s="177"/>
      <c r="U499" s="135"/>
      <c r="V499" s="135"/>
      <c r="W499" s="163" t="str">
        <f t="shared" ca="1" si="209"/>
        <v>Guardian</v>
      </c>
      <c r="X499" s="164">
        <f t="shared" si="210"/>
        <v>0</v>
      </c>
      <c r="Y499" s="165">
        <v>0</v>
      </c>
      <c r="Z499" s="155">
        <f t="shared" si="211"/>
        <v>550</v>
      </c>
      <c r="AA499" s="66">
        <f t="shared" si="212"/>
        <v>540</v>
      </c>
      <c r="AB499" s="72">
        <f t="shared" si="213"/>
        <v>10</v>
      </c>
      <c r="AC499" s="135" t="str">
        <f t="shared" si="225"/>
        <v>10</v>
      </c>
      <c r="AD499" s="72">
        <f t="shared" si="226"/>
        <v>-29</v>
      </c>
      <c r="AE499" s="72">
        <f t="shared" si="227"/>
        <v>-59</v>
      </c>
      <c r="AF499" s="72">
        <f t="shared" si="228"/>
        <v>-89</v>
      </c>
      <c r="AG499" s="66">
        <f t="shared" si="214"/>
        <v>200</v>
      </c>
      <c r="AH499" s="66">
        <f t="shared" si="215"/>
        <v>198</v>
      </c>
      <c r="AI499" s="66">
        <f t="shared" si="216"/>
        <v>2</v>
      </c>
      <c r="AJ499" s="135" t="str">
        <f t="shared" si="217"/>
        <v>2</v>
      </c>
      <c r="AK499" s="66">
        <f t="shared" si="218"/>
        <v>200</v>
      </c>
      <c r="AL499" s="66">
        <f t="shared" si="206"/>
        <v>198</v>
      </c>
      <c r="AM499" s="66">
        <f t="shared" si="219"/>
        <v>2</v>
      </c>
      <c r="AN499" s="135" t="str">
        <f t="shared" si="220"/>
        <v>2</v>
      </c>
      <c r="AO499" s="66">
        <f t="shared" si="221"/>
        <v>220</v>
      </c>
      <c r="AP499" s="66">
        <f t="shared" si="207"/>
        <v>218</v>
      </c>
      <c r="AQ499" s="66">
        <f t="shared" si="222"/>
        <v>2</v>
      </c>
      <c r="AR499" s="135" t="str">
        <f t="shared" si="223"/>
        <v>2</v>
      </c>
      <c r="AS499" s="72">
        <f t="shared" si="208"/>
        <v>1170</v>
      </c>
      <c r="AT499" s="72">
        <f t="shared" si="208"/>
        <v>1154</v>
      </c>
      <c r="AU499" s="72"/>
      <c r="AV499" s="135" t="str">
        <f t="shared" ca="1" si="229"/>
        <v>Guardian</v>
      </c>
      <c r="AW499" s="135"/>
      <c r="AX499" s="135"/>
      <c r="AY499" s="135"/>
      <c r="AZ499" s="135"/>
      <c r="BA499" s="135"/>
      <c r="BB499" s="135"/>
      <c r="BC499" s="660" t="e">
        <f>INDEX('[2]Master Skill List'!$D$81:$D$301,MATCH('UNIT DATA'!BA499,'[2]Master Skill List'!$B$81:$B$301,0))</f>
        <v>#N/A</v>
      </c>
      <c r="BD499" s="661"/>
      <c r="BE499" s="661"/>
      <c r="BF499" s="662"/>
      <c r="BG499" s="72">
        <f t="shared" si="230"/>
        <v>4</v>
      </c>
    </row>
    <row r="500" spans="2:59">
      <c r="B500" s="66">
        <v>462</v>
      </c>
      <c r="C500" s="135"/>
      <c r="D500" s="135"/>
      <c r="E500" s="135"/>
      <c r="F500" s="135"/>
      <c r="G500" s="135" t="s">
        <v>672</v>
      </c>
      <c r="H500" s="176"/>
      <c r="I500" s="155" t="s">
        <v>113</v>
      </c>
      <c r="J500" s="72"/>
      <c r="K500" s="66">
        <v>10</v>
      </c>
      <c r="L500" s="66"/>
      <c r="M500" s="66">
        <v>5</v>
      </c>
      <c r="N500" s="66"/>
      <c r="O500" s="508">
        <v>2</v>
      </c>
      <c r="P500" s="155">
        <f t="shared" si="224"/>
        <v>1</v>
      </c>
      <c r="Q500" s="135"/>
      <c r="R500" s="66" t="e">
        <f t="shared" si="231"/>
        <v>#N/A</v>
      </c>
      <c r="S500" s="176"/>
      <c r="T500" s="177"/>
      <c r="U500" s="135"/>
      <c r="V500" s="135"/>
      <c r="W500" s="163" t="str">
        <f t="shared" ca="1" si="209"/>
        <v>Lord</v>
      </c>
      <c r="X500" s="164">
        <f t="shared" si="210"/>
        <v>0</v>
      </c>
      <c r="Y500" s="165">
        <v>0</v>
      </c>
      <c r="Z500" s="155">
        <f t="shared" si="211"/>
        <v>550</v>
      </c>
      <c r="AA500" s="66">
        <f t="shared" si="212"/>
        <v>540</v>
      </c>
      <c r="AB500" s="72">
        <f t="shared" si="213"/>
        <v>10</v>
      </c>
      <c r="AC500" s="135" t="str">
        <f t="shared" si="225"/>
        <v>10</v>
      </c>
      <c r="AD500" s="72">
        <f t="shared" si="226"/>
        <v>-29</v>
      </c>
      <c r="AE500" s="72">
        <f t="shared" si="227"/>
        <v>-59</v>
      </c>
      <c r="AF500" s="72">
        <f t="shared" si="228"/>
        <v>-89</v>
      </c>
      <c r="AG500" s="66">
        <f t="shared" si="214"/>
        <v>200</v>
      </c>
      <c r="AH500" s="66">
        <f t="shared" si="215"/>
        <v>198</v>
      </c>
      <c r="AI500" s="66">
        <f t="shared" si="216"/>
        <v>2</v>
      </c>
      <c r="AJ500" s="135" t="str">
        <f t="shared" si="217"/>
        <v>2</v>
      </c>
      <c r="AK500" s="66">
        <f t="shared" si="218"/>
        <v>200</v>
      </c>
      <c r="AL500" s="66">
        <f t="shared" si="206"/>
        <v>198</v>
      </c>
      <c r="AM500" s="66">
        <f t="shared" si="219"/>
        <v>2</v>
      </c>
      <c r="AN500" s="135" t="str">
        <f t="shared" si="220"/>
        <v>2</v>
      </c>
      <c r="AO500" s="66">
        <f t="shared" si="221"/>
        <v>220</v>
      </c>
      <c r="AP500" s="66">
        <f t="shared" si="207"/>
        <v>218</v>
      </c>
      <c r="AQ500" s="66">
        <f t="shared" si="222"/>
        <v>2</v>
      </c>
      <c r="AR500" s="135" t="str">
        <f t="shared" si="223"/>
        <v>2</v>
      </c>
      <c r="AS500" s="72">
        <f t="shared" si="208"/>
        <v>1170</v>
      </c>
      <c r="AT500" s="72">
        <f t="shared" si="208"/>
        <v>1154</v>
      </c>
      <c r="AU500" s="72"/>
      <c r="AV500" s="135" t="str">
        <f t="shared" ca="1" si="229"/>
        <v>Lord</v>
      </c>
      <c r="AW500" s="135"/>
      <c r="AX500" s="135"/>
      <c r="AY500" s="135"/>
      <c r="AZ500" s="135"/>
      <c r="BA500" s="135"/>
      <c r="BB500" s="135"/>
      <c r="BC500" s="660" t="e">
        <f>INDEX('[2]Master Skill List'!$D$81:$D$301,MATCH('UNIT DATA'!BA500,'[2]Master Skill List'!$B$81:$B$301,0))</f>
        <v>#N/A</v>
      </c>
      <c r="BD500" s="661"/>
      <c r="BE500" s="661"/>
      <c r="BF500" s="662"/>
      <c r="BG500" s="72">
        <f t="shared" si="230"/>
        <v>5</v>
      </c>
    </row>
    <row r="501" spans="2:59">
      <c r="B501" s="66">
        <v>463</v>
      </c>
      <c r="C501" s="135"/>
      <c r="D501" s="135"/>
      <c r="E501" s="135"/>
      <c r="F501" s="135"/>
      <c r="G501" s="135" t="s">
        <v>673</v>
      </c>
      <c r="H501" s="176"/>
      <c r="I501" s="155" t="s">
        <v>113</v>
      </c>
      <c r="J501" s="72"/>
      <c r="K501" s="66">
        <v>10</v>
      </c>
      <c r="L501" s="66"/>
      <c r="M501" s="66">
        <v>6</v>
      </c>
      <c r="N501" s="66"/>
      <c r="O501" s="508">
        <v>3</v>
      </c>
      <c r="P501" s="155">
        <f t="shared" si="224"/>
        <v>1</v>
      </c>
      <c r="Q501" s="135"/>
      <c r="R501" s="66" t="e">
        <f t="shared" si="231"/>
        <v>#N/A</v>
      </c>
      <c r="S501" s="176"/>
      <c r="T501" s="177"/>
      <c r="U501" s="135"/>
      <c r="V501" s="135"/>
      <c r="W501" s="163" t="str">
        <f t="shared" ca="1" si="209"/>
        <v>Knight</v>
      </c>
      <c r="X501" s="164">
        <f t="shared" si="210"/>
        <v>0</v>
      </c>
      <c r="Y501" s="165">
        <v>0</v>
      </c>
      <c r="Z501" s="155">
        <f t="shared" si="211"/>
        <v>550</v>
      </c>
      <c r="AA501" s="66">
        <f t="shared" si="212"/>
        <v>540</v>
      </c>
      <c r="AB501" s="72">
        <f t="shared" si="213"/>
        <v>10</v>
      </c>
      <c r="AC501" s="135" t="str">
        <f t="shared" si="225"/>
        <v>10</v>
      </c>
      <c r="AD501" s="72">
        <f t="shared" si="226"/>
        <v>-29</v>
      </c>
      <c r="AE501" s="72">
        <f t="shared" si="227"/>
        <v>-59</v>
      </c>
      <c r="AF501" s="72">
        <f t="shared" si="228"/>
        <v>-89</v>
      </c>
      <c r="AG501" s="66">
        <f t="shared" si="214"/>
        <v>200</v>
      </c>
      <c r="AH501" s="66">
        <f t="shared" si="215"/>
        <v>198</v>
      </c>
      <c r="AI501" s="66">
        <f t="shared" si="216"/>
        <v>2</v>
      </c>
      <c r="AJ501" s="135" t="str">
        <f t="shared" si="217"/>
        <v>2</v>
      </c>
      <c r="AK501" s="66">
        <f t="shared" si="218"/>
        <v>200</v>
      </c>
      <c r="AL501" s="66">
        <f t="shared" si="206"/>
        <v>198</v>
      </c>
      <c r="AM501" s="66">
        <f t="shared" si="219"/>
        <v>2</v>
      </c>
      <c r="AN501" s="135" t="str">
        <f t="shared" si="220"/>
        <v>2</v>
      </c>
      <c r="AO501" s="66">
        <f t="shared" si="221"/>
        <v>220</v>
      </c>
      <c r="AP501" s="66">
        <f t="shared" si="207"/>
        <v>218</v>
      </c>
      <c r="AQ501" s="66">
        <f t="shared" si="222"/>
        <v>2</v>
      </c>
      <c r="AR501" s="135" t="str">
        <f t="shared" si="223"/>
        <v>2</v>
      </c>
      <c r="AS501" s="72">
        <f t="shared" si="208"/>
        <v>1170</v>
      </c>
      <c r="AT501" s="72">
        <f t="shared" si="208"/>
        <v>1154</v>
      </c>
      <c r="AU501" s="72"/>
      <c r="AV501" s="135" t="str">
        <f t="shared" ca="1" si="229"/>
        <v>Knight</v>
      </c>
      <c r="AW501" s="135"/>
      <c r="AX501" s="135"/>
      <c r="AY501" s="135"/>
      <c r="AZ501" s="135"/>
      <c r="BA501" s="135"/>
      <c r="BB501" s="135"/>
      <c r="BC501" s="660" t="e">
        <f>INDEX('[2]Master Skill List'!$D$81:$D$301,MATCH('UNIT DATA'!BA501,'[2]Master Skill List'!$B$81:$B$301,0))</f>
        <v>#N/A</v>
      </c>
      <c r="BD501" s="661"/>
      <c r="BE501" s="661"/>
      <c r="BF501" s="662"/>
      <c r="BG501" s="72">
        <f t="shared" si="230"/>
        <v>6</v>
      </c>
    </row>
    <row r="502" spans="2:59">
      <c r="B502" s="66">
        <v>464</v>
      </c>
      <c r="C502" s="135"/>
      <c r="D502" s="135"/>
      <c r="E502" s="135"/>
      <c r="F502" s="135"/>
      <c r="G502" s="135" t="s">
        <v>674</v>
      </c>
      <c r="H502" s="176"/>
      <c r="I502" s="155" t="s">
        <v>147</v>
      </c>
      <c r="J502" s="72"/>
      <c r="K502" s="66">
        <v>10</v>
      </c>
      <c r="L502" s="66"/>
      <c r="M502" s="190">
        <v>3</v>
      </c>
      <c r="N502" s="66"/>
      <c r="O502" s="508">
        <v>0</v>
      </c>
      <c r="P502" s="155">
        <f t="shared" si="224"/>
        <v>1</v>
      </c>
      <c r="Q502" s="135"/>
      <c r="R502" s="66" t="e">
        <f t="shared" si="231"/>
        <v>#N/A</v>
      </c>
      <c r="S502" s="176"/>
      <c r="T502" s="177"/>
      <c r="U502" s="135"/>
      <c r="V502" s="135"/>
      <c r="W502" s="163" t="str">
        <f t="shared" ca="1" si="209"/>
        <v>Fighter</v>
      </c>
      <c r="X502" s="164">
        <f t="shared" si="210"/>
        <v>0</v>
      </c>
      <c r="Y502" s="165">
        <v>0</v>
      </c>
      <c r="Z502" s="155">
        <f t="shared" si="211"/>
        <v>500</v>
      </c>
      <c r="AA502" s="66">
        <f t="shared" si="212"/>
        <v>490</v>
      </c>
      <c r="AB502" s="72">
        <f t="shared" si="213"/>
        <v>10</v>
      </c>
      <c r="AC502" s="135" t="str">
        <f t="shared" si="225"/>
        <v>10</v>
      </c>
      <c r="AD502" s="72">
        <f t="shared" si="226"/>
        <v>-29</v>
      </c>
      <c r="AE502" s="72">
        <f t="shared" si="227"/>
        <v>-59</v>
      </c>
      <c r="AF502" s="72">
        <f t="shared" si="228"/>
        <v>-89</v>
      </c>
      <c r="AG502" s="66">
        <f t="shared" si="214"/>
        <v>200</v>
      </c>
      <c r="AH502" s="66">
        <f t="shared" si="215"/>
        <v>198</v>
      </c>
      <c r="AI502" s="66">
        <f t="shared" si="216"/>
        <v>2</v>
      </c>
      <c r="AJ502" s="135" t="str">
        <f t="shared" si="217"/>
        <v>2</v>
      </c>
      <c r="AK502" s="66">
        <f t="shared" si="218"/>
        <v>220</v>
      </c>
      <c r="AL502" s="66">
        <f t="shared" si="206"/>
        <v>218</v>
      </c>
      <c r="AM502" s="66">
        <f t="shared" si="219"/>
        <v>2</v>
      </c>
      <c r="AN502" s="135" t="str">
        <f t="shared" si="220"/>
        <v>2</v>
      </c>
      <c r="AO502" s="66">
        <f t="shared" si="221"/>
        <v>180</v>
      </c>
      <c r="AP502" s="66">
        <f t="shared" si="207"/>
        <v>178</v>
      </c>
      <c r="AQ502" s="66">
        <f t="shared" si="222"/>
        <v>2</v>
      </c>
      <c r="AR502" s="135" t="str">
        <f t="shared" si="223"/>
        <v>2</v>
      </c>
      <c r="AS502" s="72">
        <f t="shared" si="208"/>
        <v>1100</v>
      </c>
      <c r="AT502" s="72">
        <f t="shared" si="208"/>
        <v>1084</v>
      </c>
      <c r="AU502" s="72"/>
      <c r="AV502" s="135" t="str">
        <f t="shared" ca="1" si="229"/>
        <v>Fighter</v>
      </c>
      <c r="AW502" s="135"/>
      <c r="AX502" s="135"/>
      <c r="AY502" s="135"/>
      <c r="AZ502" s="135"/>
      <c r="BA502" s="135"/>
      <c r="BB502" s="135"/>
      <c r="BC502" s="660" t="e">
        <f>INDEX('[2]Master Skill List'!$D$81:$D$301,MATCH('UNIT DATA'!BA502,'[2]Master Skill List'!$B$81:$B$301,0))</f>
        <v>#N/A</v>
      </c>
      <c r="BD502" s="661"/>
      <c r="BE502" s="661"/>
      <c r="BF502" s="662"/>
      <c r="BG502" s="72">
        <f t="shared" si="230"/>
        <v>3</v>
      </c>
    </row>
    <row r="503" spans="2:59">
      <c r="B503" s="66">
        <v>465</v>
      </c>
      <c r="C503" s="135"/>
      <c r="D503" s="135"/>
      <c r="E503" s="135"/>
      <c r="F503" s="135"/>
      <c r="G503" s="135" t="s">
        <v>675</v>
      </c>
      <c r="H503" s="176"/>
      <c r="I503" s="155" t="s">
        <v>147</v>
      </c>
      <c r="J503" s="72"/>
      <c r="K503" s="66">
        <v>10</v>
      </c>
      <c r="L503" s="66"/>
      <c r="M503" s="66">
        <v>4</v>
      </c>
      <c r="N503" s="66"/>
      <c r="O503" s="508">
        <v>1</v>
      </c>
      <c r="P503" s="155">
        <f t="shared" si="224"/>
        <v>1</v>
      </c>
      <c r="Q503" s="135"/>
      <c r="R503" s="66" t="e">
        <f t="shared" si="231"/>
        <v>#N/A</v>
      </c>
      <c r="S503" s="176"/>
      <c r="T503" s="177"/>
      <c r="U503" s="135"/>
      <c r="V503" s="135"/>
      <c r="W503" s="163" t="str">
        <f t="shared" ca="1" si="209"/>
        <v>Lord</v>
      </c>
      <c r="X503" s="164">
        <f t="shared" si="210"/>
        <v>0</v>
      </c>
      <c r="Y503" s="165">
        <v>0</v>
      </c>
      <c r="Z503" s="155">
        <f t="shared" si="211"/>
        <v>500</v>
      </c>
      <c r="AA503" s="66">
        <f t="shared" si="212"/>
        <v>490</v>
      </c>
      <c r="AB503" s="72">
        <f t="shared" si="213"/>
        <v>10</v>
      </c>
      <c r="AC503" s="135" t="str">
        <f t="shared" si="225"/>
        <v>10</v>
      </c>
      <c r="AD503" s="72">
        <f t="shared" si="226"/>
        <v>-29</v>
      </c>
      <c r="AE503" s="72">
        <f t="shared" si="227"/>
        <v>-59</v>
      </c>
      <c r="AF503" s="72">
        <f t="shared" si="228"/>
        <v>-89</v>
      </c>
      <c r="AG503" s="66">
        <f t="shared" si="214"/>
        <v>200</v>
      </c>
      <c r="AH503" s="66">
        <f t="shared" si="215"/>
        <v>198</v>
      </c>
      <c r="AI503" s="66">
        <f t="shared" si="216"/>
        <v>2</v>
      </c>
      <c r="AJ503" s="135" t="str">
        <f t="shared" si="217"/>
        <v>2</v>
      </c>
      <c r="AK503" s="66">
        <f t="shared" si="218"/>
        <v>220</v>
      </c>
      <c r="AL503" s="66">
        <f t="shared" si="206"/>
        <v>218</v>
      </c>
      <c r="AM503" s="66">
        <f t="shared" si="219"/>
        <v>2</v>
      </c>
      <c r="AN503" s="135" t="str">
        <f t="shared" si="220"/>
        <v>2</v>
      </c>
      <c r="AO503" s="66">
        <f t="shared" si="221"/>
        <v>180</v>
      </c>
      <c r="AP503" s="66">
        <f t="shared" si="207"/>
        <v>178</v>
      </c>
      <c r="AQ503" s="66">
        <f t="shared" si="222"/>
        <v>2</v>
      </c>
      <c r="AR503" s="135" t="str">
        <f t="shared" si="223"/>
        <v>2</v>
      </c>
      <c r="AS503" s="72">
        <f t="shared" si="208"/>
        <v>1100</v>
      </c>
      <c r="AT503" s="72">
        <f t="shared" si="208"/>
        <v>1084</v>
      </c>
      <c r="AU503" s="72"/>
      <c r="AV503" s="135" t="str">
        <f t="shared" ca="1" si="229"/>
        <v>Lord</v>
      </c>
      <c r="AW503" s="135"/>
      <c r="AX503" s="135"/>
      <c r="AY503" s="135"/>
      <c r="AZ503" s="135"/>
      <c r="BA503" s="135"/>
      <c r="BB503" s="135"/>
      <c r="BC503" s="660" t="e">
        <f>INDEX('[2]Master Skill List'!$D$81:$D$301,MATCH('UNIT DATA'!BA503,'[2]Master Skill List'!$B$81:$B$301,0))</f>
        <v>#N/A</v>
      </c>
      <c r="BD503" s="661"/>
      <c r="BE503" s="661"/>
      <c r="BF503" s="662"/>
      <c r="BG503" s="72">
        <f t="shared" si="230"/>
        <v>4</v>
      </c>
    </row>
    <row r="504" spans="2:59">
      <c r="B504" s="66">
        <v>466</v>
      </c>
      <c r="C504" s="135"/>
      <c r="D504" s="135"/>
      <c r="E504" s="135"/>
      <c r="F504" s="135"/>
      <c r="G504" s="135" t="s">
        <v>676</v>
      </c>
      <c r="H504" s="176"/>
      <c r="I504" s="155" t="s">
        <v>147</v>
      </c>
      <c r="J504" s="72"/>
      <c r="K504" s="66">
        <v>10</v>
      </c>
      <c r="L504" s="66"/>
      <c r="M504" s="66">
        <v>5</v>
      </c>
      <c r="N504" s="66"/>
      <c r="O504" s="508">
        <v>2</v>
      </c>
      <c r="P504" s="155">
        <f t="shared" si="224"/>
        <v>1</v>
      </c>
      <c r="Q504" s="135"/>
      <c r="R504" s="66" t="e">
        <f t="shared" si="231"/>
        <v>#N/A</v>
      </c>
      <c r="S504" s="176"/>
      <c r="T504" s="177"/>
      <c r="U504" s="135"/>
      <c r="V504" s="135"/>
      <c r="W504" s="163" t="str">
        <f t="shared" ca="1" si="209"/>
        <v>Defender</v>
      </c>
      <c r="X504" s="164">
        <f t="shared" si="210"/>
        <v>0</v>
      </c>
      <c r="Y504" s="165">
        <v>0</v>
      </c>
      <c r="Z504" s="155">
        <f t="shared" si="211"/>
        <v>500</v>
      </c>
      <c r="AA504" s="66">
        <f t="shared" si="212"/>
        <v>490</v>
      </c>
      <c r="AB504" s="72">
        <f t="shared" si="213"/>
        <v>10</v>
      </c>
      <c r="AC504" s="135" t="str">
        <f t="shared" si="225"/>
        <v>10</v>
      </c>
      <c r="AD504" s="72">
        <f t="shared" si="226"/>
        <v>-29</v>
      </c>
      <c r="AE504" s="72">
        <f t="shared" si="227"/>
        <v>-59</v>
      </c>
      <c r="AF504" s="72">
        <f t="shared" si="228"/>
        <v>-89</v>
      </c>
      <c r="AG504" s="66">
        <f t="shared" si="214"/>
        <v>200</v>
      </c>
      <c r="AH504" s="66">
        <f t="shared" si="215"/>
        <v>198</v>
      </c>
      <c r="AI504" s="66">
        <f t="shared" si="216"/>
        <v>2</v>
      </c>
      <c r="AJ504" s="135" t="str">
        <f t="shared" si="217"/>
        <v>2</v>
      </c>
      <c r="AK504" s="66">
        <f t="shared" si="218"/>
        <v>220</v>
      </c>
      <c r="AL504" s="66">
        <f t="shared" si="206"/>
        <v>218</v>
      </c>
      <c r="AM504" s="66">
        <f t="shared" si="219"/>
        <v>2</v>
      </c>
      <c r="AN504" s="135" t="str">
        <f t="shared" si="220"/>
        <v>2</v>
      </c>
      <c r="AO504" s="66">
        <f t="shared" si="221"/>
        <v>180</v>
      </c>
      <c r="AP504" s="66">
        <f t="shared" si="207"/>
        <v>178</v>
      </c>
      <c r="AQ504" s="66">
        <f t="shared" si="222"/>
        <v>2</v>
      </c>
      <c r="AR504" s="135" t="str">
        <f t="shared" si="223"/>
        <v>2</v>
      </c>
      <c r="AS504" s="72">
        <f t="shared" si="208"/>
        <v>1100</v>
      </c>
      <c r="AT504" s="72">
        <f t="shared" si="208"/>
        <v>1084</v>
      </c>
      <c r="AU504" s="72"/>
      <c r="AV504" s="135" t="str">
        <f t="shared" ca="1" si="229"/>
        <v>Defender</v>
      </c>
      <c r="AW504" s="135"/>
      <c r="AX504" s="135"/>
      <c r="AY504" s="135"/>
      <c r="AZ504" s="135"/>
      <c r="BA504" s="135"/>
      <c r="BB504" s="135"/>
      <c r="BC504" s="660" t="e">
        <f>INDEX('[2]Master Skill List'!$D$81:$D$301,MATCH('UNIT DATA'!BA504,'[2]Master Skill List'!$B$81:$B$301,0))</f>
        <v>#N/A</v>
      </c>
      <c r="BD504" s="661"/>
      <c r="BE504" s="661"/>
      <c r="BF504" s="662"/>
      <c r="BG504" s="72">
        <f t="shared" si="230"/>
        <v>5</v>
      </c>
    </row>
    <row r="505" spans="2:59">
      <c r="B505" s="66">
        <v>467</v>
      </c>
      <c r="C505" s="135"/>
      <c r="D505" s="135"/>
      <c r="E505" s="135"/>
      <c r="F505" s="135"/>
      <c r="G505" s="135" t="s">
        <v>677</v>
      </c>
      <c r="H505" s="176"/>
      <c r="I505" s="155" t="s">
        <v>147</v>
      </c>
      <c r="J505" s="72"/>
      <c r="K505" s="66">
        <v>10</v>
      </c>
      <c r="L505" s="66"/>
      <c r="M505" s="66">
        <v>6</v>
      </c>
      <c r="N505" s="66"/>
      <c r="O505" s="508">
        <v>3</v>
      </c>
      <c r="P505" s="155">
        <f t="shared" si="224"/>
        <v>1</v>
      </c>
      <c r="Q505" s="135"/>
      <c r="R505" s="66" t="e">
        <f t="shared" si="231"/>
        <v>#N/A</v>
      </c>
      <c r="S505" s="176"/>
      <c r="T505" s="177"/>
      <c r="U505" s="135"/>
      <c r="V505" s="135"/>
      <c r="W505" s="163" t="str">
        <f t="shared" ca="1" si="209"/>
        <v>Fighter</v>
      </c>
      <c r="X505" s="164">
        <f t="shared" si="210"/>
        <v>0</v>
      </c>
      <c r="Y505" s="165">
        <v>0</v>
      </c>
      <c r="Z505" s="155">
        <f t="shared" si="211"/>
        <v>500</v>
      </c>
      <c r="AA505" s="66">
        <f t="shared" si="212"/>
        <v>490</v>
      </c>
      <c r="AB505" s="72">
        <f t="shared" si="213"/>
        <v>10</v>
      </c>
      <c r="AC505" s="135" t="str">
        <f t="shared" si="225"/>
        <v>10</v>
      </c>
      <c r="AD505" s="72">
        <f t="shared" si="226"/>
        <v>-29</v>
      </c>
      <c r="AE505" s="72">
        <f t="shared" si="227"/>
        <v>-59</v>
      </c>
      <c r="AF505" s="72">
        <f t="shared" si="228"/>
        <v>-89</v>
      </c>
      <c r="AG505" s="66">
        <f t="shared" si="214"/>
        <v>200</v>
      </c>
      <c r="AH505" s="66">
        <f t="shared" si="215"/>
        <v>198</v>
      </c>
      <c r="AI505" s="66">
        <f t="shared" si="216"/>
        <v>2</v>
      </c>
      <c r="AJ505" s="135" t="str">
        <f t="shared" si="217"/>
        <v>2</v>
      </c>
      <c r="AK505" s="66">
        <f t="shared" si="218"/>
        <v>220</v>
      </c>
      <c r="AL505" s="66">
        <f t="shared" si="206"/>
        <v>218</v>
      </c>
      <c r="AM505" s="66">
        <f t="shared" si="219"/>
        <v>2</v>
      </c>
      <c r="AN505" s="135" t="str">
        <f t="shared" si="220"/>
        <v>2</v>
      </c>
      <c r="AO505" s="66">
        <f t="shared" si="221"/>
        <v>180</v>
      </c>
      <c r="AP505" s="66">
        <f t="shared" si="207"/>
        <v>178</v>
      </c>
      <c r="AQ505" s="66">
        <f t="shared" si="222"/>
        <v>2</v>
      </c>
      <c r="AR505" s="135" t="str">
        <f t="shared" si="223"/>
        <v>2</v>
      </c>
      <c r="AS505" s="72">
        <f t="shared" si="208"/>
        <v>1100</v>
      </c>
      <c r="AT505" s="72">
        <f t="shared" si="208"/>
        <v>1084</v>
      </c>
      <c r="AU505" s="72"/>
      <c r="AV505" s="135" t="str">
        <f t="shared" ca="1" si="229"/>
        <v>Fighter</v>
      </c>
      <c r="AW505" s="135"/>
      <c r="AX505" s="135"/>
      <c r="AY505" s="135"/>
      <c r="AZ505" s="135"/>
      <c r="BA505" s="135"/>
      <c r="BB505" s="135"/>
      <c r="BC505" s="660" t="e">
        <f>INDEX('[2]Master Skill List'!$D$81:$D$301,MATCH('UNIT DATA'!BA505,'[2]Master Skill List'!$B$81:$B$301,0))</f>
        <v>#N/A</v>
      </c>
      <c r="BD505" s="661"/>
      <c r="BE505" s="661"/>
      <c r="BF505" s="662"/>
      <c r="BG505" s="72">
        <f t="shared" si="230"/>
        <v>6</v>
      </c>
    </row>
    <row r="506" spans="2:59">
      <c r="B506" s="66">
        <v>468</v>
      </c>
      <c r="C506" s="135"/>
      <c r="D506" s="135"/>
      <c r="E506" s="135"/>
      <c r="F506" s="135"/>
      <c r="G506" s="135" t="s">
        <v>678</v>
      </c>
      <c r="H506" s="176"/>
      <c r="I506" s="155" t="s">
        <v>114</v>
      </c>
      <c r="J506" s="72"/>
      <c r="K506" s="66">
        <v>10</v>
      </c>
      <c r="L506" s="66"/>
      <c r="M506" s="66">
        <v>5</v>
      </c>
      <c r="N506" s="66"/>
      <c r="O506" s="508">
        <v>0</v>
      </c>
      <c r="P506" s="155">
        <f t="shared" si="224"/>
        <v>1</v>
      </c>
      <c r="Q506" s="135"/>
      <c r="R506" s="66" t="e">
        <f t="shared" si="231"/>
        <v>#N/A</v>
      </c>
      <c r="S506" s="176"/>
      <c r="T506" s="177"/>
      <c r="U506" s="135"/>
      <c r="V506" s="135"/>
      <c r="W506" s="163" t="str">
        <f t="shared" ca="1" si="209"/>
        <v>Fighter</v>
      </c>
      <c r="X506" s="164">
        <f t="shared" si="210"/>
        <v>0</v>
      </c>
      <c r="Y506" s="165">
        <v>0</v>
      </c>
      <c r="Z506" s="155">
        <f t="shared" si="211"/>
        <v>450</v>
      </c>
      <c r="AA506" s="66">
        <f t="shared" si="212"/>
        <v>440</v>
      </c>
      <c r="AB506" s="72">
        <f t="shared" si="213"/>
        <v>10</v>
      </c>
      <c r="AC506" s="135" t="str">
        <f t="shared" si="225"/>
        <v>10</v>
      </c>
      <c r="AD506" s="72">
        <f t="shared" si="226"/>
        <v>-29</v>
      </c>
      <c r="AE506" s="72">
        <f t="shared" si="227"/>
        <v>-59</v>
      </c>
      <c r="AF506" s="72">
        <f t="shared" si="228"/>
        <v>-89</v>
      </c>
      <c r="AG506" s="66">
        <f t="shared" si="214"/>
        <v>200</v>
      </c>
      <c r="AH506" s="66">
        <f t="shared" si="215"/>
        <v>198</v>
      </c>
      <c r="AI506" s="66">
        <f t="shared" si="216"/>
        <v>2</v>
      </c>
      <c r="AJ506" s="135" t="str">
        <f t="shared" si="217"/>
        <v>2</v>
      </c>
      <c r="AK506" s="66">
        <f t="shared" si="218"/>
        <v>200</v>
      </c>
      <c r="AL506" s="66">
        <f t="shared" si="206"/>
        <v>198</v>
      </c>
      <c r="AM506" s="66">
        <f t="shared" si="219"/>
        <v>2</v>
      </c>
      <c r="AN506" s="135" t="str">
        <f t="shared" si="220"/>
        <v>2</v>
      </c>
      <c r="AO506" s="66">
        <f t="shared" si="221"/>
        <v>220</v>
      </c>
      <c r="AP506" s="66">
        <f t="shared" si="207"/>
        <v>218</v>
      </c>
      <c r="AQ506" s="66">
        <f t="shared" si="222"/>
        <v>2</v>
      </c>
      <c r="AR506" s="135" t="str">
        <f t="shared" si="223"/>
        <v>2</v>
      </c>
      <c r="AS506" s="72">
        <f t="shared" si="208"/>
        <v>1070</v>
      </c>
      <c r="AT506" s="72">
        <f t="shared" si="208"/>
        <v>1054</v>
      </c>
      <c r="AU506" s="72"/>
      <c r="AV506" s="135" t="str">
        <f t="shared" ca="1" si="229"/>
        <v>Fighter</v>
      </c>
      <c r="AW506" s="135"/>
      <c r="AX506" s="135"/>
      <c r="AY506" s="135"/>
      <c r="AZ506" s="135"/>
      <c r="BA506" s="135"/>
      <c r="BB506" s="135"/>
      <c r="BC506" s="660" t="e">
        <f>INDEX('[2]Master Skill List'!$D$81:$D$301,MATCH('UNIT DATA'!BA506,'[2]Master Skill List'!$B$81:$B$301,0))</f>
        <v>#N/A</v>
      </c>
      <c r="BD506" s="661"/>
      <c r="BE506" s="661"/>
      <c r="BF506" s="662"/>
      <c r="BG506" s="72">
        <f t="shared" si="230"/>
        <v>5</v>
      </c>
    </row>
    <row r="507" spans="2:59">
      <c r="B507" s="66">
        <v>469</v>
      </c>
      <c r="C507" s="135"/>
      <c r="D507" s="135"/>
      <c r="E507" s="135"/>
      <c r="F507" s="135"/>
      <c r="G507" s="135" t="s">
        <v>679</v>
      </c>
      <c r="H507" s="176"/>
      <c r="I507" s="155" t="s">
        <v>114</v>
      </c>
      <c r="J507" s="72"/>
      <c r="K507" s="66">
        <v>10</v>
      </c>
      <c r="L507" s="66"/>
      <c r="M507" s="66">
        <v>6</v>
      </c>
      <c r="N507" s="66"/>
      <c r="O507" s="508">
        <v>1</v>
      </c>
      <c r="P507" s="155">
        <f t="shared" si="224"/>
        <v>1</v>
      </c>
      <c r="Q507" s="135"/>
      <c r="R507" s="66" t="e">
        <f t="shared" si="231"/>
        <v>#N/A</v>
      </c>
      <c r="S507" s="176"/>
      <c r="T507" s="177"/>
      <c r="U507" s="135"/>
      <c r="V507" s="135"/>
      <c r="W507" s="163" t="str">
        <f t="shared" ca="1" si="209"/>
        <v>Defender</v>
      </c>
      <c r="X507" s="164">
        <f t="shared" si="210"/>
        <v>0</v>
      </c>
      <c r="Y507" s="165">
        <v>0</v>
      </c>
      <c r="Z507" s="155">
        <f t="shared" si="211"/>
        <v>450</v>
      </c>
      <c r="AA507" s="66">
        <f t="shared" si="212"/>
        <v>440</v>
      </c>
      <c r="AB507" s="72">
        <f t="shared" si="213"/>
        <v>10</v>
      </c>
      <c r="AC507" s="135" t="str">
        <f t="shared" si="225"/>
        <v>10</v>
      </c>
      <c r="AD507" s="72">
        <f t="shared" si="226"/>
        <v>-29</v>
      </c>
      <c r="AE507" s="72">
        <f t="shared" si="227"/>
        <v>-59</v>
      </c>
      <c r="AF507" s="72">
        <f t="shared" si="228"/>
        <v>-89</v>
      </c>
      <c r="AG507" s="66">
        <f t="shared" si="214"/>
        <v>200</v>
      </c>
      <c r="AH507" s="66">
        <f t="shared" si="215"/>
        <v>198</v>
      </c>
      <c r="AI507" s="66">
        <f t="shared" si="216"/>
        <v>2</v>
      </c>
      <c r="AJ507" s="135" t="str">
        <f t="shared" si="217"/>
        <v>2</v>
      </c>
      <c r="AK507" s="66">
        <f t="shared" si="218"/>
        <v>200</v>
      </c>
      <c r="AL507" s="66">
        <f t="shared" si="206"/>
        <v>198</v>
      </c>
      <c r="AM507" s="66">
        <f t="shared" si="219"/>
        <v>2</v>
      </c>
      <c r="AN507" s="135" t="str">
        <f t="shared" si="220"/>
        <v>2</v>
      </c>
      <c r="AO507" s="66">
        <f t="shared" si="221"/>
        <v>220</v>
      </c>
      <c r="AP507" s="66">
        <f t="shared" si="207"/>
        <v>218</v>
      </c>
      <c r="AQ507" s="66">
        <f t="shared" si="222"/>
        <v>2</v>
      </c>
      <c r="AR507" s="135" t="str">
        <f t="shared" si="223"/>
        <v>2</v>
      </c>
      <c r="AS507" s="72">
        <f t="shared" si="208"/>
        <v>1070</v>
      </c>
      <c r="AT507" s="72">
        <f t="shared" si="208"/>
        <v>1054</v>
      </c>
      <c r="AU507" s="72"/>
      <c r="AV507" s="135" t="str">
        <f t="shared" ca="1" si="229"/>
        <v>Defender</v>
      </c>
      <c r="AW507" s="135"/>
      <c r="AX507" s="135"/>
      <c r="AY507" s="135"/>
      <c r="AZ507" s="135"/>
      <c r="BA507" s="135"/>
      <c r="BB507" s="135"/>
      <c r="BC507" s="660" t="e">
        <f>INDEX('[2]Master Skill List'!$D$81:$D$301,MATCH('UNIT DATA'!BA507,'[2]Master Skill List'!$B$81:$B$301,0))</f>
        <v>#N/A</v>
      </c>
      <c r="BD507" s="661"/>
      <c r="BE507" s="661"/>
      <c r="BF507" s="662"/>
      <c r="BG507" s="72">
        <f t="shared" si="230"/>
        <v>6</v>
      </c>
    </row>
    <row r="508" spans="2:59">
      <c r="B508" s="66">
        <v>470</v>
      </c>
      <c r="C508" s="135"/>
      <c r="D508" s="135"/>
      <c r="E508" s="135"/>
      <c r="F508" s="135"/>
      <c r="G508" s="135" t="s">
        <v>680</v>
      </c>
      <c r="H508" s="176"/>
      <c r="I508" s="155" t="s">
        <v>105</v>
      </c>
      <c r="J508" s="72"/>
      <c r="K508" s="66">
        <v>10</v>
      </c>
      <c r="L508" s="66"/>
      <c r="M508" s="66">
        <v>5</v>
      </c>
      <c r="N508" s="66"/>
      <c r="O508" s="508">
        <v>0</v>
      </c>
      <c r="P508" s="155">
        <f t="shared" si="224"/>
        <v>1</v>
      </c>
      <c r="Q508" s="135"/>
      <c r="R508" s="66" t="e">
        <f t="shared" si="231"/>
        <v>#N/A</v>
      </c>
      <c r="S508" s="176"/>
      <c r="T508" s="177"/>
      <c r="U508" s="135"/>
      <c r="V508" s="135"/>
      <c r="W508" s="163" t="str">
        <f t="shared" ca="1" si="209"/>
        <v>Lord</v>
      </c>
      <c r="X508" s="164">
        <f t="shared" si="210"/>
        <v>0</v>
      </c>
      <c r="Y508" s="165">
        <v>0</v>
      </c>
      <c r="Z508" s="155">
        <f t="shared" si="211"/>
        <v>550</v>
      </c>
      <c r="AA508" s="66">
        <f t="shared" si="212"/>
        <v>540</v>
      </c>
      <c r="AB508" s="72">
        <f t="shared" si="213"/>
        <v>10</v>
      </c>
      <c r="AC508" s="135" t="str">
        <f t="shared" si="225"/>
        <v>10</v>
      </c>
      <c r="AD508" s="72">
        <f t="shared" si="226"/>
        <v>-29</v>
      </c>
      <c r="AE508" s="72">
        <f t="shared" si="227"/>
        <v>-59</v>
      </c>
      <c r="AF508" s="72">
        <f t="shared" si="228"/>
        <v>-89</v>
      </c>
      <c r="AG508" s="66">
        <f t="shared" si="214"/>
        <v>240</v>
      </c>
      <c r="AH508" s="66">
        <f t="shared" si="215"/>
        <v>238</v>
      </c>
      <c r="AI508" s="66">
        <f t="shared" si="216"/>
        <v>2</v>
      </c>
      <c r="AJ508" s="135" t="str">
        <f t="shared" si="217"/>
        <v>2</v>
      </c>
      <c r="AK508" s="66">
        <f t="shared" si="218"/>
        <v>220</v>
      </c>
      <c r="AL508" s="66">
        <f t="shared" si="206"/>
        <v>218</v>
      </c>
      <c r="AM508" s="66">
        <f t="shared" si="219"/>
        <v>2</v>
      </c>
      <c r="AN508" s="135" t="str">
        <f t="shared" si="220"/>
        <v>2</v>
      </c>
      <c r="AO508" s="66">
        <f t="shared" si="221"/>
        <v>180</v>
      </c>
      <c r="AP508" s="66">
        <f t="shared" si="207"/>
        <v>178</v>
      </c>
      <c r="AQ508" s="66">
        <f t="shared" si="222"/>
        <v>2</v>
      </c>
      <c r="AR508" s="135" t="str">
        <f t="shared" si="223"/>
        <v>2</v>
      </c>
      <c r="AS508" s="72">
        <f t="shared" si="208"/>
        <v>1190</v>
      </c>
      <c r="AT508" s="72">
        <f t="shared" si="208"/>
        <v>1174</v>
      </c>
      <c r="AU508" s="72"/>
      <c r="AV508" s="135" t="str">
        <f t="shared" ca="1" si="229"/>
        <v>Lord</v>
      </c>
      <c r="AW508" s="135"/>
      <c r="AX508" s="135"/>
      <c r="AY508" s="135"/>
      <c r="AZ508" s="135"/>
      <c r="BA508" s="135"/>
      <c r="BB508" s="135"/>
      <c r="BC508" s="660" t="e">
        <f>INDEX('[2]Master Skill List'!$D$81:$D$301,MATCH('UNIT DATA'!BA508,'[2]Master Skill List'!$B$81:$B$301,0))</f>
        <v>#N/A</v>
      </c>
      <c r="BD508" s="661"/>
      <c r="BE508" s="661"/>
      <c r="BF508" s="662"/>
      <c r="BG508" s="72">
        <f t="shared" si="230"/>
        <v>5</v>
      </c>
    </row>
    <row r="509" spans="2:59">
      <c r="B509" s="66">
        <v>471</v>
      </c>
      <c r="C509" s="135"/>
      <c r="D509" s="135"/>
      <c r="E509" s="135"/>
      <c r="F509" s="135"/>
      <c r="G509" s="135" t="s">
        <v>681</v>
      </c>
      <c r="H509" s="176"/>
      <c r="I509" s="155" t="s">
        <v>105</v>
      </c>
      <c r="J509" s="155"/>
      <c r="K509" s="66">
        <v>10</v>
      </c>
      <c r="L509" s="66"/>
      <c r="M509" s="66">
        <v>6</v>
      </c>
      <c r="N509" s="66"/>
      <c r="O509" s="508">
        <v>1</v>
      </c>
      <c r="P509" s="155">
        <f t="shared" si="224"/>
        <v>1</v>
      </c>
      <c r="Q509" s="135"/>
      <c r="R509" s="66" t="e">
        <f t="shared" si="231"/>
        <v>#N/A</v>
      </c>
      <c r="S509" s="176"/>
      <c r="T509" s="177"/>
      <c r="U509" s="135"/>
      <c r="V509" s="135"/>
      <c r="W509" s="163" t="str">
        <f t="shared" ca="1" si="209"/>
        <v>Hero</v>
      </c>
      <c r="X509" s="164">
        <f t="shared" si="210"/>
        <v>0</v>
      </c>
      <c r="Y509" s="165">
        <v>0</v>
      </c>
      <c r="Z509" s="155">
        <f t="shared" si="211"/>
        <v>550</v>
      </c>
      <c r="AA509" s="66">
        <f t="shared" si="212"/>
        <v>540</v>
      </c>
      <c r="AB509" s="72">
        <f t="shared" si="213"/>
        <v>10</v>
      </c>
      <c r="AC509" s="135" t="str">
        <f t="shared" si="225"/>
        <v>10</v>
      </c>
      <c r="AD509" s="72">
        <f t="shared" si="226"/>
        <v>-29</v>
      </c>
      <c r="AE509" s="72">
        <f t="shared" si="227"/>
        <v>-59</v>
      </c>
      <c r="AF509" s="72">
        <f t="shared" si="228"/>
        <v>-89</v>
      </c>
      <c r="AG509" s="66">
        <f t="shared" si="214"/>
        <v>240</v>
      </c>
      <c r="AH509" s="66">
        <f t="shared" si="215"/>
        <v>238</v>
      </c>
      <c r="AI509" s="66">
        <f t="shared" si="216"/>
        <v>2</v>
      </c>
      <c r="AJ509" s="135" t="str">
        <f t="shared" si="217"/>
        <v>2</v>
      </c>
      <c r="AK509" s="66">
        <f t="shared" si="218"/>
        <v>220</v>
      </c>
      <c r="AL509" s="66">
        <f t="shared" si="206"/>
        <v>218</v>
      </c>
      <c r="AM509" s="66">
        <f t="shared" si="219"/>
        <v>2</v>
      </c>
      <c r="AN509" s="135" t="str">
        <f t="shared" si="220"/>
        <v>2</v>
      </c>
      <c r="AO509" s="66">
        <f t="shared" si="221"/>
        <v>180</v>
      </c>
      <c r="AP509" s="66">
        <f t="shared" si="207"/>
        <v>178</v>
      </c>
      <c r="AQ509" s="66">
        <f t="shared" si="222"/>
        <v>2</v>
      </c>
      <c r="AR509" s="135" t="str">
        <f t="shared" si="223"/>
        <v>2</v>
      </c>
      <c r="AS509" s="72">
        <f t="shared" si="208"/>
        <v>1190</v>
      </c>
      <c r="AT509" s="72">
        <f t="shared" si="208"/>
        <v>1174</v>
      </c>
      <c r="AU509" s="72"/>
      <c r="AV509" s="135" t="str">
        <f t="shared" ca="1" si="229"/>
        <v>Hero</v>
      </c>
      <c r="AW509" s="135"/>
      <c r="AX509" s="135"/>
      <c r="AY509" s="135"/>
      <c r="AZ509" s="135"/>
      <c r="BA509" s="135"/>
      <c r="BB509" s="135"/>
      <c r="BC509" s="660" t="e">
        <f>INDEX('[2]Master Skill List'!$D$81:$D$301,MATCH('UNIT DATA'!BA509,'[2]Master Skill List'!$B$81:$B$301,0))</f>
        <v>#N/A</v>
      </c>
      <c r="BD509" s="661"/>
      <c r="BE509" s="661"/>
      <c r="BF509" s="662"/>
      <c r="BG509" s="72">
        <f t="shared" si="230"/>
        <v>6</v>
      </c>
    </row>
    <row r="510" spans="2:59">
      <c r="B510" s="66">
        <v>472</v>
      </c>
      <c r="C510" s="135"/>
      <c r="D510" s="135"/>
      <c r="E510" s="135"/>
      <c r="F510" s="135"/>
      <c r="G510" s="135" t="s">
        <v>682</v>
      </c>
      <c r="H510" s="176"/>
      <c r="I510" s="155" t="s">
        <v>147</v>
      </c>
      <c r="J510" s="155"/>
      <c r="K510" s="66">
        <v>10</v>
      </c>
      <c r="L510" s="66"/>
      <c r="M510" s="190">
        <v>3</v>
      </c>
      <c r="N510" s="66"/>
      <c r="O510" s="508">
        <v>0</v>
      </c>
      <c r="P510" s="155">
        <f t="shared" si="224"/>
        <v>1</v>
      </c>
      <c r="Q510" s="135"/>
      <c r="R510" s="66" t="e">
        <f t="shared" si="231"/>
        <v>#N/A</v>
      </c>
      <c r="S510" s="176"/>
      <c r="T510" s="177"/>
      <c r="U510" s="135"/>
      <c r="V510" s="135"/>
      <c r="W510" s="163" t="str">
        <f t="shared" ca="1" si="209"/>
        <v>Lord</v>
      </c>
      <c r="X510" s="164">
        <f t="shared" si="210"/>
        <v>0</v>
      </c>
      <c r="Y510" s="165">
        <v>0</v>
      </c>
      <c r="Z510" s="155">
        <f t="shared" si="211"/>
        <v>500</v>
      </c>
      <c r="AA510" s="66">
        <f t="shared" si="212"/>
        <v>490</v>
      </c>
      <c r="AB510" s="72">
        <f t="shared" si="213"/>
        <v>10</v>
      </c>
      <c r="AC510" s="135" t="str">
        <f t="shared" si="225"/>
        <v>10</v>
      </c>
      <c r="AD510" s="72">
        <f t="shared" si="226"/>
        <v>-29</v>
      </c>
      <c r="AE510" s="72">
        <f t="shared" si="227"/>
        <v>-59</v>
      </c>
      <c r="AF510" s="72">
        <f t="shared" si="228"/>
        <v>-89</v>
      </c>
      <c r="AG510" s="66">
        <f t="shared" si="214"/>
        <v>200</v>
      </c>
      <c r="AH510" s="66">
        <f t="shared" si="215"/>
        <v>198</v>
      </c>
      <c r="AI510" s="66">
        <f t="shared" si="216"/>
        <v>2</v>
      </c>
      <c r="AJ510" s="135" t="str">
        <f t="shared" si="217"/>
        <v>2</v>
      </c>
      <c r="AK510" s="66">
        <f t="shared" si="218"/>
        <v>220</v>
      </c>
      <c r="AL510" s="66">
        <f t="shared" si="206"/>
        <v>218</v>
      </c>
      <c r="AM510" s="66">
        <f t="shared" si="219"/>
        <v>2</v>
      </c>
      <c r="AN510" s="135" t="str">
        <f t="shared" si="220"/>
        <v>2</v>
      </c>
      <c r="AO510" s="66">
        <f t="shared" si="221"/>
        <v>180</v>
      </c>
      <c r="AP510" s="66">
        <f t="shared" si="207"/>
        <v>178</v>
      </c>
      <c r="AQ510" s="66">
        <f t="shared" si="222"/>
        <v>2</v>
      </c>
      <c r="AR510" s="135" t="str">
        <f t="shared" si="223"/>
        <v>2</v>
      </c>
      <c r="AS510" s="72">
        <f t="shared" si="208"/>
        <v>1100</v>
      </c>
      <c r="AT510" s="72">
        <f t="shared" si="208"/>
        <v>1084</v>
      </c>
      <c r="AU510" s="72"/>
      <c r="AV510" s="135" t="str">
        <f t="shared" ca="1" si="229"/>
        <v>Lord</v>
      </c>
      <c r="AW510" s="135"/>
      <c r="AX510" s="135"/>
      <c r="AY510" s="135"/>
      <c r="AZ510" s="135"/>
      <c r="BA510" s="135"/>
      <c r="BB510" s="135"/>
      <c r="BC510" s="660" t="e">
        <f>INDEX('[2]Master Skill List'!$D$81:$D$301,MATCH('UNIT DATA'!BA510,'[2]Master Skill List'!$B$81:$B$301,0))</f>
        <v>#N/A</v>
      </c>
      <c r="BD510" s="661"/>
      <c r="BE510" s="661"/>
      <c r="BF510" s="662"/>
      <c r="BG510" s="72">
        <f t="shared" si="230"/>
        <v>3</v>
      </c>
    </row>
    <row r="511" spans="2:59">
      <c r="B511" s="66">
        <v>473</v>
      </c>
      <c r="C511" s="135"/>
      <c r="D511" s="135"/>
      <c r="E511" s="135"/>
      <c r="F511" s="135"/>
      <c r="G511" s="135" t="s">
        <v>683</v>
      </c>
      <c r="H511" s="176"/>
      <c r="I511" s="155" t="s">
        <v>147</v>
      </c>
      <c r="J511" s="155"/>
      <c r="K511" s="66">
        <v>10</v>
      </c>
      <c r="L511" s="66"/>
      <c r="M511" s="66">
        <v>4</v>
      </c>
      <c r="N511" s="66"/>
      <c r="O511" s="508">
        <v>1</v>
      </c>
      <c r="P511" s="155">
        <f t="shared" si="224"/>
        <v>1</v>
      </c>
      <c r="Q511" s="135"/>
      <c r="R511" s="66" t="e">
        <f t="shared" si="231"/>
        <v>#N/A</v>
      </c>
      <c r="S511" s="176"/>
      <c r="T511" s="177"/>
      <c r="U511" s="135"/>
      <c r="V511" s="135"/>
      <c r="W511" s="163" t="str">
        <f t="shared" ca="1" si="209"/>
        <v>Knight</v>
      </c>
      <c r="X511" s="164">
        <f t="shared" si="210"/>
        <v>0</v>
      </c>
      <c r="Y511" s="165">
        <v>0</v>
      </c>
      <c r="Z511" s="155">
        <f t="shared" si="211"/>
        <v>500</v>
      </c>
      <c r="AA511" s="66">
        <f t="shared" si="212"/>
        <v>490</v>
      </c>
      <c r="AB511" s="72">
        <f t="shared" si="213"/>
        <v>10</v>
      </c>
      <c r="AC511" s="135" t="str">
        <f t="shared" si="225"/>
        <v>10</v>
      </c>
      <c r="AD511" s="72">
        <f t="shared" si="226"/>
        <v>-29</v>
      </c>
      <c r="AE511" s="72">
        <f t="shared" si="227"/>
        <v>-59</v>
      </c>
      <c r="AF511" s="72">
        <f t="shared" si="228"/>
        <v>-89</v>
      </c>
      <c r="AG511" s="66">
        <f t="shared" si="214"/>
        <v>200</v>
      </c>
      <c r="AH511" s="66">
        <f t="shared" si="215"/>
        <v>198</v>
      </c>
      <c r="AI511" s="66">
        <f t="shared" si="216"/>
        <v>2</v>
      </c>
      <c r="AJ511" s="135" t="str">
        <f t="shared" si="217"/>
        <v>2</v>
      </c>
      <c r="AK511" s="66">
        <f t="shared" si="218"/>
        <v>220</v>
      </c>
      <c r="AL511" s="66">
        <f t="shared" si="206"/>
        <v>218</v>
      </c>
      <c r="AM511" s="66">
        <f t="shared" si="219"/>
        <v>2</v>
      </c>
      <c r="AN511" s="135" t="str">
        <f t="shared" si="220"/>
        <v>2</v>
      </c>
      <c r="AO511" s="66">
        <f t="shared" si="221"/>
        <v>180</v>
      </c>
      <c r="AP511" s="66">
        <f t="shared" si="207"/>
        <v>178</v>
      </c>
      <c r="AQ511" s="66">
        <f t="shared" si="222"/>
        <v>2</v>
      </c>
      <c r="AR511" s="135" t="str">
        <f t="shared" si="223"/>
        <v>2</v>
      </c>
      <c r="AS511" s="72">
        <f t="shared" si="208"/>
        <v>1100</v>
      </c>
      <c r="AT511" s="72">
        <f t="shared" si="208"/>
        <v>1084</v>
      </c>
      <c r="AU511" s="72"/>
      <c r="AV511" s="135" t="str">
        <f t="shared" ca="1" si="229"/>
        <v>Knight</v>
      </c>
      <c r="AW511" s="135"/>
      <c r="AX511" s="135"/>
      <c r="AY511" s="135"/>
      <c r="AZ511" s="135"/>
      <c r="BA511" s="135"/>
      <c r="BB511" s="135"/>
      <c r="BC511" s="660" t="e">
        <f>INDEX('[2]Master Skill List'!$D$81:$D$301,MATCH('UNIT DATA'!BA511,'[2]Master Skill List'!$B$81:$B$301,0))</f>
        <v>#N/A</v>
      </c>
      <c r="BD511" s="661"/>
      <c r="BE511" s="661"/>
      <c r="BF511" s="662"/>
      <c r="BG511" s="72">
        <f t="shared" si="230"/>
        <v>4</v>
      </c>
    </row>
    <row r="512" spans="2:59">
      <c r="B512" s="66">
        <v>474</v>
      </c>
      <c r="C512" s="135"/>
      <c r="D512" s="135"/>
      <c r="E512" s="135"/>
      <c r="F512" s="135"/>
      <c r="G512" s="135" t="s">
        <v>684</v>
      </c>
      <c r="H512" s="176"/>
      <c r="I512" s="155" t="s">
        <v>147</v>
      </c>
      <c r="J512" s="155"/>
      <c r="K512" s="66">
        <v>10</v>
      </c>
      <c r="L512" s="66"/>
      <c r="M512" s="66">
        <v>5</v>
      </c>
      <c r="N512" s="66"/>
      <c r="O512" s="508">
        <v>2</v>
      </c>
      <c r="P512" s="155">
        <f t="shared" si="224"/>
        <v>1</v>
      </c>
      <c r="Q512" s="135"/>
      <c r="R512" s="66" t="e">
        <f t="shared" si="231"/>
        <v>#N/A</v>
      </c>
      <c r="S512" s="176"/>
      <c r="T512" s="177"/>
      <c r="U512" s="135"/>
      <c r="V512" s="135"/>
      <c r="W512" s="163" t="str">
        <f t="shared" ca="1" si="209"/>
        <v>Knight</v>
      </c>
      <c r="X512" s="164">
        <f t="shared" si="210"/>
        <v>0</v>
      </c>
      <c r="Y512" s="165">
        <v>0</v>
      </c>
      <c r="Z512" s="155">
        <f t="shared" si="211"/>
        <v>500</v>
      </c>
      <c r="AA512" s="66">
        <f t="shared" si="212"/>
        <v>490</v>
      </c>
      <c r="AB512" s="72">
        <f t="shared" si="213"/>
        <v>10</v>
      </c>
      <c r="AC512" s="135" t="str">
        <f t="shared" si="225"/>
        <v>10</v>
      </c>
      <c r="AD512" s="72">
        <f t="shared" si="226"/>
        <v>-29</v>
      </c>
      <c r="AE512" s="72">
        <f t="shared" si="227"/>
        <v>-59</v>
      </c>
      <c r="AF512" s="72">
        <f t="shared" si="228"/>
        <v>-89</v>
      </c>
      <c r="AG512" s="66">
        <f t="shared" si="214"/>
        <v>200</v>
      </c>
      <c r="AH512" s="66">
        <f t="shared" si="215"/>
        <v>198</v>
      </c>
      <c r="AI512" s="66">
        <f t="shared" si="216"/>
        <v>2</v>
      </c>
      <c r="AJ512" s="135" t="str">
        <f t="shared" si="217"/>
        <v>2</v>
      </c>
      <c r="AK512" s="66">
        <f t="shared" si="218"/>
        <v>220</v>
      </c>
      <c r="AL512" s="66">
        <f t="shared" si="206"/>
        <v>218</v>
      </c>
      <c r="AM512" s="66">
        <f t="shared" si="219"/>
        <v>2</v>
      </c>
      <c r="AN512" s="135" t="str">
        <f t="shared" si="220"/>
        <v>2</v>
      </c>
      <c r="AO512" s="66">
        <f t="shared" si="221"/>
        <v>180</v>
      </c>
      <c r="AP512" s="66">
        <f t="shared" si="207"/>
        <v>178</v>
      </c>
      <c r="AQ512" s="66">
        <f t="shared" si="222"/>
        <v>2</v>
      </c>
      <c r="AR512" s="135" t="str">
        <f t="shared" si="223"/>
        <v>2</v>
      </c>
      <c r="AS512" s="72">
        <f t="shared" si="208"/>
        <v>1100</v>
      </c>
      <c r="AT512" s="72">
        <f t="shared" si="208"/>
        <v>1084</v>
      </c>
      <c r="AU512" s="72"/>
      <c r="AV512" s="135" t="str">
        <f t="shared" ca="1" si="229"/>
        <v>Knight</v>
      </c>
      <c r="AW512" s="135"/>
      <c r="AX512" s="135"/>
      <c r="AY512" s="135"/>
      <c r="AZ512" s="135"/>
      <c r="BA512" s="135"/>
      <c r="BB512" s="135"/>
      <c r="BC512" s="660" t="e">
        <f>INDEX('[2]Master Skill List'!$D$81:$D$301,MATCH('UNIT DATA'!BA512,'[2]Master Skill List'!$B$81:$B$301,0))</f>
        <v>#N/A</v>
      </c>
      <c r="BD512" s="661"/>
      <c r="BE512" s="661"/>
      <c r="BF512" s="662"/>
      <c r="BG512" s="72">
        <f t="shared" si="230"/>
        <v>5</v>
      </c>
    </row>
    <row r="513" spans="2:59">
      <c r="B513" s="66">
        <v>475</v>
      </c>
      <c r="C513" s="135"/>
      <c r="D513" s="135"/>
      <c r="E513" s="135"/>
      <c r="F513" s="135"/>
      <c r="G513" s="135" t="s">
        <v>685</v>
      </c>
      <c r="H513" s="176"/>
      <c r="I513" s="155" t="s">
        <v>147</v>
      </c>
      <c r="J513" s="155"/>
      <c r="K513" s="66">
        <v>10</v>
      </c>
      <c r="L513" s="66"/>
      <c r="M513" s="66">
        <v>6</v>
      </c>
      <c r="N513" s="66"/>
      <c r="O513" s="508">
        <v>3</v>
      </c>
      <c r="P513" s="155">
        <f t="shared" si="224"/>
        <v>1</v>
      </c>
      <c r="Q513" s="135"/>
      <c r="R513" s="66" t="e">
        <f t="shared" si="231"/>
        <v>#N/A</v>
      </c>
      <c r="S513" s="176"/>
      <c r="T513" s="177"/>
      <c r="U513" s="135"/>
      <c r="V513" s="135"/>
      <c r="W513" s="163" t="str">
        <f t="shared" ca="1" si="209"/>
        <v>Fighter</v>
      </c>
      <c r="X513" s="164">
        <f t="shared" si="210"/>
        <v>0</v>
      </c>
      <c r="Y513" s="165">
        <v>0</v>
      </c>
      <c r="Z513" s="155">
        <f t="shared" si="211"/>
        <v>500</v>
      </c>
      <c r="AA513" s="66">
        <f t="shared" si="212"/>
        <v>490</v>
      </c>
      <c r="AB513" s="72">
        <f t="shared" si="213"/>
        <v>10</v>
      </c>
      <c r="AC513" s="135" t="str">
        <f t="shared" si="225"/>
        <v>10</v>
      </c>
      <c r="AD513" s="72">
        <f t="shared" si="226"/>
        <v>-29</v>
      </c>
      <c r="AE513" s="72">
        <f t="shared" si="227"/>
        <v>-59</v>
      </c>
      <c r="AF513" s="72">
        <f t="shared" si="228"/>
        <v>-89</v>
      </c>
      <c r="AG513" s="66">
        <f t="shared" si="214"/>
        <v>200</v>
      </c>
      <c r="AH513" s="66">
        <f t="shared" si="215"/>
        <v>198</v>
      </c>
      <c r="AI513" s="66">
        <f t="shared" si="216"/>
        <v>2</v>
      </c>
      <c r="AJ513" s="135" t="str">
        <f t="shared" si="217"/>
        <v>2</v>
      </c>
      <c r="AK513" s="66">
        <f t="shared" si="218"/>
        <v>220</v>
      </c>
      <c r="AL513" s="66">
        <f t="shared" si="206"/>
        <v>218</v>
      </c>
      <c r="AM513" s="66">
        <f t="shared" si="219"/>
        <v>2</v>
      </c>
      <c r="AN513" s="135" t="str">
        <f t="shared" si="220"/>
        <v>2</v>
      </c>
      <c r="AO513" s="66">
        <f t="shared" si="221"/>
        <v>180</v>
      </c>
      <c r="AP513" s="66">
        <f t="shared" si="207"/>
        <v>178</v>
      </c>
      <c r="AQ513" s="66">
        <f t="shared" si="222"/>
        <v>2</v>
      </c>
      <c r="AR513" s="135" t="str">
        <f t="shared" si="223"/>
        <v>2</v>
      </c>
      <c r="AS513" s="72">
        <f t="shared" si="208"/>
        <v>1100</v>
      </c>
      <c r="AT513" s="72">
        <f t="shared" si="208"/>
        <v>1084</v>
      </c>
      <c r="AU513" s="72"/>
      <c r="AV513" s="135" t="str">
        <f t="shared" ca="1" si="229"/>
        <v>Fighter</v>
      </c>
      <c r="AW513" s="135"/>
      <c r="AX513" s="135"/>
      <c r="AY513" s="135"/>
      <c r="AZ513" s="135"/>
      <c r="BA513" s="135"/>
      <c r="BB513" s="135"/>
      <c r="BC513" s="660" t="e">
        <f>INDEX('[2]Master Skill List'!$D$81:$D$301,MATCH('UNIT DATA'!BA513,'[2]Master Skill List'!$B$81:$B$301,0))</f>
        <v>#N/A</v>
      </c>
      <c r="BD513" s="661"/>
      <c r="BE513" s="661"/>
      <c r="BF513" s="662"/>
      <c r="BG513" s="72">
        <f t="shared" si="230"/>
        <v>6</v>
      </c>
    </row>
    <row r="514" spans="2:59">
      <c r="B514" s="66">
        <v>476</v>
      </c>
      <c r="C514" s="135"/>
      <c r="D514" s="135"/>
      <c r="E514" s="135"/>
      <c r="F514" s="135"/>
      <c r="G514" s="135" t="s">
        <v>686</v>
      </c>
      <c r="H514" s="176"/>
      <c r="I514" s="155" t="s">
        <v>113</v>
      </c>
      <c r="J514" s="155"/>
      <c r="K514" s="66">
        <v>10</v>
      </c>
      <c r="L514" s="66"/>
      <c r="M514" s="190">
        <v>3</v>
      </c>
      <c r="N514" s="66"/>
      <c r="O514" s="508">
        <v>0</v>
      </c>
      <c r="P514" s="155">
        <f t="shared" si="224"/>
        <v>1</v>
      </c>
      <c r="Q514" s="135"/>
      <c r="R514" s="66" t="e">
        <f t="shared" si="231"/>
        <v>#N/A</v>
      </c>
      <c r="S514" s="176"/>
      <c r="T514" s="177"/>
      <c r="U514" s="135"/>
      <c r="V514" s="135"/>
      <c r="W514" s="163" t="str">
        <f t="shared" ca="1" si="209"/>
        <v>Guardian</v>
      </c>
      <c r="X514" s="164">
        <f t="shared" si="210"/>
        <v>0</v>
      </c>
      <c r="Y514" s="165">
        <v>0</v>
      </c>
      <c r="Z514" s="155">
        <f t="shared" si="211"/>
        <v>550</v>
      </c>
      <c r="AA514" s="66">
        <f t="shared" si="212"/>
        <v>540</v>
      </c>
      <c r="AB514" s="72">
        <f t="shared" si="213"/>
        <v>10</v>
      </c>
      <c r="AC514" s="135" t="str">
        <f t="shared" si="225"/>
        <v>10</v>
      </c>
      <c r="AD514" s="72">
        <f t="shared" si="226"/>
        <v>-29</v>
      </c>
      <c r="AE514" s="72">
        <f t="shared" si="227"/>
        <v>-59</v>
      </c>
      <c r="AF514" s="72">
        <f t="shared" si="228"/>
        <v>-89</v>
      </c>
      <c r="AG514" s="66">
        <f t="shared" si="214"/>
        <v>200</v>
      </c>
      <c r="AH514" s="66">
        <f t="shared" si="215"/>
        <v>198</v>
      </c>
      <c r="AI514" s="66">
        <f t="shared" si="216"/>
        <v>2</v>
      </c>
      <c r="AJ514" s="135" t="str">
        <f t="shared" si="217"/>
        <v>2</v>
      </c>
      <c r="AK514" s="66">
        <f t="shared" si="218"/>
        <v>200</v>
      </c>
      <c r="AL514" s="66">
        <f t="shared" si="206"/>
        <v>198</v>
      </c>
      <c r="AM514" s="66">
        <f t="shared" si="219"/>
        <v>2</v>
      </c>
      <c r="AN514" s="135" t="str">
        <f t="shared" si="220"/>
        <v>2</v>
      </c>
      <c r="AO514" s="66">
        <f t="shared" si="221"/>
        <v>220</v>
      </c>
      <c r="AP514" s="66">
        <f t="shared" si="207"/>
        <v>218</v>
      </c>
      <c r="AQ514" s="66">
        <f t="shared" si="222"/>
        <v>2</v>
      </c>
      <c r="AR514" s="135" t="str">
        <f t="shared" si="223"/>
        <v>2</v>
      </c>
      <c r="AS514" s="72">
        <f t="shared" si="208"/>
        <v>1170</v>
      </c>
      <c r="AT514" s="72">
        <f t="shared" si="208"/>
        <v>1154</v>
      </c>
      <c r="AU514" s="72"/>
      <c r="AV514" s="135" t="str">
        <f t="shared" ca="1" si="229"/>
        <v>Guardian</v>
      </c>
      <c r="AW514" s="135"/>
      <c r="AX514" s="135"/>
      <c r="AY514" s="135"/>
      <c r="AZ514" s="135"/>
      <c r="BA514" s="135"/>
      <c r="BB514" s="135"/>
      <c r="BC514" s="660" t="e">
        <f>INDEX('[2]Master Skill List'!$D$81:$D$301,MATCH('UNIT DATA'!BA514,'[2]Master Skill List'!$B$81:$B$301,0))</f>
        <v>#N/A</v>
      </c>
      <c r="BD514" s="661"/>
      <c r="BE514" s="661"/>
      <c r="BF514" s="662"/>
      <c r="BG514" s="72">
        <f t="shared" si="230"/>
        <v>3</v>
      </c>
    </row>
    <row r="515" spans="2:59">
      <c r="B515" s="66">
        <v>477</v>
      </c>
      <c r="C515" s="135"/>
      <c r="D515" s="135"/>
      <c r="E515" s="135"/>
      <c r="F515" s="135"/>
      <c r="G515" s="135" t="s">
        <v>687</v>
      </c>
      <c r="H515" s="176"/>
      <c r="I515" s="155" t="s">
        <v>113</v>
      </c>
      <c r="J515" s="155"/>
      <c r="K515" s="66">
        <v>10</v>
      </c>
      <c r="L515" s="66"/>
      <c r="M515" s="66">
        <v>4</v>
      </c>
      <c r="N515" s="66"/>
      <c r="O515" s="508">
        <v>1</v>
      </c>
      <c r="P515" s="155">
        <f t="shared" si="224"/>
        <v>1</v>
      </c>
      <c r="Q515" s="135"/>
      <c r="R515" s="66" t="e">
        <f t="shared" si="231"/>
        <v>#N/A</v>
      </c>
      <c r="S515" s="176"/>
      <c r="T515" s="177"/>
      <c r="U515" s="135"/>
      <c r="V515" s="135"/>
      <c r="W515" s="163" t="str">
        <f t="shared" ca="1" si="209"/>
        <v>Defender</v>
      </c>
      <c r="X515" s="164">
        <f t="shared" si="210"/>
        <v>0</v>
      </c>
      <c r="Y515" s="165">
        <v>0</v>
      </c>
      <c r="Z515" s="155">
        <f t="shared" si="211"/>
        <v>550</v>
      </c>
      <c r="AA515" s="66">
        <f t="shared" si="212"/>
        <v>540</v>
      </c>
      <c r="AB515" s="72">
        <f t="shared" si="213"/>
        <v>10</v>
      </c>
      <c r="AC515" s="135" t="str">
        <f t="shared" si="225"/>
        <v>10</v>
      </c>
      <c r="AD515" s="72">
        <f t="shared" si="226"/>
        <v>-29</v>
      </c>
      <c r="AE515" s="72">
        <f t="shared" si="227"/>
        <v>-59</v>
      </c>
      <c r="AF515" s="72">
        <f t="shared" si="228"/>
        <v>-89</v>
      </c>
      <c r="AG515" s="66">
        <f t="shared" si="214"/>
        <v>200</v>
      </c>
      <c r="AH515" s="66">
        <f t="shared" si="215"/>
        <v>198</v>
      </c>
      <c r="AI515" s="66">
        <f t="shared" si="216"/>
        <v>2</v>
      </c>
      <c r="AJ515" s="135" t="str">
        <f t="shared" si="217"/>
        <v>2</v>
      </c>
      <c r="AK515" s="66">
        <f t="shared" si="218"/>
        <v>200</v>
      </c>
      <c r="AL515" s="66">
        <f t="shared" si="206"/>
        <v>198</v>
      </c>
      <c r="AM515" s="66">
        <f t="shared" si="219"/>
        <v>2</v>
      </c>
      <c r="AN515" s="135" t="str">
        <f t="shared" si="220"/>
        <v>2</v>
      </c>
      <c r="AO515" s="66">
        <f t="shared" si="221"/>
        <v>220</v>
      </c>
      <c r="AP515" s="66">
        <f t="shared" si="207"/>
        <v>218</v>
      </c>
      <c r="AQ515" s="66">
        <f t="shared" si="222"/>
        <v>2</v>
      </c>
      <c r="AR515" s="135" t="str">
        <f t="shared" si="223"/>
        <v>2</v>
      </c>
      <c r="AS515" s="72">
        <f t="shared" si="208"/>
        <v>1170</v>
      </c>
      <c r="AT515" s="72">
        <f t="shared" si="208"/>
        <v>1154</v>
      </c>
      <c r="AU515" s="72"/>
      <c r="AV515" s="135" t="str">
        <f t="shared" ca="1" si="229"/>
        <v>Defender</v>
      </c>
      <c r="AW515" s="135"/>
      <c r="AX515" s="135"/>
      <c r="AY515" s="135"/>
      <c r="AZ515" s="135"/>
      <c r="BA515" s="135"/>
      <c r="BB515" s="135"/>
      <c r="BC515" s="660" t="e">
        <f>INDEX('[2]Master Skill List'!$D$81:$D$301,MATCH('UNIT DATA'!BA515,'[2]Master Skill List'!$B$81:$B$301,0))</f>
        <v>#N/A</v>
      </c>
      <c r="BD515" s="661"/>
      <c r="BE515" s="661"/>
      <c r="BF515" s="662"/>
      <c r="BG515" s="72">
        <f t="shared" si="230"/>
        <v>4</v>
      </c>
    </row>
    <row r="516" spans="2:59">
      <c r="B516" s="66">
        <v>478</v>
      </c>
      <c r="C516" s="135"/>
      <c r="D516" s="135"/>
      <c r="E516" s="135"/>
      <c r="F516" s="135"/>
      <c r="G516" s="135" t="s">
        <v>688</v>
      </c>
      <c r="H516" s="176"/>
      <c r="I516" s="155" t="s">
        <v>113</v>
      </c>
      <c r="J516" s="155"/>
      <c r="K516" s="66">
        <v>10</v>
      </c>
      <c r="L516" s="66"/>
      <c r="M516" s="66">
        <v>5</v>
      </c>
      <c r="N516" s="66"/>
      <c r="O516" s="508">
        <v>2</v>
      </c>
      <c r="P516" s="155">
        <f t="shared" si="224"/>
        <v>1</v>
      </c>
      <c r="Q516" s="135"/>
      <c r="R516" s="66" t="e">
        <f t="shared" si="231"/>
        <v>#N/A</v>
      </c>
      <c r="S516" s="176"/>
      <c r="T516" s="177"/>
      <c r="U516" s="135"/>
      <c r="V516" s="135"/>
      <c r="W516" s="163" t="str">
        <f t="shared" ca="1" si="209"/>
        <v>Knight</v>
      </c>
      <c r="X516" s="164">
        <f t="shared" si="210"/>
        <v>0</v>
      </c>
      <c r="Y516" s="165">
        <v>0</v>
      </c>
      <c r="Z516" s="155">
        <f t="shared" si="211"/>
        <v>550</v>
      </c>
      <c r="AA516" s="66">
        <f t="shared" si="212"/>
        <v>540</v>
      </c>
      <c r="AB516" s="72">
        <f t="shared" si="213"/>
        <v>10</v>
      </c>
      <c r="AC516" s="135" t="str">
        <f t="shared" si="225"/>
        <v>10</v>
      </c>
      <c r="AD516" s="72">
        <f t="shared" si="226"/>
        <v>-29</v>
      </c>
      <c r="AE516" s="72">
        <f t="shared" si="227"/>
        <v>-59</v>
      </c>
      <c r="AF516" s="72">
        <f t="shared" si="228"/>
        <v>-89</v>
      </c>
      <c r="AG516" s="66">
        <f t="shared" si="214"/>
        <v>200</v>
      </c>
      <c r="AH516" s="66">
        <f t="shared" si="215"/>
        <v>198</v>
      </c>
      <c r="AI516" s="66">
        <f t="shared" si="216"/>
        <v>2</v>
      </c>
      <c r="AJ516" s="135" t="str">
        <f t="shared" si="217"/>
        <v>2</v>
      </c>
      <c r="AK516" s="66">
        <f t="shared" si="218"/>
        <v>200</v>
      </c>
      <c r="AL516" s="66">
        <f t="shared" si="206"/>
        <v>198</v>
      </c>
      <c r="AM516" s="66">
        <f t="shared" si="219"/>
        <v>2</v>
      </c>
      <c r="AN516" s="135" t="str">
        <f t="shared" si="220"/>
        <v>2</v>
      </c>
      <c r="AO516" s="66">
        <f t="shared" si="221"/>
        <v>220</v>
      </c>
      <c r="AP516" s="66">
        <f t="shared" si="207"/>
        <v>218</v>
      </c>
      <c r="AQ516" s="66">
        <f t="shared" si="222"/>
        <v>2</v>
      </c>
      <c r="AR516" s="135" t="str">
        <f t="shared" si="223"/>
        <v>2</v>
      </c>
      <c r="AS516" s="72">
        <f t="shared" si="208"/>
        <v>1170</v>
      </c>
      <c r="AT516" s="72">
        <f t="shared" si="208"/>
        <v>1154</v>
      </c>
      <c r="AU516" s="72"/>
      <c r="AV516" s="135" t="str">
        <f t="shared" ca="1" si="229"/>
        <v>Knight</v>
      </c>
      <c r="AW516" s="135"/>
      <c r="AX516" s="135"/>
      <c r="AY516" s="135"/>
      <c r="AZ516" s="135"/>
      <c r="BA516" s="135"/>
      <c r="BB516" s="135"/>
      <c r="BC516" s="660" t="e">
        <f>INDEX('[2]Master Skill List'!$D$81:$D$301,MATCH('UNIT DATA'!BA516,'[2]Master Skill List'!$B$81:$B$301,0))</f>
        <v>#N/A</v>
      </c>
      <c r="BD516" s="661"/>
      <c r="BE516" s="661"/>
      <c r="BF516" s="662"/>
      <c r="BG516" s="72">
        <f t="shared" si="230"/>
        <v>5</v>
      </c>
    </row>
    <row r="517" spans="2:59">
      <c r="B517" s="66">
        <v>479</v>
      </c>
      <c r="C517" s="135"/>
      <c r="D517" s="135"/>
      <c r="E517" s="135"/>
      <c r="F517" s="135"/>
      <c r="G517" s="135" t="s">
        <v>689</v>
      </c>
      <c r="H517" s="176"/>
      <c r="I517" s="155" t="s">
        <v>113</v>
      </c>
      <c r="J517" s="155"/>
      <c r="K517" s="66">
        <v>10</v>
      </c>
      <c r="L517" s="66"/>
      <c r="M517" s="66">
        <v>6</v>
      </c>
      <c r="N517" s="66"/>
      <c r="O517" s="508">
        <v>3</v>
      </c>
      <c r="P517" s="155">
        <f t="shared" si="224"/>
        <v>1</v>
      </c>
      <c r="Q517" s="135"/>
      <c r="R517" s="66" t="e">
        <f t="shared" si="231"/>
        <v>#N/A</v>
      </c>
      <c r="S517" s="176"/>
      <c r="T517" s="177"/>
      <c r="U517" s="135"/>
      <c r="V517" s="135"/>
      <c r="W517" s="163" t="str">
        <f t="shared" ca="1" si="209"/>
        <v>Lord</v>
      </c>
      <c r="X517" s="164">
        <f t="shared" si="210"/>
        <v>0</v>
      </c>
      <c r="Y517" s="165">
        <v>0</v>
      </c>
      <c r="Z517" s="155">
        <f t="shared" si="211"/>
        <v>550</v>
      </c>
      <c r="AA517" s="66">
        <f t="shared" si="212"/>
        <v>540</v>
      </c>
      <c r="AB517" s="72">
        <f t="shared" si="213"/>
        <v>10</v>
      </c>
      <c r="AC517" s="135" t="str">
        <f t="shared" si="225"/>
        <v>10</v>
      </c>
      <c r="AD517" s="72">
        <f t="shared" si="226"/>
        <v>-29</v>
      </c>
      <c r="AE517" s="72">
        <f t="shared" si="227"/>
        <v>-59</v>
      </c>
      <c r="AF517" s="72">
        <f t="shared" si="228"/>
        <v>-89</v>
      </c>
      <c r="AG517" s="66">
        <f t="shared" si="214"/>
        <v>200</v>
      </c>
      <c r="AH517" s="66">
        <f t="shared" si="215"/>
        <v>198</v>
      </c>
      <c r="AI517" s="66">
        <f t="shared" si="216"/>
        <v>2</v>
      </c>
      <c r="AJ517" s="135" t="str">
        <f t="shared" si="217"/>
        <v>2</v>
      </c>
      <c r="AK517" s="66">
        <f t="shared" si="218"/>
        <v>200</v>
      </c>
      <c r="AL517" s="66">
        <f t="shared" si="206"/>
        <v>198</v>
      </c>
      <c r="AM517" s="66">
        <f t="shared" si="219"/>
        <v>2</v>
      </c>
      <c r="AN517" s="135" t="str">
        <f t="shared" si="220"/>
        <v>2</v>
      </c>
      <c r="AO517" s="66">
        <f t="shared" si="221"/>
        <v>220</v>
      </c>
      <c r="AP517" s="66">
        <f t="shared" si="207"/>
        <v>218</v>
      </c>
      <c r="AQ517" s="66">
        <f t="shared" si="222"/>
        <v>2</v>
      </c>
      <c r="AR517" s="135" t="str">
        <f t="shared" si="223"/>
        <v>2</v>
      </c>
      <c r="AS517" s="72">
        <f t="shared" si="208"/>
        <v>1170</v>
      </c>
      <c r="AT517" s="72">
        <f t="shared" si="208"/>
        <v>1154</v>
      </c>
      <c r="AU517" s="72"/>
      <c r="AV517" s="135" t="str">
        <f t="shared" ca="1" si="229"/>
        <v>Lord</v>
      </c>
      <c r="AW517" s="135"/>
      <c r="AX517" s="135"/>
      <c r="AY517" s="135"/>
      <c r="AZ517" s="135"/>
      <c r="BA517" s="135"/>
      <c r="BB517" s="135"/>
      <c r="BC517" s="660" t="e">
        <f>INDEX('[2]Master Skill List'!$D$81:$D$301,MATCH('UNIT DATA'!BA517,'[2]Master Skill List'!$B$81:$B$301,0))</f>
        <v>#N/A</v>
      </c>
      <c r="BD517" s="661"/>
      <c r="BE517" s="661"/>
      <c r="BF517" s="662"/>
      <c r="BG517" s="72">
        <f t="shared" si="230"/>
        <v>6</v>
      </c>
    </row>
    <row r="518" spans="2:59">
      <c r="B518" s="66">
        <v>480</v>
      </c>
      <c r="C518" s="135"/>
      <c r="D518" s="135"/>
      <c r="E518" s="135"/>
      <c r="F518" s="135"/>
      <c r="G518" s="135" t="s">
        <v>690</v>
      </c>
      <c r="H518" s="176"/>
      <c r="I518" s="155" t="s">
        <v>119</v>
      </c>
      <c r="J518" s="155"/>
      <c r="K518" s="66">
        <v>10</v>
      </c>
      <c r="L518" s="66"/>
      <c r="M518" s="190">
        <v>3</v>
      </c>
      <c r="N518" s="66"/>
      <c r="O518" s="508">
        <v>0</v>
      </c>
      <c r="P518" s="155">
        <f t="shared" si="224"/>
        <v>1</v>
      </c>
      <c r="Q518" s="135"/>
      <c r="R518" s="66" t="e">
        <f t="shared" si="231"/>
        <v>#N/A</v>
      </c>
      <c r="S518" s="176"/>
      <c r="T518" s="177"/>
      <c r="U518" s="135"/>
      <c r="V518" s="135"/>
      <c r="W518" s="163" t="str">
        <f t="shared" ca="1" si="209"/>
        <v>Fighter</v>
      </c>
      <c r="X518" s="164">
        <f t="shared" si="210"/>
        <v>0</v>
      </c>
      <c r="Y518" s="165">
        <v>0</v>
      </c>
      <c r="Z518" s="155">
        <f t="shared" si="211"/>
        <v>500</v>
      </c>
      <c r="AA518" s="66">
        <f t="shared" si="212"/>
        <v>490</v>
      </c>
      <c r="AB518" s="72">
        <f t="shared" si="213"/>
        <v>10</v>
      </c>
      <c r="AC518" s="135" t="str">
        <f t="shared" si="225"/>
        <v>10</v>
      </c>
      <c r="AD518" s="72">
        <f t="shared" si="226"/>
        <v>-29</v>
      </c>
      <c r="AE518" s="72">
        <f t="shared" si="227"/>
        <v>-59</v>
      </c>
      <c r="AF518" s="72">
        <f t="shared" si="228"/>
        <v>-89</v>
      </c>
      <c r="AG518" s="66">
        <f t="shared" si="214"/>
        <v>160</v>
      </c>
      <c r="AH518" s="66">
        <f t="shared" si="215"/>
        <v>158</v>
      </c>
      <c r="AI518" s="66">
        <f t="shared" si="216"/>
        <v>2</v>
      </c>
      <c r="AJ518" s="135" t="str">
        <f t="shared" si="217"/>
        <v>2</v>
      </c>
      <c r="AK518" s="66">
        <f t="shared" si="218"/>
        <v>220</v>
      </c>
      <c r="AL518" s="66">
        <f t="shared" si="206"/>
        <v>218</v>
      </c>
      <c r="AM518" s="66">
        <f t="shared" si="219"/>
        <v>2</v>
      </c>
      <c r="AN518" s="135" t="str">
        <f t="shared" si="220"/>
        <v>2</v>
      </c>
      <c r="AO518" s="66">
        <f t="shared" si="221"/>
        <v>220</v>
      </c>
      <c r="AP518" s="66">
        <f t="shared" si="207"/>
        <v>218</v>
      </c>
      <c r="AQ518" s="66">
        <f t="shared" si="222"/>
        <v>2</v>
      </c>
      <c r="AR518" s="135" t="str">
        <f t="shared" si="223"/>
        <v>2</v>
      </c>
      <c r="AS518" s="72">
        <f t="shared" si="208"/>
        <v>1100</v>
      </c>
      <c r="AT518" s="72">
        <f t="shared" si="208"/>
        <v>1084</v>
      </c>
      <c r="AU518" s="72"/>
      <c r="AV518" s="135" t="str">
        <f t="shared" ca="1" si="229"/>
        <v>Fighter</v>
      </c>
      <c r="AW518" s="135"/>
      <c r="AX518" s="135"/>
      <c r="AY518" s="135"/>
      <c r="AZ518" s="135"/>
      <c r="BA518" s="135"/>
      <c r="BB518" s="135"/>
      <c r="BC518" s="660" t="e">
        <f>INDEX('[2]Master Skill List'!$D$81:$D$301,MATCH('UNIT DATA'!BA518,'[2]Master Skill List'!$B$81:$B$301,0))</f>
        <v>#N/A</v>
      </c>
      <c r="BD518" s="661"/>
      <c r="BE518" s="661"/>
      <c r="BF518" s="662"/>
      <c r="BG518" s="72">
        <f t="shared" si="230"/>
        <v>3</v>
      </c>
    </row>
    <row r="519" spans="2:59">
      <c r="B519" s="66">
        <v>481</v>
      </c>
      <c r="C519" s="135"/>
      <c r="D519" s="135"/>
      <c r="E519" s="135"/>
      <c r="F519" s="135"/>
      <c r="G519" s="135" t="s">
        <v>691</v>
      </c>
      <c r="H519" s="176"/>
      <c r="I519" s="155" t="s">
        <v>119</v>
      </c>
      <c r="J519" s="155"/>
      <c r="K519" s="66">
        <v>10</v>
      </c>
      <c r="L519" s="66"/>
      <c r="M519" s="66">
        <v>4</v>
      </c>
      <c r="N519" s="66"/>
      <c r="O519" s="508">
        <v>1</v>
      </c>
      <c r="P519" s="155">
        <f t="shared" si="224"/>
        <v>1</v>
      </c>
      <c r="Q519" s="135"/>
      <c r="R519" s="66" t="e">
        <f t="shared" si="231"/>
        <v>#N/A</v>
      </c>
      <c r="S519" s="176"/>
      <c r="T519" s="177"/>
      <c r="U519" s="135"/>
      <c r="V519" s="135"/>
      <c r="W519" s="163" t="str">
        <f t="shared" ca="1" si="209"/>
        <v>Guardian</v>
      </c>
      <c r="X519" s="164">
        <f t="shared" si="210"/>
        <v>0</v>
      </c>
      <c r="Y519" s="165">
        <v>0</v>
      </c>
      <c r="Z519" s="155">
        <f t="shared" si="211"/>
        <v>500</v>
      </c>
      <c r="AA519" s="66">
        <f t="shared" si="212"/>
        <v>490</v>
      </c>
      <c r="AB519" s="72">
        <f t="shared" si="213"/>
        <v>10</v>
      </c>
      <c r="AC519" s="135" t="str">
        <f t="shared" si="225"/>
        <v>10</v>
      </c>
      <c r="AD519" s="72">
        <f t="shared" si="226"/>
        <v>-29</v>
      </c>
      <c r="AE519" s="72">
        <f t="shared" si="227"/>
        <v>-59</v>
      </c>
      <c r="AF519" s="72">
        <f t="shared" si="228"/>
        <v>-89</v>
      </c>
      <c r="AG519" s="66">
        <f t="shared" si="214"/>
        <v>160</v>
      </c>
      <c r="AH519" s="66">
        <f t="shared" si="215"/>
        <v>158</v>
      </c>
      <c r="AI519" s="66">
        <f t="shared" si="216"/>
        <v>2</v>
      </c>
      <c r="AJ519" s="135" t="str">
        <f t="shared" si="217"/>
        <v>2</v>
      </c>
      <c r="AK519" s="66">
        <f t="shared" si="218"/>
        <v>220</v>
      </c>
      <c r="AL519" s="66">
        <f t="shared" si="206"/>
        <v>218</v>
      </c>
      <c r="AM519" s="66">
        <f t="shared" si="219"/>
        <v>2</v>
      </c>
      <c r="AN519" s="135" t="str">
        <f t="shared" si="220"/>
        <v>2</v>
      </c>
      <c r="AO519" s="66">
        <f t="shared" si="221"/>
        <v>220</v>
      </c>
      <c r="AP519" s="66">
        <f t="shared" si="207"/>
        <v>218</v>
      </c>
      <c r="AQ519" s="66">
        <f t="shared" si="222"/>
        <v>2</v>
      </c>
      <c r="AR519" s="135" t="str">
        <f t="shared" si="223"/>
        <v>2</v>
      </c>
      <c r="AS519" s="72">
        <f t="shared" si="208"/>
        <v>1100</v>
      </c>
      <c r="AT519" s="72">
        <f t="shared" si="208"/>
        <v>1084</v>
      </c>
      <c r="AU519" s="72"/>
      <c r="AV519" s="135" t="str">
        <f t="shared" ca="1" si="229"/>
        <v>Guardian</v>
      </c>
      <c r="AW519" s="135"/>
      <c r="AX519" s="135"/>
      <c r="AY519" s="135"/>
      <c r="AZ519" s="135"/>
      <c r="BA519" s="135"/>
      <c r="BB519" s="135"/>
      <c r="BC519" s="660" t="e">
        <f>INDEX('[2]Master Skill List'!$D$81:$D$301,MATCH('UNIT DATA'!BA519,'[2]Master Skill List'!$B$81:$B$301,0))</f>
        <v>#N/A</v>
      </c>
      <c r="BD519" s="661"/>
      <c r="BE519" s="661"/>
      <c r="BF519" s="662"/>
      <c r="BG519" s="72">
        <f t="shared" si="230"/>
        <v>4</v>
      </c>
    </row>
    <row r="520" spans="2:59">
      <c r="B520" s="66">
        <v>482</v>
      </c>
      <c r="C520" s="135"/>
      <c r="D520" s="135"/>
      <c r="E520" s="135"/>
      <c r="F520" s="135"/>
      <c r="G520" s="135" t="s">
        <v>692</v>
      </c>
      <c r="H520" s="176"/>
      <c r="I520" s="155" t="s">
        <v>119</v>
      </c>
      <c r="J520" s="155"/>
      <c r="K520" s="66">
        <v>10</v>
      </c>
      <c r="L520" s="66"/>
      <c r="M520" s="66">
        <v>5</v>
      </c>
      <c r="N520" s="66"/>
      <c r="O520" s="508">
        <v>2</v>
      </c>
      <c r="P520" s="155">
        <f t="shared" si="224"/>
        <v>1</v>
      </c>
      <c r="Q520" s="135"/>
      <c r="R520" s="66" t="e">
        <f t="shared" si="231"/>
        <v>#N/A</v>
      </c>
      <c r="S520" s="176"/>
      <c r="T520" s="177"/>
      <c r="U520" s="135"/>
      <c r="V520" s="135"/>
      <c r="W520" s="163" t="str">
        <f t="shared" ca="1" si="209"/>
        <v>Defender</v>
      </c>
      <c r="X520" s="164">
        <f t="shared" si="210"/>
        <v>0</v>
      </c>
      <c r="Y520" s="165">
        <v>0</v>
      </c>
      <c r="Z520" s="155">
        <f t="shared" si="211"/>
        <v>500</v>
      </c>
      <c r="AA520" s="66">
        <f t="shared" si="212"/>
        <v>490</v>
      </c>
      <c r="AB520" s="72">
        <f t="shared" si="213"/>
        <v>10</v>
      </c>
      <c r="AC520" s="135" t="str">
        <f t="shared" si="225"/>
        <v>10</v>
      </c>
      <c r="AD520" s="72">
        <f t="shared" si="226"/>
        <v>-29</v>
      </c>
      <c r="AE520" s="72">
        <f t="shared" si="227"/>
        <v>-59</v>
      </c>
      <c r="AF520" s="72">
        <f t="shared" si="228"/>
        <v>-89</v>
      </c>
      <c r="AG520" s="66">
        <f t="shared" si="214"/>
        <v>160</v>
      </c>
      <c r="AH520" s="66">
        <f t="shared" si="215"/>
        <v>158</v>
      </c>
      <c r="AI520" s="66">
        <f t="shared" si="216"/>
        <v>2</v>
      </c>
      <c r="AJ520" s="135" t="str">
        <f t="shared" si="217"/>
        <v>2</v>
      </c>
      <c r="AK520" s="66">
        <f t="shared" si="218"/>
        <v>220</v>
      </c>
      <c r="AL520" s="66">
        <f t="shared" si="206"/>
        <v>218</v>
      </c>
      <c r="AM520" s="66">
        <f t="shared" si="219"/>
        <v>2</v>
      </c>
      <c r="AN520" s="135" t="str">
        <f t="shared" si="220"/>
        <v>2</v>
      </c>
      <c r="AO520" s="66">
        <f t="shared" si="221"/>
        <v>220</v>
      </c>
      <c r="AP520" s="66">
        <f t="shared" si="207"/>
        <v>218</v>
      </c>
      <c r="AQ520" s="66">
        <f t="shared" si="222"/>
        <v>2</v>
      </c>
      <c r="AR520" s="135" t="str">
        <f t="shared" si="223"/>
        <v>2</v>
      </c>
      <c r="AS520" s="72">
        <f t="shared" si="208"/>
        <v>1100</v>
      </c>
      <c r="AT520" s="72">
        <f t="shared" si="208"/>
        <v>1084</v>
      </c>
      <c r="AU520" s="72"/>
      <c r="AV520" s="135" t="str">
        <f t="shared" ca="1" si="229"/>
        <v>Defender</v>
      </c>
      <c r="AW520" s="135"/>
      <c r="AX520" s="135"/>
      <c r="AY520" s="135"/>
      <c r="AZ520" s="135"/>
      <c r="BA520" s="135"/>
      <c r="BB520" s="135"/>
      <c r="BC520" s="660" t="e">
        <f>INDEX('[2]Master Skill List'!$D$81:$D$301,MATCH('UNIT DATA'!BA520,'[2]Master Skill List'!$B$81:$B$301,0))</f>
        <v>#N/A</v>
      </c>
      <c r="BD520" s="661"/>
      <c r="BE520" s="661"/>
      <c r="BF520" s="662"/>
      <c r="BG520" s="72">
        <f t="shared" si="230"/>
        <v>5</v>
      </c>
    </row>
    <row r="521" spans="2:59">
      <c r="B521" s="66">
        <v>483</v>
      </c>
      <c r="C521" s="135"/>
      <c r="D521" s="135"/>
      <c r="E521" s="135"/>
      <c r="F521" s="135"/>
      <c r="G521" s="135" t="s">
        <v>693</v>
      </c>
      <c r="H521" s="176"/>
      <c r="I521" s="155" t="s">
        <v>119</v>
      </c>
      <c r="J521" s="155"/>
      <c r="K521" s="66">
        <v>10</v>
      </c>
      <c r="L521" s="66"/>
      <c r="M521" s="66">
        <v>6</v>
      </c>
      <c r="N521" s="66"/>
      <c r="O521" s="508">
        <v>3</v>
      </c>
      <c r="P521" s="155">
        <f t="shared" si="224"/>
        <v>1</v>
      </c>
      <c r="Q521" s="135"/>
      <c r="R521" s="66" t="e">
        <f t="shared" si="231"/>
        <v>#N/A</v>
      </c>
      <c r="S521" s="176"/>
      <c r="T521" s="177"/>
      <c r="U521" s="135"/>
      <c r="V521" s="135"/>
      <c r="W521" s="163" t="str">
        <f t="shared" ca="1" si="209"/>
        <v>Lord</v>
      </c>
      <c r="X521" s="164">
        <f t="shared" si="210"/>
        <v>0</v>
      </c>
      <c r="Y521" s="165">
        <v>0</v>
      </c>
      <c r="Z521" s="155">
        <f t="shared" si="211"/>
        <v>500</v>
      </c>
      <c r="AA521" s="66">
        <f t="shared" si="212"/>
        <v>490</v>
      </c>
      <c r="AB521" s="72">
        <f t="shared" si="213"/>
        <v>10</v>
      </c>
      <c r="AC521" s="135" t="str">
        <f t="shared" si="225"/>
        <v>10</v>
      </c>
      <c r="AD521" s="72">
        <f t="shared" si="226"/>
        <v>-29</v>
      </c>
      <c r="AE521" s="72">
        <f t="shared" si="227"/>
        <v>-59</v>
      </c>
      <c r="AF521" s="72">
        <f t="shared" si="228"/>
        <v>-89</v>
      </c>
      <c r="AG521" s="66">
        <f t="shared" si="214"/>
        <v>160</v>
      </c>
      <c r="AH521" s="66">
        <f t="shared" si="215"/>
        <v>158</v>
      </c>
      <c r="AI521" s="66">
        <f t="shared" si="216"/>
        <v>2</v>
      </c>
      <c r="AJ521" s="135" t="str">
        <f t="shared" si="217"/>
        <v>2</v>
      </c>
      <c r="AK521" s="66">
        <f t="shared" si="218"/>
        <v>220</v>
      </c>
      <c r="AL521" s="66">
        <f t="shared" si="206"/>
        <v>218</v>
      </c>
      <c r="AM521" s="66">
        <f t="shared" si="219"/>
        <v>2</v>
      </c>
      <c r="AN521" s="135" t="str">
        <f t="shared" si="220"/>
        <v>2</v>
      </c>
      <c r="AO521" s="66">
        <f t="shared" si="221"/>
        <v>220</v>
      </c>
      <c r="AP521" s="66">
        <f t="shared" si="207"/>
        <v>218</v>
      </c>
      <c r="AQ521" s="66">
        <f t="shared" si="222"/>
        <v>2</v>
      </c>
      <c r="AR521" s="135" t="str">
        <f t="shared" si="223"/>
        <v>2</v>
      </c>
      <c r="AS521" s="72">
        <f t="shared" si="208"/>
        <v>1100</v>
      </c>
      <c r="AT521" s="72">
        <f t="shared" si="208"/>
        <v>1084</v>
      </c>
      <c r="AU521" s="72"/>
      <c r="AV521" s="135" t="str">
        <f t="shared" ca="1" si="229"/>
        <v>Lord</v>
      </c>
      <c r="AW521" s="135"/>
      <c r="AX521" s="135"/>
      <c r="AY521" s="135"/>
      <c r="AZ521" s="135"/>
      <c r="BA521" s="135"/>
      <c r="BB521" s="135"/>
      <c r="BC521" s="660" t="e">
        <f>INDEX('[2]Master Skill List'!$D$81:$D$301,MATCH('UNIT DATA'!BA521,'[2]Master Skill List'!$B$81:$B$301,0))</f>
        <v>#N/A</v>
      </c>
      <c r="BD521" s="661"/>
      <c r="BE521" s="661"/>
      <c r="BF521" s="662"/>
      <c r="BG521" s="72">
        <f t="shared" si="230"/>
        <v>6</v>
      </c>
    </row>
    <row r="522" spans="2:59">
      <c r="B522" s="66">
        <v>484</v>
      </c>
      <c r="C522" s="135"/>
      <c r="D522" s="135"/>
      <c r="E522" s="135"/>
      <c r="F522" s="135"/>
      <c r="G522" s="135" t="s">
        <v>694</v>
      </c>
      <c r="H522" s="176"/>
      <c r="I522" s="155" t="s">
        <v>114</v>
      </c>
      <c r="J522" s="155"/>
      <c r="K522" s="66">
        <v>10</v>
      </c>
      <c r="L522" s="66"/>
      <c r="M522" s="66">
        <v>5</v>
      </c>
      <c r="N522" s="66"/>
      <c r="O522" s="508">
        <v>0</v>
      </c>
      <c r="P522" s="155">
        <f t="shared" si="224"/>
        <v>1</v>
      </c>
      <c r="Q522" s="135"/>
      <c r="R522" s="66" t="e">
        <f t="shared" si="231"/>
        <v>#N/A</v>
      </c>
      <c r="S522" s="176"/>
      <c r="T522" s="177"/>
      <c r="U522" s="135"/>
      <c r="V522" s="135"/>
      <c r="W522" s="163" t="str">
        <f t="shared" ca="1" si="209"/>
        <v>Lord</v>
      </c>
      <c r="X522" s="164">
        <f t="shared" si="210"/>
        <v>0</v>
      </c>
      <c r="Y522" s="165">
        <v>0</v>
      </c>
      <c r="Z522" s="155">
        <f t="shared" si="211"/>
        <v>450</v>
      </c>
      <c r="AA522" s="66">
        <f t="shared" si="212"/>
        <v>440</v>
      </c>
      <c r="AB522" s="72">
        <f t="shared" si="213"/>
        <v>10</v>
      </c>
      <c r="AC522" s="135" t="str">
        <f t="shared" si="225"/>
        <v>10</v>
      </c>
      <c r="AD522" s="72">
        <f t="shared" si="226"/>
        <v>-29</v>
      </c>
      <c r="AE522" s="72">
        <f t="shared" si="227"/>
        <v>-59</v>
      </c>
      <c r="AF522" s="72">
        <f t="shared" si="228"/>
        <v>-89</v>
      </c>
      <c r="AG522" s="66">
        <f t="shared" si="214"/>
        <v>200</v>
      </c>
      <c r="AH522" s="66">
        <f t="shared" si="215"/>
        <v>198</v>
      </c>
      <c r="AI522" s="66">
        <f t="shared" si="216"/>
        <v>2</v>
      </c>
      <c r="AJ522" s="135" t="str">
        <f t="shared" si="217"/>
        <v>2</v>
      </c>
      <c r="AK522" s="66">
        <f t="shared" si="218"/>
        <v>200</v>
      </c>
      <c r="AL522" s="66">
        <f t="shared" si="206"/>
        <v>198</v>
      </c>
      <c r="AM522" s="66">
        <f t="shared" si="219"/>
        <v>2</v>
      </c>
      <c r="AN522" s="135" t="str">
        <f t="shared" si="220"/>
        <v>2</v>
      </c>
      <c r="AO522" s="66">
        <f t="shared" si="221"/>
        <v>220</v>
      </c>
      <c r="AP522" s="66">
        <f t="shared" si="207"/>
        <v>218</v>
      </c>
      <c r="AQ522" s="66">
        <f t="shared" si="222"/>
        <v>2</v>
      </c>
      <c r="AR522" s="135" t="str">
        <f t="shared" si="223"/>
        <v>2</v>
      </c>
      <c r="AS522" s="72">
        <f t="shared" si="208"/>
        <v>1070</v>
      </c>
      <c r="AT522" s="72">
        <f t="shared" si="208"/>
        <v>1054</v>
      </c>
      <c r="AU522" s="72"/>
      <c r="AV522" s="135" t="str">
        <f t="shared" ca="1" si="229"/>
        <v>Lord</v>
      </c>
      <c r="AW522" s="135"/>
      <c r="AX522" s="135"/>
      <c r="AY522" s="135"/>
      <c r="AZ522" s="135"/>
      <c r="BA522" s="135"/>
      <c r="BB522" s="135"/>
      <c r="BC522" s="660" t="e">
        <f>INDEX('[2]Master Skill List'!$D$81:$D$301,MATCH('UNIT DATA'!BA522,'[2]Master Skill List'!$B$81:$B$301,0))</f>
        <v>#N/A</v>
      </c>
      <c r="BD522" s="661"/>
      <c r="BE522" s="661"/>
      <c r="BF522" s="662"/>
      <c r="BG522" s="72">
        <f t="shared" si="230"/>
        <v>5</v>
      </c>
    </row>
    <row r="523" spans="2:59">
      <c r="B523" s="66">
        <v>485</v>
      </c>
      <c r="C523" s="135"/>
      <c r="D523" s="135"/>
      <c r="E523" s="135"/>
      <c r="F523" s="135"/>
      <c r="G523" s="135" t="s">
        <v>695</v>
      </c>
      <c r="H523" s="176"/>
      <c r="I523" s="155" t="s">
        <v>114</v>
      </c>
      <c r="J523" s="155"/>
      <c r="K523" s="66">
        <v>10</v>
      </c>
      <c r="L523" s="66"/>
      <c r="M523" s="66">
        <v>6</v>
      </c>
      <c r="N523" s="66"/>
      <c r="O523" s="508">
        <v>1</v>
      </c>
      <c r="P523" s="155">
        <f t="shared" si="224"/>
        <v>1</v>
      </c>
      <c r="Q523" s="135"/>
      <c r="R523" s="66" t="e">
        <f t="shared" si="231"/>
        <v>#N/A</v>
      </c>
      <c r="S523" s="176"/>
      <c r="T523" s="177"/>
      <c r="U523" s="135"/>
      <c r="V523" s="135"/>
      <c r="W523" s="163" t="str">
        <f t="shared" ca="1" si="209"/>
        <v>Lord</v>
      </c>
      <c r="X523" s="164">
        <f t="shared" si="210"/>
        <v>0</v>
      </c>
      <c r="Y523" s="165">
        <v>0</v>
      </c>
      <c r="Z523" s="155">
        <f t="shared" si="211"/>
        <v>450</v>
      </c>
      <c r="AA523" s="66">
        <f t="shared" si="212"/>
        <v>440</v>
      </c>
      <c r="AB523" s="72">
        <f t="shared" si="213"/>
        <v>10</v>
      </c>
      <c r="AC523" s="135" t="str">
        <f t="shared" si="225"/>
        <v>10</v>
      </c>
      <c r="AD523" s="72">
        <f t="shared" si="226"/>
        <v>-29</v>
      </c>
      <c r="AE523" s="72">
        <f t="shared" si="227"/>
        <v>-59</v>
      </c>
      <c r="AF523" s="72">
        <f t="shared" si="228"/>
        <v>-89</v>
      </c>
      <c r="AG523" s="66">
        <f t="shared" si="214"/>
        <v>200</v>
      </c>
      <c r="AH523" s="66">
        <f t="shared" si="215"/>
        <v>198</v>
      </c>
      <c r="AI523" s="66">
        <f t="shared" si="216"/>
        <v>2</v>
      </c>
      <c r="AJ523" s="135" t="str">
        <f t="shared" si="217"/>
        <v>2</v>
      </c>
      <c r="AK523" s="66">
        <f t="shared" si="218"/>
        <v>200</v>
      </c>
      <c r="AL523" s="66">
        <f t="shared" si="206"/>
        <v>198</v>
      </c>
      <c r="AM523" s="66">
        <f t="shared" si="219"/>
        <v>2</v>
      </c>
      <c r="AN523" s="135" t="str">
        <f t="shared" si="220"/>
        <v>2</v>
      </c>
      <c r="AO523" s="66">
        <f t="shared" si="221"/>
        <v>220</v>
      </c>
      <c r="AP523" s="66">
        <f t="shared" si="207"/>
        <v>218</v>
      </c>
      <c r="AQ523" s="66">
        <f t="shared" si="222"/>
        <v>2</v>
      </c>
      <c r="AR523" s="135" t="str">
        <f t="shared" si="223"/>
        <v>2</v>
      </c>
      <c r="AS523" s="72">
        <f t="shared" si="208"/>
        <v>1070</v>
      </c>
      <c r="AT523" s="72">
        <f t="shared" si="208"/>
        <v>1054</v>
      </c>
      <c r="AU523" s="72"/>
      <c r="AV523" s="135" t="str">
        <f t="shared" ca="1" si="229"/>
        <v>Lord</v>
      </c>
      <c r="AW523" s="135"/>
      <c r="AX523" s="135"/>
      <c r="AY523" s="135"/>
      <c r="AZ523" s="135"/>
      <c r="BA523" s="135"/>
      <c r="BB523" s="135"/>
      <c r="BC523" s="660" t="e">
        <f>INDEX('[2]Master Skill List'!$D$81:$D$301,MATCH('UNIT DATA'!BA523,'[2]Master Skill List'!$B$81:$B$301,0))</f>
        <v>#N/A</v>
      </c>
      <c r="BD523" s="661"/>
      <c r="BE523" s="661"/>
      <c r="BF523" s="662"/>
      <c r="BG523" s="72">
        <f t="shared" si="230"/>
        <v>6</v>
      </c>
    </row>
    <row r="524" spans="2:59">
      <c r="B524" s="66">
        <v>486</v>
      </c>
      <c r="C524" s="135"/>
      <c r="D524" s="135"/>
      <c r="E524" s="135"/>
      <c r="F524" s="135"/>
      <c r="G524" s="135" t="s">
        <v>696</v>
      </c>
      <c r="H524" s="176"/>
      <c r="I524" s="155" t="s">
        <v>105</v>
      </c>
      <c r="J524" s="155"/>
      <c r="K524" s="66">
        <v>10</v>
      </c>
      <c r="L524" s="66"/>
      <c r="M524" s="66">
        <v>5</v>
      </c>
      <c r="N524" s="66"/>
      <c r="O524" s="508">
        <v>0</v>
      </c>
      <c r="P524" s="155">
        <f t="shared" si="224"/>
        <v>1</v>
      </c>
      <c r="Q524" s="135"/>
      <c r="R524" s="66" t="e">
        <f t="shared" si="231"/>
        <v>#N/A</v>
      </c>
      <c r="S524" s="176"/>
      <c r="T524" s="177"/>
      <c r="U524" s="135"/>
      <c r="V524" s="135"/>
      <c r="W524" s="163" t="str">
        <f t="shared" ca="1" si="209"/>
        <v>Guardian</v>
      </c>
      <c r="X524" s="164">
        <f t="shared" si="210"/>
        <v>0</v>
      </c>
      <c r="Y524" s="165">
        <v>0</v>
      </c>
      <c r="Z524" s="155">
        <f t="shared" si="211"/>
        <v>550</v>
      </c>
      <c r="AA524" s="66">
        <f t="shared" si="212"/>
        <v>540</v>
      </c>
      <c r="AB524" s="72">
        <f t="shared" si="213"/>
        <v>10</v>
      </c>
      <c r="AC524" s="135" t="str">
        <f t="shared" si="225"/>
        <v>10</v>
      </c>
      <c r="AD524" s="72">
        <f t="shared" si="226"/>
        <v>-29</v>
      </c>
      <c r="AE524" s="72">
        <f t="shared" si="227"/>
        <v>-59</v>
      </c>
      <c r="AF524" s="72">
        <f t="shared" si="228"/>
        <v>-89</v>
      </c>
      <c r="AG524" s="66">
        <f t="shared" si="214"/>
        <v>240</v>
      </c>
      <c r="AH524" s="66">
        <f t="shared" si="215"/>
        <v>238</v>
      </c>
      <c r="AI524" s="66">
        <f t="shared" si="216"/>
        <v>2</v>
      </c>
      <c r="AJ524" s="135" t="str">
        <f t="shared" si="217"/>
        <v>2</v>
      </c>
      <c r="AK524" s="66">
        <f t="shared" si="218"/>
        <v>220</v>
      </c>
      <c r="AL524" s="66">
        <f t="shared" si="206"/>
        <v>218</v>
      </c>
      <c r="AM524" s="66">
        <f t="shared" si="219"/>
        <v>2</v>
      </c>
      <c r="AN524" s="135" t="str">
        <f t="shared" si="220"/>
        <v>2</v>
      </c>
      <c r="AO524" s="66">
        <f t="shared" si="221"/>
        <v>180</v>
      </c>
      <c r="AP524" s="66">
        <f t="shared" si="207"/>
        <v>178</v>
      </c>
      <c r="AQ524" s="66">
        <f t="shared" si="222"/>
        <v>2</v>
      </c>
      <c r="AR524" s="135" t="str">
        <f t="shared" si="223"/>
        <v>2</v>
      </c>
      <c r="AS524" s="72">
        <f t="shared" si="208"/>
        <v>1190</v>
      </c>
      <c r="AT524" s="72">
        <f t="shared" si="208"/>
        <v>1174</v>
      </c>
      <c r="AU524" s="72"/>
      <c r="AV524" s="135" t="str">
        <f t="shared" ca="1" si="229"/>
        <v>Guardian</v>
      </c>
      <c r="AW524" s="135"/>
      <c r="AX524" s="135"/>
      <c r="AY524" s="135"/>
      <c r="AZ524" s="135"/>
      <c r="BA524" s="135"/>
      <c r="BB524" s="135"/>
      <c r="BC524" s="660" t="e">
        <f>INDEX('[2]Master Skill List'!$D$81:$D$301,MATCH('UNIT DATA'!BA524,'[2]Master Skill List'!$B$81:$B$301,0))</f>
        <v>#N/A</v>
      </c>
      <c r="BD524" s="661"/>
      <c r="BE524" s="661"/>
      <c r="BF524" s="662"/>
      <c r="BG524" s="72">
        <f t="shared" si="230"/>
        <v>5</v>
      </c>
    </row>
    <row r="525" spans="2:59">
      <c r="B525" s="66">
        <v>487</v>
      </c>
      <c r="C525" s="135"/>
      <c r="D525" s="135"/>
      <c r="E525" s="135"/>
      <c r="F525" s="135"/>
      <c r="G525" s="135" t="s">
        <v>697</v>
      </c>
      <c r="H525" s="176"/>
      <c r="I525" s="155" t="s">
        <v>105</v>
      </c>
      <c r="J525" s="155"/>
      <c r="K525" s="66">
        <v>10</v>
      </c>
      <c r="L525" s="66"/>
      <c r="M525" s="66">
        <v>6</v>
      </c>
      <c r="N525" s="66"/>
      <c r="O525" s="508">
        <v>1</v>
      </c>
      <c r="P525" s="155">
        <f t="shared" si="224"/>
        <v>1</v>
      </c>
      <c r="Q525" s="135"/>
      <c r="R525" s="66" t="e">
        <f t="shared" si="231"/>
        <v>#N/A</v>
      </c>
      <c r="S525" s="176"/>
      <c r="T525" s="177"/>
      <c r="U525" s="135"/>
      <c r="V525" s="135"/>
      <c r="W525" s="163" t="str">
        <f t="shared" ca="1" si="209"/>
        <v>Lord</v>
      </c>
      <c r="X525" s="164">
        <f t="shared" si="210"/>
        <v>0</v>
      </c>
      <c r="Y525" s="165">
        <v>0</v>
      </c>
      <c r="Z525" s="155">
        <f t="shared" si="211"/>
        <v>550</v>
      </c>
      <c r="AA525" s="66">
        <f t="shared" si="212"/>
        <v>540</v>
      </c>
      <c r="AB525" s="72">
        <f t="shared" si="213"/>
        <v>10</v>
      </c>
      <c r="AC525" s="135" t="str">
        <f t="shared" si="225"/>
        <v>10</v>
      </c>
      <c r="AD525" s="72">
        <f t="shared" si="226"/>
        <v>-29</v>
      </c>
      <c r="AE525" s="72">
        <f t="shared" si="227"/>
        <v>-59</v>
      </c>
      <c r="AF525" s="72">
        <f t="shared" si="228"/>
        <v>-89</v>
      </c>
      <c r="AG525" s="66">
        <f t="shared" si="214"/>
        <v>240</v>
      </c>
      <c r="AH525" s="66">
        <f t="shared" si="215"/>
        <v>238</v>
      </c>
      <c r="AI525" s="66">
        <f t="shared" si="216"/>
        <v>2</v>
      </c>
      <c r="AJ525" s="135" t="str">
        <f t="shared" si="217"/>
        <v>2</v>
      </c>
      <c r="AK525" s="66">
        <f t="shared" si="218"/>
        <v>220</v>
      </c>
      <c r="AL525" s="66">
        <f t="shared" si="206"/>
        <v>218</v>
      </c>
      <c r="AM525" s="66">
        <f t="shared" si="219"/>
        <v>2</v>
      </c>
      <c r="AN525" s="135" t="str">
        <f t="shared" si="220"/>
        <v>2</v>
      </c>
      <c r="AO525" s="66">
        <f t="shared" si="221"/>
        <v>180</v>
      </c>
      <c r="AP525" s="66">
        <f t="shared" si="207"/>
        <v>178</v>
      </c>
      <c r="AQ525" s="66">
        <f t="shared" si="222"/>
        <v>2</v>
      </c>
      <c r="AR525" s="135" t="str">
        <f t="shared" si="223"/>
        <v>2</v>
      </c>
      <c r="AS525" s="72">
        <f t="shared" si="208"/>
        <v>1190</v>
      </c>
      <c r="AT525" s="72">
        <f t="shared" si="208"/>
        <v>1174</v>
      </c>
      <c r="AU525" s="72"/>
      <c r="AV525" s="135" t="str">
        <f t="shared" ca="1" si="229"/>
        <v>Lord</v>
      </c>
      <c r="AW525" s="135"/>
      <c r="AX525" s="135"/>
      <c r="AY525" s="135"/>
      <c r="AZ525" s="135"/>
      <c r="BA525" s="135"/>
      <c r="BB525" s="135"/>
      <c r="BC525" s="660" t="e">
        <f>INDEX('[2]Master Skill List'!$D$81:$D$301,MATCH('UNIT DATA'!BA525,'[2]Master Skill List'!$B$81:$B$301,0))</f>
        <v>#N/A</v>
      </c>
      <c r="BD525" s="661"/>
      <c r="BE525" s="661"/>
      <c r="BF525" s="662"/>
      <c r="BG525" s="72">
        <f t="shared" si="230"/>
        <v>6</v>
      </c>
    </row>
    <row r="526" spans="2:59">
      <c r="B526" s="66">
        <v>488</v>
      </c>
      <c r="C526" s="135"/>
      <c r="D526" s="135"/>
      <c r="E526" s="135"/>
      <c r="F526" s="135"/>
      <c r="G526" s="135" t="s">
        <v>698</v>
      </c>
      <c r="H526" s="176"/>
      <c r="I526" s="155" t="s">
        <v>103</v>
      </c>
      <c r="J526" s="155"/>
      <c r="K526" s="66">
        <v>10</v>
      </c>
      <c r="L526" s="66"/>
      <c r="M526" s="190">
        <v>3</v>
      </c>
      <c r="N526" s="66"/>
      <c r="O526" s="508">
        <v>0</v>
      </c>
      <c r="P526" s="155">
        <f t="shared" si="224"/>
        <v>1</v>
      </c>
      <c r="Q526" s="135"/>
      <c r="R526" s="66" t="e">
        <f t="shared" si="231"/>
        <v>#N/A</v>
      </c>
      <c r="S526" s="176"/>
      <c r="T526" s="177"/>
      <c r="U526" s="135"/>
      <c r="V526" s="135"/>
      <c r="W526" s="163" t="str">
        <f t="shared" ca="1" si="209"/>
        <v>Guardian</v>
      </c>
      <c r="X526" s="164">
        <f t="shared" si="210"/>
        <v>0</v>
      </c>
      <c r="Y526" s="165">
        <v>0</v>
      </c>
      <c r="Z526" s="155">
        <f t="shared" si="211"/>
        <v>550</v>
      </c>
      <c r="AA526" s="66">
        <f t="shared" si="212"/>
        <v>540</v>
      </c>
      <c r="AB526" s="72">
        <f t="shared" si="213"/>
        <v>10</v>
      </c>
      <c r="AC526" s="135" t="str">
        <f t="shared" si="225"/>
        <v>10</v>
      </c>
      <c r="AD526" s="72">
        <f t="shared" si="226"/>
        <v>-29</v>
      </c>
      <c r="AE526" s="72">
        <f t="shared" si="227"/>
        <v>-59</v>
      </c>
      <c r="AF526" s="72">
        <f t="shared" si="228"/>
        <v>-89</v>
      </c>
      <c r="AG526" s="66">
        <f t="shared" si="214"/>
        <v>220</v>
      </c>
      <c r="AH526" s="66">
        <f t="shared" si="215"/>
        <v>218</v>
      </c>
      <c r="AI526" s="66">
        <f t="shared" si="216"/>
        <v>2</v>
      </c>
      <c r="AJ526" s="135" t="str">
        <f t="shared" si="217"/>
        <v>2</v>
      </c>
      <c r="AK526" s="66">
        <f t="shared" si="218"/>
        <v>180</v>
      </c>
      <c r="AL526" s="66">
        <f t="shared" si="206"/>
        <v>178</v>
      </c>
      <c r="AM526" s="66">
        <f t="shared" si="219"/>
        <v>2</v>
      </c>
      <c r="AN526" s="135" t="str">
        <f t="shared" si="220"/>
        <v>2</v>
      </c>
      <c r="AO526" s="66">
        <f t="shared" si="221"/>
        <v>200</v>
      </c>
      <c r="AP526" s="66">
        <f t="shared" si="207"/>
        <v>198</v>
      </c>
      <c r="AQ526" s="66">
        <f t="shared" si="222"/>
        <v>2</v>
      </c>
      <c r="AR526" s="135" t="str">
        <f t="shared" si="223"/>
        <v>2</v>
      </c>
      <c r="AS526" s="72">
        <f t="shared" si="208"/>
        <v>1150</v>
      </c>
      <c r="AT526" s="72">
        <f t="shared" si="208"/>
        <v>1134</v>
      </c>
      <c r="AU526" s="72"/>
      <c r="AV526" s="135" t="str">
        <f t="shared" ca="1" si="229"/>
        <v>Guardian</v>
      </c>
      <c r="AW526" s="135"/>
      <c r="AX526" s="135"/>
      <c r="AY526" s="135"/>
      <c r="AZ526" s="135"/>
      <c r="BA526" s="135"/>
      <c r="BB526" s="135"/>
      <c r="BC526" s="660" t="e">
        <f>INDEX('[2]Master Skill List'!$D$81:$D$301,MATCH('UNIT DATA'!BA526,'[2]Master Skill List'!$B$81:$B$301,0))</f>
        <v>#N/A</v>
      </c>
      <c r="BD526" s="661"/>
      <c r="BE526" s="661"/>
      <c r="BF526" s="662"/>
      <c r="BG526" s="72">
        <f t="shared" si="230"/>
        <v>3</v>
      </c>
    </row>
    <row r="527" spans="2:59">
      <c r="B527" s="66">
        <v>489</v>
      </c>
      <c r="C527" s="135"/>
      <c r="D527" s="135"/>
      <c r="E527" s="135"/>
      <c r="F527" s="135"/>
      <c r="G527" s="135" t="s">
        <v>699</v>
      </c>
      <c r="H527" s="176"/>
      <c r="I527" s="155" t="s">
        <v>103</v>
      </c>
      <c r="J527" s="155"/>
      <c r="K527" s="66">
        <v>10</v>
      </c>
      <c r="L527" s="66"/>
      <c r="M527" s="66">
        <v>4</v>
      </c>
      <c r="N527" s="66"/>
      <c r="O527" s="508">
        <v>1</v>
      </c>
      <c r="P527" s="155">
        <f t="shared" si="224"/>
        <v>1</v>
      </c>
      <c r="Q527" s="135"/>
      <c r="R527" s="66" t="e">
        <f t="shared" si="231"/>
        <v>#N/A</v>
      </c>
      <c r="S527" s="176"/>
      <c r="T527" s="177"/>
      <c r="U527" s="135"/>
      <c r="V527" s="135"/>
      <c r="W527" s="163" t="str">
        <f t="shared" ca="1" si="209"/>
        <v>Lord</v>
      </c>
      <c r="X527" s="164">
        <f t="shared" si="210"/>
        <v>0</v>
      </c>
      <c r="Y527" s="165">
        <v>0</v>
      </c>
      <c r="Z527" s="155">
        <f t="shared" si="211"/>
        <v>550</v>
      </c>
      <c r="AA527" s="66">
        <f t="shared" si="212"/>
        <v>540</v>
      </c>
      <c r="AB527" s="72">
        <f t="shared" si="213"/>
        <v>10</v>
      </c>
      <c r="AC527" s="135" t="str">
        <f t="shared" si="225"/>
        <v>10</v>
      </c>
      <c r="AD527" s="72">
        <f t="shared" si="226"/>
        <v>-29</v>
      </c>
      <c r="AE527" s="72">
        <f t="shared" si="227"/>
        <v>-59</v>
      </c>
      <c r="AF527" s="72">
        <f t="shared" si="228"/>
        <v>-89</v>
      </c>
      <c r="AG527" s="66">
        <f t="shared" si="214"/>
        <v>220</v>
      </c>
      <c r="AH527" s="66">
        <f t="shared" si="215"/>
        <v>218</v>
      </c>
      <c r="AI527" s="66">
        <f t="shared" si="216"/>
        <v>2</v>
      </c>
      <c r="AJ527" s="135" t="str">
        <f t="shared" si="217"/>
        <v>2</v>
      </c>
      <c r="AK527" s="66">
        <f t="shared" si="218"/>
        <v>180</v>
      </c>
      <c r="AL527" s="66">
        <f t="shared" si="206"/>
        <v>178</v>
      </c>
      <c r="AM527" s="66">
        <f t="shared" si="219"/>
        <v>2</v>
      </c>
      <c r="AN527" s="135" t="str">
        <f t="shared" si="220"/>
        <v>2</v>
      </c>
      <c r="AO527" s="66">
        <f t="shared" si="221"/>
        <v>200</v>
      </c>
      <c r="AP527" s="66">
        <f t="shared" si="207"/>
        <v>198</v>
      </c>
      <c r="AQ527" s="66">
        <f t="shared" si="222"/>
        <v>2</v>
      </c>
      <c r="AR527" s="135" t="str">
        <f t="shared" si="223"/>
        <v>2</v>
      </c>
      <c r="AS527" s="72">
        <f t="shared" si="208"/>
        <v>1150</v>
      </c>
      <c r="AT527" s="72">
        <f t="shared" si="208"/>
        <v>1134</v>
      </c>
      <c r="AU527" s="72"/>
      <c r="AV527" s="135" t="str">
        <f t="shared" ca="1" si="229"/>
        <v>Lord</v>
      </c>
      <c r="AW527" s="135"/>
      <c r="AX527" s="135"/>
      <c r="AY527" s="135"/>
      <c r="AZ527" s="135"/>
      <c r="BA527" s="135"/>
      <c r="BB527" s="135"/>
      <c r="BC527" s="660" t="e">
        <f>INDEX('[2]Master Skill List'!$D$81:$D$301,MATCH('UNIT DATA'!BA527,'[2]Master Skill List'!$B$81:$B$301,0))</f>
        <v>#N/A</v>
      </c>
      <c r="BD527" s="661"/>
      <c r="BE527" s="661"/>
      <c r="BF527" s="662"/>
      <c r="BG527" s="72">
        <f t="shared" si="230"/>
        <v>4</v>
      </c>
    </row>
    <row r="528" spans="2:59">
      <c r="B528" s="66">
        <v>490</v>
      </c>
      <c r="C528" s="135"/>
      <c r="D528" s="135"/>
      <c r="E528" s="135"/>
      <c r="F528" s="135"/>
      <c r="G528" s="135" t="s">
        <v>700</v>
      </c>
      <c r="H528" s="176"/>
      <c r="I528" s="155" t="s">
        <v>103</v>
      </c>
      <c r="J528" s="155"/>
      <c r="K528" s="66">
        <v>10</v>
      </c>
      <c r="L528" s="66"/>
      <c r="M528" s="66">
        <v>5</v>
      </c>
      <c r="N528" s="66"/>
      <c r="O528" s="508">
        <v>2</v>
      </c>
      <c r="P528" s="155">
        <f t="shared" si="224"/>
        <v>1</v>
      </c>
      <c r="Q528" s="135"/>
      <c r="R528" s="66" t="e">
        <f t="shared" si="231"/>
        <v>#N/A</v>
      </c>
      <c r="S528" s="176"/>
      <c r="T528" s="177"/>
      <c r="U528" s="135"/>
      <c r="V528" s="135"/>
      <c r="W528" s="163" t="str">
        <f t="shared" ca="1" si="209"/>
        <v>Guardian</v>
      </c>
      <c r="X528" s="164">
        <f t="shared" si="210"/>
        <v>0</v>
      </c>
      <c r="Y528" s="165">
        <v>0</v>
      </c>
      <c r="Z528" s="155">
        <f t="shared" si="211"/>
        <v>550</v>
      </c>
      <c r="AA528" s="66">
        <f t="shared" si="212"/>
        <v>540</v>
      </c>
      <c r="AB528" s="72">
        <f t="shared" si="213"/>
        <v>10</v>
      </c>
      <c r="AC528" s="135" t="str">
        <f t="shared" si="225"/>
        <v>10</v>
      </c>
      <c r="AD528" s="72">
        <f t="shared" si="226"/>
        <v>-29</v>
      </c>
      <c r="AE528" s="72">
        <f t="shared" si="227"/>
        <v>-59</v>
      </c>
      <c r="AF528" s="72">
        <f t="shared" si="228"/>
        <v>-89</v>
      </c>
      <c r="AG528" s="66">
        <f t="shared" si="214"/>
        <v>220</v>
      </c>
      <c r="AH528" s="66">
        <f t="shared" si="215"/>
        <v>218</v>
      </c>
      <c r="AI528" s="66">
        <f t="shared" si="216"/>
        <v>2</v>
      </c>
      <c r="AJ528" s="135" t="str">
        <f t="shared" si="217"/>
        <v>2</v>
      </c>
      <c r="AK528" s="66">
        <f t="shared" si="218"/>
        <v>180</v>
      </c>
      <c r="AL528" s="66">
        <f t="shared" si="206"/>
        <v>178</v>
      </c>
      <c r="AM528" s="66">
        <f t="shared" si="219"/>
        <v>2</v>
      </c>
      <c r="AN528" s="135" t="str">
        <f t="shared" si="220"/>
        <v>2</v>
      </c>
      <c r="AO528" s="66">
        <f t="shared" si="221"/>
        <v>200</v>
      </c>
      <c r="AP528" s="66">
        <f t="shared" si="207"/>
        <v>198</v>
      </c>
      <c r="AQ528" s="66">
        <f t="shared" si="222"/>
        <v>2</v>
      </c>
      <c r="AR528" s="135" t="str">
        <f t="shared" si="223"/>
        <v>2</v>
      </c>
      <c r="AS528" s="72">
        <f t="shared" si="208"/>
        <v>1150</v>
      </c>
      <c r="AT528" s="72">
        <f t="shared" si="208"/>
        <v>1134</v>
      </c>
      <c r="AU528" s="72"/>
      <c r="AV528" s="135" t="str">
        <f t="shared" ca="1" si="229"/>
        <v>Guardian</v>
      </c>
      <c r="AW528" s="135"/>
      <c r="AX528" s="135"/>
      <c r="AY528" s="135"/>
      <c r="AZ528" s="135"/>
      <c r="BA528" s="135"/>
      <c r="BB528" s="135"/>
      <c r="BC528" s="660" t="e">
        <f>INDEX('[2]Master Skill List'!$D$81:$D$301,MATCH('UNIT DATA'!BA528,'[2]Master Skill List'!$B$81:$B$301,0))</f>
        <v>#N/A</v>
      </c>
      <c r="BD528" s="661"/>
      <c r="BE528" s="661"/>
      <c r="BF528" s="662"/>
      <c r="BG528" s="72">
        <f t="shared" si="230"/>
        <v>5</v>
      </c>
    </row>
    <row r="529" spans="2:59">
      <c r="B529" s="66">
        <v>491</v>
      </c>
      <c r="C529" s="135"/>
      <c r="D529" s="135"/>
      <c r="E529" s="135"/>
      <c r="F529" s="135"/>
      <c r="G529" s="135" t="s">
        <v>701</v>
      </c>
      <c r="H529" s="176"/>
      <c r="I529" s="155" t="s">
        <v>103</v>
      </c>
      <c r="J529" s="155"/>
      <c r="K529" s="66">
        <v>10</v>
      </c>
      <c r="L529" s="66"/>
      <c r="M529" s="66">
        <v>6</v>
      </c>
      <c r="N529" s="66"/>
      <c r="O529" s="508">
        <v>3</v>
      </c>
      <c r="P529" s="155">
        <f t="shared" si="224"/>
        <v>1</v>
      </c>
      <c r="Q529" s="135"/>
      <c r="R529" s="66" t="e">
        <f t="shared" si="231"/>
        <v>#N/A</v>
      </c>
      <c r="S529" s="176"/>
      <c r="T529" s="177"/>
      <c r="U529" s="135"/>
      <c r="V529" s="135"/>
      <c r="W529" s="163" t="str">
        <f t="shared" ca="1" si="209"/>
        <v>Guardian</v>
      </c>
      <c r="X529" s="164">
        <f t="shared" si="210"/>
        <v>0</v>
      </c>
      <c r="Y529" s="165">
        <v>0</v>
      </c>
      <c r="Z529" s="155">
        <f t="shared" si="211"/>
        <v>550</v>
      </c>
      <c r="AA529" s="66">
        <f t="shared" si="212"/>
        <v>540</v>
      </c>
      <c r="AB529" s="72">
        <f t="shared" si="213"/>
        <v>10</v>
      </c>
      <c r="AC529" s="135" t="str">
        <f t="shared" si="225"/>
        <v>10</v>
      </c>
      <c r="AD529" s="72">
        <f t="shared" si="226"/>
        <v>-29</v>
      </c>
      <c r="AE529" s="72">
        <f t="shared" si="227"/>
        <v>-59</v>
      </c>
      <c r="AF529" s="72">
        <f t="shared" si="228"/>
        <v>-89</v>
      </c>
      <c r="AG529" s="66">
        <f t="shared" si="214"/>
        <v>220</v>
      </c>
      <c r="AH529" s="66">
        <f t="shared" si="215"/>
        <v>218</v>
      </c>
      <c r="AI529" s="66">
        <f t="shared" si="216"/>
        <v>2</v>
      </c>
      <c r="AJ529" s="135" t="str">
        <f t="shared" si="217"/>
        <v>2</v>
      </c>
      <c r="AK529" s="66">
        <f t="shared" si="218"/>
        <v>180</v>
      </c>
      <c r="AL529" s="66">
        <f t="shared" si="206"/>
        <v>178</v>
      </c>
      <c r="AM529" s="66">
        <f t="shared" si="219"/>
        <v>2</v>
      </c>
      <c r="AN529" s="135" t="str">
        <f t="shared" si="220"/>
        <v>2</v>
      </c>
      <c r="AO529" s="66">
        <f t="shared" si="221"/>
        <v>200</v>
      </c>
      <c r="AP529" s="66">
        <f t="shared" si="207"/>
        <v>198</v>
      </c>
      <c r="AQ529" s="66">
        <f t="shared" si="222"/>
        <v>2</v>
      </c>
      <c r="AR529" s="135" t="str">
        <f t="shared" si="223"/>
        <v>2</v>
      </c>
      <c r="AS529" s="72">
        <f t="shared" si="208"/>
        <v>1150</v>
      </c>
      <c r="AT529" s="72">
        <f t="shared" si="208"/>
        <v>1134</v>
      </c>
      <c r="AU529" s="72"/>
      <c r="AV529" s="135" t="str">
        <f t="shared" ca="1" si="229"/>
        <v>Guardian</v>
      </c>
      <c r="AW529" s="135"/>
      <c r="AX529" s="135"/>
      <c r="AY529" s="135"/>
      <c r="AZ529" s="135"/>
      <c r="BA529" s="135"/>
      <c r="BB529" s="135"/>
      <c r="BC529" s="660" t="e">
        <f>INDEX('[2]Master Skill List'!$D$81:$D$301,MATCH('UNIT DATA'!BA529,'[2]Master Skill List'!$B$81:$B$301,0))</f>
        <v>#N/A</v>
      </c>
      <c r="BD529" s="661"/>
      <c r="BE529" s="661"/>
      <c r="BF529" s="662"/>
      <c r="BG529" s="72">
        <f t="shared" si="230"/>
        <v>6</v>
      </c>
    </row>
    <row r="530" spans="2:59">
      <c r="B530" s="66">
        <v>492</v>
      </c>
      <c r="C530" s="135"/>
      <c r="D530" s="135"/>
      <c r="E530" s="135"/>
      <c r="F530" s="135"/>
      <c r="G530" s="135" t="s">
        <v>702</v>
      </c>
      <c r="H530" s="176"/>
      <c r="I530" s="155" t="s">
        <v>113</v>
      </c>
      <c r="J530" s="155"/>
      <c r="K530" s="66">
        <v>10</v>
      </c>
      <c r="L530" s="66"/>
      <c r="M530" s="190">
        <v>3</v>
      </c>
      <c r="N530" s="66"/>
      <c r="O530" s="508">
        <v>0</v>
      </c>
      <c r="P530" s="155">
        <f t="shared" si="224"/>
        <v>1</v>
      </c>
      <c r="Q530" s="135"/>
      <c r="R530" s="66" t="e">
        <f t="shared" si="231"/>
        <v>#N/A</v>
      </c>
      <c r="S530" s="176"/>
      <c r="T530" s="177"/>
      <c r="U530" s="135"/>
      <c r="V530" s="135"/>
      <c r="W530" s="163" t="str">
        <f t="shared" ca="1" si="209"/>
        <v>Fighter</v>
      </c>
      <c r="X530" s="164">
        <f t="shared" si="210"/>
        <v>0</v>
      </c>
      <c r="Y530" s="165">
        <v>0</v>
      </c>
      <c r="Z530" s="155">
        <f t="shared" si="211"/>
        <v>550</v>
      </c>
      <c r="AA530" s="66">
        <f t="shared" si="212"/>
        <v>540</v>
      </c>
      <c r="AB530" s="72">
        <f t="shared" si="213"/>
        <v>10</v>
      </c>
      <c r="AC530" s="135" t="str">
        <f t="shared" si="225"/>
        <v>10</v>
      </c>
      <c r="AD530" s="72">
        <f t="shared" si="226"/>
        <v>-29</v>
      </c>
      <c r="AE530" s="72">
        <f t="shared" si="227"/>
        <v>-59</v>
      </c>
      <c r="AF530" s="72">
        <f t="shared" si="228"/>
        <v>-89</v>
      </c>
      <c r="AG530" s="66">
        <f t="shared" si="214"/>
        <v>200</v>
      </c>
      <c r="AH530" s="66">
        <f t="shared" si="215"/>
        <v>198</v>
      </c>
      <c r="AI530" s="66">
        <f t="shared" si="216"/>
        <v>2</v>
      </c>
      <c r="AJ530" s="135" t="str">
        <f t="shared" si="217"/>
        <v>2</v>
      </c>
      <c r="AK530" s="66">
        <f t="shared" si="218"/>
        <v>200</v>
      </c>
      <c r="AL530" s="66">
        <f t="shared" si="206"/>
        <v>198</v>
      </c>
      <c r="AM530" s="66">
        <f t="shared" si="219"/>
        <v>2</v>
      </c>
      <c r="AN530" s="135" t="str">
        <f t="shared" si="220"/>
        <v>2</v>
      </c>
      <c r="AO530" s="66">
        <f t="shared" si="221"/>
        <v>220</v>
      </c>
      <c r="AP530" s="66">
        <f t="shared" si="207"/>
        <v>218</v>
      </c>
      <c r="AQ530" s="66">
        <f t="shared" si="222"/>
        <v>2</v>
      </c>
      <c r="AR530" s="135" t="str">
        <f t="shared" si="223"/>
        <v>2</v>
      </c>
      <c r="AS530" s="72">
        <f t="shared" si="208"/>
        <v>1170</v>
      </c>
      <c r="AT530" s="72">
        <f t="shared" si="208"/>
        <v>1154</v>
      </c>
      <c r="AU530" s="72"/>
      <c r="AV530" s="135" t="str">
        <f t="shared" ca="1" si="229"/>
        <v>Fighter</v>
      </c>
      <c r="AW530" s="135"/>
      <c r="AX530" s="135"/>
      <c r="AY530" s="135"/>
      <c r="AZ530" s="135"/>
      <c r="BA530" s="135"/>
      <c r="BB530" s="135"/>
      <c r="BC530" s="660" t="e">
        <f>INDEX('[2]Master Skill List'!$D$81:$D$301,MATCH('UNIT DATA'!BA530,'[2]Master Skill List'!$B$81:$B$301,0))</f>
        <v>#N/A</v>
      </c>
      <c r="BD530" s="661"/>
      <c r="BE530" s="661"/>
      <c r="BF530" s="662"/>
      <c r="BG530" s="72">
        <f t="shared" si="230"/>
        <v>3</v>
      </c>
    </row>
    <row r="531" spans="2:59">
      <c r="B531" s="66">
        <v>493</v>
      </c>
      <c r="C531" s="135"/>
      <c r="D531" s="135"/>
      <c r="E531" s="135"/>
      <c r="F531" s="135"/>
      <c r="G531" s="135" t="s">
        <v>703</v>
      </c>
      <c r="H531" s="176"/>
      <c r="I531" s="155" t="s">
        <v>113</v>
      </c>
      <c r="J531" s="155"/>
      <c r="K531" s="66">
        <v>10</v>
      </c>
      <c r="L531" s="66"/>
      <c r="M531" s="66">
        <v>4</v>
      </c>
      <c r="N531" s="66"/>
      <c r="O531" s="508">
        <v>1</v>
      </c>
      <c r="P531" s="155">
        <f t="shared" si="224"/>
        <v>1</v>
      </c>
      <c r="Q531" s="135"/>
      <c r="R531" s="66" t="e">
        <f t="shared" si="231"/>
        <v>#N/A</v>
      </c>
      <c r="S531" s="176"/>
      <c r="T531" s="177"/>
      <c r="U531" s="135"/>
      <c r="V531" s="135"/>
      <c r="W531" s="163" t="str">
        <f t="shared" ca="1" si="209"/>
        <v>Guardian</v>
      </c>
      <c r="X531" s="164">
        <f t="shared" si="210"/>
        <v>0</v>
      </c>
      <c r="Y531" s="165">
        <v>0</v>
      </c>
      <c r="Z531" s="155">
        <f t="shared" si="211"/>
        <v>550</v>
      </c>
      <c r="AA531" s="66">
        <f t="shared" si="212"/>
        <v>540</v>
      </c>
      <c r="AB531" s="72">
        <f t="shared" si="213"/>
        <v>10</v>
      </c>
      <c r="AC531" s="135" t="str">
        <f t="shared" si="225"/>
        <v>10</v>
      </c>
      <c r="AD531" s="72">
        <f t="shared" si="226"/>
        <v>-29</v>
      </c>
      <c r="AE531" s="72">
        <f t="shared" si="227"/>
        <v>-59</v>
      </c>
      <c r="AF531" s="72">
        <f t="shared" si="228"/>
        <v>-89</v>
      </c>
      <c r="AG531" s="66">
        <f t="shared" si="214"/>
        <v>200</v>
      </c>
      <c r="AH531" s="66">
        <f t="shared" si="215"/>
        <v>198</v>
      </c>
      <c r="AI531" s="66">
        <f t="shared" si="216"/>
        <v>2</v>
      </c>
      <c r="AJ531" s="135" t="str">
        <f t="shared" si="217"/>
        <v>2</v>
      </c>
      <c r="AK531" s="66">
        <f t="shared" si="218"/>
        <v>200</v>
      </c>
      <c r="AL531" s="66">
        <f t="shared" si="206"/>
        <v>198</v>
      </c>
      <c r="AM531" s="66">
        <f t="shared" si="219"/>
        <v>2</v>
      </c>
      <c r="AN531" s="135" t="str">
        <f t="shared" si="220"/>
        <v>2</v>
      </c>
      <c r="AO531" s="66">
        <f t="shared" si="221"/>
        <v>220</v>
      </c>
      <c r="AP531" s="66">
        <f t="shared" si="207"/>
        <v>218</v>
      </c>
      <c r="AQ531" s="66">
        <f t="shared" si="222"/>
        <v>2</v>
      </c>
      <c r="AR531" s="135" t="str">
        <f t="shared" si="223"/>
        <v>2</v>
      </c>
      <c r="AS531" s="72">
        <f t="shared" si="208"/>
        <v>1170</v>
      </c>
      <c r="AT531" s="72">
        <f t="shared" si="208"/>
        <v>1154</v>
      </c>
      <c r="AU531" s="72"/>
      <c r="AV531" s="135" t="str">
        <f t="shared" ca="1" si="229"/>
        <v>Guardian</v>
      </c>
      <c r="AW531" s="135"/>
      <c r="AX531" s="135"/>
      <c r="AY531" s="135"/>
      <c r="AZ531" s="135"/>
      <c r="BA531" s="135"/>
      <c r="BB531" s="135"/>
      <c r="BC531" s="660" t="e">
        <f>INDEX('[2]Master Skill List'!$D$81:$D$301,MATCH('UNIT DATA'!BA531,'[2]Master Skill List'!$B$81:$B$301,0))</f>
        <v>#N/A</v>
      </c>
      <c r="BD531" s="661"/>
      <c r="BE531" s="661"/>
      <c r="BF531" s="662"/>
      <c r="BG531" s="72">
        <f t="shared" si="230"/>
        <v>4</v>
      </c>
    </row>
    <row r="532" spans="2:59">
      <c r="B532" s="66">
        <v>494</v>
      </c>
      <c r="C532" s="135"/>
      <c r="D532" s="135"/>
      <c r="E532" s="135"/>
      <c r="F532" s="135"/>
      <c r="G532" s="135" t="s">
        <v>704</v>
      </c>
      <c r="H532" s="176"/>
      <c r="I532" s="155" t="s">
        <v>113</v>
      </c>
      <c r="J532" s="155"/>
      <c r="K532" s="66">
        <v>10</v>
      </c>
      <c r="L532" s="66"/>
      <c r="M532" s="66">
        <v>5</v>
      </c>
      <c r="N532" s="66"/>
      <c r="O532" s="508">
        <v>2</v>
      </c>
      <c r="P532" s="155">
        <f t="shared" si="224"/>
        <v>1</v>
      </c>
      <c r="Q532" s="135"/>
      <c r="R532" s="66" t="e">
        <f t="shared" si="231"/>
        <v>#N/A</v>
      </c>
      <c r="S532" s="176"/>
      <c r="T532" s="177"/>
      <c r="U532" s="135"/>
      <c r="V532" s="135"/>
      <c r="W532" s="163" t="str">
        <f t="shared" ca="1" si="209"/>
        <v>Hero</v>
      </c>
      <c r="X532" s="164">
        <f t="shared" si="210"/>
        <v>0</v>
      </c>
      <c r="Y532" s="165">
        <v>0</v>
      </c>
      <c r="Z532" s="155">
        <f t="shared" si="211"/>
        <v>550</v>
      </c>
      <c r="AA532" s="66">
        <f t="shared" si="212"/>
        <v>540</v>
      </c>
      <c r="AB532" s="72">
        <f t="shared" si="213"/>
        <v>10</v>
      </c>
      <c r="AC532" s="135" t="str">
        <f t="shared" si="225"/>
        <v>10</v>
      </c>
      <c r="AD532" s="72">
        <f t="shared" si="226"/>
        <v>-29</v>
      </c>
      <c r="AE532" s="72">
        <f t="shared" si="227"/>
        <v>-59</v>
      </c>
      <c r="AF532" s="72">
        <f t="shared" si="228"/>
        <v>-89</v>
      </c>
      <c r="AG532" s="66">
        <f t="shared" si="214"/>
        <v>200</v>
      </c>
      <c r="AH532" s="66">
        <f t="shared" si="215"/>
        <v>198</v>
      </c>
      <c r="AI532" s="66">
        <f t="shared" si="216"/>
        <v>2</v>
      </c>
      <c r="AJ532" s="135" t="str">
        <f t="shared" si="217"/>
        <v>2</v>
      </c>
      <c r="AK532" s="66">
        <f t="shared" si="218"/>
        <v>200</v>
      </c>
      <c r="AL532" s="66">
        <f t="shared" si="206"/>
        <v>198</v>
      </c>
      <c r="AM532" s="66">
        <f t="shared" si="219"/>
        <v>2</v>
      </c>
      <c r="AN532" s="135" t="str">
        <f t="shared" si="220"/>
        <v>2</v>
      </c>
      <c r="AO532" s="66">
        <f t="shared" si="221"/>
        <v>220</v>
      </c>
      <c r="AP532" s="66">
        <f t="shared" si="207"/>
        <v>218</v>
      </c>
      <c r="AQ532" s="66">
        <f t="shared" si="222"/>
        <v>2</v>
      </c>
      <c r="AR532" s="135" t="str">
        <f t="shared" si="223"/>
        <v>2</v>
      </c>
      <c r="AS532" s="72">
        <f t="shared" si="208"/>
        <v>1170</v>
      </c>
      <c r="AT532" s="72">
        <f t="shared" si="208"/>
        <v>1154</v>
      </c>
      <c r="AU532" s="72"/>
      <c r="AV532" s="135" t="str">
        <f t="shared" ca="1" si="229"/>
        <v>Hero</v>
      </c>
      <c r="AW532" s="135"/>
      <c r="AX532" s="135"/>
      <c r="AY532" s="135"/>
      <c r="AZ532" s="135"/>
      <c r="BA532" s="135"/>
      <c r="BB532" s="135"/>
      <c r="BC532" s="660" t="e">
        <f>INDEX('[2]Master Skill List'!$D$81:$D$301,MATCH('UNIT DATA'!BA532,'[2]Master Skill List'!$B$81:$B$301,0))</f>
        <v>#N/A</v>
      </c>
      <c r="BD532" s="661"/>
      <c r="BE532" s="661"/>
      <c r="BF532" s="662"/>
      <c r="BG532" s="72">
        <f t="shared" si="230"/>
        <v>5</v>
      </c>
    </row>
    <row r="533" spans="2:59">
      <c r="B533" s="66">
        <v>495</v>
      </c>
      <c r="C533" s="135"/>
      <c r="D533" s="135"/>
      <c r="E533" s="135"/>
      <c r="F533" s="135"/>
      <c r="G533" s="135" t="s">
        <v>705</v>
      </c>
      <c r="H533" s="176"/>
      <c r="I533" s="155" t="s">
        <v>113</v>
      </c>
      <c r="J533" s="155"/>
      <c r="K533" s="66">
        <v>10</v>
      </c>
      <c r="L533" s="66"/>
      <c r="M533" s="66">
        <v>6</v>
      </c>
      <c r="N533" s="66"/>
      <c r="O533" s="508">
        <v>3</v>
      </c>
      <c r="P533" s="155">
        <f t="shared" si="224"/>
        <v>1</v>
      </c>
      <c r="Q533" s="135"/>
      <c r="R533" s="66" t="e">
        <f t="shared" si="231"/>
        <v>#N/A</v>
      </c>
      <c r="S533" s="176"/>
      <c r="T533" s="177"/>
      <c r="U533" s="135"/>
      <c r="V533" s="135"/>
      <c r="W533" s="163" t="str">
        <f t="shared" ca="1" si="209"/>
        <v>Defender</v>
      </c>
      <c r="X533" s="164">
        <f t="shared" si="210"/>
        <v>0</v>
      </c>
      <c r="Y533" s="165">
        <v>0</v>
      </c>
      <c r="Z533" s="155">
        <f t="shared" si="211"/>
        <v>550</v>
      </c>
      <c r="AA533" s="66">
        <f t="shared" si="212"/>
        <v>540</v>
      </c>
      <c r="AB533" s="72">
        <f t="shared" si="213"/>
        <v>10</v>
      </c>
      <c r="AC533" s="135" t="str">
        <f t="shared" si="225"/>
        <v>10</v>
      </c>
      <c r="AD533" s="72">
        <f t="shared" si="226"/>
        <v>-29</v>
      </c>
      <c r="AE533" s="72">
        <f t="shared" si="227"/>
        <v>-59</v>
      </c>
      <c r="AF533" s="72">
        <f t="shared" si="228"/>
        <v>-89</v>
      </c>
      <c r="AG533" s="66">
        <f t="shared" si="214"/>
        <v>200</v>
      </c>
      <c r="AH533" s="66">
        <f t="shared" si="215"/>
        <v>198</v>
      </c>
      <c r="AI533" s="66">
        <f t="shared" si="216"/>
        <v>2</v>
      </c>
      <c r="AJ533" s="135" t="str">
        <f t="shared" si="217"/>
        <v>2</v>
      </c>
      <c r="AK533" s="66">
        <f t="shared" si="218"/>
        <v>200</v>
      </c>
      <c r="AL533" s="66">
        <f t="shared" si="206"/>
        <v>198</v>
      </c>
      <c r="AM533" s="66">
        <f t="shared" si="219"/>
        <v>2</v>
      </c>
      <c r="AN533" s="135" t="str">
        <f t="shared" si="220"/>
        <v>2</v>
      </c>
      <c r="AO533" s="66">
        <f t="shared" si="221"/>
        <v>220</v>
      </c>
      <c r="AP533" s="66">
        <f t="shared" si="207"/>
        <v>218</v>
      </c>
      <c r="AQ533" s="66">
        <f t="shared" si="222"/>
        <v>2</v>
      </c>
      <c r="AR533" s="135" t="str">
        <f t="shared" si="223"/>
        <v>2</v>
      </c>
      <c r="AS533" s="72">
        <f t="shared" si="208"/>
        <v>1170</v>
      </c>
      <c r="AT533" s="72">
        <f t="shared" si="208"/>
        <v>1154</v>
      </c>
      <c r="AU533" s="72"/>
      <c r="AV533" s="135" t="str">
        <f t="shared" ca="1" si="229"/>
        <v>Defender</v>
      </c>
      <c r="AW533" s="135"/>
      <c r="AX533" s="135"/>
      <c r="AY533" s="135"/>
      <c r="AZ533" s="135"/>
      <c r="BA533" s="135"/>
      <c r="BB533" s="135"/>
      <c r="BC533" s="660" t="e">
        <f>INDEX('[2]Master Skill List'!$D$81:$D$301,MATCH('UNIT DATA'!BA533,'[2]Master Skill List'!$B$81:$B$301,0))</f>
        <v>#N/A</v>
      </c>
      <c r="BD533" s="661"/>
      <c r="BE533" s="661"/>
      <c r="BF533" s="662"/>
      <c r="BG533" s="72">
        <f t="shared" si="230"/>
        <v>6</v>
      </c>
    </row>
    <row r="534" spans="2:59">
      <c r="B534" s="66">
        <v>496</v>
      </c>
      <c r="C534" s="135"/>
      <c r="D534" s="135"/>
      <c r="E534" s="135"/>
      <c r="F534" s="135"/>
      <c r="G534" s="135" t="s">
        <v>706</v>
      </c>
      <c r="H534" s="176"/>
      <c r="I534" s="155" t="s">
        <v>119</v>
      </c>
      <c r="J534" s="155"/>
      <c r="K534" s="66">
        <v>10</v>
      </c>
      <c r="L534" s="66"/>
      <c r="M534" s="190">
        <v>3</v>
      </c>
      <c r="N534" s="66"/>
      <c r="O534" s="508">
        <v>0</v>
      </c>
      <c r="P534" s="155">
        <f t="shared" si="224"/>
        <v>1</v>
      </c>
      <c r="Q534" s="135"/>
      <c r="R534" s="66" t="e">
        <f t="shared" si="231"/>
        <v>#N/A</v>
      </c>
      <c r="S534" s="176"/>
      <c r="T534" s="177"/>
      <c r="U534" s="135"/>
      <c r="V534" s="135"/>
      <c r="W534" s="163" t="str">
        <f t="shared" ca="1" si="209"/>
        <v>Fighter</v>
      </c>
      <c r="X534" s="164">
        <f t="shared" si="210"/>
        <v>0</v>
      </c>
      <c r="Y534" s="165">
        <v>0</v>
      </c>
      <c r="Z534" s="155">
        <f t="shared" si="211"/>
        <v>500</v>
      </c>
      <c r="AA534" s="66">
        <f t="shared" si="212"/>
        <v>490</v>
      </c>
      <c r="AB534" s="72">
        <f t="shared" si="213"/>
        <v>10</v>
      </c>
      <c r="AC534" s="135" t="str">
        <f t="shared" si="225"/>
        <v>10</v>
      </c>
      <c r="AD534" s="72">
        <f t="shared" si="226"/>
        <v>-29</v>
      </c>
      <c r="AE534" s="72">
        <f t="shared" si="227"/>
        <v>-59</v>
      </c>
      <c r="AF534" s="72">
        <f t="shared" si="228"/>
        <v>-89</v>
      </c>
      <c r="AG534" s="66">
        <f t="shared" si="214"/>
        <v>160</v>
      </c>
      <c r="AH534" s="66">
        <f t="shared" si="215"/>
        <v>158</v>
      </c>
      <c r="AI534" s="66">
        <f t="shared" si="216"/>
        <v>2</v>
      </c>
      <c r="AJ534" s="135" t="str">
        <f t="shared" si="217"/>
        <v>2</v>
      </c>
      <c r="AK534" s="66">
        <f t="shared" si="218"/>
        <v>220</v>
      </c>
      <c r="AL534" s="66">
        <f t="shared" si="206"/>
        <v>218</v>
      </c>
      <c r="AM534" s="66">
        <f t="shared" si="219"/>
        <v>2</v>
      </c>
      <c r="AN534" s="135" t="str">
        <f t="shared" si="220"/>
        <v>2</v>
      </c>
      <c r="AO534" s="66">
        <f t="shared" si="221"/>
        <v>220</v>
      </c>
      <c r="AP534" s="66">
        <f t="shared" si="207"/>
        <v>218</v>
      </c>
      <c r="AQ534" s="66">
        <f t="shared" si="222"/>
        <v>2</v>
      </c>
      <c r="AR534" s="135" t="str">
        <f t="shared" si="223"/>
        <v>2</v>
      </c>
      <c r="AS534" s="72">
        <f t="shared" si="208"/>
        <v>1100</v>
      </c>
      <c r="AT534" s="72">
        <f t="shared" si="208"/>
        <v>1084</v>
      </c>
      <c r="AU534" s="72"/>
      <c r="AV534" s="135" t="str">
        <f t="shared" ca="1" si="229"/>
        <v>Fighter</v>
      </c>
      <c r="AW534" s="135"/>
      <c r="AX534" s="135"/>
      <c r="AY534" s="135"/>
      <c r="AZ534" s="135"/>
      <c r="BA534" s="135"/>
      <c r="BB534" s="135"/>
      <c r="BC534" s="660" t="e">
        <f>INDEX('[2]Master Skill List'!$D$81:$D$301,MATCH('UNIT DATA'!BA534,'[2]Master Skill List'!$B$81:$B$301,0))</f>
        <v>#N/A</v>
      </c>
      <c r="BD534" s="661"/>
      <c r="BE534" s="661"/>
      <c r="BF534" s="662"/>
      <c r="BG534" s="72">
        <f t="shared" si="230"/>
        <v>3</v>
      </c>
    </row>
    <row r="535" spans="2:59">
      <c r="B535" s="66">
        <v>497</v>
      </c>
      <c r="C535" s="135"/>
      <c r="D535" s="135"/>
      <c r="E535" s="135"/>
      <c r="F535" s="135"/>
      <c r="G535" s="135" t="s">
        <v>707</v>
      </c>
      <c r="H535" s="176"/>
      <c r="I535" s="155" t="s">
        <v>119</v>
      </c>
      <c r="J535" s="155"/>
      <c r="K535" s="66">
        <v>10</v>
      </c>
      <c r="L535" s="66"/>
      <c r="M535" s="66">
        <v>4</v>
      </c>
      <c r="N535" s="66"/>
      <c r="O535" s="508">
        <v>1</v>
      </c>
      <c r="P535" s="155">
        <f t="shared" si="224"/>
        <v>1</v>
      </c>
      <c r="Q535" s="135"/>
      <c r="R535" s="66" t="e">
        <f t="shared" si="231"/>
        <v>#N/A</v>
      </c>
      <c r="S535" s="176"/>
      <c r="T535" s="177"/>
      <c r="U535" s="135"/>
      <c r="V535" s="135"/>
      <c r="W535" s="163" t="str">
        <f t="shared" ca="1" si="209"/>
        <v>Hero</v>
      </c>
      <c r="X535" s="164">
        <f t="shared" si="210"/>
        <v>0</v>
      </c>
      <c r="Y535" s="165">
        <v>0</v>
      </c>
      <c r="Z535" s="155">
        <f t="shared" si="211"/>
        <v>500</v>
      </c>
      <c r="AA535" s="66">
        <f t="shared" si="212"/>
        <v>490</v>
      </c>
      <c r="AB535" s="72">
        <f t="shared" si="213"/>
        <v>10</v>
      </c>
      <c r="AC535" s="135" t="str">
        <f t="shared" si="225"/>
        <v>10</v>
      </c>
      <c r="AD535" s="72">
        <f t="shared" si="226"/>
        <v>-29</v>
      </c>
      <c r="AE535" s="72">
        <f t="shared" si="227"/>
        <v>-59</v>
      </c>
      <c r="AF535" s="72">
        <f t="shared" si="228"/>
        <v>-89</v>
      </c>
      <c r="AG535" s="66">
        <f t="shared" si="214"/>
        <v>160</v>
      </c>
      <c r="AH535" s="66">
        <f t="shared" si="215"/>
        <v>158</v>
      </c>
      <c r="AI535" s="66">
        <f t="shared" si="216"/>
        <v>2</v>
      </c>
      <c r="AJ535" s="135" t="str">
        <f t="shared" si="217"/>
        <v>2</v>
      </c>
      <c r="AK535" s="66">
        <f t="shared" si="218"/>
        <v>220</v>
      </c>
      <c r="AL535" s="66">
        <f t="shared" si="206"/>
        <v>218</v>
      </c>
      <c r="AM535" s="66">
        <f t="shared" si="219"/>
        <v>2</v>
      </c>
      <c r="AN535" s="135" t="str">
        <f t="shared" si="220"/>
        <v>2</v>
      </c>
      <c r="AO535" s="66">
        <f t="shared" si="221"/>
        <v>220</v>
      </c>
      <c r="AP535" s="66">
        <f t="shared" si="207"/>
        <v>218</v>
      </c>
      <c r="AQ535" s="66">
        <f t="shared" si="222"/>
        <v>2</v>
      </c>
      <c r="AR535" s="135" t="str">
        <f t="shared" si="223"/>
        <v>2</v>
      </c>
      <c r="AS535" s="72">
        <f t="shared" si="208"/>
        <v>1100</v>
      </c>
      <c r="AT535" s="72">
        <f t="shared" si="208"/>
        <v>1084</v>
      </c>
      <c r="AU535" s="72"/>
      <c r="AV535" s="135" t="str">
        <f t="shared" ca="1" si="229"/>
        <v>Hero</v>
      </c>
      <c r="AW535" s="135"/>
      <c r="AX535" s="135"/>
      <c r="AY535" s="135"/>
      <c r="AZ535" s="135"/>
      <c r="BA535" s="135"/>
      <c r="BB535" s="135"/>
      <c r="BC535" s="660" t="e">
        <f>INDEX('[2]Master Skill List'!$D$81:$D$301,MATCH('UNIT DATA'!BA535,'[2]Master Skill List'!$B$81:$B$301,0))</f>
        <v>#N/A</v>
      </c>
      <c r="BD535" s="661"/>
      <c r="BE535" s="661"/>
      <c r="BF535" s="662"/>
      <c r="BG535" s="72">
        <f t="shared" si="230"/>
        <v>4</v>
      </c>
    </row>
    <row r="536" spans="2:59">
      <c r="B536" s="66">
        <v>498</v>
      </c>
      <c r="C536" s="135"/>
      <c r="D536" s="135"/>
      <c r="E536" s="135"/>
      <c r="F536" s="135"/>
      <c r="G536" s="135" t="s">
        <v>708</v>
      </c>
      <c r="H536" s="176"/>
      <c r="I536" s="155" t="s">
        <v>119</v>
      </c>
      <c r="J536" s="155"/>
      <c r="K536" s="66">
        <v>10</v>
      </c>
      <c r="L536" s="66"/>
      <c r="M536" s="66">
        <v>5</v>
      </c>
      <c r="N536" s="66"/>
      <c r="O536" s="508">
        <v>2</v>
      </c>
      <c r="P536" s="155">
        <f t="shared" si="224"/>
        <v>1</v>
      </c>
      <c r="Q536" s="135"/>
      <c r="R536" s="66" t="e">
        <f t="shared" si="231"/>
        <v>#N/A</v>
      </c>
      <c r="S536" s="176"/>
      <c r="T536" s="177"/>
      <c r="U536" s="135"/>
      <c r="V536" s="135"/>
      <c r="W536" s="163" t="str">
        <f t="shared" ca="1" si="209"/>
        <v>Defender</v>
      </c>
      <c r="X536" s="164">
        <f t="shared" si="210"/>
        <v>0</v>
      </c>
      <c r="Y536" s="165">
        <v>0</v>
      </c>
      <c r="Z536" s="155">
        <f t="shared" si="211"/>
        <v>500</v>
      </c>
      <c r="AA536" s="66">
        <f t="shared" si="212"/>
        <v>490</v>
      </c>
      <c r="AB536" s="72">
        <f t="shared" si="213"/>
        <v>10</v>
      </c>
      <c r="AC536" s="135" t="str">
        <f t="shared" si="225"/>
        <v>10</v>
      </c>
      <c r="AD536" s="72">
        <f t="shared" si="226"/>
        <v>-29</v>
      </c>
      <c r="AE536" s="72">
        <f t="shared" si="227"/>
        <v>-59</v>
      </c>
      <c r="AF536" s="72">
        <f t="shared" si="228"/>
        <v>-89</v>
      </c>
      <c r="AG536" s="66">
        <f t="shared" si="214"/>
        <v>160</v>
      </c>
      <c r="AH536" s="66">
        <f t="shared" si="215"/>
        <v>158</v>
      </c>
      <c r="AI536" s="66">
        <f t="shared" si="216"/>
        <v>2</v>
      </c>
      <c r="AJ536" s="135" t="str">
        <f t="shared" si="217"/>
        <v>2</v>
      </c>
      <c r="AK536" s="66">
        <f t="shared" si="218"/>
        <v>220</v>
      </c>
      <c r="AL536" s="66">
        <f t="shared" si="206"/>
        <v>218</v>
      </c>
      <c r="AM536" s="66">
        <f t="shared" si="219"/>
        <v>2</v>
      </c>
      <c r="AN536" s="135" t="str">
        <f t="shared" si="220"/>
        <v>2</v>
      </c>
      <c r="AO536" s="66">
        <f t="shared" si="221"/>
        <v>220</v>
      </c>
      <c r="AP536" s="66">
        <f t="shared" si="207"/>
        <v>218</v>
      </c>
      <c r="AQ536" s="66">
        <f t="shared" si="222"/>
        <v>2</v>
      </c>
      <c r="AR536" s="135" t="str">
        <f t="shared" si="223"/>
        <v>2</v>
      </c>
      <c r="AS536" s="72">
        <f t="shared" si="208"/>
        <v>1100</v>
      </c>
      <c r="AT536" s="72">
        <f t="shared" si="208"/>
        <v>1084</v>
      </c>
      <c r="AU536" s="72"/>
      <c r="AV536" s="135" t="str">
        <f t="shared" ca="1" si="229"/>
        <v>Defender</v>
      </c>
      <c r="AW536" s="135"/>
      <c r="AX536" s="135"/>
      <c r="AY536" s="135"/>
      <c r="AZ536" s="135"/>
      <c r="BA536" s="135"/>
      <c r="BB536" s="135"/>
      <c r="BC536" s="660" t="e">
        <f>INDEX('[2]Master Skill List'!$D$81:$D$301,MATCH('UNIT DATA'!BA536,'[2]Master Skill List'!$B$81:$B$301,0))</f>
        <v>#N/A</v>
      </c>
      <c r="BD536" s="661"/>
      <c r="BE536" s="661"/>
      <c r="BF536" s="662"/>
      <c r="BG536" s="72">
        <f t="shared" si="230"/>
        <v>5</v>
      </c>
    </row>
    <row r="537" spans="2:59">
      <c r="B537" s="66">
        <v>499</v>
      </c>
      <c r="C537" s="135"/>
      <c r="D537" s="135"/>
      <c r="E537" s="135"/>
      <c r="F537" s="135"/>
      <c r="G537" s="135" t="s">
        <v>709</v>
      </c>
      <c r="H537" s="176"/>
      <c r="I537" s="155" t="s">
        <v>119</v>
      </c>
      <c r="J537" s="155"/>
      <c r="K537" s="66">
        <v>10</v>
      </c>
      <c r="L537" s="66"/>
      <c r="M537" s="66">
        <v>6</v>
      </c>
      <c r="N537" s="66"/>
      <c r="O537" s="508">
        <v>3</v>
      </c>
      <c r="P537" s="155">
        <f t="shared" si="224"/>
        <v>1</v>
      </c>
      <c r="Q537" s="135"/>
      <c r="R537" s="66" t="e">
        <f t="shared" si="231"/>
        <v>#N/A</v>
      </c>
      <c r="S537" s="176"/>
      <c r="T537" s="177"/>
      <c r="U537" s="135"/>
      <c r="V537" s="135"/>
      <c r="W537" s="163" t="str">
        <f t="shared" ca="1" si="209"/>
        <v>Defender</v>
      </c>
      <c r="X537" s="164">
        <f t="shared" si="210"/>
        <v>0</v>
      </c>
      <c r="Y537" s="165">
        <v>0</v>
      </c>
      <c r="Z537" s="155">
        <f t="shared" si="211"/>
        <v>500</v>
      </c>
      <c r="AA537" s="66">
        <f t="shared" si="212"/>
        <v>490</v>
      </c>
      <c r="AB537" s="72">
        <f t="shared" si="213"/>
        <v>10</v>
      </c>
      <c r="AC537" s="135" t="str">
        <f t="shared" si="225"/>
        <v>10</v>
      </c>
      <c r="AD537" s="72">
        <f t="shared" si="226"/>
        <v>-29</v>
      </c>
      <c r="AE537" s="72">
        <f t="shared" si="227"/>
        <v>-59</v>
      </c>
      <c r="AF537" s="72">
        <f t="shared" si="228"/>
        <v>-89</v>
      </c>
      <c r="AG537" s="66">
        <f t="shared" si="214"/>
        <v>160</v>
      </c>
      <c r="AH537" s="66">
        <f t="shared" si="215"/>
        <v>158</v>
      </c>
      <c r="AI537" s="66">
        <f t="shared" si="216"/>
        <v>2</v>
      </c>
      <c r="AJ537" s="135" t="str">
        <f t="shared" si="217"/>
        <v>2</v>
      </c>
      <c r="AK537" s="66">
        <f t="shared" si="218"/>
        <v>220</v>
      </c>
      <c r="AL537" s="66">
        <f t="shared" si="206"/>
        <v>218</v>
      </c>
      <c r="AM537" s="66">
        <f t="shared" si="219"/>
        <v>2</v>
      </c>
      <c r="AN537" s="135" t="str">
        <f t="shared" si="220"/>
        <v>2</v>
      </c>
      <c r="AO537" s="66">
        <f t="shared" si="221"/>
        <v>220</v>
      </c>
      <c r="AP537" s="66">
        <f t="shared" si="207"/>
        <v>218</v>
      </c>
      <c r="AQ537" s="66">
        <f t="shared" si="222"/>
        <v>2</v>
      </c>
      <c r="AR537" s="135" t="str">
        <f t="shared" si="223"/>
        <v>2</v>
      </c>
      <c r="AS537" s="72">
        <f t="shared" si="208"/>
        <v>1100</v>
      </c>
      <c r="AT537" s="72">
        <f t="shared" si="208"/>
        <v>1084</v>
      </c>
      <c r="AU537" s="72"/>
      <c r="AV537" s="135" t="str">
        <f t="shared" ca="1" si="229"/>
        <v>Defender</v>
      </c>
      <c r="AW537" s="135"/>
      <c r="AX537" s="135"/>
      <c r="AY537" s="135"/>
      <c r="AZ537" s="135"/>
      <c r="BA537" s="135"/>
      <c r="BB537" s="135"/>
      <c r="BC537" s="660" t="e">
        <f>INDEX('[2]Master Skill List'!$D$81:$D$301,MATCH('UNIT DATA'!BA537,'[2]Master Skill List'!$B$81:$B$301,0))</f>
        <v>#N/A</v>
      </c>
      <c r="BD537" s="661"/>
      <c r="BE537" s="661"/>
      <c r="BF537" s="662"/>
      <c r="BG537" s="72">
        <f t="shared" si="230"/>
        <v>6</v>
      </c>
    </row>
    <row r="538" spans="2:59">
      <c r="B538" s="66">
        <v>500</v>
      </c>
      <c r="C538" s="135"/>
      <c r="D538" s="135"/>
      <c r="E538" s="135"/>
      <c r="F538" s="135"/>
      <c r="G538" s="135" t="s">
        <v>710</v>
      </c>
      <c r="H538" s="176"/>
      <c r="I538" s="155" t="s">
        <v>114</v>
      </c>
      <c r="J538" s="155"/>
      <c r="K538" s="66">
        <v>10</v>
      </c>
      <c r="L538" s="66"/>
      <c r="M538" s="66">
        <v>5</v>
      </c>
      <c r="N538" s="66"/>
      <c r="O538" s="508">
        <v>0</v>
      </c>
      <c r="P538" s="155">
        <f t="shared" si="224"/>
        <v>1</v>
      </c>
      <c r="Q538" s="135"/>
      <c r="R538" s="66" t="e">
        <f t="shared" si="231"/>
        <v>#N/A</v>
      </c>
      <c r="S538" s="176"/>
      <c r="T538" s="177"/>
      <c r="U538" s="135"/>
      <c r="V538" s="135"/>
      <c r="W538" s="163" t="str">
        <f t="shared" ca="1" si="209"/>
        <v>Guardian</v>
      </c>
      <c r="X538" s="164">
        <f t="shared" si="210"/>
        <v>0</v>
      </c>
      <c r="Y538" s="165">
        <v>0</v>
      </c>
      <c r="Z538" s="155">
        <f t="shared" si="211"/>
        <v>450</v>
      </c>
      <c r="AA538" s="66">
        <f t="shared" si="212"/>
        <v>440</v>
      </c>
      <c r="AB538" s="72">
        <f t="shared" si="213"/>
        <v>10</v>
      </c>
      <c r="AC538" s="135" t="str">
        <f t="shared" si="225"/>
        <v>10</v>
      </c>
      <c r="AD538" s="72">
        <f t="shared" si="226"/>
        <v>-29</v>
      </c>
      <c r="AE538" s="72">
        <f t="shared" si="227"/>
        <v>-59</v>
      </c>
      <c r="AF538" s="72">
        <f t="shared" si="228"/>
        <v>-89</v>
      </c>
      <c r="AG538" s="66">
        <f t="shared" si="214"/>
        <v>200</v>
      </c>
      <c r="AH538" s="66">
        <f t="shared" si="215"/>
        <v>198</v>
      </c>
      <c r="AI538" s="66">
        <f t="shared" si="216"/>
        <v>2</v>
      </c>
      <c r="AJ538" s="135" t="str">
        <f t="shared" si="217"/>
        <v>2</v>
      </c>
      <c r="AK538" s="66">
        <f t="shared" si="218"/>
        <v>200</v>
      </c>
      <c r="AL538" s="66">
        <f t="shared" si="206"/>
        <v>198</v>
      </c>
      <c r="AM538" s="66">
        <f t="shared" si="219"/>
        <v>2</v>
      </c>
      <c r="AN538" s="135" t="str">
        <f t="shared" si="220"/>
        <v>2</v>
      </c>
      <c r="AO538" s="66">
        <f t="shared" si="221"/>
        <v>220</v>
      </c>
      <c r="AP538" s="66">
        <f t="shared" si="207"/>
        <v>218</v>
      </c>
      <c r="AQ538" s="66">
        <f t="shared" si="222"/>
        <v>2</v>
      </c>
      <c r="AR538" s="135" t="str">
        <f t="shared" si="223"/>
        <v>2</v>
      </c>
      <c r="AS538" s="72">
        <f t="shared" si="208"/>
        <v>1070</v>
      </c>
      <c r="AT538" s="72">
        <f t="shared" si="208"/>
        <v>1054</v>
      </c>
      <c r="AU538" s="72"/>
      <c r="AV538" s="135" t="str">
        <f t="shared" ca="1" si="229"/>
        <v>Guardian</v>
      </c>
      <c r="AW538" s="135"/>
      <c r="AX538" s="135"/>
      <c r="AY538" s="135"/>
      <c r="AZ538" s="135"/>
      <c r="BA538" s="135"/>
      <c r="BB538" s="135"/>
      <c r="BC538" s="660" t="e">
        <f>INDEX('[2]Master Skill List'!$D$81:$D$301,MATCH('UNIT DATA'!BA538,'[2]Master Skill List'!$B$81:$B$301,0))</f>
        <v>#N/A</v>
      </c>
      <c r="BD538" s="661"/>
      <c r="BE538" s="661"/>
      <c r="BF538" s="662"/>
      <c r="BG538" s="72">
        <f t="shared" si="230"/>
        <v>5</v>
      </c>
    </row>
    <row r="539" spans="2:59">
      <c r="B539" s="66">
        <v>501</v>
      </c>
      <c r="C539" s="135"/>
      <c r="D539" s="135"/>
      <c r="E539" s="135"/>
      <c r="F539" s="135"/>
      <c r="G539" s="135" t="s">
        <v>711</v>
      </c>
      <c r="H539" s="176"/>
      <c r="I539" s="155" t="s">
        <v>114</v>
      </c>
      <c r="J539" s="155"/>
      <c r="K539" s="66">
        <v>10</v>
      </c>
      <c r="L539" s="66"/>
      <c r="M539" s="66">
        <v>6</v>
      </c>
      <c r="N539" s="66"/>
      <c r="O539" s="508">
        <v>1</v>
      </c>
      <c r="P539" s="155">
        <f t="shared" si="224"/>
        <v>1</v>
      </c>
      <c r="Q539" s="135"/>
      <c r="R539" s="66" t="e">
        <f t="shared" si="231"/>
        <v>#N/A</v>
      </c>
      <c r="S539" s="176"/>
      <c r="T539" s="177"/>
      <c r="U539" s="135"/>
      <c r="V539" s="135"/>
      <c r="W539" s="163" t="str">
        <f t="shared" ca="1" si="209"/>
        <v>Guardian</v>
      </c>
      <c r="X539" s="164">
        <f t="shared" si="210"/>
        <v>0</v>
      </c>
      <c r="Y539" s="165">
        <v>0</v>
      </c>
      <c r="Z539" s="155">
        <f t="shared" si="211"/>
        <v>450</v>
      </c>
      <c r="AA539" s="66">
        <f t="shared" si="212"/>
        <v>440</v>
      </c>
      <c r="AB539" s="72">
        <f t="shared" si="213"/>
        <v>10</v>
      </c>
      <c r="AC539" s="135" t="str">
        <f t="shared" si="225"/>
        <v>10</v>
      </c>
      <c r="AD539" s="72">
        <f t="shared" si="226"/>
        <v>-29</v>
      </c>
      <c r="AE539" s="72">
        <f t="shared" si="227"/>
        <v>-59</v>
      </c>
      <c r="AF539" s="72">
        <f t="shared" si="228"/>
        <v>-89</v>
      </c>
      <c r="AG539" s="66">
        <f t="shared" si="214"/>
        <v>200</v>
      </c>
      <c r="AH539" s="66">
        <f t="shared" si="215"/>
        <v>198</v>
      </c>
      <c r="AI539" s="66">
        <f t="shared" si="216"/>
        <v>2</v>
      </c>
      <c r="AJ539" s="135" t="str">
        <f t="shared" si="217"/>
        <v>2</v>
      </c>
      <c r="AK539" s="66">
        <f t="shared" si="218"/>
        <v>200</v>
      </c>
      <c r="AL539" s="66">
        <f t="shared" si="206"/>
        <v>198</v>
      </c>
      <c r="AM539" s="66">
        <f t="shared" si="219"/>
        <v>2</v>
      </c>
      <c r="AN539" s="135" t="str">
        <f t="shared" si="220"/>
        <v>2</v>
      </c>
      <c r="AO539" s="66">
        <f t="shared" si="221"/>
        <v>220</v>
      </c>
      <c r="AP539" s="66">
        <f t="shared" si="207"/>
        <v>218</v>
      </c>
      <c r="AQ539" s="66">
        <f t="shared" si="222"/>
        <v>2</v>
      </c>
      <c r="AR539" s="135" t="str">
        <f t="shared" si="223"/>
        <v>2</v>
      </c>
      <c r="AS539" s="72">
        <f t="shared" si="208"/>
        <v>1070</v>
      </c>
      <c r="AT539" s="72">
        <f t="shared" si="208"/>
        <v>1054</v>
      </c>
      <c r="AU539" s="72"/>
      <c r="AV539" s="135" t="str">
        <f t="shared" ca="1" si="229"/>
        <v>Guardian</v>
      </c>
      <c r="AW539" s="135"/>
      <c r="AX539" s="135"/>
      <c r="AY539" s="135"/>
      <c r="AZ539" s="135"/>
      <c r="BA539" s="135"/>
      <c r="BB539" s="135"/>
      <c r="BC539" s="660" t="e">
        <f>INDEX('[2]Master Skill List'!$D$81:$D$301,MATCH('UNIT DATA'!BA539,'[2]Master Skill List'!$B$81:$B$301,0))</f>
        <v>#N/A</v>
      </c>
      <c r="BD539" s="661"/>
      <c r="BE539" s="661"/>
      <c r="BF539" s="662"/>
      <c r="BG539" s="72">
        <f t="shared" si="230"/>
        <v>6</v>
      </c>
    </row>
    <row r="540" spans="2:59">
      <c r="B540" s="66">
        <v>502</v>
      </c>
      <c r="C540" s="135"/>
      <c r="D540" s="135"/>
      <c r="E540" s="135"/>
      <c r="F540" s="135"/>
      <c r="G540" s="135" t="s">
        <v>712</v>
      </c>
      <c r="H540" s="176"/>
      <c r="I540" s="155" t="s">
        <v>105</v>
      </c>
      <c r="J540" s="155"/>
      <c r="K540" s="66">
        <v>10</v>
      </c>
      <c r="L540" s="66"/>
      <c r="M540" s="66">
        <v>5</v>
      </c>
      <c r="N540" s="66"/>
      <c r="O540" s="508">
        <v>0</v>
      </c>
      <c r="P540" s="155">
        <f t="shared" si="224"/>
        <v>1</v>
      </c>
      <c r="Q540" s="135"/>
      <c r="R540" s="66" t="e">
        <f t="shared" si="231"/>
        <v>#N/A</v>
      </c>
      <c r="S540" s="176"/>
      <c r="T540" s="177"/>
      <c r="U540" s="135"/>
      <c r="V540" s="135"/>
      <c r="W540" s="163" t="str">
        <f t="shared" ca="1" si="209"/>
        <v>Knight</v>
      </c>
      <c r="X540" s="164">
        <f t="shared" si="210"/>
        <v>0</v>
      </c>
      <c r="Y540" s="165">
        <v>0</v>
      </c>
      <c r="Z540" s="155">
        <f t="shared" si="211"/>
        <v>550</v>
      </c>
      <c r="AA540" s="66">
        <f t="shared" si="212"/>
        <v>540</v>
      </c>
      <c r="AB540" s="72">
        <f t="shared" si="213"/>
        <v>10</v>
      </c>
      <c r="AC540" s="135" t="str">
        <f t="shared" si="225"/>
        <v>10</v>
      </c>
      <c r="AD540" s="72">
        <f t="shared" si="226"/>
        <v>-29</v>
      </c>
      <c r="AE540" s="72">
        <f t="shared" si="227"/>
        <v>-59</v>
      </c>
      <c r="AF540" s="72">
        <f t="shared" si="228"/>
        <v>-89</v>
      </c>
      <c r="AG540" s="66">
        <f t="shared" si="214"/>
        <v>240</v>
      </c>
      <c r="AH540" s="66">
        <f t="shared" si="215"/>
        <v>238</v>
      </c>
      <c r="AI540" s="66">
        <f t="shared" si="216"/>
        <v>2</v>
      </c>
      <c r="AJ540" s="135" t="str">
        <f t="shared" si="217"/>
        <v>2</v>
      </c>
      <c r="AK540" s="66">
        <f t="shared" si="218"/>
        <v>220</v>
      </c>
      <c r="AL540" s="66">
        <f t="shared" si="206"/>
        <v>218</v>
      </c>
      <c r="AM540" s="66">
        <f t="shared" si="219"/>
        <v>2</v>
      </c>
      <c r="AN540" s="135" t="str">
        <f t="shared" si="220"/>
        <v>2</v>
      </c>
      <c r="AO540" s="66">
        <f t="shared" si="221"/>
        <v>180</v>
      </c>
      <c r="AP540" s="66">
        <f t="shared" si="207"/>
        <v>178</v>
      </c>
      <c r="AQ540" s="66">
        <f t="shared" si="222"/>
        <v>2</v>
      </c>
      <c r="AR540" s="135" t="str">
        <f t="shared" si="223"/>
        <v>2</v>
      </c>
      <c r="AS540" s="72">
        <f t="shared" si="208"/>
        <v>1190</v>
      </c>
      <c r="AT540" s="72">
        <f t="shared" si="208"/>
        <v>1174</v>
      </c>
      <c r="AU540" s="72"/>
      <c r="AV540" s="135" t="str">
        <f t="shared" ca="1" si="229"/>
        <v>Knight</v>
      </c>
      <c r="AW540" s="135"/>
      <c r="AX540" s="135"/>
      <c r="AY540" s="135"/>
      <c r="AZ540" s="135"/>
      <c r="BA540" s="135"/>
      <c r="BB540" s="135"/>
      <c r="BC540" s="660" t="e">
        <f>INDEX('[2]Master Skill List'!$D$81:$D$301,MATCH('UNIT DATA'!BA540,'[2]Master Skill List'!$B$81:$B$301,0))</f>
        <v>#N/A</v>
      </c>
      <c r="BD540" s="661"/>
      <c r="BE540" s="661"/>
      <c r="BF540" s="662"/>
      <c r="BG540" s="72">
        <f t="shared" si="230"/>
        <v>5</v>
      </c>
    </row>
    <row r="541" spans="2:59">
      <c r="B541" s="66">
        <v>503</v>
      </c>
      <c r="C541" s="135"/>
      <c r="D541" s="135"/>
      <c r="E541" s="135"/>
      <c r="F541" s="135"/>
      <c r="G541" s="135" t="s">
        <v>713</v>
      </c>
      <c r="H541" s="176"/>
      <c r="I541" s="155" t="s">
        <v>105</v>
      </c>
      <c r="J541" s="155"/>
      <c r="K541" s="66">
        <v>10</v>
      </c>
      <c r="L541" s="66"/>
      <c r="M541" s="66">
        <v>6</v>
      </c>
      <c r="N541" s="66"/>
      <c r="O541" s="508">
        <v>1</v>
      </c>
      <c r="P541" s="155">
        <f t="shared" si="224"/>
        <v>1</v>
      </c>
      <c r="Q541" s="135"/>
      <c r="R541" s="66" t="e">
        <f t="shared" si="231"/>
        <v>#N/A</v>
      </c>
      <c r="S541" s="176"/>
      <c r="T541" s="177"/>
      <c r="U541" s="135"/>
      <c r="V541" s="135"/>
      <c r="W541" s="163" t="str">
        <f t="shared" ca="1" si="209"/>
        <v>Guardian</v>
      </c>
      <c r="X541" s="164">
        <f t="shared" si="210"/>
        <v>0</v>
      </c>
      <c r="Y541" s="165">
        <v>0</v>
      </c>
      <c r="Z541" s="155">
        <f t="shared" si="211"/>
        <v>550</v>
      </c>
      <c r="AA541" s="66">
        <f t="shared" si="212"/>
        <v>540</v>
      </c>
      <c r="AB541" s="72">
        <f t="shared" si="213"/>
        <v>10</v>
      </c>
      <c r="AC541" s="135" t="str">
        <f t="shared" si="225"/>
        <v>10</v>
      </c>
      <c r="AD541" s="72">
        <f t="shared" si="226"/>
        <v>-29</v>
      </c>
      <c r="AE541" s="72">
        <f t="shared" si="227"/>
        <v>-59</v>
      </c>
      <c r="AF541" s="72">
        <f t="shared" si="228"/>
        <v>-89</v>
      </c>
      <c r="AG541" s="66">
        <f t="shared" si="214"/>
        <v>240</v>
      </c>
      <c r="AH541" s="66">
        <f t="shared" si="215"/>
        <v>238</v>
      </c>
      <c r="AI541" s="66">
        <f t="shared" si="216"/>
        <v>2</v>
      </c>
      <c r="AJ541" s="135" t="str">
        <f t="shared" si="217"/>
        <v>2</v>
      </c>
      <c r="AK541" s="66">
        <f t="shared" si="218"/>
        <v>220</v>
      </c>
      <c r="AL541" s="66">
        <f t="shared" si="206"/>
        <v>218</v>
      </c>
      <c r="AM541" s="66">
        <f t="shared" si="219"/>
        <v>2</v>
      </c>
      <c r="AN541" s="135" t="str">
        <f t="shared" si="220"/>
        <v>2</v>
      </c>
      <c r="AO541" s="66">
        <f t="shared" si="221"/>
        <v>180</v>
      </c>
      <c r="AP541" s="66">
        <f t="shared" si="207"/>
        <v>178</v>
      </c>
      <c r="AQ541" s="66">
        <f t="shared" si="222"/>
        <v>2</v>
      </c>
      <c r="AR541" s="135" t="str">
        <f t="shared" si="223"/>
        <v>2</v>
      </c>
      <c r="AS541" s="72">
        <f t="shared" si="208"/>
        <v>1190</v>
      </c>
      <c r="AT541" s="72">
        <f t="shared" si="208"/>
        <v>1174</v>
      </c>
      <c r="AU541" s="72"/>
      <c r="AV541" s="135" t="str">
        <f t="shared" ca="1" si="229"/>
        <v>Guardian</v>
      </c>
      <c r="AW541" s="135"/>
      <c r="AX541" s="135"/>
      <c r="AY541" s="135"/>
      <c r="AZ541" s="135"/>
      <c r="BA541" s="135"/>
      <c r="BB541" s="135"/>
      <c r="BC541" s="660" t="e">
        <f>INDEX('[2]Master Skill List'!$D$81:$D$301,MATCH('UNIT DATA'!BA541,'[2]Master Skill List'!$B$81:$B$301,0))</f>
        <v>#N/A</v>
      </c>
      <c r="BD541" s="661"/>
      <c r="BE541" s="661"/>
      <c r="BF541" s="662"/>
      <c r="BG541" s="72">
        <f t="shared" si="230"/>
        <v>6</v>
      </c>
    </row>
    <row r="542" spans="2:59">
      <c r="B542" s="66">
        <v>504</v>
      </c>
      <c r="C542" s="135"/>
      <c r="D542" s="135"/>
      <c r="E542" s="135"/>
      <c r="F542" s="135"/>
      <c r="G542" s="135" t="s">
        <v>714</v>
      </c>
      <c r="H542" s="176"/>
      <c r="I542" s="155" t="s">
        <v>103</v>
      </c>
      <c r="J542" s="155"/>
      <c r="K542" s="66">
        <v>10</v>
      </c>
      <c r="L542" s="66"/>
      <c r="M542" s="190">
        <v>3</v>
      </c>
      <c r="N542" s="66"/>
      <c r="O542" s="508">
        <v>0</v>
      </c>
      <c r="P542" s="155">
        <f t="shared" si="224"/>
        <v>1</v>
      </c>
      <c r="Q542" s="135"/>
      <c r="R542" s="66" t="e">
        <f t="shared" si="231"/>
        <v>#N/A</v>
      </c>
      <c r="S542" s="176"/>
      <c r="T542" s="177"/>
      <c r="U542" s="135"/>
      <c r="V542" s="135"/>
      <c r="W542" s="163" t="str">
        <f t="shared" ca="1" si="209"/>
        <v>Defender</v>
      </c>
      <c r="X542" s="164">
        <f t="shared" si="210"/>
        <v>0</v>
      </c>
      <c r="Y542" s="165">
        <v>0</v>
      </c>
      <c r="Z542" s="155">
        <f t="shared" si="211"/>
        <v>550</v>
      </c>
      <c r="AA542" s="66">
        <f t="shared" si="212"/>
        <v>540</v>
      </c>
      <c r="AB542" s="72">
        <f t="shared" si="213"/>
        <v>10</v>
      </c>
      <c r="AC542" s="135" t="str">
        <f t="shared" si="225"/>
        <v>10</v>
      </c>
      <c r="AD542" s="72">
        <f t="shared" si="226"/>
        <v>-29</v>
      </c>
      <c r="AE542" s="72">
        <f t="shared" si="227"/>
        <v>-59</v>
      </c>
      <c r="AF542" s="72">
        <f t="shared" si="228"/>
        <v>-89</v>
      </c>
      <c r="AG542" s="66">
        <f t="shared" si="214"/>
        <v>220</v>
      </c>
      <c r="AH542" s="66">
        <f t="shared" si="215"/>
        <v>218</v>
      </c>
      <c r="AI542" s="66">
        <f t="shared" si="216"/>
        <v>2</v>
      </c>
      <c r="AJ542" s="135" t="str">
        <f t="shared" si="217"/>
        <v>2</v>
      </c>
      <c r="AK542" s="66">
        <f t="shared" si="218"/>
        <v>180</v>
      </c>
      <c r="AL542" s="66">
        <f t="shared" si="206"/>
        <v>178</v>
      </c>
      <c r="AM542" s="66">
        <f t="shared" si="219"/>
        <v>2</v>
      </c>
      <c r="AN542" s="135" t="str">
        <f t="shared" si="220"/>
        <v>2</v>
      </c>
      <c r="AO542" s="66">
        <f t="shared" si="221"/>
        <v>200</v>
      </c>
      <c r="AP542" s="66">
        <f t="shared" si="207"/>
        <v>198</v>
      </c>
      <c r="AQ542" s="66">
        <f t="shared" si="222"/>
        <v>2</v>
      </c>
      <c r="AR542" s="135" t="str">
        <f t="shared" si="223"/>
        <v>2</v>
      </c>
      <c r="AS542" s="72">
        <f t="shared" si="208"/>
        <v>1150</v>
      </c>
      <c r="AT542" s="72">
        <f t="shared" si="208"/>
        <v>1134</v>
      </c>
      <c r="AU542" s="72"/>
      <c r="AV542" s="135" t="str">
        <f t="shared" ca="1" si="229"/>
        <v>Defender</v>
      </c>
      <c r="AW542" s="135"/>
      <c r="AX542" s="135"/>
      <c r="AY542" s="135"/>
      <c r="AZ542" s="135"/>
      <c r="BA542" s="135"/>
      <c r="BB542" s="135"/>
      <c r="BC542" s="660" t="e">
        <f>INDEX('[2]Master Skill List'!$D$81:$D$301,MATCH('UNIT DATA'!BA542,'[2]Master Skill List'!$B$81:$B$301,0))</f>
        <v>#N/A</v>
      </c>
      <c r="BD542" s="661"/>
      <c r="BE542" s="661"/>
      <c r="BF542" s="662"/>
      <c r="BG542" s="72">
        <f t="shared" si="230"/>
        <v>3</v>
      </c>
    </row>
    <row r="543" spans="2:59">
      <c r="B543" s="66">
        <v>505</v>
      </c>
      <c r="C543" s="135"/>
      <c r="D543" s="135"/>
      <c r="E543" s="135"/>
      <c r="F543" s="135"/>
      <c r="G543" s="135" t="s">
        <v>715</v>
      </c>
      <c r="H543" s="176"/>
      <c r="I543" s="155" t="s">
        <v>103</v>
      </c>
      <c r="J543" s="155"/>
      <c r="K543" s="66">
        <v>10</v>
      </c>
      <c r="L543" s="66"/>
      <c r="M543" s="66">
        <v>4</v>
      </c>
      <c r="N543" s="66"/>
      <c r="O543" s="508">
        <v>1</v>
      </c>
      <c r="P543" s="155">
        <f t="shared" si="224"/>
        <v>1</v>
      </c>
      <c r="Q543" s="135"/>
      <c r="R543" s="66" t="e">
        <f t="shared" si="231"/>
        <v>#N/A</v>
      </c>
      <c r="S543" s="176"/>
      <c r="T543" s="177"/>
      <c r="U543" s="135"/>
      <c r="V543" s="135"/>
      <c r="W543" s="163" t="str">
        <f t="shared" ca="1" si="209"/>
        <v>Knight</v>
      </c>
      <c r="X543" s="164">
        <f t="shared" si="210"/>
        <v>0</v>
      </c>
      <c r="Y543" s="165">
        <v>0</v>
      </c>
      <c r="Z543" s="155">
        <f t="shared" si="211"/>
        <v>550</v>
      </c>
      <c r="AA543" s="66">
        <f t="shared" si="212"/>
        <v>540</v>
      </c>
      <c r="AB543" s="72">
        <f t="shared" si="213"/>
        <v>10</v>
      </c>
      <c r="AC543" s="135" t="str">
        <f t="shared" si="225"/>
        <v>10</v>
      </c>
      <c r="AD543" s="72">
        <f t="shared" si="226"/>
        <v>-29</v>
      </c>
      <c r="AE543" s="72">
        <f t="shared" si="227"/>
        <v>-59</v>
      </c>
      <c r="AF543" s="72">
        <f t="shared" si="228"/>
        <v>-89</v>
      </c>
      <c r="AG543" s="66">
        <f t="shared" si="214"/>
        <v>220</v>
      </c>
      <c r="AH543" s="66">
        <f t="shared" si="215"/>
        <v>218</v>
      </c>
      <c r="AI543" s="66">
        <f t="shared" si="216"/>
        <v>2</v>
      </c>
      <c r="AJ543" s="135" t="str">
        <f t="shared" si="217"/>
        <v>2</v>
      </c>
      <c r="AK543" s="66">
        <f t="shared" si="218"/>
        <v>180</v>
      </c>
      <c r="AL543" s="66">
        <f t="shared" ref="AL543:AL606" si="232">IFERROR(ROUNDDOWN(AK543+(AN543*($J543-1)),0),"")</f>
        <v>178</v>
      </c>
      <c r="AM543" s="66">
        <f t="shared" si="219"/>
        <v>2</v>
      </c>
      <c r="AN543" s="135" t="str">
        <f t="shared" si="220"/>
        <v>2</v>
      </c>
      <c r="AO543" s="66">
        <f t="shared" si="221"/>
        <v>200</v>
      </c>
      <c r="AP543" s="66">
        <f t="shared" ref="AP543:AP606" si="233">IFERROR(ROUNDDOWN(AO543+(AR543*($J543-1)),0),"")</f>
        <v>198</v>
      </c>
      <c r="AQ543" s="66">
        <f t="shared" si="222"/>
        <v>2</v>
      </c>
      <c r="AR543" s="135" t="str">
        <f t="shared" si="223"/>
        <v>2</v>
      </c>
      <c r="AS543" s="72">
        <f t="shared" si="208"/>
        <v>1150</v>
      </c>
      <c r="AT543" s="72">
        <f t="shared" si="208"/>
        <v>1134</v>
      </c>
      <c r="AU543" s="72"/>
      <c r="AV543" s="135" t="str">
        <f t="shared" ca="1" si="229"/>
        <v>Knight</v>
      </c>
      <c r="AW543" s="135"/>
      <c r="AX543" s="135"/>
      <c r="AY543" s="135"/>
      <c r="AZ543" s="135"/>
      <c r="BA543" s="135"/>
      <c r="BB543" s="135"/>
      <c r="BC543" s="660" t="e">
        <f>INDEX('[2]Master Skill List'!$D$81:$D$301,MATCH('UNIT DATA'!BA543,'[2]Master Skill List'!$B$81:$B$301,0))</f>
        <v>#N/A</v>
      </c>
      <c r="BD543" s="661"/>
      <c r="BE543" s="661"/>
      <c r="BF543" s="662"/>
      <c r="BG543" s="72">
        <f t="shared" si="230"/>
        <v>4</v>
      </c>
    </row>
    <row r="544" spans="2:59">
      <c r="B544" s="66">
        <v>506</v>
      </c>
      <c r="C544" s="135"/>
      <c r="D544" s="135"/>
      <c r="E544" s="135"/>
      <c r="F544" s="135"/>
      <c r="G544" s="135" t="s">
        <v>716</v>
      </c>
      <c r="H544" s="176"/>
      <c r="I544" s="155" t="s">
        <v>103</v>
      </c>
      <c r="J544" s="155"/>
      <c r="K544" s="66">
        <v>10</v>
      </c>
      <c r="L544" s="66"/>
      <c r="M544" s="66">
        <v>5</v>
      </c>
      <c r="N544" s="66"/>
      <c r="O544" s="508">
        <v>2</v>
      </c>
      <c r="P544" s="155">
        <f t="shared" si="224"/>
        <v>1</v>
      </c>
      <c r="Q544" s="135"/>
      <c r="R544" s="66" t="e">
        <f t="shared" si="231"/>
        <v>#N/A</v>
      </c>
      <c r="S544" s="176"/>
      <c r="T544" s="177"/>
      <c r="U544" s="135"/>
      <c r="V544" s="135"/>
      <c r="W544" s="163" t="str">
        <f t="shared" ca="1" si="209"/>
        <v>Defender</v>
      </c>
      <c r="X544" s="164">
        <f t="shared" si="210"/>
        <v>0</v>
      </c>
      <c r="Y544" s="165">
        <v>0</v>
      </c>
      <c r="Z544" s="155">
        <f t="shared" si="211"/>
        <v>550</v>
      </c>
      <c r="AA544" s="66">
        <f t="shared" si="212"/>
        <v>540</v>
      </c>
      <c r="AB544" s="72">
        <f t="shared" si="213"/>
        <v>10</v>
      </c>
      <c r="AC544" s="135" t="str">
        <f t="shared" si="225"/>
        <v>10</v>
      </c>
      <c r="AD544" s="72">
        <f t="shared" si="226"/>
        <v>-29</v>
      </c>
      <c r="AE544" s="72">
        <f t="shared" si="227"/>
        <v>-59</v>
      </c>
      <c r="AF544" s="72">
        <f t="shared" si="228"/>
        <v>-89</v>
      </c>
      <c r="AG544" s="66">
        <f t="shared" si="214"/>
        <v>220</v>
      </c>
      <c r="AH544" s="66">
        <f t="shared" si="215"/>
        <v>218</v>
      </c>
      <c r="AI544" s="66">
        <f t="shared" si="216"/>
        <v>2</v>
      </c>
      <c r="AJ544" s="135" t="str">
        <f t="shared" si="217"/>
        <v>2</v>
      </c>
      <c r="AK544" s="66">
        <f t="shared" si="218"/>
        <v>180</v>
      </c>
      <c r="AL544" s="66">
        <f t="shared" si="232"/>
        <v>178</v>
      </c>
      <c r="AM544" s="66">
        <f t="shared" si="219"/>
        <v>2</v>
      </c>
      <c r="AN544" s="135" t="str">
        <f t="shared" si="220"/>
        <v>2</v>
      </c>
      <c r="AO544" s="66">
        <f t="shared" si="221"/>
        <v>200</v>
      </c>
      <c r="AP544" s="66">
        <f t="shared" si="233"/>
        <v>198</v>
      </c>
      <c r="AQ544" s="66">
        <f t="shared" si="222"/>
        <v>2</v>
      </c>
      <c r="AR544" s="135" t="str">
        <f t="shared" si="223"/>
        <v>2</v>
      </c>
      <c r="AS544" s="72">
        <f t="shared" si="208"/>
        <v>1150</v>
      </c>
      <c r="AT544" s="72">
        <f t="shared" si="208"/>
        <v>1134</v>
      </c>
      <c r="AU544" s="72"/>
      <c r="AV544" s="135" t="str">
        <f t="shared" ca="1" si="229"/>
        <v>Defender</v>
      </c>
      <c r="AW544" s="135"/>
      <c r="AX544" s="135"/>
      <c r="AY544" s="135"/>
      <c r="AZ544" s="135"/>
      <c r="BA544" s="135"/>
      <c r="BB544" s="135"/>
      <c r="BC544" s="660" t="e">
        <f>INDEX('[2]Master Skill List'!$D$81:$D$301,MATCH('UNIT DATA'!BA544,'[2]Master Skill List'!$B$81:$B$301,0))</f>
        <v>#N/A</v>
      </c>
      <c r="BD544" s="661"/>
      <c r="BE544" s="661"/>
      <c r="BF544" s="662"/>
      <c r="BG544" s="72">
        <f t="shared" si="230"/>
        <v>5</v>
      </c>
    </row>
    <row r="545" spans="2:59">
      <c r="B545" s="66">
        <v>507</v>
      </c>
      <c r="C545" s="135"/>
      <c r="D545" s="135"/>
      <c r="E545" s="135"/>
      <c r="F545" s="135"/>
      <c r="G545" s="135" t="s">
        <v>717</v>
      </c>
      <c r="H545" s="176"/>
      <c r="I545" s="155" t="s">
        <v>103</v>
      </c>
      <c r="J545" s="155"/>
      <c r="K545" s="66">
        <v>10</v>
      </c>
      <c r="L545" s="66"/>
      <c r="M545" s="66">
        <v>6</v>
      </c>
      <c r="N545" s="66"/>
      <c r="O545" s="508">
        <v>3</v>
      </c>
      <c r="P545" s="155">
        <f t="shared" si="224"/>
        <v>1</v>
      </c>
      <c r="Q545" s="135"/>
      <c r="R545" s="66" t="e">
        <f t="shared" si="231"/>
        <v>#N/A</v>
      </c>
      <c r="S545" s="176"/>
      <c r="T545" s="177"/>
      <c r="U545" s="135"/>
      <c r="V545" s="135"/>
      <c r="W545" s="163" t="str">
        <f t="shared" ca="1" si="209"/>
        <v>Lord</v>
      </c>
      <c r="X545" s="164">
        <f t="shared" si="210"/>
        <v>0</v>
      </c>
      <c r="Y545" s="165">
        <v>0</v>
      </c>
      <c r="Z545" s="155">
        <f t="shared" si="211"/>
        <v>550</v>
      </c>
      <c r="AA545" s="66">
        <f t="shared" si="212"/>
        <v>540</v>
      </c>
      <c r="AB545" s="72">
        <f t="shared" si="213"/>
        <v>10</v>
      </c>
      <c r="AC545" s="135" t="str">
        <f t="shared" si="225"/>
        <v>10</v>
      </c>
      <c r="AD545" s="72">
        <f t="shared" si="226"/>
        <v>-29</v>
      </c>
      <c r="AE545" s="72">
        <f t="shared" si="227"/>
        <v>-59</v>
      </c>
      <c r="AF545" s="72">
        <f t="shared" si="228"/>
        <v>-89</v>
      </c>
      <c r="AG545" s="66">
        <f t="shared" si="214"/>
        <v>220</v>
      </c>
      <c r="AH545" s="66">
        <f t="shared" si="215"/>
        <v>218</v>
      </c>
      <c r="AI545" s="66">
        <f t="shared" si="216"/>
        <v>2</v>
      </c>
      <c r="AJ545" s="135" t="str">
        <f t="shared" si="217"/>
        <v>2</v>
      </c>
      <c r="AK545" s="66">
        <f t="shared" si="218"/>
        <v>180</v>
      </c>
      <c r="AL545" s="66">
        <f t="shared" si="232"/>
        <v>178</v>
      </c>
      <c r="AM545" s="66">
        <f t="shared" si="219"/>
        <v>2</v>
      </c>
      <c r="AN545" s="135" t="str">
        <f t="shared" si="220"/>
        <v>2</v>
      </c>
      <c r="AO545" s="66">
        <f t="shared" si="221"/>
        <v>200</v>
      </c>
      <c r="AP545" s="66">
        <f t="shared" si="233"/>
        <v>198</v>
      </c>
      <c r="AQ545" s="66">
        <f t="shared" si="222"/>
        <v>2</v>
      </c>
      <c r="AR545" s="135" t="str">
        <f t="shared" si="223"/>
        <v>2</v>
      </c>
      <c r="AS545" s="72">
        <f t="shared" ref="AS545:AT608" si="234">IFERROR(Z545+AG545+AK545+AO545,"")</f>
        <v>1150</v>
      </c>
      <c r="AT545" s="72">
        <f t="shared" si="234"/>
        <v>1134</v>
      </c>
      <c r="AU545" s="72"/>
      <c r="AV545" s="135" t="str">
        <f t="shared" ca="1" si="229"/>
        <v>Lord</v>
      </c>
      <c r="AW545" s="135"/>
      <c r="AX545" s="135"/>
      <c r="AY545" s="135"/>
      <c r="AZ545" s="135"/>
      <c r="BA545" s="135"/>
      <c r="BB545" s="135"/>
      <c r="BC545" s="660" t="e">
        <f>INDEX('[2]Master Skill List'!$D$81:$D$301,MATCH('UNIT DATA'!BA545,'[2]Master Skill List'!$B$81:$B$301,0))</f>
        <v>#N/A</v>
      </c>
      <c r="BD545" s="661"/>
      <c r="BE545" s="661"/>
      <c r="BF545" s="662"/>
      <c r="BG545" s="72">
        <f t="shared" si="230"/>
        <v>6</v>
      </c>
    </row>
    <row r="546" spans="2:59">
      <c r="B546" s="66">
        <v>508</v>
      </c>
      <c r="C546" s="135"/>
      <c r="D546" s="135"/>
      <c r="E546" s="135"/>
      <c r="F546" s="135"/>
      <c r="G546" s="135" t="s">
        <v>718</v>
      </c>
      <c r="H546" s="176"/>
      <c r="I546" s="155" t="s">
        <v>147</v>
      </c>
      <c r="J546" s="155"/>
      <c r="K546" s="66">
        <v>10</v>
      </c>
      <c r="L546" s="66"/>
      <c r="M546" s="190">
        <v>3</v>
      </c>
      <c r="N546" s="66"/>
      <c r="O546" s="508">
        <v>0</v>
      </c>
      <c r="P546" s="155">
        <f t="shared" si="224"/>
        <v>1</v>
      </c>
      <c r="Q546" s="135"/>
      <c r="R546" s="66" t="e">
        <f t="shared" si="231"/>
        <v>#N/A</v>
      </c>
      <c r="S546" s="176"/>
      <c r="T546" s="177"/>
      <c r="U546" s="135"/>
      <c r="V546" s="135"/>
      <c r="W546" s="163" t="str">
        <f t="shared" ca="1" si="209"/>
        <v>Lord</v>
      </c>
      <c r="X546" s="164">
        <f t="shared" si="210"/>
        <v>0</v>
      </c>
      <c r="Y546" s="165">
        <v>0</v>
      </c>
      <c r="Z546" s="155">
        <f t="shared" si="211"/>
        <v>500</v>
      </c>
      <c r="AA546" s="66">
        <f t="shared" si="212"/>
        <v>490</v>
      </c>
      <c r="AB546" s="72">
        <f t="shared" si="213"/>
        <v>10</v>
      </c>
      <c r="AC546" s="135" t="str">
        <f t="shared" si="225"/>
        <v>10</v>
      </c>
      <c r="AD546" s="72">
        <f t="shared" si="226"/>
        <v>-29</v>
      </c>
      <c r="AE546" s="72">
        <f t="shared" si="227"/>
        <v>-59</v>
      </c>
      <c r="AF546" s="72">
        <f t="shared" si="228"/>
        <v>-89</v>
      </c>
      <c r="AG546" s="66">
        <f t="shared" si="214"/>
        <v>200</v>
      </c>
      <c r="AH546" s="66">
        <f t="shared" si="215"/>
        <v>198</v>
      </c>
      <c r="AI546" s="66">
        <f t="shared" si="216"/>
        <v>2</v>
      </c>
      <c r="AJ546" s="135" t="str">
        <f t="shared" si="217"/>
        <v>2</v>
      </c>
      <c r="AK546" s="66">
        <f t="shared" si="218"/>
        <v>220</v>
      </c>
      <c r="AL546" s="66">
        <f t="shared" si="232"/>
        <v>218</v>
      </c>
      <c r="AM546" s="66">
        <f t="shared" si="219"/>
        <v>2</v>
      </c>
      <c r="AN546" s="135" t="str">
        <f t="shared" si="220"/>
        <v>2</v>
      </c>
      <c r="AO546" s="66">
        <f t="shared" si="221"/>
        <v>180</v>
      </c>
      <c r="AP546" s="66">
        <f t="shared" si="233"/>
        <v>178</v>
      </c>
      <c r="AQ546" s="66">
        <f t="shared" si="222"/>
        <v>2</v>
      </c>
      <c r="AR546" s="135" t="str">
        <f t="shared" si="223"/>
        <v>2</v>
      </c>
      <c r="AS546" s="72">
        <f t="shared" si="234"/>
        <v>1100</v>
      </c>
      <c r="AT546" s="72">
        <f t="shared" si="234"/>
        <v>1084</v>
      </c>
      <c r="AU546" s="72"/>
      <c r="AV546" s="135" t="str">
        <f t="shared" ca="1" si="229"/>
        <v>Lord</v>
      </c>
      <c r="AW546" s="135"/>
      <c r="AX546" s="135"/>
      <c r="AY546" s="135"/>
      <c r="AZ546" s="135"/>
      <c r="BA546" s="135"/>
      <c r="BB546" s="135"/>
      <c r="BC546" s="660" t="e">
        <f>INDEX('[2]Master Skill List'!$D$81:$D$301,MATCH('UNIT DATA'!BA546,'[2]Master Skill List'!$B$81:$B$301,0))</f>
        <v>#N/A</v>
      </c>
      <c r="BD546" s="661"/>
      <c r="BE546" s="661"/>
      <c r="BF546" s="662"/>
      <c r="BG546" s="72">
        <f t="shared" si="230"/>
        <v>3</v>
      </c>
    </row>
    <row r="547" spans="2:59">
      <c r="B547" s="66">
        <v>509</v>
      </c>
      <c r="C547" s="135"/>
      <c r="D547" s="135"/>
      <c r="E547" s="135"/>
      <c r="F547" s="135"/>
      <c r="G547" s="135" t="s">
        <v>719</v>
      </c>
      <c r="H547" s="176"/>
      <c r="I547" s="155" t="s">
        <v>147</v>
      </c>
      <c r="J547" s="155"/>
      <c r="K547" s="66">
        <v>10</v>
      </c>
      <c r="L547" s="66"/>
      <c r="M547" s="66">
        <v>4</v>
      </c>
      <c r="N547" s="66"/>
      <c r="O547" s="508">
        <v>1</v>
      </c>
      <c r="P547" s="155">
        <f t="shared" si="224"/>
        <v>1</v>
      </c>
      <c r="Q547" s="135"/>
      <c r="R547" s="66" t="e">
        <f t="shared" si="231"/>
        <v>#N/A</v>
      </c>
      <c r="S547" s="176"/>
      <c r="T547" s="177"/>
      <c r="U547" s="135"/>
      <c r="V547" s="135"/>
      <c r="W547" s="163" t="str">
        <f t="shared" ca="1" si="209"/>
        <v>Lord</v>
      </c>
      <c r="X547" s="164">
        <f t="shared" si="210"/>
        <v>0</v>
      </c>
      <c r="Y547" s="165">
        <v>0</v>
      </c>
      <c r="Z547" s="155">
        <f t="shared" si="211"/>
        <v>500</v>
      </c>
      <c r="AA547" s="66">
        <f t="shared" si="212"/>
        <v>490</v>
      </c>
      <c r="AB547" s="72">
        <f t="shared" si="213"/>
        <v>10</v>
      </c>
      <c r="AC547" s="135" t="str">
        <f t="shared" si="225"/>
        <v>10</v>
      </c>
      <c r="AD547" s="72">
        <f t="shared" si="226"/>
        <v>-29</v>
      </c>
      <c r="AE547" s="72">
        <f t="shared" si="227"/>
        <v>-59</v>
      </c>
      <c r="AF547" s="72">
        <f t="shared" si="228"/>
        <v>-89</v>
      </c>
      <c r="AG547" s="66">
        <f t="shared" si="214"/>
        <v>200</v>
      </c>
      <c r="AH547" s="66">
        <f t="shared" si="215"/>
        <v>198</v>
      </c>
      <c r="AI547" s="66">
        <f t="shared" si="216"/>
        <v>2</v>
      </c>
      <c r="AJ547" s="135" t="str">
        <f t="shared" si="217"/>
        <v>2</v>
      </c>
      <c r="AK547" s="66">
        <f t="shared" si="218"/>
        <v>220</v>
      </c>
      <c r="AL547" s="66">
        <f t="shared" si="232"/>
        <v>218</v>
      </c>
      <c r="AM547" s="66">
        <f t="shared" si="219"/>
        <v>2</v>
      </c>
      <c r="AN547" s="135" t="str">
        <f t="shared" si="220"/>
        <v>2</v>
      </c>
      <c r="AO547" s="66">
        <f t="shared" si="221"/>
        <v>180</v>
      </c>
      <c r="AP547" s="66">
        <f t="shared" si="233"/>
        <v>178</v>
      </c>
      <c r="AQ547" s="66">
        <f t="shared" si="222"/>
        <v>2</v>
      </c>
      <c r="AR547" s="135" t="str">
        <f t="shared" si="223"/>
        <v>2</v>
      </c>
      <c r="AS547" s="72">
        <f t="shared" si="234"/>
        <v>1100</v>
      </c>
      <c r="AT547" s="72">
        <f t="shared" si="234"/>
        <v>1084</v>
      </c>
      <c r="AU547" s="72"/>
      <c r="AV547" s="135" t="str">
        <f t="shared" ca="1" si="229"/>
        <v>Lord</v>
      </c>
      <c r="AW547" s="135"/>
      <c r="AX547" s="135"/>
      <c r="AY547" s="135"/>
      <c r="AZ547" s="135"/>
      <c r="BA547" s="135"/>
      <c r="BB547" s="135"/>
      <c r="BC547" s="660" t="e">
        <f>INDEX('[2]Master Skill List'!$D$81:$D$301,MATCH('UNIT DATA'!BA547,'[2]Master Skill List'!$B$81:$B$301,0))</f>
        <v>#N/A</v>
      </c>
      <c r="BD547" s="661"/>
      <c r="BE547" s="661"/>
      <c r="BF547" s="662"/>
      <c r="BG547" s="72">
        <f t="shared" si="230"/>
        <v>4</v>
      </c>
    </row>
    <row r="548" spans="2:59">
      <c r="B548" s="66">
        <v>510</v>
      </c>
      <c r="C548" s="135"/>
      <c r="D548" s="135"/>
      <c r="E548" s="135"/>
      <c r="F548" s="135"/>
      <c r="G548" s="135" t="s">
        <v>720</v>
      </c>
      <c r="H548" s="176"/>
      <c r="I548" s="155" t="s">
        <v>147</v>
      </c>
      <c r="J548" s="155"/>
      <c r="K548" s="66">
        <v>10</v>
      </c>
      <c r="L548" s="66"/>
      <c r="M548" s="66">
        <v>5</v>
      </c>
      <c r="N548" s="66"/>
      <c r="O548" s="508">
        <v>2</v>
      </c>
      <c r="P548" s="155">
        <f t="shared" si="224"/>
        <v>1</v>
      </c>
      <c r="Q548" s="135"/>
      <c r="R548" s="66" t="e">
        <f t="shared" si="231"/>
        <v>#N/A</v>
      </c>
      <c r="S548" s="176"/>
      <c r="T548" s="177"/>
      <c r="U548" s="135"/>
      <c r="V548" s="135"/>
      <c r="W548" s="163" t="str">
        <f t="shared" ca="1" si="209"/>
        <v>Lord</v>
      </c>
      <c r="X548" s="164">
        <f t="shared" si="210"/>
        <v>0</v>
      </c>
      <c r="Y548" s="165">
        <v>0</v>
      </c>
      <c r="Z548" s="155">
        <f t="shared" si="211"/>
        <v>500</v>
      </c>
      <c r="AA548" s="66">
        <f t="shared" si="212"/>
        <v>490</v>
      </c>
      <c r="AB548" s="72">
        <f t="shared" si="213"/>
        <v>10</v>
      </c>
      <c r="AC548" s="135" t="str">
        <f t="shared" si="225"/>
        <v>10</v>
      </c>
      <c r="AD548" s="72">
        <f t="shared" si="226"/>
        <v>-29</v>
      </c>
      <c r="AE548" s="72">
        <f t="shared" si="227"/>
        <v>-59</v>
      </c>
      <c r="AF548" s="72">
        <f t="shared" si="228"/>
        <v>-89</v>
      </c>
      <c r="AG548" s="66">
        <f t="shared" si="214"/>
        <v>200</v>
      </c>
      <c r="AH548" s="66">
        <f t="shared" si="215"/>
        <v>198</v>
      </c>
      <c r="AI548" s="66">
        <f t="shared" si="216"/>
        <v>2</v>
      </c>
      <c r="AJ548" s="135" t="str">
        <f t="shared" si="217"/>
        <v>2</v>
      </c>
      <c r="AK548" s="66">
        <f t="shared" si="218"/>
        <v>220</v>
      </c>
      <c r="AL548" s="66">
        <f t="shared" si="232"/>
        <v>218</v>
      </c>
      <c r="AM548" s="66">
        <f t="shared" si="219"/>
        <v>2</v>
      </c>
      <c r="AN548" s="135" t="str">
        <f t="shared" si="220"/>
        <v>2</v>
      </c>
      <c r="AO548" s="66">
        <f t="shared" si="221"/>
        <v>180</v>
      </c>
      <c r="AP548" s="66">
        <f t="shared" si="233"/>
        <v>178</v>
      </c>
      <c r="AQ548" s="66">
        <f t="shared" si="222"/>
        <v>2</v>
      </c>
      <c r="AR548" s="135" t="str">
        <f t="shared" si="223"/>
        <v>2</v>
      </c>
      <c r="AS548" s="72">
        <f t="shared" si="234"/>
        <v>1100</v>
      </c>
      <c r="AT548" s="72">
        <f t="shared" si="234"/>
        <v>1084</v>
      </c>
      <c r="AU548" s="72"/>
      <c r="AV548" s="135" t="str">
        <f t="shared" ca="1" si="229"/>
        <v>Lord</v>
      </c>
      <c r="AW548" s="135"/>
      <c r="AX548" s="135"/>
      <c r="AY548" s="135"/>
      <c r="AZ548" s="135"/>
      <c r="BA548" s="135"/>
      <c r="BB548" s="135"/>
      <c r="BC548" s="660" t="e">
        <f>INDEX('[2]Master Skill List'!$D$81:$D$301,MATCH('UNIT DATA'!BA548,'[2]Master Skill List'!$B$81:$B$301,0))</f>
        <v>#N/A</v>
      </c>
      <c r="BD548" s="661"/>
      <c r="BE548" s="661"/>
      <c r="BF548" s="662"/>
      <c r="BG548" s="72">
        <f t="shared" si="230"/>
        <v>5</v>
      </c>
    </row>
    <row r="549" spans="2:59">
      <c r="B549" s="66">
        <v>511</v>
      </c>
      <c r="C549" s="135"/>
      <c r="D549" s="135"/>
      <c r="E549" s="135"/>
      <c r="F549" s="135"/>
      <c r="G549" s="135" t="s">
        <v>721</v>
      </c>
      <c r="H549" s="176"/>
      <c r="I549" s="155" t="s">
        <v>147</v>
      </c>
      <c r="J549" s="155"/>
      <c r="K549" s="66">
        <v>10</v>
      </c>
      <c r="L549" s="66"/>
      <c r="M549" s="66">
        <v>6</v>
      </c>
      <c r="N549" s="66"/>
      <c r="O549" s="508">
        <v>3</v>
      </c>
      <c r="P549" s="155">
        <f t="shared" si="224"/>
        <v>1</v>
      </c>
      <c r="Q549" s="135"/>
      <c r="R549" s="66" t="e">
        <f t="shared" si="231"/>
        <v>#N/A</v>
      </c>
      <c r="S549" s="176"/>
      <c r="T549" s="177"/>
      <c r="U549" s="135"/>
      <c r="V549" s="135"/>
      <c r="W549" s="163" t="str">
        <f t="shared" ca="1" si="209"/>
        <v>Fighter</v>
      </c>
      <c r="X549" s="164">
        <f t="shared" si="210"/>
        <v>0</v>
      </c>
      <c r="Y549" s="165">
        <v>0</v>
      </c>
      <c r="Z549" s="155">
        <f t="shared" si="211"/>
        <v>500</v>
      </c>
      <c r="AA549" s="66">
        <f t="shared" si="212"/>
        <v>490</v>
      </c>
      <c r="AB549" s="72">
        <f t="shared" si="213"/>
        <v>10</v>
      </c>
      <c r="AC549" s="135" t="str">
        <f t="shared" si="225"/>
        <v>10</v>
      </c>
      <c r="AD549" s="72">
        <f t="shared" si="226"/>
        <v>-29</v>
      </c>
      <c r="AE549" s="72">
        <f t="shared" si="227"/>
        <v>-59</v>
      </c>
      <c r="AF549" s="72">
        <f t="shared" si="228"/>
        <v>-89</v>
      </c>
      <c r="AG549" s="66">
        <f t="shared" si="214"/>
        <v>200</v>
      </c>
      <c r="AH549" s="66">
        <f t="shared" si="215"/>
        <v>198</v>
      </c>
      <c r="AI549" s="66">
        <f t="shared" si="216"/>
        <v>2</v>
      </c>
      <c r="AJ549" s="135" t="str">
        <f t="shared" si="217"/>
        <v>2</v>
      </c>
      <c r="AK549" s="66">
        <f t="shared" si="218"/>
        <v>220</v>
      </c>
      <c r="AL549" s="66">
        <f t="shared" si="232"/>
        <v>218</v>
      </c>
      <c r="AM549" s="66">
        <f t="shared" si="219"/>
        <v>2</v>
      </c>
      <c r="AN549" s="135" t="str">
        <f t="shared" si="220"/>
        <v>2</v>
      </c>
      <c r="AO549" s="66">
        <f t="shared" si="221"/>
        <v>180</v>
      </c>
      <c r="AP549" s="66">
        <f t="shared" si="233"/>
        <v>178</v>
      </c>
      <c r="AQ549" s="66">
        <f t="shared" si="222"/>
        <v>2</v>
      </c>
      <c r="AR549" s="135" t="str">
        <f t="shared" si="223"/>
        <v>2</v>
      </c>
      <c r="AS549" s="72">
        <f t="shared" si="234"/>
        <v>1100</v>
      </c>
      <c r="AT549" s="72">
        <f t="shared" si="234"/>
        <v>1084</v>
      </c>
      <c r="AU549" s="72"/>
      <c r="AV549" s="135" t="str">
        <f t="shared" ca="1" si="229"/>
        <v>Fighter</v>
      </c>
      <c r="AW549" s="135"/>
      <c r="AX549" s="135"/>
      <c r="AY549" s="135"/>
      <c r="AZ549" s="135"/>
      <c r="BA549" s="135"/>
      <c r="BB549" s="135"/>
      <c r="BC549" s="660" t="e">
        <f>INDEX('[2]Master Skill List'!$D$81:$D$301,MATCH('UNIT DATA'!BA549,'[2]Master Skill List'!$B$81:$B$301,0))</f>
        <v>#N/A</v>
      </c>
      <c r="BD549" s="661"/>
      <c r="BE549" s="661"/>
      <c r="BF549" s="662"/>
      <c r="BG549" s="72">
        <f t="shared" si="230"/>
        <v>6</v>
      </c>
    </row>
    <row r="550" spans="2:59">
      <c r="B550" s="66">
        <v>512</v>
      </c>
      <c r="C550" s="135"/>
      <c r="D550" s="135"/>
      <c r="E550" s="135"/>
      <c r="F550" s="135"/>
      <c r="G550" s="135" t="s">
        <v>722</v>
      </c>
      <c r="H550" s="176"/>
      <c r="I550" s="155" t="s">
        <v>119</v>
      </c>
      <c r="J550" s="155"/>
      <c r="K550" s="66">
        <v>10</v>
      </c>
      <c r="L550" s="66"/>
      <c r="M550" s="190">
        <v>3</v>
      </c>
      <c r="N550" s="66"/>
      <c r="O550" s="508">
        <v>0</v>
      </c>
      <c r="P550" s="155">
        <f t="shared" si="224"/>
        <v>1</v>
      </c>
      <c r="Q550" s="135"/>
      <c r="R550" s="66" t="e">
        <f t="shared" si="231"/>
        <v>#N/A</v>
      </c>
      <c r="S550" s="176"/>
      <c r="T550" s="177"/>
      <c r="U550" s="135"/>
      <c r="V550" s="135"/>
      <c r="W550" s="163" t="str">
        <f t="shared" ca="1" si="209"/>
        <v>Hero</v>
      </c>
      <c r="X550" s="164">
        <f t="shared" si="210"/>
        <v>0</v>
      </c>
      <c r="Y550" s="165">
        <v>0</v>
      </c>
      <c r="Z550" s="155">
        <f t="shared" si="211"/>
        <v>500</v>
      </c>
      <c r="AA550" s="66">
        <f t="shared" si="212"/>
        <v>490</v>
      </c>
      <c r="AB550" s="72">
        <f t="shared" si="213"/>
        <v>10</v>
      </c>
      <c r="AC550" s="135" t="str">
        <f t="shared" si="225"/>
        <v>10</v>
      </c>
      <c r="AD550" s="72">
        <f t="shared" si="226"/>
        <v>-29</v>
      </c>
      <c r="AE550" s="72">
        <f t="shared" si="227"/>
        <v>-59</v>
      </c>
      <c r="AF550" s="72">
        <f t="shared" si="228"/>
        <v>-89</v>
      </c>
      <c r="AG550" s="66">
        <f t="shared" si="214"/>
        <v>160</v>
      </c>
      <c r="AH550" s="66">
        <f t="shared" si="215"/>
        <v>158</v>
      </c>
      <c r="AI550" s="66">
        <f t="shared" si="216"/>
        <v>2</v>
      </c>
      <c r="AJ550" s="135" t="str">
        <f t="shared" si="217"/>
        <v>2</v>
      </c>
      <c r="AK550" s="66">
        <f t="shared" si="218"/>
        <v>220</v>
      </c>
      <c r="AL550" s="66">
        <f t="shared" si="232"/>
        <v>218</v>
      </c>
      <c r="AM550" s="66">
        <f t="shared" si="219"/>
        <v>2</v>
      </c>
      <c r="AN550" s="135" t="str">
        <f t="shared" si="220"/>
        <v>2</v>
      </c>
      <c r="AO550" s="66">
        <f t="shared" si="221"/>
        <v>220</v>
      </c>
      <c r="AP550" s="66">
        <f t="shared" si="233"/>
        <v>218</v>
      </c>
      <c r="AQ550" s="66">
        <f t="shared" si="222"/>
        <v>2</v>
      </c>
      <c r="AR550" s="135" t="str">
        <f t="shared" si="223"/>
        <v>2</v>
      </c>
      <c r="AS550" s="72">
        <f t="shared" si="234"/>
        <v>1100</v>
      </c>
      <c r="AT550" s="72">
        <f t="shared" si="234"/>
        <v>1084</v>
      </c>
      <c r="AU550" s="72"/>
      <c r="AV550" s="135" t="str">
        <f t="shared" ca="1" si="229"/>
        <v>Hero</v>
      </c>
      <c r="AW550" s="135"/>
      <c r="AX550" s="135"/>
      <c r="AY550" s="135"/>
      <c r="AZ550" s="135"/>
      <c r="BA550" s="135"/>
      <c r="BB550" s="135"/>
      <c r="BC550" s="660" t="e">
        <f>INDEX('[2]Master Skill List'!$D$81:$D$301,MATCH('UNIT DATA'!BA550,'[2]Master Skill List'!$B$81:$B$301,0))</f>
        <v>#N/A</v>
      </c>
      <c r="BD550" s="661"/>
      <c r="BE550" s="661"/>
      <c r="BF550" s="662"/>
      <c r="BG550" s="72">
        <f t="shared" si="230"/>
        <v>3</v>
      </c>
    </row>
    <row r="551" spans="2:59">
      <c r="B551" s="66">
        <v>513</v>
      </c>
      <c r="C551" s="135"/>
      <c r="D551" s="135"/>
      <c r="E551" s="135"/>
      <c r="F551" s="135"/>
      <c r="G551" s="135" t="s">
        <v>723</v>
      </c>
      <c r="H551" s="176"/>
      <c r="I551" s="155" t="s">
        <v>119</v>
      </c>
      <c r="J551" s="155"/>
      <c r="K551" s="66">
        <v>10</v>
      </c>
      <c r="L551" s="66"/>
      <c r="M551" s="66">
        <v>4</v>
      </c>
      <c r="N551" s="66"/>
      <c r="O551" s="508">
        <v>1</v>
      </c>
      <c r="P551" s="155">
        <f t="shared" si="224"/>
        <v>1</v>
      </c>
      <c r="Q551" s="135"/>
      <c r="R551" s="66" t="e">
        <f t="shared" si="231"/>
        <v>#N/A</v>
      </c>
      <c r="S551" s="176"/>
      <c r="T551" s="177"/>
      <c r="U551" s="135"/>
      <c r="V551" s="135"/>
      <c r="W551" s="163" t="str">
        <f t="shared" ref="W551:W614" ca="1" si="235">CHOOSE(RANDBETWEEN(1,6),"Fighter","Guardian","Knight","Defender","Hero","Lord")</f>
        <v>Defender</v>
      </c>
      <c r="X551" s="164">
        <f t="shared" ref="X551:X614" si="236">(IF(L551="Fast",1,IF(L551="SUPERB",2,0))+IF(K551=15,1,IF(K551=20,2,0)))+Y551</f>
        <v>0</v>
      </c>
      <c r="Y551" s="165">
        <v>0</v>
      </c>
      <c r="Z551" s="155">
        <f t="shared" ref="Z551:Z614" si="237">IFERROR(ROUNDDOWN(IF($X$36=TRUE,(((($J551*10)+S$6+($M551*U$6))*$P551)*INDEX(P$21:P$26,MATCH($I551,$O$21:$O$26,0)))*INDEX(V$21:V$26,MATCH($W551,$U$21:$U$26,0)),((($J551*10)+S$6+($M551*U$6))*$P551)*INDEX(P$21:P$26,MATCH($I551,$O$21:$O$26,0))),0),"")</f>
        <v>500</v>
      </c>
      <c r="AA551" s="66">
        <f t="shared" ref="AA551:AA614" si="238">IFERROR(ROUNDDOWN(Z551+(AB551*($J551-1))+IF(J551&gt;=AM$22,(J551-AN$22)*AO$22,0)+IF(J551&gt;=AM$23,(J551-AN$23)*AO$23,0)+IF(J551&gt;=AM$24,(J551-AN$24)*AO$24,0),0),"")</f>
        <v>490</v>
      </c>
      <c r="AB551" s="72">
        <f t="shared" ref="AB551:AB614" si="239">IFERROR(ROUNDDOWN((VLOOKUP(M551,O$8:T$17,4)*T$6)+X551,0),"")</f>
        <v>10</v>
      </c>
      <c r="AC551" s="135" t="str">
        <f t="shared" si="225"/>
        <v>10</v>
      </c>
      <c r="AD551" s="72">
        <f t="shared" si="226"/>
        <v>-29</v>
      </c>
      <c r="AE551" s="72">
        <f t="shared" si="227"/>
        <v>-59</v>
      </c>
      <c r="AF551" s="72">
        <f t="shared" si="228"/>
        <v>-89</v>
      </c>
      <c r="AG551" s="66">
        <f t="shared" ref="AG551:AG614" si="240">IFERROR(ROUNDDOWN(IF($X$36=TRUE,(((($J551*10)+V$6+($M551*X$6))*$P551)*INDEX(Q$21:Q$26,MATCH($I551,$O$21:$O$26,0)))*INDEX(W$21:W$26,MATCH($W551,$U$21:$U$26,0)),((($J551*10)+V$6+($M551*X$6))*$P551)*INDEX(W$21:W$26,MATCH($I551,$O$21:$O$26,0))),0),"")</f>
        <v>160</v>
      </c>
      <c r="AH551" s="66">
        <f t="shared" ref="AH551:AH614" si="241">IFERROR(ROUNDDOWN(AG551+(AI551*($J551-1))+IF($J551&gt;=AM$22,(J551-AN$22)*AO$22,0)+IF(J551&gt;=AM$23,(J551-AN$23)*AO$23,0)+IF(J551&gt;=AM$24,(J551-AN$24)*AO$24,0),0),"")</f>
        <v>158</v>
      </c>
      <c r="AI551" s="66">
        <f t="shared" ref="AI551:AI614" si="242">IFERROR(ROUNDDOWN((VLOOKUP($M551,$O$8:$T$17,4)*W$6)+$X551,0),"")</f>
        <v>2</v>
      </c>
      <c r="AJ551" s="135" t="str">
        <f t="shared" ref="AJ551:AJ614" si="243">IFERROR(AI551&amp;IF($J551&gt;=$AM$22,";"&amp;AI551+$AO$22,"")&amp;IF($J551&gt;=$AM$23,";"&amp;AI551+$AO$23+$AO$22,"")&amp;IF($J551&gt;=$AM$24,";"&amp;AI551+$AO$23+$AO$22+$AO$24,""),"")</f>
        <v>2</v>
      </c>
      <c r="AK551" s="66">
        <f t="shared" ref="AK551:AK614" si="244">IFERROR(ROUNDDOWN(IF($X$36=TRUE,(((($J551*10)+Y$6+($M551*AB$6))*$P551)*INDEX(X$21:X$26,MATCH($I551,$O$21:$O$26,0)))*INDEX(R$21:R$26,MATCH($W551,$U$21:$U$26,0)),((($J551*10)+Y$6+($M551*AB$6))*$P551)*INDEX(R$21:R$26,MATCH($I551,$O$21:$O$26,0))),0),"")</f>
        <v>220</v>
      </c>
      <c r="AL551" s="66">
        <f t="shared" si="232"/>
        <v>218</v>
      </c>
      <c r="AM551" s="66">
        <f t="shared" ref="AM551:AM614" si="245">IFERROR(ROUNDDOWN((VLOOKUP($M551,$O$8:$T$17,4)*Z$6)+$X551,0),"")</f>
        <v>2</v>
      </c>
      <c r="AN551" s="135" t="str">
        <f t="shared" ref="AN551:AN614" si="246">IFERROR(AM551&amp;IF($J551&gt;=$AM$22,";"&amp;AM551+$AO$22,"")&amp;IF($J551&gt;=$AM$23,";"&amp;AM551+$AO$23+$AO$22,"")&amp;IF($J551&gt;=$AM$24,";"&amp;AM551+$AO$23+$AO$22+$AO$24,""),"")</f>
        <v>2</v>
      </c>
      <c r="AO551" s="66">
        <f t="shared" ref="AO551:AO614" si="247">IFERROR(ROUNDDOWN(IF($X$36=TRUE,(((($J551*10)+AF$6+($M551*AI$6))*$P551)*INDEX(Y$21:Y$26,MATCH($I551,$O$21:$O$26,0)))*INDEX(S$21:S$26,MATCH($W551,$U$21:$U$26,0)),((($J551*10)+AF$6+($M551*AI$6))*$P551)*INDEX(S$21:S$26,MATCH($I551,$O$21:$O$26,0))),0),"")</f>
        <v>220</v>
      </c>
      <c r="AP551" s="66">
        <f t="shared" si="233"/>
        <v>218</v>
      </c>
      <c r="AQ551" s="66">
        <f t="shared" ref="AQ551:AQ614" si="248">IFERROR(ROUNDDOWN((VLOOKUP($M551,$O$8:$T$17,4)*AG$6)+$X551,0),"")</f>
        <v>2</v>
      </c>
      <c r="AR551" s="135" t="str">
        <f t="shared" ref="AR551:AR614" si="249">IFERROR(AQ551&amp;IF($J551&gt;=$AM$22,";"&amp;AQ551+$AO$22,"")&amp;IF($J551&gt;=$AM$23,";"&amp;AQ551+$AO$23+$AO$22,"")&amp;IF($J551&gt;=$AM$24,";"&amp;AQ551+$AO$23+$AO$22+$AO$24,""),"")</f>
        <v>2</v>
      </c>
      <c r="AS551" s="72">
        <f t="shared" si="234"/>
        <v>1100</v>
      </c>
      <c r="AT551" s="72">
        <f t="shared" si="234"/>
        <v>1084</v>
      </c>
      <c r="AU551" s="72"/>
      <c r="AV551" s="135" t="str">
        <f t="shared" ca="1" si="229"/>
        <v>Defender</v>
      </c>
      <c r="AW551" s="135"/>
      <c r="AX551" s="135"/>
      <c r="AY551" s="135"/>
      <c r="AZ551" s="135"/>
      <c r="BA551" s="135"/>
      <c r="BB551" s="135"/>
      <c r="BC551" s="660" t="e">
        <f>INDEX('[2]Master Skill List'!$D$81:$D$301,MATCH('UNIT DATA'!BA551,'[2]Master Skill List'!$B$81:$B$301,0))</f>
        <v>#N/A</v>
      </c>
      <c r="BD551" s="661"/>
      <c r="BE551" s="661"/>
      <c r="BF551" s="662"/>
      <c r="BG551" s="72">
        <f t="shared" si="230"/>
        <v>4</v>
      </c>
    </row>
    <row r="552" spans="2:59">
      <c r="B552" s="66">
        <v>514</v>
      </c>
      <c r="C552" s="135"/>
      <c r="D552" s="135"/>
      <c r="E552" s="135"/>
      <c r="F552" s="135"/>
      <c r="G552" s="135" t="s">
        <v>724</v>
      </c>
      <c r="H552" s="176"/>
      <c r="I552" s="155" t="s">
        <v>119</v>
      </c>
      <c r="J552" s="155"/>
      <c r="K552" s="66">
        <v>10</v>
      </c>
      <c r="L552" s="66"/>
      <c r="M552" s="66">
        <v>5</v>
      </c>
      <c r="N552" s="66"/>
      <c r="O552" s="508">
        <v>2</v>
      </c>
      <c r="P552" s="155">
        <f t="shared" ref="P552:P615" si="250">1+(N552*0.1)+Q552</f>
        <v>1</v>
      </c>
      <c r="Q552" s="135"/>
      <c r="R552" s="66" t="e">
        <f t="shared" si="231"/>
        <v>#N/A</v>
      </c>
      <c r="S552" s="176"/>
      <c r="T552" s="177"/>
      <c r="U552" s="135"/>
      <c r="V552" s="135"/>
      <c r="W552" s="163" t="str">
        <f t="shared" ca="1" si="235"/>
        <v>Lord</v>
      </c>
      <c r="X552" s="164">
        <f t="shared" si="236"/>
        <v>0</v>
      </c>
      <c r="Y552" s="165">
        <v>0</v>
      </c>
      <c r="Z552" s="155">
        <f t="shared" si="237"/>
        <v>500</v>
      </c>
      <c r="AA552" s="66">
        <f t="shared" si="238"/>
        <v>490</v>
      </c>
      <c r="AB552" s="72">
        <f t="shared" si="239"/>
        <v>10</v>
      </c>
      <c r="AC552" s="135" t="str">
        <f t="shared" ref="AC552:AC615" si="251">IFERROR(AB552&amp;IF($J552&gt;=$AM$22,";"&amp;AB552+$AO$22,"")&amp;IF(J552&gt;=$AM$23,";"&amp;AB552+$AO$23+$AO$22,"")&amp;IF(J552&gt;=$AM$24,";"&amp;AB552+$AO$23+$AO$22+$AO$24,""),"")</f>
        <v>10</v>
      </c>
      <c r="AD552" s="72">
        <f t="shared" ref="AD552:AD615" si="252">J552-AD$38+1</f>
        <v>-29</v>
      </c>
      <c r="AE552" s="72">
        <f t="shared" ref="AE552:AE615" si="253">J552-AE$38+1</f>
        <v>-59</v>
      </c>
      <c r="AF552" s="72">
        <f t="shared" ref="AF552:AF615" si="254">J552-AF$38+1</f>
        <v>-89</v>
      </c>
      <c r="AG552" s="66">
        <f t="shared" si="240"/>
        <v>160</v>
      </c>
      <c r="AH552" s="66">
        <f t="shared" si="241"/>
        <v>158</v>
      </c>
      <c r="AI552" s="66">
        <f t="shared" si="242"/>
        <v>2</v>
      </c>
      <c r="AJ552" s="135" t="str">
        <f t="shared" si="243"/>
        <v>2</v>
      </c>
      <c r="AK552" s="66">
        <f t="shared" si="244"/>
        <v>220</v>
      </c>
      <c r="AL552" s="66">
        <f t="shared" si="232"/>
        <v>218</v>
      </c>
      <c r="AM552" s="66">
        <f t="shared" si="245"/>
        <v>2</v>
      </c>
      <c r="AN552" s="135" t="str">
        <f t="shared" si="246"/>
        <v>2</v>
      </c>
      <c r="AO552" s="66">
        <f t="shared" si="247"/>
        <v>220</v>
      </c>
      <c r="AP552" s="66">
        <f t="shared" si="233"/>
        <v>218</v>
      </c>
      <c r="AQ552" s="66">
        <f t="shared" si="248"/>
        <v>2</v>
      </c>
      <c r="AR552" s="135" t="str">
        <f t="shared" si="249"/>
        <v>2</v>
      </c>
      <c r="AS552" s="72">
        <f t="shared" si="234"/>
        <v>1100</v>
      </c>
      <c r="AT552" s="72">
        <f t="shared" si="234"/>
        <v>1084</v>
      </c>
      <c r="AU552" s="72"/>
      <c r="AV552" s="135" t="str">
        <f t="shared" ref="AV552:AV615" ca="1" si="255">W552</f>
        <v>Lord</v>
      </c>
      <c r="AW552" s="135"/>
      <c r="AX552" s="135"/>
      <c r="AY552" s="135"/>
      <c r="AZ552" s="135"/>
      <c r="BA552" s="135"/>
      <c r="BB552" s="135"/>
      <c r="BC552" s="660" t="e">
        <f>INDEX('[2]Master Skill List'!$D$81:$D$301,MATCH('UNIT DATA'!BA552,'[2]Master Skill List'!$B$81:$B$301,0))</f>
        <v>#N/A</v>
      </c>
      <c r="BD552" s="661"/>
      <c r="BE552" s="661"/>
      <c r="BF552" s="662"/>
      <c r="BG552" s="72">
        <f t="shared" ref="BG552:BG615" si="256">M552</f>
        <v>5</v>
      </c>
    </row>
    <row r="553" spans="2:59">
      <c r="B553" s="66">
        <v>515</v>
      </c>
      <c r="C553" s="135"/>
      <c r="D553" s="135"/>
      <c r="E553" s="135"/>
      <c r="F553" s="135"/>
      <c r="G553" s="135" t="s">
        <v>725</v>
      </c>
      <c r="H553" s="176"/>
      <c r="I553" s="155" t="s">
        <v>119</v>
      </c>
      <c r="J553" s="155"/>
      <c r="K553" s="66">
        <v>10</v>
      </c>
      <c r="L553" s="66"/>
      <c r="M553" s="66">
        <v>6</v>
      </c>
      <c r="N553" s="66"/>
      <c r="O553" s="508">
        <v>3</v>
      </c>
      <c r="P553" s="155">
        <f t="shared" si="250"/>
        <v>1</v>
      </c>
      <c r="Q553" s="135"/>
      <c r="R553" s="66" t="e">
        <f t="shared" si="231"/>
        <v>#N/A</v>
      </c>
      <c r="S553" s="176"/>
      <c r="T553" s="177"/>
      <c r="U553" s="135"/>
      <c r="V553" s="135"/>
      <c r="W553" s="163" t="str">
        <f t="shared" ca="1" si="235"/>
        <v>Fighter</v>
      </c>
      <c r="X553" s="164">
        <f t="shared" si="236"/>
        <v>0</v>
      </c>
      <c r="Y553" s="165">
        <v>0</v>
      </c>
      <c r="Z553" s="155">
        <f t="shared" si="237"/>
        <v>500</v>
      </c>
      <c r="AA553" s="66">
        <f t="shared" si="238"/>
        <v>490</v>
      </c>
      <c r="AB553" s="72">
        <f t="shared" si="239"/>
        <v>10</v>
      </c>
      <c r="AC553" s="135" t="str">
        <f t="shared" si="251"/>
        <v>10</v>
      </c>
      <c r="AD553" s="72">
        <f t="shared" si="252"/>
        <v>-29</v>
      </c>
      <c r="AE553" s="72">
        <f t="shared" si="253"/>
        <v>-59</v>
      </c>
      <c r="AF553" s="72">
        <f t="shared" si="254"/>
        <v>-89</v>
      </c>
      <c r="AG553" s="66">
        <f t="shared" si="240"/>
        <v>160</v>
      </c>
      <c r="AH553" s="66">
        <f t="shared" si="241"/>
        <v>158</v>
      </c>
      <c r="AI553" s="66">
        <f t="shared" si="242"/>
        <v>2</v>
      </c>
      <c r="AJ553" s="135" t="str">
        <f t="shared" si="243"/>
        <v>2</v>
      </c>
      <c r="AK553" s="66">
        <f t="shared" si="244"/>
        <v>220</v>
      </c>
      <c r="AL553" s="66">
        <f t="shared" si="232"/>
        <v>218</v>
      </c>
      <c r="AM553" s="66">
        <f t="shared" si="245"/>
        <v>2</v>
      </c>
      <c r="AN553" s="135" t="str">
        <f t="shared" si="246"/>
        <v>2</v>
      </c>
      <c r="AO553" s="66">
        <f t="shared" si="247"/>
        <v>220</v>
      </c>
      <c r="AP553" s="66">
        <f t="shared" si="233"/>
        <v>218</v>
      </c>
      <c r="AQ553" s="66">
        <f t="shared" si="248"/>
        <v>2</v>
      </c>
      <c r="AR553" s="135" t="str">
        <f t="shared" si="249"/>
        <v>2</v>
      </c>
      <c r="AS553" s="72">
        <f t="shared" si="234"/>
        <v>1100</v>
      </c>
      <c r="AT553" s="72">
        <f t="shared" si="234"/>
        <v>1084</v>
      </c>
      <c r="AU553" s="72"/>
      <c r="AV553" s="135" t="str">
        <f t="shared" ca="1" si="255"/>
        <v>Fighter</v>
      </c>
      <c r="AW553" s="135"/>
      <c r="AX553" s="135"/>
      <c r="AY553" s="135"/>
      <c r="AZ553" s="135"/>
      <c r="BA553" s="135"/>
      <c r="BB553" s="135"/>
      <c r="BC553" s="660" t="e">
        <f>INDEX('[2]Master Skill List'!$D$81:$D$301,MATCH('UNIT DATA'!BA553,'[2]Master Skill List'!$B$81:$B$301,0))</f>
        <v>#N/A</v>
      </c>
      <c r="BD553" s="661"/>
      <c r="BE553" s="661"/>
      <c r="BF553" s="662"/>
      <c r="BG553" s="72">
        <f t="shared" si="256"/>
        <v>6</v>
      </c>
    </row>
    <row r="554" spans="2:59">
      <c r="B554" s="66">
        <v>516</v>
      </c>
      <c r="C554" s="135"/>
      <c r="D554" s="135"/>
      <c r="E554" s="135"/>
      <c r="F554" s="135"/>
      <c r="G554" s="135" t="s">
        <v>726</v>
      </c>
      <c r="H554" s="176"/>
      <c r="I554" s="155" t="s">
        <v>114</v>
      </c>
      <c r="J554" s="155"/>
      <c r="K554" s="66">
        <v>10</v>
      </c>
      <c r="L554" s="66"/>
      <c r="M554" s="66">
        <v>5</v>
      </c>
      <c r="N554" s="66"/>
      <c r="O554" s="508">
        <v>0</v>
      </c>
      <c r="P554" s="155">
        <f t="shared" si="250"/>
        <v>1</v>
      </c>
      <c r="Q554" s="135"/>
      <c r="R554" s="66" t="e">
        <f t="shared" si="231"/>
        <v>#N/A</v>
      </c>
      <c r="S554" s="176"/>
      <c r="T554" s="177"/>
      <c r="U554" s="135"/>
      <c r="V554" s="135"/>
      <c r="W554" s="163" t="str">
        <f t="shared" ca="1" si="235"/>
        <v>Guardian</v>
      </c>
      <c r="X554" s="164">
        <f t="shared" si="236"/>
        <v>0</v>
      </c>
      <c r="Y554" s="165">
        <v>0</v>
      </c>
      <c r="Z554" s="155">
        <f t="shared" si="237"/>
        <v>450</v>
      </c>
      <c r="AA554" s="66">
        <f t="shared" si="238"/>
        <v>440</v>
      </c>
      <c r="AB554" s="72">
        <f t="shared" si="239"/>
        <v>10</v>
      </c>
      <c r="AC554" s="135" t="str">
        <f t="shared" si="251"/>
        <v>10</v>
      </c>
      <c r="AD554" s="72">
        <f t="shared" si="252"/>
        <v>-29</v>
      </c>
      <c r="AE554" s="72">
        <f t="shared" si="253"/>
        <v>-59</v>
      </c>
      <c r="AF554" s="72">
        <f t="shared" si="254"/>
        <v>-89</v>
      </c>
      <c r="AG554" s="66">
        <f t="shared" si="240"/>
        <v>200</v>
      </c>
      <c r="AH554" s="66">
        <f t="shared" si="241"/>
        <v>198</v>
      </c>
      <c r="AI554" s="66">
        <f t="shared" si="242"/>
        <v>2</v>
      </c>
      <c r="AJ554" s="135" t="str">
        <f t="shared" si="243"/>
        <v>2</v>
      </c>
      <c r="AK554" s="66">
        <f t="shared" si="244"/>
        <v>200</v>
      </c>
      <c r="AL554" s="66">
        <f t="shared" si="232"/>
        <v>198</v>
      </c>
      <c r="AM554" s="66">
        <f t="shared" si="245"/>
        <v>2</v>
      </c>
      <c r="AN554" s="135" t="str">
        <f t="shared" si="246"/>
        <v>2</v>
      </c>
      <c r="AO554" s="66">
        <f t="shared" si="247"/>
        <v>220</v>
      </c>
      <c r="AP554" s="66">
        <f t="shared" si="233"/>
        <v>218</v>
      </c>
      <c r="AQ554" s="66">
        <f t="shared" si="248"/>
        <v>2</v>
      </c>
      <c r="AR554" s="135" t="str">
        <f t="shared" si="249"/>
        <v>2</v>
      </c>
      <c r="AS554" s="72">
        <f t="shared" si="234"/>
        <v>1070</v>
      </c>
      <c r="AT554" s="72">
        <f t="shared" si="234"/>
        <v>1054</v>
      </c>
      <c r="AU554" s="72"/>
      <c r="AV554" s="135" t="str">
        <f t="shared" ca="1" si="255"/>
        <v>Guardian</v>
      </c>
      <c r="AW554" s="135"/>
      <c r="AX554" s="135"/>
      <c r="AY554" s="135"/>
      <c r="AZ554" s="135"/>
      <c r="BA554" s="135"/>
      <c r="BB554" s="135"/>
      <c r="BC554" s="660" t="e">
        <f>INDEX('[2]Master Skill List'!$D$81:$D$301,MATCH('UNIT DATA'!BA554,'[2]Master Skill List'!$B$81:$B$301,0))</f>
        <v>#N/A</v>
      </c>
      <c r="BD554" s="661"/>
      <c r="BE554" s="661"/>
      <c r="BF554" s="662"/>
      <c r="BG554" s="72">
        <f t="shared" si="256"/>
        <v>5</v>
      </c>
    </row>
    <row r="555" spans="2:59">
      <c r="B555" s="66">
        <v>517</v>
      </c>
      <c r="C555" s="135"/>
      <c r="D555" s="135"/>
      <c r="E555" s="135"/>
      <c r="F555" s="135"/>
      <c r="G555" s="135" t="s">
        <v>727</v>
      </c>
      <c r="H555" s="176"/>
      <c r="I555" s="155" t="s">
        <v>114</v>
      </c>
      <c r="J555" s="155"/>
      <c r="K555" s="66">
        <v>10</v>
      </c>
      <c r="L555" s="66"/>
      <c r="M555" s="66">
        <v>6</v>
      </c>
      <c r="N555" s="66"/>
      <c r="O555" s="508">
        <v>1</v>
      </c>
      <c r="P555" s="155">
        <f t="shared" si="250"/>
        <v>1</v>
      </c>
      <c r="Q555" s="135"/>
      <c r="R555" s="66" t="e">
        <f t="shared" ref="R555:R618" si="257">IF(K555=10,M$6,IF(K555=15,M$7,IF(K555=20,M$8,0)))+IF(M555=2,J$12,IF(M555=3,J$13,IF(M555=4,J$14,IF(M555=5,J$15,IF(M555=6,J$16,IF(M555=7,J$17,IF(M555=8,J$18,IF(M555=9,J$19,IF(M555=10,J$20,0)))))))))+IF(L555="NORMAL",M$24,IF(L555="FAST",M$25,IF(L555="SUPERB",M$26,0)))+VLOOKUP(J555,$L$11:$M$20,2)+S555</f>
        <v>#N/A</v>
      </c>
      <c r="S555" s="176"/>
      <c r="T555" s="177"/>
      <c r="U555" s="135"/>
      <c r="V555" s="135"/>
      <c r="W555" s="163" t="str">
        <f t="shared" ca="1" si="235"/>
        <v>Lord</v>
      </c>
      <c r="X555" s="164">
        <f t="shared" si="236"/>
        <v>0</v>
      </c>
      <c r="Y555" s="165">
        <v>0</v>
      </c>
      <c r="Z555" s="155">
        <f t="shared" si="237"/>
        <v>450</v>
      </c>
      <c r="AA555" s="66">
        <f t="shared" si="238"/>
        <v>440</v>
      </c>
      <c r="AB555" s="72">
        <f t="shared" si="239"/>
        <v>10</v>
      </c>
      <c r="AC555" s="135" t="str">
        <f t="shared" si="251"/>
        <v>10</v>
      </c>
      <c r="AD555" s="72">
        <f t="shared" si="252"/>
        <v>-29</v>
      </c>
      <c r="AE555" s="72">
        <f t="shared" si="253"/>
        <v>-59</v>
      </c>
      <c r="AF555" s="72">
        <f t="shared" si="254"/>
        <v>-89</v>
      </c>
      <c r="AG555" s="66">
        <f t="shared" si="240"/>
        <v>200</v>
      </c>
      <c r="AH555" s="66">
        <f t="shared" si="241"/>
        <v>198</v>
      </c>
      <c r="AI555" s="66">
        <f t="shared" si="242"/>
        <v>2</v>
      </c>
      <c r="AJ555" s="135" t="str">
        <f t="shared" si="243"/>
        <v>2</v>
      </c>
      <c r="AK555" s="66">
        <f t="shared" si="244"/>
        <v>200</v>
      </c>
      <c r="AL555" s="66">
        <f t="shared" si="232"/>
        <v>198</v>
      </c>
      <c r="AM555" s="66">
        <f t="shared" si="245"/>
        <v>2</v>
      </c>
      <c r="AN555" s="135" t="str">
        <f t="shared" si="246"/>
        <v>2</v>
      </c>
      <c r="AO555" s="66">
        <f t="shared" si="247"/>
        <v>220</v>
      </c>
      <c r="AP555" s="66">
        <f t="shared" si="233"/>
        <v>218</v>
      </c>
      <c r="AQ555" s="66">
        <f t="shared" si="248"/>
        <v>2</v>
      </c>
      <c r="AR555" s="135" t="str">
        <f t="shared" si="249"/>
        <v>2</v>
      </c>
      <c r="AS555" s="72">
        <f t="shared" si="234"/>
        <v>1070</v>
      </c>
      <c r="AT555" s="72">
        <f t="shared" si="234"/>
        <v>1054</v>
      </c>
      <c r="AU555" s="72"/>
      <c r="AV555" s="135" t="str">
        <f t="shared" ca="1" si="255"/>
        <v>Lord</v>
      </c>
      <c r="AW555" s="135"/>
      <c r="AX555" s="135"/>
      <c r="AY555" s="135"/>
      <c r="AZ555" s="135"/>
      <c r="BA555" s="135"/>
      <c r="BB555" s="135"/>
      <c r="BC555" s="660" t="e">
        <f>INDEX('[2]Master Skill List'!$D$81:$D$301,MATCH('UNIT DATA'!BA555,'[2]Master Skill List'!$B$81:$B$301,0))</f>
        <v>#N/A</v>
      </c>
      <c r="BD555" s="661"/>
      <c r="BE555" s="661"/>
      <c r="BF555" s="662"/>
      <c r="BG555" s="72">
        <f t="shared" si="256"/>
        <v>6</v>
      </c>
    </row>
    <row r="556" spans="2:59">
      <c r="B556" s="66">
        <v>518</v>
      </c>
      <c r="C556" s="135"/>
      <c r="D556" s="135"/>
      <c r="E556" s="135"/>
      <c r="F556" s="135"/>
      <c r="G556" s="135" t="s">
        <v>728</v>
      </c>
      <c r="H556" s="176"/>
      <c r="I556" s="155" t="s">
        <v>105</v>
      </c>
      <c r="J556" s="155"/>
      <c r="K556" s="66">
        <v>10</v>
      </c>
      <c r="L556" s="66"/>
      <c r="M556" s="66">
        <v>5</v>
      </c>
      <c r="N556" s="66"/>
      <c r="O556" s="508">
        <v>0</v>
      </c>
      <c r="P556" s="155">
        <f t="shared" si="250"/>
        <v>1</v>
      </c>
      <c r="Q556" s="135"/>
      <c r="R556" s="66" t="e">
        <f t="shared" si="257"/>
        <v>#N/A</v>
      </c>
      <c r="S556" s="176"/>
      <c r="T556" s="177"/>
      <c r="U556" s="135"/>
      <c r="V556" s="135"/>
      <c r="W556" s="163" t="str">
        <f t="shared" ca="1" si="235"/>
        <v>Guardian</v>
      </c>
      <c r="X556" s="164">
        <f t="shared" si="236"/>
        <v>0</v>
      </c>
      <c r="Y556" s="165">
        <v>0</v>
      </c>
      <c r="Z556" s="155">
        <f t="shared" si="237"/>
        <v>550</v>
      </c>
      <c r="AA556" s="66">
        <f t="shared" si="238"/>
        <v>540</v>
      </c>
      <c r="AB556" s="72">
        <f t="shared" si="239"/>
        <v>10</v>
      </c>
      <c r="AC556" s="135" t="str">
        <f t="shared" si="251"/>
        <v>10</v>
      </c>
      <c r="AD556" s="72">
        <f t="shared" si="252"/>
        <v>-29</v>
      </c>
      <c r="AE556" s="72">
        <f t="shared" si="253"/>
        <v>-59</v>
      </c>
      <c r="AF556" s="72">
        <f t="shared" si="254"/>
        <v>-89</v>
      </c>
      <c r="AG556" s="66">
        <f t="shared" si="240"/>
        <v>240</v>
      </c>
      <c r="AH556" s="66">
        <f t="shared" si="241"/>
        <v>238</v>
      </c>
      <c r="AI556" s="66">
        <f t="shared" si="242"/>
        <v>2</v>
      </c>
      <c r="AJ556" s="135" t="str">
        <f t="shared" si="243"/>
        <v>2</v>
      </c>
      <c r="AK556" s="66">
        <f t="shared" si="244"/>
        <v>220</v>
      </c>
      <c r="AL556" s="66">
        <f t="shared" si="232"/>
        <v>218</v>
      </c>
      <c r="AM556" s="66">
        <f t="shared" si="245"/>
        <v>2</v>
      </c>
      <c r="AN556" s="135" t="str">
        <f t="shared" si="246"/>
        <v>2</v>
      </c>
      <c r="AO556" s="66">
        <f t="shared" si="247"/>
        <v>180</v>
      </c>
      <c r="AP556" s="66">
        <f t="shared" si="233"/>
        <v>178</v>
      </c>
      <c r="AQ556" s="66">
        <f t="shared" si="248"/>
        <v>2</v>
      </c>
      <c r="AR556" s="135" t="str">
        <f t="shared" si="249"/>
        <v>2</v>
      </c>
      <c r="AS556" s="72">
        <f t="shared" si="234"/>
        <v>1190</v>
      </c>
      <c r="AT556" s="72">
        <f t="shared" si="234"/>
        <v>1174</v>
      </c>
      <c r="AU556" s="72"/>
      <c r="AV556" s="135" t="str">
        <f t="shared" ca="1" si="255"/>
        <v>Guardian</v>
      </c>
      <c r="AW556" s="135"/>
      <c r="AX556" s="135"/>
      <c r="AY556" s="135"/>
      <c r="AZ556" s="135"/>
      <c r="BA556" s="135"/>
      <c r="BB556" s="135"/>
      <c r="BC556" s="660" t="e">
        <f>INDEX('[2]Master Skill List'!$D$81:$D$301,MATCH('UNIT DATA'!BA556,'[2]Master Skill List'!$B$81:$B$301,0))</f>
        <v>#N/A</v>
      </c>
      <c r="BD556" s="661"/>
      <c r="BE556" s="661"/>
      <c r="BF556" s="662"/>
      <c r="BG556" s="72">
        <f t="shared" si="256"/>
        <v>5</v>
      </c>
    </row>
    <row r="557" spans="2:59">
      <c r="B557" s="66">
        <v>519</v>
      </c>
      <c r="C557" s="135"/>
      <c r="D557" s="135"/>
      <c r="E557" s="135"/>
      <c r="F557" s="135"/>
      <c r="G557" s="135" t="s">
        <v>729</v>
      </c>
      <c r="H557" s="176"/>
      <c r="I557" s="155" t="s">
        <v>105</v>
      </c>
      <c r="J557" s="155"/>
      <c r="K557" s="66">
        <v>10</v>
      </c>
      <c r="L557" s="66"/>
      <c r="M557" s="66">
        <v>6</v>
      </c>
      <c r="N557" s="66"/>
      <c r="O557" s="508">
        <v>1</v>
      </c>
      <c r="P557" s="155">
        <f t="shared" si="250"/>
        <v>1</v>
      </c>
      <c r="Q557" s="135"/>
      <c r="R557" s="66" t="e">
        <f t="shared" si="257"/>
        <v>#N/A</v>
      </c>
      <c r="S557" s="176"/>
      <c r="T557" s="177"/>
      <c r="U557" s="135"/>
      <c r="V557" s="135"/>
      <c r="W557" s="163" t="str">
        <f t="shared" ca="1" si="235"/>
        <v>Hero</v>
      </c>
      <c r="X557" s="164">
        <f t="shared" si="236"/>
        <v>0</v>
      </c>
      <c r="Y557" s="165">
        <v>0</v>
      </c>
      <c r="Z557" s="155">
        <f t="shared" si="237"/>
        <v>550</v>
      </c>
      <c r="AA557" s="66">
        <f t="shared" si="238"/>
        <v>540</v>
      </c>
      <c r="AB557" s="72">
        <f t="shared" si="239"/>
        <v>10</v>
      </c>
      <c r="AC557" s="135" t="str">
        <f t="shared" si="251"/>
        <v>10</v>
      </c>
      <c r="AD557" s="72">
        <f t="shared" si="252"/>
        <v>-29</v>
      </c>
      <c r="AE557" s="72">
        <f t="shared" si="253"/>
        <v>-59</v>
      </c>
      <c r="AF557" s="72">
        <f t="shared" si="254"/>
        <v>-89</v>
      </c>
      <c r="AG557" s="66">
        <f t="shared" si="240"/>
        <v>240</v>
      </c>
      <c r="AH557" s="66">
        <f t="shared" si="241"/>
        <v>238</v>
      </c>
      <c r="AI557" s="66">
        <f t="shared" si="242"/>
        <v>2</v>
      </c>
      <c r="AJ557" s="135" t="str">
        <f t="shared" si="243"/>
        <v>2</v>
      </c>
      <c r="AK557" s="66">
        <f t="shared" si="244"/>
        <v>220</v>
      </c>
      <c r="AL557" s="66">
        <f t="shared" si="232"/>
        <v>218</v>
      </c>
      <c r="AM557" s="66">
        <f t="shared" si="245"/>
        <v>2</v>
      </c>
      <c r="AN557" s="135" t="str">
        <f t="shared" si="246"/>
        <v>2</v>
      </c>
      <c r="AO557" s="66">
        <f t="shared" si="247"/>
        <v>180</v>
      </c>
      <c r="AP557" s="66">
        <f t="shared" si="233"/>
        <v>178</v>
      </c>
      <c r="AQ557" s="66">
        <f t="shared" si="248"/>
        <v>2</v>
      </c>
      <c r="AR557" s="135" t="str">
        <f t="shared" si="249"/>
        <v>2</v>
      </c>
      <c r="AS557" s="72">
        <f t="shared" si="234"/>
        <v>1190</v>
      </c>
      <c r="AT557" s="72">
        <f t="shared" si="234"/>
        <v>1174</v>
      </c>
      <c r="AU557" s="72"/>
      <c r="AV557" s="135" t="str">
        <f t="shared" ca="1" si="255"/>
        <v>Hero</v>
      </c>
      <c r="AW557" s="135"/>
      <c r="AX557" s="135"/>
      <c r="AY557" s="135"/>
      <c r="AZ557" s="135"/>
      <c r="BA557" s="135"/>
      <c r="BB557" s="135"/>
      <c r="BC557" s="660" t="e">
        <f>INDEX('[2]Master Skill List'!$D$81:$D$301,MATCH('UNIT DATA'!BA557,'[2]Master Skill List'!$B$81:$B$301,0))</f>
        <v>#N/A</v>
      </c>
      <c r="BD557" s="661"/>
      <c r="BE557" s="661"/>
      <c r="BF557" s="662"/>
      <c r="BG557" s="72">
        <f t="shared" si="256"/>
        <v>6</v>
      </c>
    </row>
    <row r="558" spans="2:59">
      <c r="B558" s="66">
        <v>520</v>
      </c>
      <c r="C558" s="135"/>
      <c r="D558" s="135"/>
      <c r="E558" s="135"/>
      <c r="F558" s="135"/>
      <c r="G558" s="209" t="s">
        <v>730</v>
      </c>
      <c r="H558" s="176"/>
      <c r="I558" s="155"/>
      <c r="J558" s="155"/>
      <c r="K558" s="66">
        <v>10</v>
      </c>
      <c r="L558" s="66"/>
      <c r="M558" s="66"/>
      <c r="N558" s="66"/>
      <c r="O558" s="508"/>
      <c r="P558" s="155">
        <f t="shared" si="250"/>
        <v>1</v>
      </c>
      <c r="Q558" s="135"/>
      <c r="R558" s="66" t="e">
        <f t="shared" si="257"/>
        <v>#N/A</v>
      </c>
      <c r="S558" s="176"/>
      <c r="T558" s="177"/>
      <c r="U558" s="135"/>
      <c r="V558" s="135"/>
      <c r="W558" s="163" t="str">
        <f t="shared" ca="1" si="235"/>
        <v>Lord</v>
      </c>
      <c r="X558" s="164">
        <f t="shared" si="236"/>
        <v>0</v>
      </c>
      <c r="Y558" s="165">
        <v>0</v>
      </c>
      <c r="Z558" s="155" t="str">
        <f t="shared" si="237"/>
        <v/>
      </c>
      <c r="AA558" s="66" t="str">
        <f t="shared" si="238"/>
        <v/>
      </c>
      <c r="AB558" s="72" t="str">
        <f t="shared" si="239"/>
        <v/>
      </c>
      <c r="AC558" s="135" t="str">
        <f t="shared" si="251"/>
        <v/>
      </c>
      <c r="AD558" s="72">
        <f t="shared" si="252"/>
        <v>-29</v>
      </c>
      <c r="AE558" s="72">
        <f t="shared" si="253"/>
        <v>-59</v>
      </c>
      <c r="AF558" s="72">
        <f t="shared" si="254"/>
        <v>-89</v>
      </c>
      <c r="AG558" s="66" t="str">
        <f t="shared" si="240"/>
        <v/>
      </c>
      <c r="AH558" s="66" t="str">
        <f t="shared" si="241"/>
        <v/>
      </c>
      <c r="AI558" s="66" t="str">
        <f t="shared" si="242"/>
        <v/>
      </c>
      <c r="AJ558" s="135" t="str">
        <f t="shared" si="243"/>
        <v/>
      </c>
      <c r="AK558" s="66" t="str">
        <f t="shared" si="244"/>
        <v/>
      </c>
      <c r="AL558" s="66" t="str">
        <f t="shared" si="232"/>
        <v/>
      </c>
      <c r="AM558" s="66" t="str">
        <f t="shared" si="245"/>
        <v/>
      </c>
      <c r="AN558" s="135" t="str">
        <f t="shared" si="246"/>
        <v/>
      </c>
      <c r="AO558" s="66" t="str">
        <f t="shared" si="247"/>
        <v/>
      </c>
      <c r="AP558" s="66" t="str">
        <f t="shared" si="233"/>
        <v/>
      </c>
      <c r="AQ558" s="66" t="str">
        <f t="shared" si="248"/>
        <v/>
      </c>
      <c r="AR558" s="135" t="str">
        <f t="shared" si="249"/>
        <v/>
      </c>
      <c r="AS558" s="72" t="str">
        <f t="shared" si="234"/>
        <v/>
      </c>
      <c r="AT558" s="72" t="str">
        <f t="shared" si="234"/>
        <v/>
      </c>
      <c r="AU558" s="72"/>
      <c r="AV558" s="135" t="str">
        <f t="shared" ca="1" si="255"/>
        <v>Lord</v>
      </c>
      <c r="AW558" s="135"/>
      <c r="AX558" s="135"/>
      <c r="AY558" s="135"/>
      <c r="AZ558" s="135"/>
      <c r="BA558" s="135"/>
      <c r="BB558" s="135"/>
      <c r="BC558" s="660" t="e">
        <f>INDEX('[2]Master Skill List'!$D$81:$D$301,MATCH('UNIT DATA'!BA558,'[2]Master Skill List'!$B$81:$B$301,0))</f>
        <v>#N/A</v>
      </c>
      <c r="BD558" s="661"/>
      <c r="BE558" s="661"/>
      <c r="BF558" s="662"/>
      <c r="BG558" s="72">
        <f t="shared" si="256"/>
        <v>0</v>
      </c>
    </row>
    <row r="559" spans="2:59">
      <c r="B559" s="66">
        <v>521</v>
      </c>
      <c r="C559" s="135"/>
      <c r="D559" s="135"/>
      <c r="E559" s="135"/>
      <c r="F559" s="135"/>
      <c r="G559" s="209" t="s">
        <v>731</v>
      </c>
      <c r="H559" s="176"/>
      <c r="I559" s="155"/>
      <c r="J559" s="155"/>
      <c r="K559" s="66">
        <v>10</v>
      </c>
      <c r="L559" s="66"/>
      <c r="M559" s="66"/>
      <c r="N559" s="66"/>
      <c r="O559" s="508"/>
      <c r="P559" s="155">
        <f t="shared" si="250"/>
        <v>1</v>
      </c>
      <c r="Q559" s="135"/>
      <c r="R559" s="66" t="e">
        <f t="shared" si="257"/>
        <v>#N/A</v>
      </c>
      <c r="S559" s="176"/>
      <c r="T559" s="177"/>
      <c r="U559" s="135"/>
      <c r="V559" s="135"/>
      <c r="W559" s="163" t="str">
        <f t="shared" ca="1" si="235"/>
        <v>Fighter</v>
      </c>
      <c r="X559" s="164">
        <f t="shared" si="236"/>
        <v>0</v>
      </c>
      <c r="Y559" s="165">
        <v>0</v>
      </c>
      <c r="Z559" s="155" t="str">
        <f t="shared" si="237"/>
        <v/>
      </c>
      <c r="AA559" s="66" t="str">
        <f t="shared" si="238"/>
        <v/>
      </c>
      <c r="AB559" s="72" t="str">
        <f t="shared" si="239"/>
        <v/>
      </c>
      <c r="AC559" s="135" t="str">
        <f t="shared" si="251"/>
        <v/>
      </c>
      <c r="AD559" s="72">
        <f t="shared" si="252"/>
        <v>-29</v>
      </c>
      <c r="AE559" s="72">
        <f t="shared" si="253"/>
        <v>-59</v>
      </c>
      <c r="AF559" s="72">
        <f t="shared" si="254"/>
        <v>-89</v>
      </c>
      <c r="AG559" s="66" t="str">
        <f t="shared" si="240"/>
        <v/>
      </c>
      <c r="AH559" s="66" t="str">
        <f t="shared" si="241"/>
        <v/>
      </c>
      <c r="AI559" s="66" t="str">
        <f t="shared" si="242"/>
        <v/>
      </c>
      <c r="AJ559" s="135" t="str">
        <f t="shared" si="243"/>
        <v/>
      </c>
      <c r="AK559" s="66" t="str">
        <f t="shared" si="244"/>
        <v/>
      </c>
      <c r="AL559" s="66" t="str">
        <f t="shared" si="232"/>
        <v/>
      </c>
      <c r="AM559" s="66" t="str">
        <f t="shared" si="245"/>
        <v/>
      </c>
      <c r="AN559" s="135" t="str">
        <f t="shared" si="246"/>
        <v/>
      </c>
      <c r="AO559" s="66" t="str">
        <f t="shared" si="247"/>
        <v/>
      </c>
      <c r="AP559" s="66" t="str">
        <f t="shared" si="233"/>
        <v/>
      </c>
      <c r="AQ559" s="66" t="str">
        <f t="shared" si="248"/>
        <v/>
      </c>
      <c r="AR559" s="135" t="str">
        <f t="shared" si="249"/>
        <v/>
      </c>
      <c r="AS559" s="72" t="str">
        <f t="shared" si="234"/>
        <v/>
      </c>
      <c r="AT559" s="72" t="str">
        <f t="shared" si="234"/>
        <v/>
      </c>
      <c r="AU559" s="72"/>
      <c r="AV559" s="135" t="str">
        <f t="shared" ca="1" si="255"/>
        <v>Fighter</v>
      </c>
      <c r="AW559" s="135"/>
      <c r="AX559" s="135"/>
      <c r="AY559" s="135"/>
      <c r="AZ559" s="135"/>
      <c r="BA559" s="135"/>
      <c r="BB559" s="135"/>
      <c r="BC559" s="660" t="e">
        <f>INDEX('[2]Master Skill List'!$D$81:$D$301,MATCH('UNIT DATA'!BA559,'[2]Master Skill List'!$B$81:$B$301,0))</f>
        <v>#N/A</v>
      </c>
      <c r="BD559" s="661"/>
      <c r="BE559" s="661"/>
      <c r="BF559" s="662"/>
      <c r="BG559" s="72">
        <f t="shared" si="256"/>
        <v>0</v>
      </c>
    </row>
    <row r="560" spans="2:59">
      <c r="B560" s="66">
        <v>522</v>
      </c>
      <c r="C560" s="135"/>
      <c r="D560" s="135"/>
      <c r="E560" s="135"/>
      <c r="F560" s="135"/>
      <c r="G560" s="209" t="s">
        <v>732</v>
      </c>
      <c r="H560" s="176"/>
      <c r="I560" s="155"/>
      <c r="J560" s="155"/>
      <c r="K560" s="66">
        <v>10</v>
      </c>
      <c r="L560" s="66"/>
      <c r="M560" s="66"/>
      <c r="N560" s="66"/>
      <c r="O560" s="508"/>
      <c r="P560" s="155">
        <f t="shared" si="250"/>
        <v>1</v>
      </c>
      <c r="Q560" s="135"/>
      <c r="R560" s="66" t="e">
        <f t="shared" si="257"/>
        <v>#N/A</v>
      </c>
      <c r="S560" s="176"/>
      <c r="T560" s="177"/>
      <c r="U560" s="135"/>
      <c r="V560" s="135"/>
      <c r="W560" s="163" t="str">
        <f t="shared" ca="1" si="235"/>
        <v>Lord</v>
      </c>
      <c r="X560" s="164">
        <f t="shared" si="236"/>
        <v>0</v>
      </c>
      <c r="Y560" s="165">
        <v>0</v>
      </c>
      <c r="Z560" s="155" t="str">
        <f t="shared" si="237"/>
        <v/>
      </c>
      <c r="AA560" s="66" t="str">
        <f t="shared" si="238"/>
        <v/>
      </c>
      <c r="AB560" s="72" t="str">
        <f t="shared" si="239"/>
        <v/>
      </c>
      <c r="AC560" s="135" t="str">
        <f t="shared" si="251"/>
        <v/>
      </c>
      <c r="AD560" s="72">
        <f t="shared" si="252"/>
        <v>-29</v>
      </c>
      <c r="AE560" s="72">
        <f t="shared" si="253"/>
        <v>-59</v>
      </c>
      <c r="AF560" s="72">
        <f t="shared" si="254"/>
        <v>-89</v>
      </c>
      <c r="AG560" s="66" t="str">
        <f t="shared" si="240"/>
        <v/>
      </c>
      <c r="AH560" s="66" t="str">
        <f t="shared" si="241"/>
        <v/>
      </c>
      <c r="AI560" s="66" t="str">
        <f t="shared" si="242"/>
        <v/>
      </c>
      <c r="AJ560" s="135" t="str">
        <f t="shared" si="243"/>
        <v/>
      </c>
      <c r="AK560" s="66" t="str">
        <f t="shared" si="244"/>
        <v/>
      </c>
      <c r="AL560" s="66" t="str">
        <f t="shared" si="232"/>
        <v/>
      </c>
      <c r="AM560" s="66" t="str">
        <f t="shared" si="245"/>
        <v/>
      </c>
      <c r="AN560" s="135" t="str">
        <f t="shared" si="246"/>
        <v/>
      </c>
      <c r="AO560" s="66" t="str">
        <f t="shared" si="247"/>
        <v/>
      </c>
      <c r="AP560" s="66" t="str">
        <f t="shared" si="233"/>
        <v/>
      </c>
      <c r="AQ560" s="66" t="str">
        <f t="shared" si="248"/>
        <v/>
      </c>
      <c r="AR560" s="135" t="str">
        <f t="shared" si="249"/>
        <v/>
      </c>
      <c r="AS560" s="72" t="str">
        <f t="shared" si="234"/>
        <v/>
      </c>
      <c r="AT560" s="72" t="str">
        <f t="shared" si="234"/>
        <v/>
      </c>
      <c r="AU560" s="72"/>
      <c r="AV560" s="135" t="str">
        <f t="shared" ca="1" si="255"/>
        <v>Lord</v>
      </c>
      <c r="AW560" s="135"/>
      <c r="AX560" s="135"/>
      <c r="AY560" s="135"/>
      <c r="AZ560" s="135"/>
      <c r="BA560" s="135"/>
      <c r="BB560" s="135"/>
      <c r="BC560" s="660" t="e">
        <f>INDEX('[2]Master Skill List'!$D$81:$D$301,MATCH('UNIT DATA'!BA560,'[2]Master Skill List'!$B$81:$B$301,0))</f>
        <v>#N/A</v>
      </c>
      <c r="BD560" s="661"/>
      <c r="BE560" s="661"/>
      <c r="BF560" s="662"/>
      <c r="BG560" s="72">
        <f t="shared" si="256"/>
        <v>0</v>
      </c>
    </row>
    <row r="561" spans="2:59">
      <c r="B561" s="66">
        <v>523</v>
      </c>
      <c r="C561" s="135"/>
      <c r="D561" s="135"/>
      <c r="E561" s="135"/>
      <c r="F561" s="135"/>
      <c r="G561" s="209" t="s">
        <v>733</v>
      </c>
      <c r="H561" s="176"/>
      <c r="I561" s="155"/>
      <c r="J561" s="155"/>
      <c r="K561" s="66">
        <v>10</v>
      </c>
      <c r="L561" s="66"/>
      <c r="M561" s="66"/>
      <c r="N561" s="66"/>
      <c r="O561" s="508"/>
      <c r="P561" s="155">
        <f t="shared" si="250"/>
        <v>1</v>
      </c>
      <c r="Q561" s="135"/>
      <c r="R561" s="66" t="e">
        <f t="shared" si="257"/>
        <v>#N/A</v>
      </c>
      <c r="S561" s="176"/>
      <c r="T561" s="177"/>
      <c r="U561" s="135"/>
      <c r="V561" s="135"/>
      <c r="W561" s="163" t="str">
        <f t="shared" ca="1" si="235"/>
        <v>Fighter</v>
      </c>
      <c r="X561" s="164">
        <f t="shared" si="236"/>
        <v>0</v>
      </c>
      <c r="Y561" s="165">
        <v>0</v>
      </c>
      <c r="Z561" s="155" t="str">
        <f t="shared" si="237"/>
        <v/>
      </c>
      <c r="AA561" s="66" t="str">
        <f t="shared" si="238"/>
        <v/>
      </c>
      <c r="AB561" s="72" t="str">
        <f t="shared" si="239"/>
        <v/>
      </c>
      <c r="AC561" s="135" t="str">
        <f t="shared" si="251"/>
        <v/>
      </c>
      <c r="AD561" s="72">
        <f t="shared" si="252"/>
        <v>-29</v>
      </c>
      <c r="AE561" s="72">
        <f t="shared" si="253"/>
        <v>-59</v>
      </c>
      <c r="AF561" s="72">
        <f t="shared" si="254"/>
        <v>-89</v>
      </c>
      <c r="AG561" s="66" t="str">
        <f t="shared" si="240"/>
        <v/>
      </c>
      <c r="AH561" s="66" t="str">
        <f t="shared" si="241"/>
        <v/>
      </c>
      <c r="AI561" s="66" t="str">
        <f t="shared" si="242"/>
        <v/>
      </c>
      <c r="AJ561" s="135" t="str">
        <f t="shared" si="243"/>
        <v/>
      </c>
      <c r="AK561" s="66" t="str">
        <f t="shared" si="244"/>
        <v/>
      </c>
      <c r="AL561" s="66" t="str">
        <f t="shared" si="232"/>
        <v/>
      </c>
      <c r="AM561" s="66" t="str">
        <f t="shared" si="245"/>
        <v/>
      </c>
      <c r="AN561" s="135" t="str">
        <f t="shared" si="246"/>
        <v/>
      </c>
      <c r="AO561" s="66" t="str">
        <f t="shared" si="247"/>
        <v/>
      </c>
      <c r="AP561" s="66" t="str">
        <f t="shared" si="233"/>
        <v/>
      </c>
      <c r="AQ561" s="66" t="str">
        <f t="shared" si="248"/>
        <v/>
      </c>
      <c r="AR561" s="135" t="str">
        <f t="shared" si="249"/>
        <v/>
      </c>
      <c r="AS561" s="72" t="str">
        <f t="shared" si="234"/>
        <v/>
      </c>
      <c r="AT561" s="72" t="str">
        <f t="shared" si="234"/>
        <v/>
      </c>
      <c r="AU561" s="72"/>
      <c r="AV561" s="135" t="str">
        <f t="shared" ca="1" si="255"/>
        <v>Fighter</v>
      </c>
      <c r="AW561" s="135"/>
      <c r="AX561" s="135"/>
      <c r="AY561" s="135"/>
      <c r="AZ561" s="135"/>
      <c r="BA561" s="135"/>
      <c r="BB561" s="135"/>
      <c r="BC561" s="660" t="e">
        <f>INDEX('[2]Master Skill List'!$D$81:$D$301,MATCH('UNIT DATA'!BA561,'[2]Master Skill List'!$B$81:$B$301,0))</f>
        <v>#N/A</v>
      </c>
      <c r="BD561" s="661"/>
      <c r="BE561" s="661"/>
      <c r="BF561" s="662"/>
      <c r="BG561" s="72">
        <f t="shared" si="256"/>
        <v>0</v>
      </c>
    </row>
    <row r="562" spans="2:59">
      <c r="B562" s="66">
        <v>524</v>
      </c>
      <c r="C562" s="135"/>
      <c r="D562" s="135"/>
      <c r="E562" s="135"/>
      <c r="F562" s="135"/>
      <c r="G562" s="209" t="s">
        <v>734</v>
      </c>
      <c r="H562" s="176"/>
      <c r="I562" s="155"/>
      <c r="J562" s="155"/>
      <c r="K562" s="66">
        <v>10</v>
      </c>
      <c r="L562" s="66"/>
      <c r="M562" s="66"/>
      <c r="N562" s="66"/>
      <c r="O562" s="508"/>
      <c r="P562" s="155">
        <f t="shared" si="250"/>
        <v>1</v>
      </c>
      <c r="Q562" s="135"/>
      <c r="R562" s="66" t="e">
        <f t="shared" si="257"/>
        <v>#N/A</v>
      </c>
      <c r="S562" s="176"/>
      <c r="T562" s="177"/>
      <c r="U562" s="135"/>
      <c r="V562" s="135"/>
      <c r="W562" s="163" t="str">
        <f t="shared" ca="1" si="235"/>
        <v>Knight</v>
      </c>
      <c r="X562" s="164">
        <f t="shared" si="236"/>
        <v>0</v>
      </c>
      <c r="Y562" s="165">
        <v>0</v>
      </c>
      <c r="Z562" s="155" t="str">
        <f t="shared" si="237"/>
        <v/>
      </c>
      <c r="AA562" s="66" t="str">
        <f t="shared" si="238"/>
        <v/>
      </c>
      <c r="AB562" s="72" t="str">
        <f t="shared" si="239"/>
        <v/>
      </c>
      <c r="AC562" s="135" t="str">
        <f t="shared" si="251"/>
        <v/>
      </c>
      <c r="AD562" s="72">
        <f t="shared" si="252"/>
        <v>-29</v>
      </c>
      <c r="AE562" s="72">
        <f t="shared" si="253"/>
        <v>-59</v>
      </c>
      <c r="AF562" s="72">
        <f t="shared" si="254"/>
        <v>-89</v>
      </c>
      <c r="AG562" s="66" t="str">
        <f t="shared" si="240"/>
        <v/>
      </c>
      <c r="AH562" s="66" t="str">
        <f t="shared" si="241"/>
        <v/>
      </c>
      <c r="AI562" s="66" t="str">
        <f t="shared" si="242"/>
        <v/>
      </c>
      <c r="AJ562" s="135" t="str">
        <f t="shared" si="243"/>
        <v/>
      </c>
      <c r="AK562" s="66" t="str">
        <f t="shared" si="244"/>
        <v/>
      </c>
      <c r="AL562" s="66" t="str">
        <f t="shared" si="232"/>
        <v/>
      </c>
      <c r="AM562" s="66" t="str">
        <f t="shared" si="245"/>
        <v/>
      </c>
      <c r="AN562" s="135" t="str">
        <f t="shared" si="246"/>
        <v/>
      </c>
      <c r="AO562" s="66" t="str">
        <f t="shared" si="247"/>
        <v/>
      </c>
      <c r="AP562" s="66" t="str">
        <f t="shared" si="233"/>
        <v/>
      </c>
      <c r="AQ562" s="66" t="str">
        <f t="shared" si="248"/>
        <v/>
      </c>
      <c r="AR562" s="135" t="str">
        <f t="shared" si="249"/>
        <v/>
      </c>
      <c r="AS562" s="72" t="str">
        <f t="shared" si="234"/>
        <v/>
      </c>
      <c r="AT562" s="72" t="str">
        <f t="shared" si="234"/>
        <v/>
      </c>
      <c r="AU562" s="72"/>
      <c r="AV562" s="135" t="str">
        <f t="shared" ca="1" si="255"/>
        <v>Knight</v>
      </c>
      <c r="AW562" s="135"/>
      <c r="AX562" s="135"/>
      <c r="AY562" s="135"/>
      <c r="AZ562" s="135"/>
      <c r="BA562" s="135"/>
      <c r="BB562" s="135"/>
      <c r="BC562" s="660" t="e">
        <f>INDEX('[2]Master Skill List'!$D$81:$D$301,MATCH('UNIT DATA'!BA562,'[2]Master Skill List'!$B$81:$B$301,0))</f>
        <v>#N/A</v>
      </c>
      <c r="BD562" s="661"/>
      <c r="BE562" s="661"/>
      <c r="BF562" s="662"/>
      <c r="BG562" s="72">
        <f t="shared" si="256"/>
        <v>0</v>
      </c>
    </row>
    <row r="563" spans="2:59">
      <c r="B563" s="66">
        <v>525</v>
      </c>
      <c r="C563" s="135"/>
      <c r="D563" s="135"/>
      <c r="E563" s="135"/>
      <c r="F563" s="135"/>
      <c r="G563" s="209" t="s">
        <v>735</v>
      </c>
      <c r="H563" s="176"/>
      <c r="I563" s="155"/>
      <c r="J563" s="155"/>
      <c r="K563" s="66">
        <v>10</v>
      </c>
      <c r="L563" s="66"/>
      <c r="M563" s="66"/>
      <c r="N563" s="66"/>
      <c r="O563" s="508"/>
      <c r="P563" s="155">
        <f t="shared" si="250"/>
        <v>1</v>
      </c>
      <c r="Q563" s="135"/>
      <c r="R563" s="66" t="e">
        <f t="shared" si="257"/>
        <v>#N/A</v>
      </c>
      <c r="S563" s="176"/>
      <c r="T563" s="177"/>
      <c r="U563" s="135"/>
      <c r="V563" s="135"/>
      <c r="W563" s="163" t="str">
        <f t="shared" ca="1" si="235"/>
        <v>Guardian</v>
      </c>
      <c r="X563" s="164">
        <f t="shared" si="236"/>
        <v>0</v>
      </c>
      <c r="Y563" s="165">
        <v>0</v>
      </c>
      <c r="Z563" s="155" t="str">
        <f t="shared" si="237"/>
        <v/>
      </c>
      <c r="AA563" s="66" t="str">
        <f t="shared" si="238"/>
        <v/>
      </c>
      <c r="AB563" s="72" t="str">
        <f t="shared" si="239"/>
        <v/>
      </c>
      <c r="AC563" s="135" t="str">
        <f t="shared" si="251"/>
        <v/>
      </c>
      <c r="AD563" s="72">
        <f t="shared" si="252"/>
        <v>-29</v>
      </c>
      <c r="AE563" s="72">
        <f t="shared" si="253"/>
        <v>-59</v>
      </c>
      <c r="AF563" s="72">
        <f t="shared" si="254"/>
        <v>-89</v>
      </c>
      <c r="AG563" s="66" t="str">
        <f t="shared" si="240"/>
        <v/>
      </c>
      <c r="AH563" s="66" t="str">
        <f t="shared" si="241"/>
        <v/>
      </c>
      <c r="AI563" s="66" t="str">
        <f t="shared" si="242"/>
        <v/>
      </c>
      <c r="AJ563" s="135" t="str">
        <f t="shared" si="243"/>
        <v/>
      </c>
      <c r="AK563" s="66" t="str">
        <f t="shared" si="244"/>
        <v/>
      </c>
      <c r="AL563" s="66" t="str">
        <f t="shared" si="232"/>
        <v/>
      </c>
      <c r="AM563" s="66" t="str">
        <f t="shared" si="245"/>
        <v/>
      </c>
      <c r="AN563" s="135" t="str">
        <f t="shared" si="246"/>
        <v/>
      </c>
      <c r="AO563" s="66" t="str">
        <f t="shared" si="247"/>
        <v/>
      </c>
      <c r="AP563" s="66" t="str">
        <f t="shared" si="233"/>
        <v/>
      </c>
      <c r="AQ563" s="66" t="str">
        <f t="shared" si="248"/>
        <v/>
      </c>
      <c r="AR563" s="135" t="str">
        <f t="shared" si="249"/>
        <v/>
      </c>
      <c r="AS563" s="72" t="str">
        <f t="shared" si="234"/>
        <v/>
      </c>
      <c r="AT563" s="72" t="str">
        <f t="shared" si="234"/>
        <v/>
      </c>
      <c r="AU563" s="72"/>
      <c r="AV563" s="135" t="str">
        <f t="shared" ca="1" si="255"/>
        <v>Guardian</v>
      </c>
      <c r="AW563" s="135"/>
      <c r="AX563" s="135"/>
      <c r="AY563" s="135"/>
      <c r="AZ563" s="135"/>
      <c r="BA563" s="135"/>
      <c r="BB563" s="135"/>
      <c r="BC563" s="660" t="e">
        <f>INDEX('[2]Master Skill List'!$D$81:$D$301,MATCH('UNIT DATA'!BA563,'[2]Master Skill List'!$B$81:$B$301,0))</f>
        <v>#N/A</v>
      </c>
      <c r="BD563" s="661"/>
      <c r="BE563" s="661"/>
      <c r="BF563" s="662"/>
      <c r="BG563" s="72">
        <f t="shared" si="256"/>
        <v>0</v>
      </c>
    </row>
    <row r="564" spans="2:59">
      <c r="B564" s="66">
        <v>526</v>
      </c>
      <c r="C564" s="135"/>
      <c r="D564" s="135"/>
      <c r="E564" s="135"/>
      <c r="F564" s="135"/>
      <c r="G564" s="209" t="s">
        <v>736</v>
      </c>
      <c r="H564" s="176"/>
      <c r="I564" s="155"/>
      <c r="J564" s="155"/>
      <c r="K564" s="66">
        <v>10</v>
      </c>
      <c r="L564" s="66"/>
      <c r="M564" s="66"/>
      <c r="N564" s="66"/>
      <c r="O564" s="508"/>
      <c r="P564" s="155">
        <f t="shared" si="250"/>
        <v>1</v>
      </c>
      <c r="Q564" s="135"/>
      <c r="R564" s="66" t="e">
        <f t="shared" si="257"/>
        <v>#N/A</v>
      </c>
      <c r="S564" s="176"/>
      <c r="T564" s="177"/>
      <c r="U564" s="135"/>
      <c r="V564" s="135"/>
      <c r="W564" s="163" t="str">
        <f t="shared" ca="1" si="235"/>
        <v>Knight</v>
      </c>
      <c r="X564" s="164">
        <f t="shared" si="236"/>
        <v>0</v>
      </c>
      <c r="Y564" s="165">
        <v>0</v>
      </c>
      <c r="Z564" s="155" t="str">
        <f t="shared" si="237"/>
        <v/>
      </c>
      <c r="AA564" s="66" t="str">
        <f t="shared" si="238"/>
        <v/>
      </c>
      <c r="AB564" s="72" t="str">
        <f t="shared" si="239"/>
        <v/>
      </c>
      <c r="AC564" s="135" t="str">
        <f t="shared" si="251"/>
        <v/>
      </c>
      <c r="AD564" s="72">
        <f t="shared" si="252"/>
        <v>-29</v>
      </c>
      <c r="AE564" s="72">
        <f t="shared" si="253"/>
        <v>-59</v>
      </c>
      <c r="AF564" s="72">
        <f t="shared" si="254"/>
        <v>-89</v>
      </c>
      <c r="AG564" s="66" t="str">
        <f t="shared" si="240"/>
        <v/>
      </c>
      <c r="AH564" s="66" t="str">
        <f t="shared" si="241"/>
        <v/>
      </c>
      <c r="AI564" s="66" t="str">
        <f t="shared" si="242"/>
        <v/>
      </c>
      <c r="AJ564" s="135" t="str">
        <f t="shared" si="243"/>
        <v/>
      </c>
      <c r="AK564" s="66" t="str">
        <f t="shared" si="244"/>
        <v/>
      </c>
      <c r="AL564" s="66" t="str">
        <f t="shared" si="232"/>
        <v/>
      </c>
      <c r="AM564" s="66" t="str">
        <f t="shared" si="245"/>
        <v/>
      </c>
      <c r="AN564" s="135" t="str">
        <f t="shared" si="246"/>
        <v/>
      </c>
      <c r="AO564" s="66" t="str">
        <f t="shared" si="247"/>
        <v/>
      </c>
      <c r="AP564" s="66" t="str">
        <f t="shared" si="233"/>
        <v/>
      </c>
      <c r="AQ564" s="66" t="str">
        <f t="shared" si="248"/>
        <v/>
      </c>
      <c r="AR564" s="135" t="str">
        <f t="shared" si="249"/>
        <v/>
      </c>
      <c r="AS564" s="72" t="str">
        <f t="shared" si="234"/>
        <v/>
      </c>
      <c r="AT564" s="72" t="str">
        <f t="shared" si="234"/>
        <v/>
      </c>
      <c r="AU564" s="72"/>
      <c r="AV564" s="135" t="str">
        <f t="shared" ca="1" si="255"/>
        <v>Knight</v>
      </c>
      <c r="AW564" s="135"/>
      <c r="AX564" s="135"/>
      <c r="AY564" s="135"/>
      <c r="AZ564" s="135"/>
      <c r="BA564" s="135"/>
      <c r="BB564" s="135"/>
      <c r="BC564" s="660" t="e">
        <f>INDEX('[2]Master Skill List'!$D$81:$D$301,MATCH('UNIT DATA'!BA564,'[2]Master Skill List'!$B$81:$B$301,0))</f>
        <v>#N/A</v>
      </c>
      <c r="BD564" s="661"/>
      <c r="BE564" s="661"/>
      <c r="BF564" s="662"/>
      <c r="BG564" s="72">
        <f t="shared" si="256"/>
        <v>0</v>
      </c>
    </row>
    <row r="565" spans="2:59">
      <c r="B565" s="66">
        <v>527</v>
      </c>
      <c r="C565" s="135"/>
      <c r="D565" s="135"/>
      <c r="E565" s="135"/>
      <c r="F565" s="135"/>
      <c r="G565" s="209"/>
      <c r="H565" s="176"/>
      <c r="I565" s="155"/>
      <c r="J565" s="155"/>
      <c r="K565" s="66">
        <v>10</v>
      </c>
      <c r="L565" s="66"/>
      <c r="M565" s="66"/>
      <c r="N565" s="66"/>
      <c r="O565" s="508"/>
      <c r="P565" s="155">
        <f t="shared" si="250"/>
        <v>1</v>
      </c>
      <c r="Q565" s="135"/>
      <c r="R565" s="66" t="e">
        <f t="shared" si="257"/>
        <v>#N/A</v>
      </c>
      <c r="S565" s="176"/>
      <c r="T565" s="177"/>
      <c r="U565" s="135"/>
      <c r="V565" s="135"/>
      <c r="W565" s="163" t="str">
        <f t="shared" ca="1" si="235"/>
        <v>Knight</v>
      </c>
      <c r="X565" s="164">
        <f t="shared" si="236"/>
        <v>0</v>
      </c>
      <c r="Y565" s="165">
        <v>0</v>
      </c>
      <c r="Z565" s="155" t="str">
        <f t="shared" si="237"/>
        <v/>
      </c>
      <c r="AA565" s="66" t="str">
        <f t="shared" si="238"/>
        <v/>
      </c>
      <c r="AB565" s="72" t="str">
        <f t="shared" si="239"/>
        <v/>
      </c>
      <c r="AC565" s="135" t="str">
        <f t="shared" si="251"/>
        <v/>
      </c>
      <c r="AD565" s="72">
        <f t="shared" si="252"/>
        <v>-29</v>
      </c>
      <c r="AE565" s="72">
        <f t="shared" si="253"/>
        <v>-59</v>
      </c>
      <c r="AF565" s="72">
        <f t="shared" si="254"/>
        <v>-89</v>
      </c>
      <c r="AG565" s="66" t="str">
        <f t="shared" si="240"/>
        <v/>
      </c>
      <c r="AH565" s="66" t="str">
        <f t="shared" si="241"/>
        <v/>
      </c>
      <c r="AI565" s="66" t="str">
        <f t="shared" si="242"/>
        <v/>
      </c>
      <c r="AJ565" s="135" t="str">
        <f t="shared" si="243"/>
        <v/>
      </c>
      <c r="AK565" s="66" t="str">
        <f t="shared" si="244"/>
        <v/>
      </c>
      <c r="AL565" s="66" t="str">
        <f t="shared" si="232"/>
        <v/>
      </c>
      <c r="AM565" s="66" t="str">
        <f t="shared" si="245"/>
        <v/>
      </c>
      <c r="AN565" s="135" t="str">
        <f t="shared" si="246"/>
        <v/>
      </c>
      <c r="AO565" s="66" t="str">
        <f t="shared" si="247"/>
        <v/>
      </c>
      <c r="AP565" s="66" t="str">
        <f t="shared" si="233"/>
        <v/>
      </c>
      <c r="AQ565" s="66" t="str">
        <f t="shared" si="248"/>
        <v/>
      </c>
      <c r="AR565" s="135" t="str">
        <f t="shared" si="249"/>
        <v/>
      </c>
      <c r="AS565" s="72" t="str">
        <f t="shared" si="234"/>
        <v/>
      </c>
      <c r="AT565" s="72" t="str">
        <f t="shared" si="234"/>
        <v/>
      </c>
      <c r="AU565" s="72"/>
      <c r="AV565" s="135" t="str">
        <f t="shared" ca="1" si="255"/>
        <v>Knight</v>
      </c>
      <c r="AW565" s="135"/>
      <c r="AX565" s="135"/>
      <c r="AY565" s="135"/>
      <c r="AZ565" s="135"/>
      <c r="BA565" s="135"/>
      <c r="BB565" s="135"/>
      <c r="BC565" s="660" t="e">
        <f>INDEX('[2]Master Skill List'!$D$81:$D$301,MATCH('UNIT DATA'!BA565,'[2]Master Skill List'!$B$81:$B$301,0))</f>
        <v>#N/A</v>
      </c>
      <c r="BD565" s="661"/>
      <c r="BE565" s="661"/>
      <c r="BF565" s="662"/>
      <c r="BG565" s="72">
        <f t="shared" si="256"/>
        <v>0</v>
      </c>
    </row>
    <row r="566" spans="2:59">
      <c r="B566" s="66">
        <v>528</v>
      </c>
      <c r="C566" s="135"/>
      <c r="D566" s="135"/>
      <c r="E566" s="135"/>
      <c r="F566" s="135"/>
      <c r="G566" s="210"/>
      <c r="H566" s="176"/>
      <c r="I566" s="155"/>
      <c r="J566" s="155"/>
      <c r="K566" s="66">
        <v>10</v>
      </c>
      <c r="L566" s="66"/>
      <c r="M566" s="66"/>
      <c r="N566" s="66"/>
      <c r="O566" s="508"/>
      <c r="P566" s="155">
        <f t="shared" si="250"/>
        <v>1</v>
      </c>
      <c r="Q566" s="135"/>
      <c r="R566" s="66" t="e">
        <f t="shared" si="257"/>
        <v>#N/A</v>
      </c>
      <c r="S566" s="176"/>
      <c r="T566" s="177"/>
      <c r="U566" s="135"/>
      <c r="V566" s="135"/>
      <c r="W566" s="163" t="str">
        <f t="shared" ca="1" si="235"/>
        <v>Knight</v>
      </c>
      <c r="X566" s="164">
        <f t="shared" si="236"/>
        <v>0</v>
      </c>
      <c r="Y566" s="165">
        <v>0</v>
      </c>
      <c r="Z566" s="155" t="str">
        <f t="shared" si="237"/>
        <v/>
      </c>
      <c r="AA566" s="66" t="str">
        <f t="shared" si="238"/>
        <v/>
      </c>
      <c r="AB566" s="72" t="str">
        <f t="shared" si="239"/>
        <v/>
      </c>
      <c r="AC566" s="135" t="str">
        <f t="shared" si="251"/>
        <v/>
      </c>
      <c r="AD566" s="72">
        <f t="shared" si="252"/>
        <v>-29</v>
      </c>
      <c r="AE566" s="72">
        <f t="shared" si="253"/>
        <v>-59</v>
      </c>
      <c r="AF566" s="72">
        <f t="shared" si="254"/>
        <v>-89</v>
      </c>
      <c r="AG566" s="66" t="str">
        <f t="shared" si="240"/>
        <v/>
      </c>
      <c r="AH566" s="66" t="str">
        <f t="shared" si="241"/>
        <v/>
      </c>
      <c r="AI566" s="66" t="str">
        <f t="shared" si="242"/>
        <v/>
      </c>
      <c r="AJ566" s="135" t="str">
        <f t="shared" si="243"/>
        <v/>
      </c>
      <c r="AK566" s="66" t="str">
        <f t="shared" si="244"/>
        <v/>
      </c>
      <c r="AL566" s="66" t="str">
        <f t="shared" si="232"/>
        <v/>
      </c>
      <c r="AM566" s="66" t="str">
        <f t="shared" si="245"/>
        <v/>
      </c>
      <c r="AN566" s="135" t="str">
        <f t="shared" si="246"/>
        <v/>
      </c>
      <c r="AO566" s="66" t="str">
        <f t="shared" si="247"/>
        <v/>
      </c>
      <c r="AP566" s="66" t="str">
        <f t="shared" si="233"/>
        <v/>
      </c>
      <c r="AQ566" s="66" t="str">
        <f t="shared" si="248"/>
        <v/>
      </c>
      <c r="AR566" s="135" t="str">
        <f t="shared" si="249"/>
        <v/>
      </c>
      <c r="AS566" s="72" t="str">
        <f t="shared" si="234"/>
        <v/>
      </c>
      <c r="AT566" s="72" t="str">
        <f t="shared" si="234"/>
        <v/>
      </c>
      <c r="AU566" s="72"/>
      <c r="AV566" s="135" t="str">
        <f t="shared" ca="1" si="255"/>
        <v>Knight</v>
      </c>
      <c r="AW566" s="135"/>
      <c r="AX566" s="135"/>
      <c r="AY566" s="135"/>
      <c r="AZ566" s="135"/>
      <c r="BA566" s="135"/>
      <c r="BB566" s="135"/>
      <c r="BC566" s="660" t="e">
        <f>INDEX('[2]Master Skill List'!$D$81:$D$301,MATCH('UNIT DATA'!BA566,'[2]Master Skill List'!$B$81:$B$301,0))</f>
        <v>#N/A</v>
      </c>
      <c r="BD566" s="661"/>
      <c r="BE566" s="661"/>
      <c r="BF566" s="662"/>
      <c r="BG566" s="72">
        <f t="shared" si="256"/>
        <v>0</v>
      </c>
    </row>
    <row r="567" spans="2:59">
      <c r="B567" s="66">
        <v>529</v>
      </c>
      <c r="C567" s="135"/>
      <c r="D567" s="135"/>
      <c r="E567" s="135"/>
      <c r="F567" s="135"/>
      <c r="G567" s="211"/>
      <c r="H567" s="176"/>
      <c r="I567" s="155"/>
      <c r="J567" s="155"/>
      <c r="K567" s="66">
        <v>10</v>
      </c>
      <c r="L567" s="66"/>
      <c r="M567" s="66"/>
      <c r="N567" s="66"/>
      <c r="O567" s="508"/>
      <c r="P567" s="155">
        <f t="shared" si="250"/>
        <v>1</v>
      </c>
      <c r="Q567" s="135"/>
      <c r="R567" s="66" t="e">
        <f t="shared" si="257"/>
        <v>#N/A</v>
      </c>
      <c r="S567" s="176"/>
      <c r="T567" s="177"/>
      <c r="U567" s="135"/>
      <c r="V567" s="135"/>
      <c r="W567" s="163" t="str">
        <f t="shared" ca="1" si="235"/>
        <v>Fighter</v>
      </c>
      <c r="X567" s="164">
        <f t="shared" si="236"/>
        <v>0</v>
      </c>
      <c r="Y567" s="165">
        <v>0</v>
      </c>
      <c r="Z567" s="155" t="str">
        <f t="shared" si="237"/>
        <v/>
      </c>
      <c r="AA567" s="66" t="str">
        <f t="shared" si="238"/>
        <v/>
      </c>
      <c r="AB567" s="72" t="str">
        <f t="shared" si="239"/>
        <v/>
      </c>
      <c r="AC567" s="135" t="str">
        <f t="shared" si="251"/>
        <v/>
      </c>
      <c r="AD567" s="72">
        <f t="shared" si="252"/>
        <v>-29</v>
      </c>
      <c r="AE567" s="72">
        <f t="shared" si="253"/>
        <v>-59</v>
      </c>
      <c r="AF567" s="72">
        <f t="shared" si="254"/>
        <v>-89</v>
      </c>
      <c r="AG567" s="66" t="str">
        <f t="shared" si="240"/>
        <v/>
      </c>
      <c r="AH567" s="66" t="str">
        <f t="shared" si="241"/>
        <v/>
      </c>
      <c r="AI567" s="66" t="str">
        <f t="shared" si="242"/>
        <v/>
      </c>
      <c r="AJ567" s="135" t="str">
        <f t="shared" si="243"/>
        <v/>
      </c>
      <c r="AK567" s="66" t="str">
        <f t="shared" si="244"/>
        <v/>
      </c>
      <c r="AL567" s="66" t="str">
        <f t="shared" si="232"/>
        <v/>
      </c>
      <c r="AM567" s="66" t="str">
        <f t="shared" si="245"/>
        <v/>
      </c>
      <c r="AN567" s="135" t="str">
        <f t="shared" si="246"/>
        <v/>
      </c>
      <c r="AO567" s="66" t="str">
        <f t="shared" si="247"/>
        <v/>
      </c>
      <c r="AP567" s="66" t="str">
        <f t="shared" si="233"/>
        <v/>
      </c>
      <c r="AQ567" s="66" t="str">
        <f t="shared" si="248"/>
        <v/>
      </c>
      <c r="AR567" s="135" t="str">
        <f t="shared" si="249"/>
        <v/>
      </c>
      <c r="AS567" s="72" t="str">
        <f t="shared" si="234"/>
        <v/>
      </c>
      <c r="AT567" s="72" t="str">
        <f t="shared" si="234"/>
        <v/>
      </c>
      <c r="AU567" s="72"/>
      <c r="AV567" s="135" t="str">
        <f t="shared" ca="1" si="255"/>
        <v>Fighter</v>
      </c>
      <c r="AW567" s="135"/>
      <c r="AX567" s="135"/>
      <c r="AY567" s="135"/>
      <c r="AZ567" s="135"/>
      <c r="BA567" s="135"/>
      <c r="BB567" s="135"/>
      <c r="BC567" s="660" t="e">
        <f>INDEX('[2]Master Skill List'!$D$81:$D$301,MATCH('UNIT DATA'!BA567,'[2]Master Skill List'!$B$81:$B$301,0))</f>
        <v>#N/A</v>
      </c>
      <c r="BD567" s="661"/>
      <c r="BE567" s="661"/>
      <c r="BF567" s="662"/>
      <c r="BG567" s="72">
        <f t="shared" si="256"/>
        <v>0</v>
      </c>
    </row>
    <row r="568" spans="2:59">
      <c r="B568" s="66">
        <v>530</v>
      </c>
      <c r="C568" s="135"/>
      <c r="D568" s="135"/>
      <c r="E568" s="135"/>
      <c r="F568" s="135"/>
      <c r="G568" s="135"/>
      <c r="H568" s="176"/>
      <c r="I568" s="155"/>
      <c r="J568" s="155"/>
      <c r="K568" s="66">
        <v>10</v>
      </c>
      <c r="L568" s="66"/>
      <c r="M568" s="66"/>
      <c r="N568" s="66"/>
      <c r="O568" s="508"/>
      <c r="P568" s="155">
        <f t="shared" si="250"/>
        <v>1</v>
      </c>
      <c r="Q568" s="135"/>
      <c r="R568" s="66" t="e">
        <f t="shared" si="257"/>
        <v>#N/A</v>
      </c>
      <c r="S568" s="176"/>
      <c r="T568" s="177"/>
      <c r="U568" s="135"/>
      <c r="V568" s="135"/>
      <c r="W568" s="163" t="str">
        <f t="shared" ca="1" si="235"/>
        <v>Knight</v>
      </c>
      <c r="X568" s="164">
        <f t="shared" si="236"/>
        <v>0</v>
      </c>
      <c r="Y568" s="165">
        <v>0</v>
      </c>
      <c r="Z568" s="155" t="str">
        <f t="shared" si="237"/>
        <v/>
      </c>
      <c r="AA568" s="66" t="str">
        <f t="shared" si="238"/>
        <v/>
      </c>
      <c r="AB568" s="72" t="str">
        <f t="shared" si="239"/>
        <v/>
      </c>
      <c r="AC568" s="135" t="str">
        <f t="shared" si="251"/>
        <v/>
      </c>
      <c r="AD568" s="72">
        <f t="shared" si="252"/>
        <v>-29</v>
      </c>
      <c r="AE568" s="72">
        <f t="shared" si="253"/>
        <v>-59</v>
      </c>
      <c r="AF568" s="72">
        <f t="shared" si="254"/>
        <v>-89</v>
      </c>
      <c r="AG568" s="66" t="str">
        <f t="shared" si="240"/>
        <v/>
      </c>
      <c r="AH568" s="66" t="str">
        <f t="shared" si="241"/>
        <v/>
      </c>
      <c r="AI568" s="66" t="str">
        <f t="shared" si="242"/>
        <v/>
      </c>
      <c r="AJ568" s="135" t="str">
        <f t="shared" si="243"/>
        <v/>
      </c>
      <c r="AK568" s="66" t="str">
        <f t="shared" si="244"/>
        <v/>
      </c>
      <c r="AL568" s="66" t="str">
        <f t="shared" si="232"/>
        <v/>
      </c>
      <c r="AM568" s="66" t="str">
        <f t="shared" si="245"/>
        <v/>
      </c>
      <c r="AN568" s="135" t="str">
        <f t="shared" si="246"/>
        <v/>
      </c>
      <c r="AO568" s="66" t="str">
        <f t="shared" si="247"/>
        <v/>
      </c>
      <c r="AP568" s="66" t="str">
        <f t="shared" si="233"/>
        <v/>
      </c>
      <c r="AQ568" s="66" t="str">
        <f t="shared" si="248"/>
        <v/>
      </c>
      <c r="AR568" s="135" t="str">
        <f t="shared" si="249"/>
        <v/>
      </c>
      <c r="AS568" s="72" t="str">
        <f t="shared" si="234"/>
        <v/>
      </c>
      <c r="AT568" s="72" t="str">
        <f t="shared" si="234"/>
        <v/>
      </c>
      <c r="AU568" s="72"/>
      <c r="AV568" s="135" t="str">
        <f t="shared" ca="1" si="255"/>
        <v>Knight</v>
      </c>
      <c r="AW568" s="135"/>
      <c r="AX568" s="135"/>
      <c r="AY568" s="135"/>
      <c r="AZ568" s="135"/>
      <c r="BA568" s="135"/>
      <c r="BB568" s="135"/>
      <c r="BC568" s="660" t="e">
        <f>INDEX('[2]Master Skill List'!$D$81:$D$301,MATCH('UNIT DATA'!BA568,'[2]Master Skill List'!$B$81:$B$301,0))</f>
        <v>#N/A</v>
      </c>
      <c r="BD568" s="661"/>
      <c r="BE568" s="661"/>
      <c r="BF568" s="662"/>
      <c r="BG568" s="72">
        <f t="shared" si="256"/>
        <v>0</v>
      </c>
    </row>
    <row r="569" spans="2:59">
      <c r="B569" s="66">
        <v>531</v>
      </c>
      <c r="C569" s="135"/>
      <c r="D569" s="135"/>
      <c r="E569" s="135"/>
      <c r="F569" s="135"/>
      <c r="G569" s="135"/>
      <c r="H569" s="176"/>
      <c r="I569" s="155"/>
      <c r="J569" s="155"/>
      <c r="K569" s="66">
        <v>10</v>
      </c>
      <c r="L569" s="66"/>
      <c r="M569" s="66"/>
      <c r="N569" s="66"/>
      <c r="O569" s="508"/>
      <c r="P569" s="155">
        <f t="shared" si="250"/>
        <v>1</v>
      </c>
      <c r="Q569" s="135"/>
      <c r="R569" s="66" t="e">
        <f t="shared" si="257"/>
        <v>#N/A</v>
      </c>
      <c r="S569" s="176"/>
      <c r="T569" s="177"/>
      <c r="U569" s="135"/>
      <c r="V569" s="135"/>
      <c r="W569" s="163" t="str">
        <f t="shared" ca="1" si="235"/>
        <v>Knight</v>
      </c>
      <c r="X569" s="164">
        <f t="shared" si="236"/>
        <v>0</v>
      </c>
      <c r="Y569" s="165">
        <v>0</v>
      </c>
      <c r="Z569" s="155" t="str">
        <f t="shared" si="237"/>
        <v/>
      </c>
      <c r="AA569" s="66" t="str">
        <f t="shared" si="238"/>
        <v/>
      </c>
      <c r="AB569" s="72" t="str">
        <f t="shared" si="239"/>
        <v/>
      </c>
      <c r="AC569" s="135" t="str">
        <f t="shared" si="251"/>
        <v/>
      </c>
      <c r="AD569" s="72">
        <f t="shared" si="252"/>
        <v>-29</v>
      </c>
      <c r="AE569" s="72">
        <f t="shared" si="253"/>
        <v>-59</v>
      </c>
      <c r="AF569" s="72">
        <f t="shared" si="254"/>
        <v>-89</v>
      </c>
      <c r="AG569" s="66" t="str">
        <f t="shared" si="240"/>
        <v/>
      </c>
      <c r="AH569" s="66" t="str">
        <f t="shared" si="241"/>
        <v/>
      </c>
      <c r="AI569" s="66" t="str">
        <f t="shared" si="242"/>
        <v/>
      </c>
      <c r="AJ569" s="135" t="str">
        <f t="shared" si="243"/>
        <v/>
      </c>
      <c r="AK569" s="66" t="str">
        <f t="shared" si="244"/>
        <v/>
      </c>
      <c r="AL569" s="66" t="str">
        <f t="shared" si="232"/>
        <v/>
      </c>
      <c r="AM569" s="66" t="str">
        <f t="shared" si="245"/>
        <v/>
      </c>
      <c r="AN569" s="135" t="str">
        <f t="shared" si="246"/>
        <v/>
      </c>
      <c r="AO569" s="66" t="str">
        <f t="shared" si="247"/>
        <v/>
      </c>
      <c r="AP569" s="66" t="str">
        <f t="shared" si="233"/>
        <v/>
      </c>
      <c r="AQ569" s="66" t="str">
        <f t="shared" si="248"/>
        <v/>
      </c>
      <c r="AR569" s="135" t="str">
        <f t="shared" si="249"/>
        <v/>
      </c>
      <c r="AS569" s="72" t="str">
        <f t="shared" si="234"/>
        <v/>
      </c>
      <c r="AT569" s="72" t="str">
        <f t="shared" si="234"/>
        <v/>
      </c>
      <c r="AU569" s="72"/>
      <c r="AV569" s="135" t="str">
        <f t="shared" ca="1" si="255"/>
        <v>Knight</v>
      </c>
      <c r="AW569" s="135"/>
      <c r="AX569" s="135"/>
      <c r="AY569" s="135"/>
      <c r="AZ569" s="135"/>
      <c r="BA569" s="135"/>
      <c r="BB569" s="135"/>
      <c r="BC569" s="660" t="e">
        <f>INDEX('[2]Master Skill List'!$D$81:$D$301,MATCH('UNIT DATA'!BA569,'[2]Master Skill List'!$B$81:$B$301,0))</f>
        <v>#N/A</v>
      </c>
      <c r="BD569" s="661"/>
      <c r="BE569" s="661"/>
      <c r="BF569" s="662"/>
      <c r="BG569" s="72">
        <f t="shared" si="256"/>
        <v>0</v>
      </c>
    </row>
    <row r="570" spans="2:59">
      <c r="B570" s="66">
        <v>532</v>
      </c>
      <c r="C570" s="135"/>
      <c r="D570" s="135"/>
      <c r="E570" s="135"/>
      <c r="F570" s="135"/>
      <c r="G570" s="135"/>
      <c r="H570" s="176"/>
      <c r="I570" s="155"/>
      <c r="J570" s="155"/>
      <c r="K570" s="66">
        <v>10</v>
      </c>
      <c r="L570" s="66"/>
      <c r="M570" s="66"/>
      <c r="N570" s="66"/>
      <c r="O570" s="508"/>
      <c r="P570" s="155">
        <f t="shared" si="250"/>
        <v>1</v>
      </c>
      <c r="Q570" s="135"/>
      <c r="R570" s="66" t="e">
        <f t="shared" si="257"/>
        <v>#N/A</v>
      </c>
      <c r="S570" s="176"/>
      <c r="T570" s="177"/>
      <c r="U570" s="135"/>
      <c r="V570" s="135"/>
      <c r="W570" s="163" t="str">
        <f t="shared" ca="1" si="235"/>
        <v>Fighter</v>
      </c>
      <c r="X570" s="164">
        <f t="shared" si="236"/>
        <v>0</v>
      </c>
      <c r="Y570" s="165">
        <v>0</v>
      </c>
      <c r="Z570" s="155" t="str">
        <f t="shared" si="237"/>
        <v/>
      </c>
      <c r="AA570" s="66" t="str">
        <f t="shared" si="238"/>
        <v/>
      </c>
      <c r="AB570" s="72" t="str">
        <f t="shared" si="239"/>
        <v/>
      </c>
      <c r="AC570" s="135" t="str">
        <f t="shared" si="251"/>
        <v/>
      </c>
      <c r="AD570" s="72">
        <f t="shared" si="252"/>
        <v>-29</v>
      </c>
      <c r="AE570" s="72">
        <f t="shared" si="253"/>
        <v>-59</v>
      </c>
      <c r="AF570" s="72">
        <f t="shared" si="254"/>
        <v>-89</v>
      </c>
      <c r="AG570" s="66" t="str">
        <f t="shared" si="240"/>
        <v/>
      </c>
      <c r="AH570" s="66" t="str">
        <f t="shared" si="241"/>
        <v/>
      </c>
      <c r="AI570" s="66" t="str">
        <f t="shared" si="242"/>
        <v/>
      </c>
      <c r="AJ570" s="135" t="str">
        <f t="shared" si="243"/>
        <v/>
      </c>
      <c r="AK570" s="66" t="str">
        <f t="shared" si="244"/>
        <v/>
      </c>
      <c r="AL570" s="66" t="str">
        <f t="shared" si="232"/>
        <v/>
      </c>
      <c r="AM570" s="66" t="str">
        <f t="shared" si="245"/>
        <v/>
      </c>
      <c r="AN570" s="135" t="str">
        <f t="shared" si="246"/>
        <v/>
      </c>
      <c r="AO570" s="66" t="str">
        <f t="shared" si="247"/>
        <v/>
      </c>
      <c r="AP570" s="66" t="str">
        <f t="shared" si="233"/>
        <v/>
      </c>
      <c r="AQ570" s="66" t="str">
        <f t="shared" si="248"/>
        <v/>
      </c>
      <c r="AR570" s="135" t="str">
        <f t="shared" si="249"/>
        <v/>
      </c>
      <c r="AS570" s="72" t="str">
        <f t="shared" si="234"/>
        <v/>
      </c>
      <c r="AT570" s="72" t="str">
        <f t="shared" si="234"/>
        <v/>
      </c>
      <c r="AU570" s="72"/>
      <c r="AV570" s="135" t="str">
        <f t="shared" ca="1" si="255"/>
        <v>Fighter</v>
      </c>
      <c r="AW570" s="135"/>
      <c r="AX570" s="135"/>
      <c r="AY570" s="135"/>
      <c r="AZ570" s="135"/>
      <c r="BA570" s="135"/>
      <c r="BB570" s="135"/>
      <c r="BC570" s="660" t="e">
        <f>INDEX('[2]Master Skill List'!$D$81:$D$301,MATCH('UNIT DATA'!BA570,'[2]Master Skill List'!$B$81:$B$301,0))</f>
        <v>#N/A</v>
      </c>
      <c r="BD570" s="661"/>
      <c r="BE570" s="661"/>
      <c r="BF570" s="662"/>
      <c r="BG570" s="72">
        <f t="shared" si="256"/>
        <v>0</v>
      </c>
    </row>
    <row r="571" spans="2:59">
      <c r="B571" s="66">
        <v>533</v>
      </c>
      <c r="C571" s="135"/>
      <c r="D571" s="135"/>
      <c r="E571" s="135"/>
      <c r="F571" s="135"/>
      <c r="G571" s="135"/>
      <c r="H571" s="176"/>
      <c r="I571" s="155"/>
      <c r="J571" s="155"/>
      <c r="K571" s="66">
        <v>10</v>
      </c>
      <c r="L571" s="66"/>
      <c r="M571" s="66"/>
      <c r="N571" s="66"/>
      <c r="O571" s="508"/>
      <c r="P571" s="155">
        <f t="shared" si="250"/>
        <v>1</v>
      </c>
      <c r="Q571" s="135"/>
      <c r="R571" s="66" t="e">
        <f t="shared" si="257"/>
        <v>#N/A</v>
      </c>
      <c r="S571" s="176"/>
      <c r="T571" s="177"/>
      <c r="U571" s="135"/>
      <c r="V571" s="135"/>
      <c r="W571" s="163" t="str">
        <f t="shared" ca="1" si="235"/>
        <v>Hero</v>
      </c>
      <c r="X571" s="164">
        <f t="shared" si="236"/>
        <v>0</v>
      </c>
      <c r="Y571" s="165">
        <v>0</v>
      </c>
      <c r="Z571" s="155" t="str">
        <f t="shared" si="237"/>
        <v/>
      </c>
      <c r="AA571" s="66" t="str">
        <f t="shared" si="238"/>
        <v/>
      </c>
      <c r="AB571" s="72" t="str">
        <f t="shared" si="239"/>
        <v/>
      </c>
      <c r="AC571" s="135" t="str">
        <f t="shared" si="251"/>
        <v/>
      </c>
      <c r="AD571" s="72">
        <f t="shared" si="252"/>
        <v>-29</v>
      </c>
      <c r="AE571" s="72">
        <f t="shared" si="253"/>
        <v>-59</v>
      </c>
      <c r="AF571" s="72">
        <f t="shared" si="254"/>
        <v>-89</v>
      </c>
      <c r="AG571" s="66" t="str">
        <f t="shared" si="240"/>
        <v/>
      </c>
      <c r="AH571" s="66" t="str">
        <f t="shared" si="241"/>
        <v/>
      </c>
      <c r="AI571" s="66" t="str">
        <f t="shared" si="242"/>
        <v/>
      </c>
      <c r="AJ571" s="135" t="str">
        <f t="shared" si="243"/>
        <v/>
      </c>
      <c r="AK571" s="66" t="str">
        <f t="shared" si="244"/>
        <v/>
      </c>
      <c r="AL571" s="66" t="str">
        <f t="shared" si="232"/>
        <v/>
      </c>
      <c r="AM571" s="66" t="str">
        <f t="shared" si="245"/>
        <v/>
      </c>
      <c r="AN571" s="135" t="str">
        <f t="shared" si="246"/>
        <v/>
      </c>
      <c r="AO571" s="66" t="str">
        <f t="shared" si="247"/>
        <v/>
      </c>
      <c r="AP571" s="66" t="str">
        <f t="shared" si="233"/>
        <v/>
      </c>
      <c r="AQ571" s="66" t="str">
        <f t="shared" si="248"/>
        <v/>
      </c>
      <c r="AR571" s="135" t="str">
        <f t="shared" si="249"/>
        <v/>
      </c>
      <c r="AS571" s="72" t="str">
        <f t="shared" si="234"/>
        <v/>
      </c>
      <c r="AT571" s="72" t="str">
        <f t="shared" si="234"/>
        <v/>
      </c>
      <c r="AU571" s="72"/>
      <c r="AV571" s="135" t="str">
        <f t="shared" ca="1" si="255"/>
        <v>Hero</v>
      </c>
      <c r="AW571" s="135"/>
      <c r="AX571" s="135"/>
      <c r="AY571" s="135"/>
      <c r="AZ571" s="135"/>
      <c r="BA571" s="135"/>
      <c r="BB571" s="135"/>
      <c r="BC571" s="660" t="e">
        <f>INDEX('[2]Master Skill List'!$D$81:$D$301,MATCH('UNIT DATA'!BA571,'[2]Master Skill List'!$B$81:$B$301,0))</f>
        <v>#N/A</v>
      </c>
      <c r="BD571" s="661"/>
      <c r="BE571" s="661"/>
      <c r="BF571" s="662"/>
      <c r="BG571" s="72">
        <f t="shared" si="256"/>
        <v>0</v>
      </c>
    </row>
    <row r="572" spans="2:59">
      <c r="B572" s="66">
        <v>534</v>
      </c>
      <c r="C572" s="135"/>
      <c r="D572" s="135"/>
      <c r="E572" s="135"/>
      <c r="F572" s="135"/>
      <c r="G572" s="135"/>
      <c r="H572" s="176"/>
      <c r="I572" s="155"/>
      <c r="J572" s="155"/>
      <c r="K572" s="66">
        <v>10</v>
      </c>
      <c r="L572" s="66"/>
      <c r="M572" s="66"/>
      <c r="N572" s="66"/>
      <c r="O572" s="508"/>
      <c r="P572" s="155">
        <f t="shared" si="250"/>
        <v>1</v>
      </c>
      <c r="Q572" s="135"/>
      <c r="R572" s="66" t="e">
        <f t="shared" si="257"/>
        <v>#N/A</v>
      </c>
      <c r="S572" s="176"/>
      <c r="T572" s="177"/>
      <c r="U572" s="135"/>
      <c r="V572" s="135"/>
      <c r="W572" s="163" t="str">
        <f t="shared" ca="1" si="235"/>
        <v>Lord</v>
      </c>
      <c r="X572" s="164">
        <f t="shared" si="236"/>
        <v>0</v>
      </c>
      <c r="Y572" s="165">
        <v>0</v>
      </c>
      <c r="Z572" s="155" t="str">
        <f t="shared" si="237"/>
        <v/>
      </c>
      <c r="AA572" s="66" t="str">
        <f t="shared" si="238"/>
        <v/>
      </c>
      <c r="AB572" s="72" t="str">
        <f t="shared" si="239"/>
        <v/>
      </c>
      <c r="AC572" s="135" t="str">
        <f t="shared" si="251"/>
        <v/>
      </c>
      <c r="AD572" s="72">
        <f t="shared" si="252"/>
        <v>-29</v>
      </c>
      <c r="AE572" s="72">
        <f t="shared" si="253"/>
        <v>-59</v>
      </c>
      <c r="AF572" s="72">
        <f t="shared" si="254"/>
        <v>-89</v>
      </c>
      <c r="AG572" s="66" t="str">
        <f t="shared" si="240"/>
        <v/>
      </c>
      <c r="AH572" s="66" t="str">
        <f t="shared" si="241"/>
        <v/>
      </c>
      <c r="AI572" s="66" t="str">
        <f t="shared" si="242"/>
        <v/>
      </c>
      <c r="AJ572" s="135" t="str">
        <f t="shared" si="243"/>
        <v/>
      </c>
      <c r="AK572" s="66" t="str">
        <f t="shared" si="244"/>
        <v/>
      </c>
      <c r="AL572" s="66" t="str">
        <f t="shared" si="232"/>
        <v/>
      </c>
      <c r="AM572" s="66" t="str">
        <f t="shared" si="245"/>
        <v/>
      </c>
      <c r="AN572" s="135" t="str">
        <f t="shared" si="246"/>
        <v/>
      </c>
      <c r="AO572" s="66" t="str">
        <f t="shared" si="247"/>
        <v/>
      </c>
      <c r="AP572" s="66" t="str">
        <f t="shared" si="233"/>
        <v/>
      </c>
      <c r="AQ572" s="66" t="str">
        <f t="shared" si="248"/>
        <v/>
      </c>
      <c r="AR572" s="135" t="str">
        <f t="shared" si="249"/>
        <v/>
      </c>
      <c r="AS572" s="72" t="str">
        <f t="shared" si="234"/>
        <v/>
      </c>
      <c r="AT572" s="72" t="str">
        <f t="shared" si="234"/>
        <v/>
      </c>
      <c r="AU572" s="72"/>
      <c r="AV572" s="135" t="str">
        <f t="shared" ca="1" si="255"/>
        <v>Lord</v>
      </c>
      <c r="AW572" s="135"/>
      <c r="AX572" s="135"/>
      <c r="AY572" s="135"/>
      <c r="AZ572" s="135"/>
      <c r="BA572" s="135"/>
      <c r="BB572" s="135"/>
      <c r="BC572" s="660" t="e">
        <f>INDEX('[2]Master Skill List'!$D$81:$D$301,MATCH('UNIT DATA'!BA572,'[2]Master Skill List'!$B$81:$B$301,0))</f>
        <v>#N/A</v>
      </c>
      <c r="BD572" s="661"/>
      <c r="BE572" s="661"/>
      <c r="BF572" s="662"/>
      <c r="BG572" s="72">
        <f t="shared" si="256"/>
        <v>0</v>
      </c>
    </row>
    <row r="573" spans="2:59">
      <c r="B573" s="66">
        <v>535</v>
      </c>
      <c r="C573" s="135"/>
      <c r="D573" s="135"/>
      <c r="E573" s="135"/>
      <c r="F573" s="135"/>
      <c r="G573" s="135"/>
      <c r="H573" s="176"/>
      <c r="I573" s="155"/>
      <c r="J573" s="155"/>
      <c r="K573" s="66">
        <v>10</v>
      </c>
      <c r="L573" s="66"/>
      <c r="M573" s="66"/>
      <c r="N573" s="66"/>
      <c r="O573" s="508"/>
      <c r="P573" s="155">
        <f t="shared" si="250"/>
        <v>1</v>
      </c>
      <c r="Q573" s="135"/>
      <c r="R573" s="66" t="e">
        <f t="shared" si="257"/>
        <v>#N/A</v>
      </c>
      <c r="S573" s="176"/>
      <c r="T573" s="177"/>
      <c r="U573" s="135"/>
      <c r="V573" s="135"/>
      <c r="W573" s="163" t="str">
        <f t="shared" ca="1" si="235"/>
        <v>Fighter</v>
      </c>
      <c r="X573" s="164">
        <f t="shared" si="236"/>
        <v>0</v>
      </c>
      <c r="Y573" s="165">
        <v>0</v>
      </c>
      <c r="Z573" s="155" t="str">
        <f t="shared" si="237"/>
        <v/>
      </c>
      <c r="AA573" s="66" t="str">
        <f t="shared" si="238"/>
        <v/>
      </c>
      <c r="AB573" s="72" t="str">
        <f t="shared" si="239"/>
        <v/>
      </c>
      <c r="AC573" s="135" t="str">
        <f t="shared" si="251"/>
        <v/>
      </c>
      <c r="AD573" s="72">
        <f t="shared" si="252"/>
        <v>-29</v>
      </c>
      <c r="AE573" s="72">
        <f t="shared" si="253"/>
        <v>-59</v>
      </c>
      <c r="AF573" s="72">
        <f t="shared" si="254"/>
        <v>-89</v>
      </c>
      <c r="AG573" s="66" t="str">
        <f t="shared" si="240"/>
        <v/>
      </c>
      <c r="AH573" s="66" t="str">
        <f t="shared" si="241"/>
        <v/>
      </c>
      <c r="AI573" s="66" t="str">
        <f t="shared" si="242"/>
        <v/>
      </c>
      <c r="AJ573" s="135" t="str">
        <f t="shared" si="243"/>
        <v/>
      </c>
      <c r="AK573" s="66" t="str">
        <f t="shared" si="244"/>
        <v/>
      </c>
      <c r="AL573" s="66" t="str">
        <f t="shared" si="232"/>
        <v/>
      </c>
      <c r="AM573" s="66" t="str">
        <f t="shared" si="245"/>
        <v/>
      </c>
      <c r="AN573" s="135" t="str">
        <f t="shared" si="246"/>
        <v/>
      </c>
      <c r="AO573" s="66" t="str">
        <f t="shared" si="247"/>
        <v/>
      </c>
      <c r="AP573" s="66" t="str">
        <f t="shared" si="233"/>
        <v/>
      </c>
      <c r="AQ573" s="66" t="str">
        <f t="shared" si="248"/>
        <v/>
      </c>
      <c r="AR573" s="135" t="str">
        <f t="shared" si="249"/>
        <v/>
      </c>
      <c r="AS573" s="72" t="str">
        <f t="shared" si="234"/>
        <v/>
      </c>
      <c r="AT573" s="72" t="str">
        <f t="shared" si="234"/>
        <v/>
      </c>
      <c r="AU573" s="72"/>
      <c r="AV573" s="135" t="str">
        <f t="shared" ca="1" si="255"/>
        <v>Fighter</v>
      </c>
      <c r="AW573" s="135"/>
      <c r="AX573" s="135"/>
      <c r="AY573" s="135"/>
      <c r="AZ573" s="135"/>
      <c r="BA573" s="135"/>
      <c r="BB573" s="135"/>
      <c r="BC573" s="660" t="e">
        <f>INDEX('[2]Master Skill List'!$D$81:$D$301,MATCH('UNIT DATA'!BA573,'[2]Master Skill List'!$B$81:$B$301,0))</f>
        <v>#N/A</v>
      </c>
      <c r="BD573" s="661"/>
      <c r="BE573" s="661"/>
      <c r="BF573" s="662"/>
      <c r="BG573" s="72">
        <f t="shared" si="256"/>
        <v>0</v>
      </c>
    </row>
    <row r="574" spans="2:59">
      <c r="B574" s="66">
        <v>536</v>
      </c>
      <c r="C574" s="135"/>
      <c r="D574" s="135"/>
      <c r="E574" s="135"/>
      <c r="F574" s="135"/>
      <c r="G574" s="135"/>
      <c r="H574" s="176"/>
      <c r="I574" s="155"/>
      <c r="J574" s="155"/>
      <c r="K574" s="66">
        <v>10</v>
      </c>
      <c r="L574" s="66"/>
      <c r="M574" s="66"/>
      <c r="N574" s="66"/>
      <c r="O574" s="508"/>
      <c r="P574" s="155">
        <f t="shared" si="250"/>
        <v>1</v>
      </c>
      <c r="Q574" s="135"/>
      <c r="R574" s="66" t="e">
        <f t="shared" si="257"/>
        <v>#N/A</v>
      </c>
      <c r="S574" s="176"/>
      <c r="T574" s="177"/>
      <c r="U574" s="135"/>
      <c r="V574" s="135"/>
      <c r="W574" s="163" t="str">
        <f t="shared" ca="1" si="235"/>
        <v>Fighter</v>
      </c>
      <c r="X574" s="164">
        <f t="shared" si="236"/>
        <v>0</v>
      </c>
      <c r="Y574" s="165">
        <v>0</v>
      </c>
      <c r="Z574" s="155" t="str">
        <f t="shared" si="237"/>
        <v/>
      </c>
      <c r="AA574" s="66" t="str">
        <f t="shared" si="238"/>
        <v/>
      </c>
      <c r="AB574" s="72" t="str">
        <f t="shared" si="239"/>
        <v/>
      </c>
      <c r="AC574" s="135" t="str">
        <f t="shared" si="251"/>
        <v/>
      </c>
      <c r="AD574" s="72">
        <f t="shared" si="252"/>
        <v>-29</v>
      </c>
      <c r="AE574" s="72">
        <f t="shared" si="253"/>
        <v>-59</v>
      </c>
      <c r="AF574" s="72">
        <f t="shared" si="254"/>
        <v>-89</v>
      </c>
      <c r="AG574" s="66" t="str">
        <f t="shared" si="240"/>
        <v/>
      </c>
      <c r="AH574" s="66" t="str">
        <f t="shared" si="241"/>
        <v/>
      </c>
      <c r="AI574" s="66" t="str">
        <f t="shared" si="242"/>
        <v/>
      </c>
      <c r="AJ574" s="135" t="str">
        <f t="shared" si="243"/>
        <v/>
      </c>
      <c r="AK574" s="66" t="str">
        <f t="shared" si="244"/>
        <v/>
      </c>
      <c r="AL574" s="66" t="str">
        <f t="shared" si="232"/>
        <v/>
      </c>
      <c r="AM574" s="66" t="str">
        <f t="shared" si="245"/>
        <v/>
      </c>
      <c r="AN574" s="135" t="str">
        <f t="shared" si="246"/>
        <v/>
      </c>
      <c r="AO574" s="66" t="str">
        <f t="shared" si="247"/>
        <v/>
      </c>
      <c r="AP574" s="66" t="str">
        <f t="shared" si="233"/>
        <v/>
      </c>
      <c r="AQ574" s="66" t="str">
        <f t="shared" si="248"/>
        <v/>
      </c>
      <c r="AR574" s="135" t="str">
        <f t="shared" si="249"/>
        <v/>
      </c>
      <c r="AS574" s="72" t="str">
        <f t="shared" si="234"/>
        <v/>
      </c>
      <c r="AT574" s="72" t="str">
        <f t="shared" si="234"/>
        <v/>
      </c>
      <c r="AU574" s="72"/>
      <c r="AV574" s="135" t="str">
        <f t="shared" ca="1" si="255"/>
        <v>Fighter</v>
      </c>
      <c r="AW574" s="135"/>
      <c r="AX574" s="135"/>
      <c r="AY574" s="135"/>
      <c r="AZ574" s="135"/>
      <c r="BA574" s="135"/>
      <c r="BB574" s="135"/>
      <c r="BC574" s="660" t="e">
        <f>INDEX('[2]Master Skill List'!$D$81:$D$301,MATCH('UNIT DATA'!BA574,'[2]Master Skill List'!$B$81:$B$301,0))</f>
        <v>#N/A</v>
      </c>
      <c r="BD574" s="661"/>
      <c r="BE574" s="661"/>
      <c r="BF574" s="662"/>
      <c r="BG574" s="72">
        <f t="shared" si="256"/>
        <v>0</v>
      </c>
    </row>
    <row r="575" spans="2:59">
      <c r="B575" s="66">
        <v>537</v>
      </c>
      <c r="C575" s="135"/>
      <c r="D575" s="135"/>
      <c r="E575" s="135"/>
      <c r="F575" s="135"/>
      <c r="G575" s="135"/>
      <c r="H575" s="176"/>
      <c r="I575" s="155"/>
      <c r="J575" s="155"/>
      <c r="K575" s="66">
        <v>10</v>
      </c>
      <c r="L575" s="66"/>
      <c r="M575" s="66"/>
      <c r="N575" s="66"/>
      <c r="O575" s="508"/>
      <c r="P575" s="155">
        <f t="shared" si="250"/>
        <v>1</v>
      </c>
      <c r="Q575" s="135"/>
      <c r="R575" s="66" t="e">
        <f t="shared" si="257"/>
        <v>#N/A</v>
      </c>
      <c r="S575" s="176"/>
      <c r="T575" s="177"/>
      <c r="U575" s="135"/>
      <c r="V575" s="135"/>
      <c r="W575" s="163" t="str">
        <f t="shared" ca="1" si="235"/>
        <v>Knight</v>
      </c>
      <c r="X575" s="164">
        <f t="shared" si="236"/>
        <v>0</v>
      </c>
      <c r="Y575" s="165">
        <v>0</v>
      </c>
      <c r="Z575" s="155" t="str">
        <f t="shared" si="237"/>
        <v/>
      </c>
      <c r="AA575" s="66" t="str">
        <f t="shared" si="238"/>
        <v/>
      </c>
      <c r="AB575" s="72" t="str">
        <f t="shared" si="239"/>
        <v/>
      </c>
      <c r="AC575" s="135" t="str">
        <f t="shared" si="251"/>
        <v/>
      </c>
      <c r="AD575" s="72">
        <f t="shared" si="252"/>
        <v>-29</v>
      </c>
      <c r="AE575" s="72">
        <f t="shared" si="253"/>
        <v>-59</v>
      </c>
      <c r="AF575" s="72">
        <f t="shared" si="254"/>
        <v>-89</v>
      </c>
      <c r="AG575" s="66" t="str">
        <f t="shared" si="240"/>
        <v/>
      </c>
      <c r="AH575" s="66" t="str">
        <f t="shared" si="241"/>
        <v/>
      </c>
      <c r="AI575" s="66" t="str">
        <f t="shared" si="242"/>
        <v/>
      </c>
      <c r="AJ575" s="135" t="str">
        <f t="shared" si="243"/>
        <v/>
      </c>
      <c r="AK575" s="66" t="str">
        <f t="shared" si="244"/>
        <v/>
      </c>
      <c r="AL575" s="66" t="str">
        <f t="shared" si="232"/>
        <v/>
      </c>
      <c r="AM575" s="66" t="str">
        <f t="shared" si="245"/>
        <v/>
      </c>
      <c r="AN575" s="135" t="str">
        <f t="shared" si="246"/>
        <v/>
      </c>
      <c r="AO575" s="66" t="str">
        <f t="shared" si="247"/>
        <v/>
      </c>
      <c r="AP575" s="66" t="str">
        <f t="shared" si="233"/>
        <v/>
      </c>
      <c r="AQ575" s="66" t="str">
        <f t="shared" si="248"/>
        <v/>
      </c>
      <c r="AR575" s="135" t="str">
        <f t="shared" si="249"/>
        <v/>
      </c>
      <c r="AS575" s="72" t="str">
        <f t="shared" si="234"/>
        <v/>
      </c>
      <c r="AT575" s="72" t="str">
        <f t="shared" si="234"/>
        <v/>
      </c>
      <c r="AU575" s="72"/>
      <c r="AV575" s="135" t="str">
        <f t="shared" ca="1" si="255"/>
        <v>Knight</v>
      </c>
      <c r="AW575" s="135"/>
      <c r="AX575" s="135"/>
      <c r="AY575" s="135"/>
      <c r="AZ575" s="135"/>
      <c r="BA575" s="135"/>
      <c r="BB575" s="135"/>
      <c r="BC575" s="660" t="e">
        <f>INDEX('[2]Master Skill List'!$D$81:$D$301,MATCH('UNIT DATA'!BA575,'[2]Master Skill List'!$B$81:$B$301,0))</f>
        <v>#N/A</v>
      </c>
      <c r="BD575" s="661"/>
      <c r="BE575" s="661"/>
      <c r="BF575" s="662"/>
      <c r="BG575" s="72">
        <f t="shared" si="256"/>
        <v>0</v>
      </c>
    </row>
    <row r="576" spans="2:59">
      <c r="B576" s="66">
        <v>538</v>
      </c>
      <c r="C576" s="135"/>
      <c r="D576" s="135"/>
      <c r="E576" s="135"/>
      <c r="F576" s="135"/>
      <c r="G576" s="135"/>
      <c r="H576" s="176"/>
      <c r="I576" s="155"/>
      <c r="J576" s="155"/>
      <c r="K576" s="66">
        <v>10</v>
      </c>
      <c r="L576" s="66"/>
      <c r="M576" s="66"/>
      <c r="N576" s="66"/>
      <c r="O576" s="508"/>
      <c r="P576" s="155">
        <f t="shared" si="250"/>
        <v>1</v>
      </c>
      <c r="Q576" s="135"/>
      <c r="R576" s="66" t="e">
        <f t="shared" si="257"/>
        <v>#N/A</v>
      </c>
      <c r="S576" s="176"/>
      <c r="T576" s="177"/>
      <c r="U576" s="135"/>
      <c r="V576" s="135"/>
      <c r="W576" s="163" t="str">
        <f t="shared" ca="1" si="235"/>
        <v>Fighter</v>
      </c>
      <c r="X576" s="164">
        <f t="shared" si="236"/>
        <v>0</v>
      </c>
      <c r="Y576" s="165">
        <v>0</v>
      </c>
      <c r="Z576" s="155" t="str">
        <f t="shared" si="237"/>
        <v/>
      </c>
      <c r="AA576" s="66" t="str">
        <f t="shared" si="238"/>
        <v/>
      </c>
      <c r="AB576" s="72" t="str">
        <f t="shared" si="239"/>
        <v/>
      </c>
      <c r="AC576" s="135" t="str">
        <f t="shared" si="251"/>
        <v/>
      </c>
      <c r="AD576" s="72">
        <f t="shared" si="252"/>
        <v>-29</v>
      </c>
      <c r="AE576" s="72">
        <f t="shared" si="253"/>
        <v>-59</v>
      </c>
      <c r="AF576" s="72">
        <f t="shared" si="254"/>
        <v>-89</v>
      </c>
      <c r="AG576" s="66" t="str">
        <f t="shared" si="240"/>
        <v/>
      </c>
      <c r="AH576" s="66" t="str">
        <f t="shared" si="241"/>
        <v/>
      </c>
      <c r="AI576" s="66" t="str">
        <f t="shared" si="242"/>
        <v/>
      </c>
      <c r="AJ576" s="135" t="str">
        <f t="shared" si="243"/>
        <v/>
      </c>
      <c r="AK576" s="66" t="str">
        <f t="shared" si="244"/>
        <v/>
      </c>
      <c r="AL576" s="66" t="str">
        <f t="shared" si="232"/>
        <v/>
      </c>
      <c r="AM576" s="66" t="str">
        <f t="shared" si="245"/>
        <v/>
      </c>
      <c r="AN576" s="135" t="str">
        <f t="shared" si="246"/>
        <v/>
      </c>
      <c r="AO576" s="66" t="str">
        <f t="shared" si="247"/>
        <v/>
      </c>
      <c r="AP576" s="66" t="str">
        <f t="shared" si="233"/>
        <v/>
      </c>
      <c r="AQ576" s="66" t="str">
        <f t="shared" si="248"/>
        <v/>
      </c>
      <c r="AR576" s="135" t="str">
        <f t="shared" si="249"/>
        <v/>
      </c>
      <c r="AS576" s="72" t="str">
        <f t="shared" si="234"/>
        <v/>
      </c>
      <c r="AT576" s="72" t="str">
        <f t="shared" si="234"/>
        <v/>
      </c>
      <c r="AU576" s="72"/>
      <c r="AV576" s="135" t="str">
        <f t="shared" ca="1" si="255"/>
        <v>Fighter</v>
      </c>
      <c r="AW576" s="135"/>
      <c r="AX576" s="135"/>
      <c r="AY576" s="135"/>
      <c r="AZ576" s="135"/>
      <c r="BA576" s="135"/>
      <c r="BB576" s="135"/>
      <c r="BC576" s="660" t="e">
        <f>INDEX('[2]Master Skill List'!$D$81:$D$301,MATCH('UNIT DATA'!BA576,'[2]Master Skill List'!$B$81:$B$301,0))</f>
        <v>#N/A</v>
      </c>
      <c r="BD576" s="661"/>
      <c r="BE576" s="661"/>
      <c r="BF576" s="662"/>
      <c r="BG576" s="72">
        <f t="shared" si="256"/>
        <v>0</v>
      </c>
    </row>
    <row r="577" spans="2:59">
      <c r="B577" s="66">
        <v>539</v>
      </c>
      <c r="C577" s="135"/>
      <c r="D577" s="135"/>
      <c r="E577" s="135"/>
      <c r="F577" s="135"/>
      <c r="G577" s="135"/>
      <c r="H577" s="176"/>
      <c r="I577" s="155"/>
      <c r="J577" s="155"/>
      <c r="K577" s="66">
        <v>10</v>
      </c>
      <c r="L577" s="66"/>
      <c r="M577" s="66"/>
      <c r="N577" s="66"/>
      <c r="O577" s="508"/>
      <c r="P577" s="155">
        <f t="shared" si="250"/>
        <v>1</v>
      </c>
      <c r="Q577" s="135"/>
      <c r="R577" s="66" t="e">
        <f t="shared" si="257"/>
        <v>#N/A</v>
      </c>
      <c r="S577" s="176"/>
      <c r="T577" s="177"/>
      <c r="U577" s="135"/>
      <c r="V577" s="135"/>
      <c r="W577" s="163" t="str">
        <f t="shared" ca="1" si="235"/>
        <v>Lord</v>
      </c>
      <c r="X577" s="164">
        <f t="shared" si="236"/>
        <v>0</v>
      </c>
      <c r="Y577" s="165">
        <v>0</v>
      </c>
      <c r="Z577" s="155" t="str">
        <f t="shared" si="237"/>
        <v/>
      </c>
      <c r="AA577" s="66" t="str">
        <f t="shared" si="238"/>
        <v/>
      </c>
      <c r="AB577" s="72" t="str">
        <f t="shared" si="239"/>
        <v/>
      </c>
      <c r="AC577" s="135" t="str">
        <f t="shared" si="251"/>
        <v/>
      </c>
      <c r="AD577" s="72">
        <f t="shared" si="252"/>
        <v>-29</v>
      </c>
      <c r="AE577" s="72">
        <f t="shared" si="253"/>
        <v>-59</v>
      </c>
      <c r="AF577" s="72">
        <f t="shared" si="254"/>
        <v>-89</v>
      </c>
      <c r="AG577" s="66" t="str">
        <f t="shared" si="240"/>
        <v/>
      </c>
      <c r="AH577" s="66" t="str">
        <f t="shared" si="241"/>
        <v/>
      </c>
      <c r="AI577" s="66" t="str">
        <f t="shared" si="242"/>
        <v/>
      </c>
      <c r="AJ577" s="135" t="str">
        <f t="shared" si="243"/>
        <v/>
      </c>
      <c r="AK577" s="66" t="str">
        <f t="shared" si="244"/>
        <v/>
      </c>
      <c r="AL577" s="66" t="str">
        <f t="shared" si="232"/>
        <v/>
      </c>
      <c r="AM577" s="66" t="str">
        <f t="shared" si="245"/>
        <v/>
      </c>
      <c r="AN577" s="135" t="str">
        <f t="shared" si="246"/>
        <v/>
      </c>
      <c r="AO577" s="66" t="str">
        <f t="shared" si="247"/>
        <v/>
      </c>
      <c r="AP577" s="66" t="str">
        <f t="shared" si="233"/>
        <v/>
      </c>
      <c r="AQ577" s="66" t="str">
        <f t="shared" si="248"/>
        <v/>
      </c>
      <c r="AR577" s="135" t="str">
        <f t="shared" si="249"/>
        <v/>
      </c>
      <c r="AS577" s="72" t="str">
        <f t="shared" si="234"/>
        <v/>
      </c>
      <c r="AT577" s="72" t="str">
        <f t="shared" si="234"/>
        <v/>
      </c>
      <c r="AU577" s="72"/>
      <c r="AV577" s="135" t="str">
        <f t="shared" ca="1" si="255"/>
        <v>Lord</v>
      </c>
      <c r="AW577" s="135"/>
      <c r="AX577" s="135"/>
      <c r="AY577" s="135"/>
      <c r="AZ577" s="135"/>
      <c r="BA577" s="135"/>
      <c r="BB577" s="135"/>
      <c r="BC577" s="660" t="e">
        <f>INDEX('[2]Master Skill List'!$D$81:$D$301,MATCH('UNIT DATA'!BA577,'[2]Master Skill List'!$B$81:$B$301,0))</f>
        <v>#N/A</v>
      </c>
      <c r="BD577" s="661"/>
      <c r="BE577" s="661"/>
      <c r="BF577" s="662"/>
      <c r="BG577" s="72">
        <f t="shared" si="256"/>
        <v>0</v>
      </c>
    </row>
    <row r="578" spans="2:59">
      <c r="B578" s="66">
        <v>540</v>
      </c>
      <c r="C578" s="135"/>
      <c r="D578" s="135"/>
      <c r="E578" s="135"/>
      <c r="F578" s="135"/>
      <c r="G578" s="135"/>
      <c r="H578" s="176"/>
      <c r="I578" s="155"/>
      <c r="J578" s="155"/>
      <c r="K578" s="66">
        <v>10</v>
      </c>
      <c r="L578" s="66"/>
      <c r="M578" s="66"/>
      <c r="N578" s="66"/>
      <c r="O578" s="508"/>
      <c r="P578" s="155">
        <f t="shared" si="250"/>
        <v>1</v>
      </c>
      <c r="Q578" s="135"/>
      <c r="R578" s="66" t="e">
        <f t="shared" si="257"/>
        <v>#N/A</v>
      </c>
      <c r="S578" s="176"/>
      <c r="T578" s="177"/>
      <c r="U578" s="135"/>
      <c r="V578" s="135"/>
      <c r="W578" s="163" t="str">
        <f t="shared" ca="1" si="235"/>
        <v>Lord</v>
      </c>
      <c r="X578" s="164">
        <f t="shared" si="236"/>
        <v>0</v>
      </c>
      <c r="Y578" s="165">
        <v>0</v>
      </c>
      <c r="Z578" s="155" t="str">
        <f t="shared" si="237"/>
        <v/>
      </c>
      <c r="AA578" s="66" t="str">
        <f t="shared" si="238"/>
        <v/>
      </c>
      <c r="AB578" s="72" t="str">
        <f t="shared" si="239"/>
        <v/>
      </c>
      <c r="AC578" s="135" t="str">
        <f t="shared" si="251"/>
        <v/>
      </c>
      <c r="AD578" s="72">
        <f t="shared" si="252"/>
        <v>-29</v>
      </c>
      <c r="AE578" s="72">
        <f t="shared" si="253"/>
        <v>-59</v>
      </c>
      <c r="AF578" s="72">
        <f t="shared" si="254"/>
        <v>-89</v>
      </c>
      <c r="AG578" s="66" t="str">
        <f t="shared" si="240"/>
        <v/>
      </c>
      <c r="AH578" s="66" t="str">
        <f t="shared" si="241"/>
        <v/>
      </c>
      <c r="AI578" s="66" t="str">
        <f t="shared" si="242"/>
        <v/>
      </c>
      <c r="AJ578" s="135" t="str">
        <f t="shared" si="243"/>
        <v/>
      </c>
      <c r="AK578" s="66" t="str">
        <f t="shared" si="244"/>
        <v/>
      </c>
      <c r="AL578" s="66" t="str">
        <f t="shared" si="232"/>
        <v/>
      </c>
      <c r="AM578" s="66" t="str">
        <f t="shared" si="245"/>
        <v/>
      </c>
      <c r="AN578" s="135" t="str">
        <f t="shared" si="246"/>
        <v/>
      </c>
      <c r="AO578" s="66" t="str">
        <f t="shared" si="247"/>
        <v/>
      </c>
      <c r="AP578" s="66" t="str">
        <f t="shared" si="233"/>
        <v/>
      </c>
      <c r="AQ578" s="66" t="str">
        <f t="shared" si="248"/>
        <v/>
      </c>
      <c r="AR578" s="135" t="str">
        <f t="shared" si="249"/>
        <v/>
      </c>
      <c r="AS578" s="72" t="str">
        <f t="shared" si="234"/>
        <v/>
      </c>
      <c r="AT578" s="72" t="str">
        <f t="shared" si="234"/>
        <v/>
      </c>
      <c r="AU578" s="72"/>
      <c r="AV578" s="135" t="str">
        <f t="shared" ca="1" si="255"/>
        <v>Lord</v>
      </c>
      <c r="AW578" s="135"/>
      <c r="AX578" s="135"/>
      <c r="AY578" s="135"/>
      <c r="AZ578" s="135"/>
      <c r="BA578" s="135"/>
      <c r="BB578" s="135"/>
      <c r="BC578" s="660" t="e">
        <f>INDEX('[2]Master Skill List'!$D$81:$D$301,MATCH('UNIT DATA'!BA578,'[2]Master Skill List'!$B$81:$B$301,0))</f>
        <v>#N/A</v>
      </c>
      <c r="BD578" s="661"/>
      <c r="BE578" s="661"/>
      <c r="BF578" s="662"/>
      <c r="BG578" s="72">
        <f t="shared" si="256"/>
        <v>0</v>
      </c>
    </row>
    <row r="579" spans="2:59">
      <c r="B579" s="66">
        <v>541</v>
      </c>
      <c r="C579" s="135"/>
      <c r="D579" s="135"/>
      <c r="E579" s="135"/>
      <c r="F579" s="135"/>
      <c r="G579" s="135"/>
      <c r="H579" s="176"/>
      <c r="I579" s="155"/>
      <c r="J579" s="155"/>
      <c r="K579" s="66">
        <v>10</v>
      </c>
      <c r="L579" s="66"/>
      <c r="M579" s="66"/>
      <c r="N579" s="66"/>
      <c r="O579" s="508"/>
      <c r="P579" s="155">
        <f t="shared" si="250"/>
        <v>1</v>
      </c>
      <c r="Q579" s="135"/>
      <c r="R579" s="66" t="e">
        <f t="shared" si="257"/>
        <v>#N/A</v>
      </c>
      <c r="S579" s="176"/>
      <c r="T579" s="177"/>
      <c r="U579" s="135"/>
      <c r="V579" s="135"/>
      <c r="W579" s="163" t="str">
        <f t="shared" ca="1" si="235"/>
        <v>Knight</v>
      </c>
      <c r="X579" s="164">
        <f t="shared" si="236"/>
        <v>0</v>
      </c>
      <c r="Y579" s="165">
        <v>0</v>
      </c>
      <c r="Z579" s="155" t="str">
        <f t="shared" si="237"/>
        <v/>
      </c>
      <c r="AA579" s="66" t="str">
        <f t="shared" si="238"/>
        <v/>
      </c>
      <c r="AB579" s="72" t="str">
        <f t="shared" si="239"/>
        <v/>
      </c>
      <c r="AC579" s="135" t="str">
        <f t="shared" si="251"/>
        <v/>
      </c>
      <c r="AD579" s="72">
        <f t="shared" si="252"/>
        <v>-29</v>
      </c>
      <c r="AE579" s="72">
        <f t="shared" si="253"/>
        <v>-59</v>
      </c>
      <c r="AF579" s="72">
        <f t="shared" si="254"/>
        <v>-89</v>
      </c>
      <c r="AG579" s="66" t="str">
        <f t="shared" si="240"/>
        <v/>
      </c>
      <c r="AH579" s="66" t="str">
        <f t="shared" si="241"/>
        <v/>
      </c>
      <c r="AI579" s="66" t="str">
        <f t="shared" si="242"/>
        <v/>
      </c>
      <c r="AJ579" s="135" t="str">
        <f t="shared" si="243"/>
        <v/>
      </c>
      <c r="AK579" s="66" t="str">
        <f t="shared" si="244"/>
        <v/>
      </c>
      <c r="AL579" s="66" t="str">
        <f t="shared" si="232"/>
        <v/>
      </c>
      <c r="AM579" s="66" t="str">
        <f t="shared" si="245"/>
        <v/>
      </c>
      <c r="AN579" s="135" t="str">
        <f t="shared" si="246"/>
        <v/>
      </c>
      <c r="AO579" s="66" t="str">
        <f t="shared" si="247"/>
        <v/>
      </c>
      <c r="AP579" s="66" t="str">
        <f t="shared" si="233"/>
        <v/>
      </c>
      <c r="AQ579" s="66" t="str">
        <f t="shared" si="248"/>
        <v/>
      </c>
      <c r="AR579" s="135" t="str">
        <f t="shared" si="249"/>
        <v/>
      </c>
      <c r="AS579" s="72" t="str">
        <f t="shared" si="234"/>
        <v/>
      </c>
      <c r="AT579" s="72" t="str">
        <f t="shared" si="234"/>
        <v/>
      </c>
      <c r="AU579" s="72"/>
      <c r="AV579" s="135" t="str">
        <f t="shared" ca="1" si="255"/>
        <v>Knight</v>
      </c>
      <c r="AW579" s="135"/>
      <c r="AX579" s="135"/>
      <c r="AY579" s="135"/>
      <c r="AZ579" s="135"/>
      <c r="BA579" s="135"/>
      <c r="BB579" s="135"/>
      <c r="BC579" s="660" t="e">
        <f>INDEX('[2]Master Skill List'!$D$81:$D$301,MATCH('UNIT DATA'!BA579,'[2]Master Skill List'!$B$81:$B$301,0))</f>
        <v>#N/A</v>
      </c>
      <c r="BD579" s="661"/>
      <c r="BE579" s="661"/>
      <c r="BF579" s="662"/>
      <c r="BG579" s="72">
        <f t="shared" si="256"/>
        <v>0</v>
      </c>
    </row>
    <row r="580" spans="2:59">
      <c r="B580" s="66">
        <v>542</v>
      </c>
      <c r="C580" s="135"/>
      <c r="D580" s="135"/>
      <c r="E580" s="135"/>
      <c r="F580" s="135"/>
      <c r="G580" s="135"/>
      <c r="H580" s="176"/>
      <c r="I580" s="155"/>
      <c r="J580" s="155"/>
      <c r="K580" s="66">
        <v>10</v>
      </c>
      <c r="L580" s="66"/>
      <c r="M580" s="66"/>
      <c r="N580" s="66"/>
      <c r="O580" s="508"/>
      <c r="P580" s="155">
        <f t="shared" si="250"/>
        <v>1</v>
      </c>
      <c r="Q580" s="135"/>
      <c r="R580" s="66" t="e">
        <f t="shared" si="257"/>
        <v>#N/A</v>
      </c>
      <c r="S580" s="176"/>
      <c r="T580" s="177"/>
      <c r="U580" s="135"/>
      <c r="V580" s="135"/>
      <c r="W580" s="163" t="str">
        <f t="shared" ca="1" si="235"/>
        <v>Hero</v>
      </c>
      <c r="X580" s="164">
        <f t="shared" si="236"/>
        <v>0</v>
      </c>
      <c r="Y580" s="165">
        <v>0</v>
      </c>
      <c r="Z580" s="155" t="str">
        <f t="shared" si="237"/>
        <v/>
      </c>
      <c r="AA580" s="66" t="str">
        <f t="shared" si="238"/>
        <v/>
      </c>
      <c r="AB580" s="72" t="str">
        <f t="shared" si="239"/>
        <v/>
      </c>
      <c r="AC580" s="135" t="str">
        <f t="shared" si="251"/>
        <v/>
      </c>
      <c r="AD580" s="72">
        <f t="shared" si="252"/>
        <v>-29</v>
      </c>
      <c r="AE580" s="72">
        <f t="shared" si="253"/>
        <v>-59</v>
      </c>
      <c r="AF580" s="72">
        <f t="shared" si="254"/>
        <v>-89</v>
      </c>
      <c r="AG580" s="66" t="str">
        <f t="shared" si="240"/>
        <v/>
      </c>
      <c r="AH580" s="66" t="str">
        <f t="shared" si="241"/>
        <v/>
      </c>
      <c r="AI580" s="66" t="str">
        <f t="shared" si="242"/>
        <v/>
      </c>
      <c r="AJ580" s="135" t="str">
        <f t="shared" si="243"/>
        <v/>
      </c>
      <c r="AK580" s="66" t="str">
        <f t="shared" si="244"/>
        <v/>
      </c>
      <c r="AL580" s="66" t="str">
        <f t="shared" si="232"/>
        <v/>
      </c>
      <c r="AM580" s="66" t="str">
        <f t="shared" si="245"/>
        <v/>
      </c>
      <c r="AN580" s="135" t="str">
        <f t="shared" si="246"/>
        <v/>
      </c>
      <c r="AO580" s="66" t="str">
        <f t="shared" si="247"/>
        <v/>
      </c>
      <c r="AP580" s="66" t="str">
        <f t="shared" si="233"/>
        <v/>
      </c>
      <c r="AQ580" s="66" t="str">
        <f t="shared" si="248"/>
        <v/>
      </c>
      <c r="AR580" s="135" t="str">
        <f t="shared" si="249"/>
        <v/>
      </c>
      <c r="AS580" s="72" t="str">
        <f t="shared" si="234"/>
        <v/>
      </c>
      <c r="AT580" s="72" t="str">
        <f t="shared" si="234"/>
        <v/>
      </c>
      <c r="AU580" s="72"/>
      <c r="AV580" s="135" t="str">
        <f t="shared" ca="1" si="255"/>
        <v>Hero</v>
      </c>
      <c r="AW580" s="135"/>
      <c r="AX580" s="135"/>
      <c r="AY580" s="135"/>
      <c r="AZ580" s="135"/>
      <c r="BA580" s="135"/>
      <c r="BB580" s="135"/>
      <c r="BC580" s="660" t="e">
        <f>INDEX('[2]Master Skill List'!$D$81:$D$301,MATCH('UNIT DATA'!BA580,'[2]Master Skill List'!$B$81:$B$301,0))</f>
        <v>#N/A</v>
      </c>
      <c r="BD580" s="661"/>
      <c r="BE580" s="661"/>
      <c r="BF580" s="662"/>
      <c r="BG580" s="72">
        <f t="shared" si="256"/>
        <v>0</v>
      </c>
    </row>
    <row r="581" spans="2:59">
      <c r="B581" s="66">
        <v>543</v>
      </c>
      <c r="C581" s="135"/>
      <c r="D581" s="135"/>
      <c r="E581" s="135"/>
      <c r="F581" s="135"/>
      <c r="G581" s="135"/>
      <c r="H581" s="176"/>
      <c r="I581" s="155"/>
      <c r="J581" s="155"/>
      <c r="K581" s="66">
        <v>10</v>
      </c>
      <c r="L581" s="66"/>
      <c r="M581" s="66"/>
      <c r="N581" s="66"/>
      <c r="O581" s="508"/>
      <c r="P581" s="155">
        <f t="shared" si="250"/>
        <v>1</v>
      </c>
      <c r="Q581" s="135"/>
      <c r="R581" s="66" t="e">
        <f t="shared" si="257"/>
        <v>#N/A</v>
      </c>
      <c r="S581" s="176"/>
      <c r="T581" s="177"/>
      <c r="U581" s="135"/>
      <c r="V581" s="135"/>
      <c r="W581" s="163" t="str">
        <f t="shared" ca="1" si="235"/>
        <v>Lord</v>
      </c>
      <c r="X581" s="164">
        <f t="shared" si="236"/>
        <v>0</v>
      </c>
      <c r="Y581" s="165">
        <v>0</v>
      </c>
      <c r="Z581" s="155" t="str">
        <f t="shared" si="237"/>
        <v/>
      </c>
      <c r="AA581" s="66" t="str">
        <f t="shared" si="238"/>
        <v/>
      </c>
      <c r="AB581" s="72" t="str">
        <f t="shared" si="239"/>
        <v/>
      </c>
      <c r="AC581" s="135" t="str">
        <f t="shared" si="251"/>
        <v/>
      </c>
      <c r="AD581" s="72">
        <f t="shared" si="252"/>
        <v>-29</v>
      </c>
      <c r="AE581" s="72">
        <f t="shared" si="253"/>
        <v>-59</v>
      </c>
      <c r="AF581" s="72">
        <f t="shared" si="254"/>
        <v>-89</v>
      </c>
      <c r="AG581" s="66" t="str">
        <f t="shared" si="240"/>
        <v/>
      </c>
      <c r="AH581" s="66" t="str">
        <f t="shared" si="241"/>
        <v/>
      </c>
      <c r="AI581" s="66" t="str">
        <f t="shared" si="242"/>
        <v/>
      </c>
      <c r="AJ581" s="135" t="str">
        <f t="shared" si="243"/>
        <v/>
      </c>
      <c r="AK581" s="66" t="str">
        <f t="shared" si="244"/>
        <v/>
      </c>
      <c r="AL581" s="66" t="str">
        <f t="shared" si="232"/>
        <v/>
      </c>
      <c r="AM581" s="66" t="str">
        <f t="shared" si="245"/>
        <v/>
      </c>
      <c r="AN581" s="135" t="str">
        <f t="shared" si="246"/>
        <v/>
      </c>
      <c r="AO581" s="66" t="str">
        <f t="shared" si="247"/>
        <v/>
      </c>
      <c r="AP581" s="66" t="str">
        <f t="shared" si="233"/>
        <v/>
      </c>
      <c r="AQ581" s="66" t="str">
        <f t="shared" si="248"/>
        <v/>
      </c>
      <c r="AR581" s="135" t="str">
        <f t="shared" si="249"/>
        <v/>
      </c>
      <c r="AS581" s="72" t="str">
        <f t="shared" si="234"/>
        <v/>
      </c>
      <c r="AT581" s="72" t="str">
        <f t="shared" si="234"/>
        <v/>
      </c>
      <c r="AU581" s="72"/>
      <c r="AV581" s="135" t="str">
        <f t="shared" ca="1" si="255"/>
        <v>Lord</v>
      </c>
      <c r="AW581" s="135"/>
      <c r="AX581" s="135"/>
      <c r="AY581" s="135"/>
      <c r="AZ581" s="135"/>
      <c r="BA581" s="135"/>
      <c r="BB581" s="135"/>
      <c r="BC581" s="660" t="e">
        <f>INDEX('[2]Master Skill List'!$D$81:$D$301,MATCH('UNIT DATA'!BA581,'[2]Master Skill List'!$B$81:$B$301,0))</f>
        <v>#N/A</v>
      </c>
      <c r="BD581" s="661"/>
      <c r="BE581" s="661"/>
      <c r="BF581" s="662"/>
      <c r="BG581" s="72">
        <f t="shared" si="256"/>
        <v>0</v>
      </c>
    </row>
    <row r="582" spans="2:59">
      <c r="B582" s="66">
        <v>544</v>
      </c>
      <c r="C582" s="135"/>
      <c r="D582" s="135"/>
      <c r="E582" s="135"/>
      <c r="F582" s="135"/>
      <c r="G582" s="135"/>
      <c r="H582" s="176"/>
      <c r="I582" s="155"/>
      <c r="J582" s="155"/>
      <c r="K582" s="66">
        <v>10</v>
      </c>
      <c r="L582" s="66"/>
      <c r="M582" s="66"/>
      <c r="N582" s="66"/>
      <c r="O582" s="508"/>
      <c r="P582" s="155">
        <f t="shared" si="250"/>
        <v>1</v>
      </c>
      <c r="Q582" s="135"/>
      <c r="R582" s="66" t="e">
        <f t="shared" si="257"/>
        <v>#N/A</v>
      </c>
      <c r="S582" s="176"/>
      <c r="T582" s="177"/>
      <c r="U582" s="135"/>
      <c r="V582" s="135"/>
      <c r="W582" s="163" t="str">
        <f t="shared" ca="1" si="235"/>
        <v>Fighter</v>
      </c>
      <c r="X582" s="164">
        <f t="shared" si="236"/>
        <v>0</v>
      </c>
      <c r="Y582" s="165">
        <v>0</v>
      </c>
      <c r="Z582" s="155" t="str">
        <f t="shared" si="237"/>
        <v/>
      </c>
      <c r="AA582" s="66" t="str">
        <f t="shared" si="238"/>
        <v/>
      </c>
      <c r="AB582" s="72" t="str">
        <f t="shared" si="239"/>
        <v/>
      </c>
      <c r="AC582" s="135" t="str">
        <f t="shared" si="251"/>
        <v/>
      </c>
      <c r="AD582" s="72">
        <f t="shared" si="252"/>
        <v>-29</v>
      </c>
      <c r="AE582" s="72">
        <f t="shared" si="253"/>
        <v>-59</v>
      </c>
      <c r="AF582" s="72">
        <f t="shared" si="254"/>
        <v>-89</v>
      </c>
      <c r="AG582" s="66" t="str">
        <f t="shared" si="240"/>
        <v/>
      </c>
      <c r="AH582" s="66" t="str">
        <f t="shared" si="241"/>
        <v/>
      </c>
      <c r="AI582" s="66" t="str">
        <f t="shared" si="242"/>
        <v/>
      </c>
      <c r="AJ582" s="135" t="str">
        <f t="shared" si="243"/>
        <v/>
      </c>
      <c r="AK582" s="66" t="str">
        <f t="shared" si="244"/>
        <v/>
      </c>
      <c r="AL582" s="66" t="str">
        <f t="shared" si="232"/>
        <v/>
      </c>
      <c r="AM582" s="66" t="str">
        <f t="shared" si="245"/>
        <v/>
      </c>
      <c r="AN582" s="135" t="str">
        <f t="shared" si="246"/>
        <v/>
      </c>
      <c r="AO582" s="66" t="str">
        <f t="shared" si="247"/>
        <v/>
      </c>
      <c r="AP582" s="66" t="str">
        <f t="shared" si="233"/>
        <v/>
      </c>
      <c r="AQ582" s="66" t="str">
        <f t="shared" si="248"/>
        <v/>
      </c>
      <c r="AR582" s="135" t="str">
        <f t="shared" si="249"/>
        <v/>
      </c>
      <c r="AS582" s="72" t="str">
        <f t="shared" si="234"/>
        <v/>
      </c>
      <c r="AT582" s="72" t="str">
        <f t="shared" si="234"/>
        <v/>
      </c>
      <c r="AU582" s="72"/>
      <c r="AV582" s="135" t="str">
        <f t="shared" ca="1" si="255"/>
        <v>Fighter</v>
      </c>
      <c r="AW582" s="135"/>
      <c r="AX582" s="135"/>
      <c r="AY582" s="135"/>
      <c r="AZ582" s="135"/>
      <c r="BA582" s="135"/>
      <c r="BB582" s="135"/>
      <c r="BC582" s="660" t="e">
        <f>INDEX('[2]Master Skill List'!$D$81:$D$301,MATCH('UNIT DATA'!BA582,'[2]Master Skill List'!$B$81:$B$301,0))</f>
        <v>#N/A</v>
      </c>
      <c r="BD582" s="661"/>
      <c r="BE582" s="661"/>
      <c r="BF582" s="662"/>
      <c r="BG582" s="72">
        <f t="shared" si="256"/>
        <v>0</v>
      </c>
    </row>
    <row r="583" spans="2:59">
      <c r="B583" s="66">
        <v>545</v>
      </c>
      <c r="C583" s="135"/>
      <c r="D583" s="135"/>
      <c r="E583" s="135"/>
      <c r="F583" s="135"/>
      <c r="G583" s="135"/>
      <c r="H583" s="176"/>
      <c r="I583" s="155"/>
      <c r="J583" s="155"/>
      <c r="K583" s="66">
        <v>10</v>
      </c>
      <c r="L583" s="66"/>
      <c r="M583" s="66"/>
      <c r="N583" s="66"/>
      <c r="O583" s="508"/>
      <c r="P583" s="155">
        <f t="shared" si="250"/>
        <v>1</v>
      </c>
      <c r="Q583" s="135"/>
      <c r="R583" s="66" t="e">
        <f t="shared" si="257"/>
        <v>#N/A</v>
      </c>
      <c r="S583" s="176"/>
      <c r="T583" s="177"/>
      <c r="U583" s="135"/>
      <c r="V583" s="135"/>
      <c r="W583" s="163" t="str">
        <f t="shared" ca="1" si="235"/>
        <v>Fighter</v>
      </c>
      <c r="X583" s="164">
        <f t="shared" si="236"/>
        <v>0</v>
      </c>
      <c r="Y583" s="165">
        <v>0</v>
      </c>
      <c r="Z583" s="155" t="str">
        <f t="shared" si="237"/>
        <v/>
      </c>
      <c r="AA583" s="66" t="str">
        <f t="shared" si="238"/>
        <v/>
      </c>
      <c r="AB583" s="72" t="str">
        <f t="shared" si="239"/>
        <v/>
      </c>
      <c r="AC583" s="135" t="str">
        <f t="shared" si="251"/>
        <v/>
      </c>
      <c r="AD583" s="72">
        <f t="shared" si="252"/>
        <v>-29</v>
      </c>
      <c r="AE583" s="72">
        <f t="shared" si="253"/>
        <v>-59</v>
      </c>
      <c r="AF583" s="72">
        <f t="shared" si="254"/>
        <v>-89</v>
      </c>
      <c r="AG583" s="66" t="str">
        <f t="shared" si="240"/>
        <v/>
      </c>
      <c r="AH583" s="66" t="str">
        <f t="shared" si="241"/>
        <v/>
      </c>
      <c r="AI583" s="66" t="str">
        <f t="shared" si="242"/>
        <v/>
      </c>
      <c r="AJ583" s="135" t="str">
        <f t="shared" si="243"/>
        <v/>
      </c>
      <c r="AK583" s="66" t="str">
        <f t="shared" si="244"/>
        <v/>
      </c>
      <c r="AL583" s="66" t="str">
        <f t="shared" si="232"/>
        <v/>
      </c>
      <c r="AM583" s="66" t="str">
        <f t="shared" si="245"/>
        <v/>
      </c>
      <c r="AN583" s="135" t="str">
        <f t="shared" si="246"/>
        <v/>
      </c>
      <c r="AO583" s="66" t="str">
        <f t="shared" si="247"/>
        <v/>
      </c>
      <c r="AP583" s="66" t="str">
        <f t="shared" si="233"/>
        <v/>
      </c>
      <c r="AQ583" s="66" t="str">
        <f t="shared" si="248"/>
        <v/>
      </c>
      <c r="AR583" s="135" t="str">
        <f t="shared" si="249"/>
        <v/>
      </c>
      <c r="AS583" s="72" t="str">
        <f t="shared" si="234"/>
        <v/>
      </c>
      <c r="AT583" s="72" t="str">
        <f t="shared" si="234"/>
        <v/>
      </c>
      <c r="AU583" s="72"/>
      <c r="AV583" s="135" t="str">
        <f t="shared" ca="1" si="255"/>
        <v>Fighter</v>
      </c>
      <c r="AW583" s="135"/>
      <c r="AX583" s="135"/>
      <c r="AY583" s="135"/>
      <c r="AZ583" s="135"/>
      <c r="BA583" s="135"/>
      <c r="BB583" s="135"/>
      <c r="BC583" s="660" t="e">
        <f>INDEX('[2]Master Skill List'!$D$81:$D$301,MATCH('UNIT DATA'!BA583,'[2]Master Skill List'!$B$81:$B$301,0))</f>
        <v>#N/A</v>
      </c>
      <c r="BD583" s="661"/>
      <c r="BE583" s="661"/>
      <c r="BF583" s="662"/>
      <c r="BG583" s="72">
        <f t="shared" si="256"/>
        <v>0</v>
      </c>
    </row>
    <row r="584" spans="2:59">
      <c r="B584" s="66">
        <v>546</v>
      </c>
      <c r="C584" s="135"/>
      <c r="D584" s="135"/>
      <c r="E584" s="135"/>
      <c r="F584" s="135"/>
      <c r="G584" s="135"/>
      <c r="H584" s="176"/>
      <c r="I584" s="155"/>
      <c r="J584" s="155"/>
      <c r="K584" s="66">
        <v>10</v>
      </c>
      <c r="L584" s="66"/>
      <c r="M584" s="66"/>
      <c r="N584" s="66"/>
      <c r="O584" s="508"/>
      <c r="P584" s="155">
        <f t="shared" si="250"/>
        <v>1</v>
      </c>
      <c r="Q584" s="135"/>
      <c r="R584" s="66" t="e">
        <f t="shared" si="257"/>
        <v>#N/A</v>
      </c>
      <c r="S584" s="176"/>
      <c r="T584" s="177"/>
      <c r="U584" s="135"/>
      <c r="V584" s="135"/>
      <c r="W584" s="163" t="str">
        <f t="shared" ca="1" si="235"/>
        <v>Defender</v>
      </c>
      <c r="X584" s="164">
        <f t="shared" si="236"/>
        <v>0</v>
      </c>
      <c r="Y584" s="165">
        <v>0</v>
      </c>
      <c r="Z584" s="155" t="str">
        <f t="shared" si="237"/>
        <v/>
      </c>
      <c r="AA584" s="66" t="str">
        <f t="shared" si="238"/>
        <v/>
      </c>
      <c r="AB584" s="72" t="str">
        <f t="shared" si="239"/>
        <v/>
      </c>
      <c r="AC584" s="135" t="str">
        <f t="shared" si="251"/>
        <v/>
      </c>
      <c r="AD584" s="72">
        <f t="shared" si="252"/>
        <v>-29</v>
      </c>
      <c r="AE584" s="72">
        <f t="shared" si="253"/>
        <v>-59</v>
      </c>
      <c r="AF584" s="72">
        <f t="shared" si="254"/>
        <v>-89</v>
      </c>
      <c r="AG584" s="66" t="str">
        <f t="shared" si="240"/>
        <v/>
      </c>
      <c r="AH584" s="66" t="str">
        <f t="shared" si="241"/>
        <v/>
      </c>
      <c r="AI584" s="66" t="str">
        <f t="shared" si="242"/>
        <v/>
      </c>
      <c r="AJ584" s="135" t="str">
        <f t="shared" si="243"/>
        <v/>
      </c>
      <c r="AK584" s="66" t="str">
        <f t="shared" si="244"/>
        <v/>
      </c>
      <c r="AL584" s="66" t="str">
        <f t="shared" si="232"/>
        <v/>
      </c>
      <c r="AM584" s="66" t="str">
        <f t="shared" si="245"/>
        <v/>
      </c>
      <c r="AN584" s="135" t="str">
        <f t="shared" si="246"/>
        <v/>
      </c>
      <c r="AO584" s="66" t="str">
        <f t="shared" si="247"/>
        <v/>
      </c>
      <c r="AP584" s="66" t="str">
        <f t="shared" si="233"/>
        <v/>
      </c>
      <c r="AQ584" s="66" t="str">
        <f t="shared" si="248"/>
        <v/>
      </c>
      <c r="AR584" s="135" t="str">
        <f t="shared" si="249"/>
        <v/>
      </c>
      <c r="AS584" s="72" t="str">
        <f t="shared" si="234"/>
        <v/>
      </c>
      <c r="AT584" s="72" t="str">
        <f t="shared" si="234"/>
        <v/>
      </c>
      <c r="AU584" s="72"/>
      <c r="AV584" s="135" t="str">
        <f t="shared" ca="1" si="255"/>
        <v>Defender</v>
      </c>
      <c r="AW584" s="135"/>
      <c r="AX584" s="135"/>
      <c r="AY584" s="135"/>
      <c r="AZ584" s="135"/>
      <c r="BA584" s="135"/>
      <c r="BB584" s="135"/>
      <c r="BC584" s="660" t="e">
        <f>INDEX('[2]Master Skill List'!$D$81:$D$301,MATCH('UNIT DATA'!BA584,'[2]Master Skill List'!$B$81:$B$301,0))</f>
        <v>#N/A</v>
      </c>
      <c r="BD584" s="661"/>
      <c r="BE584" s="661"/>
      <c r="BF584" s="662"/>
      <c r="BG584" s="72">
        <f t="shared" si="256"/>
        <v>0</v>
      </c>
    </row>
    <row r="585" spans="2:59">
      <c r="B585" s="66">
        <v>547</v>
      </c>
      <c r="C585" s="135"/>
      <c r="D585" s="135"/>
      <c r="E585" s="135"/>
      <c r="F585" s="135"/>
      <c r="G585" s="135"/>
      <c r="H585" s="176"/>
      <c r="I585" s="155"/>
      <c r="J585" s="155"/>
      <c r="K585" s="66">
        <v>10</v>
      </c>
      <c r="L585" s="66"/>
      <c r="M585" s="66"/>
      <c r="N585" s="66"/>
      <c r="O585" s="508"/>
      <c r="P585" s="155">
        <f t="shared" si="250"/>
        <v>1</v>
      </c>
      <c r="Q585" s="135"/>
      <c r="R585" s="66" t="e">
        <f t="shared" si="257"/>
        <v>#N/A</v>
      </c>
      <c r="S585" s="176"/>
      <c r="T585" s="177"/>
      <c r="U585" s="135"/>
      <c r="V585" s="135"/>
      <c r="W585" s="163" t="str">
        <f t="shared" ca="1" si="235"/>
        <v>Lord</v>
      </c>
      <c r="X585" s="164">
        <f t="shared" si="236"/>
        <v>0</v>
      </c>
      <c r="Y585" s="165">
        <v>0</v>
      </c>
      <c r="Z585" s="155" t="str">
        <f t="shared" si="237"/>
        <v/>
      </c>
      <c r="AA585" s="66" t="str">
        <f t="shared" si="238"/>
        <v/>
      </c>
      <c r="AB585" s="72" t="str">
        <f t="shared" si="239"/>
        <v/>
      </c>
      <c r="AC585" s="135" t="str">
        <f t="shared" si="251"/>
        <v/>
      </c>
      <c r="AD585" s="72">
        <f t="shared" si="252"/>
        <v>-29</v>
      </c>
      <c r="AE585" s="72">
        <f t="shared" si="253"/>
        <v>-59</v>
      </c>
      <c r="AF585" s="72">
        <f t="shared" si="254"/>
        <v>-89</v>
      </c>
      <c r="AG585" s="66" t="str">
        <f t="shared" si="240"/>
        <v/>
      </c>
      <c r="AH585" s="66" t="str">
        <f t="shared" si="241"/>
        <v/>
      </c>
      <c r="AI585" s="66" t="str">
        <f t="shared" si="242"/>
        <v/>
      </c>
      <c r="AJ585" s="135" t="str">
        <f t="shared" si="243"/>
        <v/>
      </c>
      <c r="AK585" s="66" t="str">
        <f t="shared" si="244"/>
        <v/>
      </c>
      <c r="AL585" s="66" t="str">
        <f t="shared" si="232"/>
        <v/>
      </c>
      <c r="AM585" s="66" t="str">
        <f t="shared" si="245"/>
        <v/>
      </c>
      <c r="AN585" s="135" t="str">
        <f t="shared" si="246"/>
        <v/>
      </c>
      <c r="AO585" s="66" t="str">
        <f t="shared" si="247"/>
        <v/>
      </c>
      <c r="AP585" s="66" t="str">
        <f t="shared" si="233"/>
        <v/>
      </c>
      <c r="AQ585" s="66" t="str">
        <f t="shared" si="248"/>
        <v/>
      </c>
      <c r="AR585" s="135" t="str">
        <f t="shared" si="249"/>
        <v/>
      </c>
      <c r="AS585" s="72" t="str">
        <f t="shared" si="234"/>
        <v/>
      </c>
      <c r="AT585" s="72" t="str">
        <f t="shared" si="234"/>
        <v/>
      </c>
      <c r="AU585" s="72"/>
      <c r="AV585" s="135" t="str">
        <f t="shared" ca="1" si="255"/>
        <v>Lord</v>
      </c>
      <c r="AW585" s="135"/>
      <c r="AX585" s="135"/>
      <c r="AY585" s="135"/>
      <c r="AZ585" s="135"/>
      <c r="BA585" s="135"/>
      <c r="BB585" s="135"/>
      <c r="BC585" s="660" t="e">
        <f>INDEX('[2]Master Skill List'!$D$81:$D$301,MATCH('UNIT DATA'!BA585,'[2]Master Skill List'!$B$81:$B$301,0))</f>
        <v>#N/A</v>
      </c>
      <c r="BD585" s="661"/>
      <c r="BE585" s="661"/>
      <c r="BF585" s="662"/>
      <c r="BG585" s="72">
        <f t="shared" si="256"/>
        <v>0</v>
      </c>
    </row>
    <row r="586" spans="2:59">
      <c r="B586" s="66">
        <v>548</v>
      </c>
      <c r="C586" s="135"/>
      <c r="D586" s="135"/>
      <c r="E586" s="135"/>
      <c r="F586" s="135"/>
      <c r="G586" s="135"/>
      <c r="H586" s="176"/>
      <c r="I586" s="155"/>
      <c r="J586" s="155"/>
      <c r="K586" s="66">
        <v>10</v>
      </c>
      <c r="L586" s="66"/>
      <c r="M586" s="66"/>
      <c r="N586" s="66"/>
      <c r="O586" s="508"/>
      <c r="P586" s="155">
        <f t="shared" si="250"/>
        <v>1</v>
      </c>
      <c r="Q586" s="135"/>
      <c r="R586" s="66" t="e">
        <f t="shared" si="257"/>
        <v>#N/A</v>
      </c>
      <c r="S586" s="176"/>
      <c r="T586" s="177"/>
      <c r="U586" s="135"/>
      <c r="V586" s="135"/>
      <c r="W586" s="163" t="str">
        <f t="shared" ca="1" si="235"/>
        <v>Knight</v>
      </c>
      <c r="X586" s="164">
        <f t="shared" si="236"/>
        <v>0</v>
      </c>
      <c r="Y586" s="165">
        <v>0</v>
      </c>
      <c r="Z586" s="155" t="str">
        <f t="shared" si="237"/>
        <v/>
      </c>
      <c r="AA586" s="66" t="str">
        <f t="shared" si="238"/>
        <v/>
      </c>
      <c r="AB586" s="72" t="str">
        <f t="shared" si="239"/>
        <v/>
      </c>
      <c r="AC586" s="135" t="str">
        <f t="shared" si="251"/>
        <v/>
      </c>
      <c r="AD586" s="72">
        <f t="shared" si="252"/>
        <v>-29</v>
      </c>
      <c r="AE586" s="72">
        <f t="shared" si="253"/>
        <v>-59</v>
      </c>
      <c r="AF586" s="72">
        <f t="shared" si="254"/>
        <v>-89</v>
      </c>
      <c r="AG586" s="66" t="str">
        <f t="shared" si="240"/>
        <v/>
      </c>
      <c r="AH586" s="66" t="str">
        <f t="shared" si="241"/>
        <v/>
      </c>
      <c r="AI586" s="66" t="str">
        <f t="shared" si="242"/>
        <v/>
      </c>
      <c r="AJ586" s="135" t="str">
        <f t="shared" si="243"/>
        <v/>
      </c>
      <c r="AK586" s="66" t="str">
        <f t="shared" si="244"/>
        <v/>
      </c>
      <c r="AL586" s="66" t="str">
        <f t="shared" si="232"/>
        <v/>
      </c>
      <c r="AM586" s="66" t="str">
        <f t="shared" si="245"/>
        <v/>
      </c>
      <c r="AN586" s="135" t="str">
        <f t="shared" si="246"/>
        <v/>
      </c>
      <c r="AO586" s="66" t="str">
        <f t="shared" si="247"/>
        <v/>
      </c>
      <c r="AP586" s="66" t="str">
        <f t="shared" si="233"/>
        <v/>
      </c>
      <c r="AQ586" s="66" t="str">
        <f t="shared" si="248"/>
        <v/>
      </c>
      <c r="AR586" s="135" t="str">
        <f t="shared" si="249"/>
        <v/>
      </c>
      <c r="AS586" s="72" t="str">
        <f t="shared" si="234"/>
        <v/>
      </c>
      <c r="AT586" s="72" t="str">
        <f t="shared" si="234"/>
        <v/>
      </c>
      <c r="AU586" s="72"/>
      <c r="AV586" s="135" t="str">
        <f t="shared" ca="1" si="255"/>
        <v>Knight</v>
      </c>
      <c r="AW586" s="135"/>
      <c r="AX586" s="135"/>
      <c r="AY586" s="135"/>
      <c r="AZ586" s="135"/>
      <c r="BA586" s="135"/>
      <c r="BB586" s="135"/>
      <c r="BC586" s="660" t="e">
        <f>INDEX('[2]Master Skill List'!$D$81:$D$301,MATCH('UNIT DATA'!BA586,'[2]Master Skill List'!$B$81:$B$301,0))</f>
        <v>#N/A</v>
      </c>
      <c r="BD586" s="661"/>
      <c r="BE586" s="661"/>
      <c r="BF586" s="662"/>
      <c r="BG586" s="72">
        <f t="shared" si="256"/>
        <v>0</v>
      </c>
    </row>
    <row r="587" spans="2:59">
      <c r="B587" s="66">
        <v>549</v>
      </c>
      <c r="C587" s="135"/>
      <c r="D587" s="135"/>
      <c r="E587" s="135"/>
      <c r="F587" s="135"/>
      <c r="G587" s="135"/>
      <c r="H587" s="176"/>
      <c r="I587" s="155"/>
      <c r="J587" s="155"/>
      <c r="K587" s="66">
        <v>10</v>
      </c>
      <c r="L587" s="66"/>
      <c r="M587" s="66"/>
      <c r="N587" s="66"/>
      <c r="O587" s="508"/>
      <c r="P587" s="155">
        <f t="shared" si="250"/>
        <v>1</v>
      </c>
      <c r="Q587" s="135"/>
      <c r="R587" s="66" t="e">
        <f t="shared" si="257"/>
        <v>#N/A</v>
      </c>
      <c r="S587" s="176"/>
      <c r="T587" s="177"/>
      <c r="U587" s="135"/>
      <c r="V587" s="135"/>
      <c r="W587" s="163" t="str">
        <f t="shared" ca="1" si="235"/>
        <v>Defender</v>
      </c>
      <c r="X587" s="164">
        <f t="shared" si="236"/>
        <v>0</v>
      </c>
      <c r="Y587" s="165">
        <v>0</v>
      </c>
      <c r="Z587" s="155" t="str">
        <f t="shared" si="237"/>
        <v/>
      </c>
      <c r="AA587" s="66" t="str">
        <f t="shared" si="238"/>
        <v/>
      </c>
      <c r="AB587" s="72" t="str">
        <f t="shared" si="239"/>
        <v/>
      </c>
      <c r="AC587" s="135" t="str">
        <f t="shared" si="251"/>
        <v/>
      </c>
      <c r="AD587" s="72">
        <f t="shared" si="252"/>
        <v>-29</v>
      </c>
      <c r="AE587" s="72">
        <f t="shared" si="253"/>
        <v>-59</v>
      </c>
      <c r="AF587" s="72">
        <f t="shared" si="254"/>
        <v>-89</v>
      </c>
      <c r="AG587" s="66" t="str">
        <f t="shared" si="240"/>
        <v/>
      </c>
      <c r="AH587" s="66" t="str">
        <f t="shared" si="241"/>
        <v/>
      </c>
      <c r="AI587" s="66" t="str">
        <f t="shared" si="242"/>
        <v/>
      </c>
      <c r="AJ587" s="135" t="str">
        <f t="shared" si="243"/>
        <v/>
      </c>
      <c r="AK587" s="66" t="str">
        <f t="shared" si="244"/>
        <v/>
      </c>
      <c r="AL587" s="66" t="str">
        <f t="shared" si="232"/>
        <v/>
      </c>
      <c r="AM587" s="66" t="str">
        <f t="shared" si="245"/>
        <v/>
      </c>
      <c r="AN587" s="135" t="str">
        <f t="shared" si="246"/>
        <v/>
      </c>
      <c r="AO587" s="66" t="str">
        <f t="shared" si="247"/>
        <v/>
      </c>
      <c r="AP587" s="66" t="str">
        <f t="shared" si="233"/>
        <v/>
      </c>
      <c r="AQ587" s="66" t="str">
        <f t="shared" si="248"/>
        <v/>
      </c>
      <c r="AR587" s="135" t="str">
        <f t="shared" si="249"/>
        <v/>
      </c>
      <c r="AS587" s="72" t="str">
        <f t="shared" si="234"/>
        <v/>
      </c>
      <c r="AT587" s="72" t="str">
        <f t="shared" si="234"/>
        <v/>
      </c>
      <c r="AU587" s="72"/>
      <c r="AV587" s="135" t="str">
        <f t="shared" ca="1" si="255"/>
        <v>Defender</v>
      </c>
      <c r="AW587" s="135"/>
      <c r="AX587" s="135"/>
      <c r="AY587" s="135"/>
      <c r="AZ587" s="135"/>
      <c r="BA587" s="135"/>
      <c r="BB587" s="135"/>
      <c r="BC587" s="660" t="e">
        <f>INDEX('[2]Master Skill List'!$D$81:$D$301,MATCH('UNIT DATA'!BA587,'[2]Master Skill List'!$B$81:$B$301,0))</f>
        <v>#N/A</v>
      </c>
      <c r="BD587" s="661"/>
      <c r="BE587" s="661"/>
      <c r="BF587" s="662"/>
      <c r="BG587" s="72">
        <f t="shared" si="256"/>
        <v>0</v>
      </c>
    </row>
    <row r="588" spans="2:59">
      <c r="B588" s="66">
        <v>550</v>
      </c>
      <c r="C588" s="135"/>
      <c r="D588" s="135"/>
      <c r="E588" s="135"/>
      <c r="F588" s="135"/>
      <c r="G588" s="135"/>
      <c r="H588" s="176"/>
      <c r="I588" s="155"/>
      <c r="J588" s="155"/>
      <c r="K588" s="66">
        <v>10</v>
      </c>
      <c r="L588" s="66"/>
      <c r="M588" s="66"/>
      <c r="N588" s="66"/>
      <c r="O588" s="508"/>
      <c r="P588" s="155">
        <f t="shared" si="250"/>
        <v>1</v>
      </c>
      <c r="Q588" s="135"/>
      <c r="R588" s="66" t="e">
        <f t="shared" si="257"/>
        <v>#N/A</v>
      </c>
      <c r="S588" s="176"/>
      <c r="T588" s="177"/>
      <c r="U588" s="135"/>
      <c r="V588" s="135"/>
      <c r="W588" s="163" t="str">
        <f t="shared" ca="1" si="235"/>
        <v>Hero</v>
      </c>
      <c r="X588" s="164">
        <f t="shared" si="236"/>
        <v>0</v>
      </c>
      <c r="Y588" s="165">
        <v>0</v>
      </c>
      <c r="Z588" s="155" t="str">
        <f t="shared" si="237"/>
        <v/>
      </c>
      <c r="AA588" s="66" t="str">
        <f t="shared" si="238"/>
        <v/>
      </c>
      <c r="AB588" s="72" t="str">
        <f t="shared" si="239"/>
        <v/>
      </c>
      <c r="AC588" s="135" t="str">
        <f t="shared" si="251"/>
        <v/>
      </c>
      <c r="AD588" s="72">
        <f t="shared" si="252"/>
        <v>-29</v>
      </c>
      <c r="AE588" s="72">
        <f t="shared" si="253"/>
        <v>-59</v>
      </c>
      <c r="AF588" s="72">
        <f t="shared" si="254"/>
        <v>-89</v>
      </c>
      <c r="AG588" s="66" t="str">
        <f t="shared" si="240"/>
        <v/>
      </c>
      <c r="AH588" s="66" t="str">
        <f t="shared" si="241"/>
        <v/>
      </c>
      <c r="AI588" s="66" t="str">
        <f t="shared" si="242"/>
        <v/>
      </c>
      <c r="AJ588" s="135" t="str">
        <f t="shared" si="243"/>
        <v/>
      </c>
      <c r="AK588" s="66" t="str">
        <f t="shared" si="244"/>
        <v/>
      </c>
      <c r="AL588" s="66" t="str">
        <f t="shared" si="232"/>
        <v/>
      </c>
      <c r="AM588" s="66" t="str">
        <f t="shared" si="245"/>
        <v/>
      </c>
      <c r="AN588" s="135" t="str">
        <f t="shared" si="246"/>
        <v/>
      </c>
      <c r="AO588" s="66" t="str">
        <f t="shared" si="247"/>
        <v/>
      </c>
      <c r="AP588" s="66" t="str">
        <f t="shared" si="233"/>
        <v/>
      </c>
      <c r="AQ588" s="66" t="str">
        <f t="shared" si="248"/>
        <v/>
      </c>
      <c r="AR588" s="135" t="str">
        <f t="shared" si="249"/>
        <v/>
      </c>
      <c r="AS588" s="72" t="str">
        <f t="shared" si="234"/>
        <v/>
      </c>
      <c r="AT588" s="72" t="str">
        <f t="shared" si="234"/>
        <v/>
      </c>
      <c r="AU588" s="72"/>
      <c r="AV588" s="135" t="str">
        <f t="shared" ca="1" si="255"/>
        <v>Hero</v>
      </c>
      <c r="AW588" s="135"/>
      <c r="AX588" s="135"/>
      <c r="AY588" s="135"/>
      <c r="AZ588" s="135"/>
      <c r="BA588" s="135"/>
      <c r="BB588" s="135"/>
      <c r="BC588" s="660" t="e">
        <f>INDEX('[2]Master Skill List'!$D$81:$D$301,MATCH('UNIT DATA'!BA588,'[2]Master Skill List'!$B$81:$B$301,0))</f>
        <v>#N/A</v>
      </c>
      <c r="BD588" s="661"/>
      <c r="BE588" s="661"/>
      <c r="BF588" s="662"/>
      <c r="BG588" s="72">
        <f t="shared" si="256"/>
        <v>0</v>
      </c>
    </row>
    <row r="589" spans="2:59">
      <c r="B589" s="66">
        <v>551</v>
      </c>
      <c r="C589" s="135"/>
      <c r="D589" s="135"/>
      <c r="E589" s="135"/>
      <c r="F589" s="135"/>
      <c r="G589" s="135"/>
      <c r="H589" s="176"/>
      <c r="I589" s="155"/>
      <c r="J589" s="155"/>
      <c r="K589" s="66">
        <v>10</v>
      </c>
      <c r="L589" s="66"/>
      <c r="M589" s="66"/>
      <c r="N589" s="66"/>
      <c r="O589" s="508"/>
      <c r="P589" s="155">
        <f t="shared" si="250"/>
        <v>1</v>
      </c>
      <c r="Q589" s="135"/>
      <c r="R589" s="66" t="e">
        <f t="shared" si="257"/>
        <v>#N/A</v>
      </c>
      <c r="S589" s="176"/>
      <c r="T589" s="177"/>
      <c r="U589" s="135"/>
      <c r="V589" s="135"/>
      <c r="W589" s="163" t="str">
        <f t="shared" ca="1" si="235"/>
        <v>Guardian</v>
      </c>
      <c r="X589" s="164">
        <f t="shared" si="236"/>
        <v>0</v>
      </c>
      <c r="Y589" s="165">
        <v>0</v>
      </c>
      <c r="Z589" s="155" t="str">
        <f t="shared" si="237"/>
        <v/>
      </c>
      <c r="AA589" s="66" t="str">
        <f t="shared" si="238"/>
        <v/>
      </c>
      <c r="AB589" s="72" t="str">
        <f t="shared" si="239"/>
        <v/>
      </c>
      <c r="AC589" s="135" t="str">
        <f t="shared" si="251"/>
        <v/>
      </c>
      <c r="AD589" s="72">
        <f t="shared" si="252"/>
        <v>-29</v>
      </c>
      <c r="AE589" s="72">
        <f t="shared" si="253"/>
        <v>-59</v>
      </c>
      <c r="AF589" s="72">
        <f t="shared" si="254"/>
        <v>-89</v>
      </c>
      <c r="AG589" s="66" t="str">
        <f t="shared" si="240"/>
        <v/>
      </c>
      <c r="AH589" s="66" t="str">
        <f t="shared" si="241"/>
        <v/>
      </c>
      <c r="AI589" s="66" t="str">
        <f t="shared" si="242"/>
        <v/>
      </c>
      <c r="AJ589" s="135" t="str">
        <f t="shared" si="243"/>
        <v/>
      </c>
      <c r="AK589" s="66" t="str">
        <f t="shared" si="244"/>
        <v/>
      </c>
      <c r="AL589" s="66" t="str">
        <f t="shared" si="232"/>
        <v/>
      </c>
      <c r="AM589" s="66" t="str">
        <f t="shared" si="245"/>
        <v/>
      </c>
      <c r="AN589" s="135" t="str">
        <f t="shared" si="246"/>
        <v/>
      </c>
      <c r="AO589" s="66" t="str">
        <f t="shared" si="247"/>
        <v/>
      </c>
      <c r="AP589" s="66" t="str">
        <f t="shared" si="233"/>
        <v/>
      </c>
      <c r="AQ589" s="66" t="str">
        <f t="shared" si="248"/>
        <v/>
      </c>
      <c r="AR589" s="135" t="str">
        <f t="shared" si="249"/>
        <v/>
      </c>
      <c r="AS589" s="72" t="str">
        <f t="shared" si="234"/>
        <v/>
      </c>
      <c r="AT589" s="72" t="str">
        <f t="shared" si="234"/>
        <v/>
      </c>
      <c r="AU589" s="72"/>
      <c r="AV589" s="135" t="str">
        <f t="shared" ca="1" si="255"/>
        <v>Guardian</v>
      </c>
      <c r="AW589" s="135"/>
      <c r="AX589" s="135"/>
      <c r="AY589" s="135"/>
      <c r="AZ589" s="135"/>
      <c r="BA589" s="135"/>
      <c r="BB589" s="135"/>
      <c r="BC589" s="660" t="e">
        <f>INDEX('[2]Master Skill List'!$D$81:$D$301,MATCH('UNIT DATA'!BA589,'[2]Master Skill List'!$B$81:$B$301,0))</f>
        <v>#N/A</v>
      </c>
      <c r="BD589" s="661"/>
      <c r="BE589" s="661"/>
      <c r="BF589" s="662"/>
      <c r="BG589" s="72">
        <f t="shared" si="256"/>
        <v>0</v>
      </c>
    </row>
    <row r="590" spans="2:59">
      <c r="B590" s="66">
        <v>552</v>
      </c>
      <c r="C590" s="135"/>
      <c r="D590" s="135"/>
      <c r="E590" s="135"/>
      <c r="F590" s="135"/>
      <c r="G590" s="135"/>
      <c r="H590" s="176"/>
      <c r="I590" s="155"/>
      <c r="J590" s="155"/>
      <c r="K590" s="66">
        <v>10</v>
      </c>
      <c r="L590" s="66"/>
      <c r="M590" s="66"/>
      <c r="N590" s="66"/>
      <c r="O590" s="508"/>
      <c r="P590" s="155">
        <f t="shared" si="250"/>
        <v>1</v>
      </c>
      <c r="Q590" s="135"/>
      <c r="R590" s="66" t="e">
        <f t="shared" si="257"/>
        <v>#N/A</v>
      </c>
      <c r="S590" s="176"/>
      <c r="T590" s="177"/>
      <c r="U590" s="135"/>
      <c r="V590" s="135"/>
      <c r="W590" s="163" t="str">
        <f t="shared" ca="1" si="235"/>
        <v>Lord</v>
      </c>
      <c r="X590" s="164">
        <f t="shared" si="236"/>
        <v>0</v>
      </c>
      <c r="Y590" s="165">
        <v>0</v>
      </c>
      <c r="Z590" s="155" t="str">
        <f t="shared" si="237"/>
        <v/>
      </c>
      <c r="AA590" s="66" t="str">
        <f t="shared" si="238"/>
        <v/>
      </c>
      <c r="AB590" s="72" t="str">
        <f t="shared" si="239"/>
        <v/>
      </c>
      <c r="AC590" s="135" t="str">
        <f t="shared" si="251"/>
        <v/>
      </c>
      <c r="AD590" s="72">
        <f t="shared" si="252"/>
        <v>-29</v>
      </c>
      <c r="AE590" s="72">
        <f t="shared" si="253"/>
        <v>-59</v>
      </c>
      <c r="AF590" s="72">
        <f t="shared" si="254"/>
        <v>-89</v>
      </c>
      <c r="AG590" s="66" t="str">
        <f t="shared" si="240"/>
        <v/>
      </c>
      <c r="AH590" s="66" t="str">
        <f t="shared" si="241"/>
        <v/>
      </c>
      <c r="AI590" s="66" t="str">
        <f t="shared" si="242"/>
        <v/>
      </c>
      <c r="AJ590" s="135" t="str">
        <f t="shared" si="243"/>
        <v/>
      </c>
      <c r="AK590" s="66" t="str">
        <f t="shared" si="244"/>
        <v/>
      </c>
      <c r="AL590" s="66" t="str">
        <f t="shared" si="232"/>
        <v/>
      </c>
      <c r="AM590" s="66" t="str">
        <f t="shared" si="245"/>
        <v/>
      </c>
      <c r="AN590" s="135" t="str">
        <f t="shared" si="246"/>
        <v/>
      </c>
      <c r="AO590" s="66" t="str">
        <f t="shared" si="247"/>
        <v/>
      </c>
      <c r="AP590" s="66" t="str">
        <f t="shared" si="233"/>
        <v/>
      </c>
      <c r="AQ590" s="66" t="str">
        <f t="shared" si="248"/>
        <v/>
      </c>
      <c r="AR590" s="135" t="str">
        <f t="shared" si="249"/>
        <v/>
      </c>
      <c r="AS590" s="72" t="str">
        <f t="shared" si="234"/>
        <v/>
      </c>
      <c r="AT590" s="72" t="str">
        <f t="shared" si="234"/>
        <v/>
      </c>
      <c r="AU590" s="72"/>
      <c r="AV590" s="135" t="str">
        <f t="shared" ca="1" si="255"/>
        <v>Lord</v>
      </c>
      <c r="AW590" s="135"/>
      <c r="AX590" s="135"/>
      <c r="AY590" s="135"/>
      <c r="AZ590" s="135"/>
      <c r="BA590" s="135"/>
      <c r="BB590" s="135"/>
      <c r="BC590" s="660" t="e">
        <f>INDEX('[2]Master Skill List'!$D$81:$D$301,MATCH('UNIT DATA'!BA590,'[2]Master Skill List'!$B$81:$B$301,0))</f>
        <v>#N/A</v>
      </c>
      <c r="BD590" s="661"/>
      <c r="BE590" s="661"/>
      <c r="BF590" s="662"/>
      <c r="BG590" s="72">
        <f t="shared" si="256"/>
        <v>0</v>
      </c>
    </row>
    <row r="591" spans="2:59">
      <c r="B591" s="66">
        <v>553</v>
      </c>
      <c r="C591" s="135"/>
      <c r="D591" s="135"/>
      <c r="E591" s="135"/>
      <c r="F591" s="135"/>
      <c r="G591" s="135"/>
      <c r="H591" s="176"/>
      <c r="I591" s="155"/>
      <c r="J591" s="155"/>
      <c r="K591" s="66">
        <v>10</v>
      </c>
      <c r="L591" s="66"/>
      <c r="M591" s="66"/>
      <c r="N591" s="66"/>
      <c r="O591" s="508"/>
      <c r="P591" s="155">
        <f t="shared" si="250"/>
        <v>1</v>
      </c>
      <c r="Q591" s="135"/>
      <c r="R591" s="66" t="e">
        <f t="shared" si="257"/>
        <v>#N/A</v>
      </c>
      <c r="S591" s="176"/>
      <c r="T591" s="177"/>
      <c r="U591" s="135"/>
      <c r="V591" s="135"/>
      <c r="W591" s="163" t="str">
        <f t="shared" ca="1" si="235"/>
        <v>Fighter</v>
      </c>
      <c r="X591" s="164">
        <f t="shared" si="236"/>
        <v>0</v>
      </c>
      <c r="Y591" s="165">
        <v>0</v>
      </c>
      <c r="Z591" s="155" t="str">
        <f t="shared" si="237"/>
        <v/>
      </c>
      <c r="AA591" s="66" t="str">
        <f t="shared" si="238"/>
        <v/>
      </c>
      <c r="AB591" s="72" t="str">
        <f t="shared" si="239"/>
        <v/>
      </c>
      <c r="AC591" s="135" t="str">
        <f t="shared" si="251"/>
        <v/>
      </c>
      <c r="AD591" s="72">
        <f t="shared" si="252"/>
        <v>-29</v>
      </c>
      <c r="AE591" s="72">
        <f t="shared" si="253"/>
        <v>-59</v>
      </c>
      <c r="AF591" s="72">
        <f t="shared" si="254"/>
        <v>-89</v>
      </c>
      <c r="AG591" s="66" t="str">
        <f t="shared" si="240"/>
        <v/>
      </c>
      <c r="AH591" s="66" t="str">
        <f t="shared" si="241"/>
        <v/>
      </c>
      <c r="AI591" s="66" t="str">
        <f t="shared" si="242"/>
        <v/>
      </c>
      <c r="AJ591" s="135" t="str">
        <f t="shared" si="243"/>
        <v/>
      </c>
      <c r="AK591" s="66" t="str">
        <f t="shared" si="244"/>
        <v/>
      </c>
      <c r="AL591" s="66" t="str">
        <f t="shared" si="232"/>
        <v/>
      </c>
      <c r="AM591" s="66" t="str">
        <f t="shared" si="245"/>
        <v/>
      </c>
      <c r="AN591" s="135" t="str">
        <f t="shared" si="246"/>
        <v/>
      </c>
      <c r="AO591" s="66" t="str">
        <f t="shared" si="247"/>
        <v/>
      </c>
      <c r="AP591" s="66" t="str">
        <f t="shared" si="233"/>
        <v/>
      </c>
      <c r="AQ591" s="66" t="str">
        <f t="shared" si="248"/>
        <v/>
      </c>
      <c r="AR591" s="135" t="str">
        <f t="shared" si="249"/>
        <v/>
      </c>
      <c r="AS591" s="72" t="str">
        <f t="shared" si="234"/>
        <v/>
      </c>
      <c r="AT591" s="72" t="str">
        <f t="shared" si="234"/>
        <v/>
      </c>
      <c r="AU591" s="72"/>
      <c r="AV591" s="135" t="str">
        <f t="shared" ca="1" si="255"/>
        <v>Fighter</v>
      </c>
      <c r="AW591" s="135"/>
      <c r="AX591" s="135"/>
      <c r="AY591" s="135"/>
      <c r="AZ591" s="135"/>
      <c r="BA591" s="135"/>
      <c r="BB591" s="135"/>
      <c r="BC591" s="660" t="e">
        <f>INDEX('[2]Master Skill List'!$D$81:$D$301,MATCH('UNIT DATA'!BA591,'[2]Master Skill List'!$B$81:$B$301,0))</f>
        <v>#N/A</v>
      </c>
      <c r="BD591" s="661"/>
      <c r="BE591" s="661"/>
      <c r="BF591" s="662"/>
      <c r="BG591" s="72">
        <f t="shared" si="256"/>
        <v>0</v>
      </c>
    </row>
    <row r="592" spans="2:59">
      <c r="B592" s="66">
        <v>554</v>
      </c>
      <c r="C592" s="135"/>
      <c r="D592" s="135"/>
      <c r="E592" s="135"/>
      <c r="F592" s="135"/>
      <c r="G592" s="135"/>
      <c r="H592" s="176"/>
      <c r="I592" s="155"/>
      <c r="J592" s="155"/>
      <c r="K592" s="66">
        <v>10</v>
      </c>
      <c r="L592" s="66"/>
      <c r="M592" s="66"/>
      <c r="N592" s="66"/>
      <c r="O592" s="508"/>
      <c r="P592" s="155">
        <f t="shared" si="250"/>
        <v>1</v>
      </c>
      <c r="Q592" s="135"/>
      <c r="R592" s="66" t="e">
        <f t="shared" si="257"/>
        <v>#N/A</v>
      </c>
      <c r="S592" s="176"/>
      <c r="T592" s="177"/>
      <c r="U592" s="135"/>
      <c r="V592" s="135"/>
      <c r="W592" s="163" t="str">
        <f t="shared" ca="1" si="235"/>
        <v>Fighter</v>
      </c>
      <c r="X592" s="164">
        <f t="shared" si="236"/>
        <v>0</v>
      </c>
      <c r="Y592" s="165">
        <v>0</v>
      </c>
      <c r="Z592" s="155" t="str">
        <f t="shared" si="237"/>
        <v/>
      </c>
      <c r="AA592" s="66" t="str">
        <f t="shared" si="238"/>
        <v/>
      </c>
      <c r="AB592" s="72" t="str">
        <f t="shared" si="239"/>
        <v/>
      </c>
      <c r="AC592" s="135" t="str">
        <f t="shared" si="251"/>
        <v/>
      </c>
      <c r="AD592" s="72">
        <f t="shared" si="252"/>
        <v>-29</v>
      </c>
      <c r="AE592" s="72">
        <f t="shared" si="253"/>
        <v>-59</v>
      </c>
      <c r="AF592" s="72">
        <f t="shared" si="254"/>
        <v>-89</v>
      </c>
      <c r="AG592" s="66" t="str">
        <f t="shared" si="240"/>
        <v/>
      </c>
      <c r="AH592" s="66" t="str">
        <f t="shared" si="241"/>
        <v/>
      </c>
      <c r="AI592" s="66" t="str">
        <f t="shared" si="242"/>
        <v/>
      </c>
      <c r="AJ592" s="135" t="str">
        <f t="shared" si="243"/>
        <v/>
      </c>
      <c r="AK592" s="66" t="str">
        <f t="shared" si="244"/>
        <v/>
      </c>
      <c r="AL592" s="66" t="str">
        <f t="shared" si="232"/>
        <v/>
      </c>
      <c r="AM592" s="66" t="str">
        <f t="shared" si="245"/>
        <v/>
      </c>
      <c r="AN592" s="135" t="str">
        <f t="shared" si="246"/>
        <v/>
      </c>
      <c r="AO592" s="66" t="str">
        <f t="shared" si="247"/>
        <v/>
      </c>
      <c r="AP592" s="66" t="str">
        <f t="shared" si="233"/>
        <v/>
      </c>
      <c r="AQ592" s="66" t="str">
        <f t="shared" si="248"/>
        <v/>
      </c>
      <c r="AR592" s="135" t="str">
        <f t="shared" si="249"/>
        <v/>
      </c>
      <c r="AS592" s="72" t="str">
        <f t="shared" si="234"/>
        <v/>
      </c>
      <c r="AT592" s="72" t="str">
        <f t="shared" si="234"/>
        <v/>
      </c>
      <c r="AU592" s="72"/>
      <c r="AV592" s="135" t="str">
        <f t="shared" ca="1" si="255"/>
        <v>Fighter</v>
      </c>
      <c r="AW592" s="135"/>
      <c r="AX592" s="135"/>
      <c r="AY592" s="135"/>
      <c r="AZ592" s="135"/>
      <c r="BA592" s="135"/>
      <c r="BB592" s="135"/>
      <c r="BC592" s="660" t="e">
        <f>INDEX('[2]Master Skill List'!$D$81:$D$301,MATCH('UNIT DATA'!BA592,'[2]Master Skill List'!$B$81:$B$301,0))</f>
        <v>#N/A</v>
      </c>
      <c r="BD592" s="661"/>
      <c r="BE592" s="661"/>
      <c r="BF592" s="662"/>
      <c r="BG592" s="72">
        <f t="shared" si="256"/>
        <v>0</v>
      </c>
    </row>
    <row r="593" spans="2:59">
      <c r="B593" s="66">
        <v>555</v>
      </c>
      <c r="C593" s="135"/>
      <c r="D593" s="135"/>
      <c r="E593" s="135"/>
      <c r="F593" s="135"/>
      <c r="G593" s="135"/>
      <c r="H593" s="176"/>
      <c r="I593" s="155"/>
      <c r="J593" s="155"/>
      <c r="K593" s="66">
        <v>10</v>
      </c>
      <c r="L593" s="66"/>
      <c r="M593" s="66"/>
      <c r="N593" s="66"/>
      <c r="O593" s="508"/>
      <c r="P593" s="155">
        <f t="shared" si="250"/>
        <v>1</v>
      </c>
      <c r="Q593" s="135"/>
      <c r="R593" s="66" t="e">
        <f t="shared" si="257"/>
        <v>#N/A</v>
      </c>
      <c r="S593" s="176"/>
      <c r="T593" s="177"/>
      <c r="U593" s="135"/>
      <c r="V593" s="135"/>
      <c r="W593" s="163" t="str">
        <f t="shared" ca="1" si="235"/>
        <v>Knight</v>
      </c>
      <c r="X593" s="164">
        <f t="shared" si="236"/>
        <v>0</v>
      </c>
      <c r="Y593" s="165">
        <v>0</v>
      </c>
      <c r="Z593" s="155" t="str">
        <f t="shared" si="237"/>
        <v/>
      </c>
      <c r="AA593" s="66" t="str">
        <f t="shared" si="238"/>
        <v/>
      </c>
      <c r="AB593" s="72" t="str">
        <f t="shared" si="239"/>
        <v/>
      </c>
      <c r="AC593" s="135" t="str">
        <f t="shared" si="251"/>
        <v/>
      </c>
      <c r="AD593" s="72">
        <f t="shared" si="252"/>
        <v>-29</v>
      </c>
      <c r="AE593" s="72">
        <f t="shared" si="253"/>
        <v>-59</v>
      </c>
      <c r="AF593" s="72">
        <f t="shared" si="254"/>
        <v>-89</v>
      </c>
      <c r="AG593" s="66" t="str">
        <f t="shared" si="240"/>
        <v/>
      </c>
      <c r="AH593" s="66" t="str">
        <f t="shared" si="241"/>
        <v/>
      </c>
      <c r="AI593" s="66" t="str">
        <f t="shared" si="242"/>
        <v/>
      </c>
      <c r="AJ593" s="135" t="str">
        <f t="shared" si="243"/>
        <v/>
      </c>
      <c r="AK593" s="66" t="str">
        <f t="shared" si="244"/>
        <v/>
      </c>
      <c r="AL593" s="66" t="str">
        <f t="shared" si="232"/>
        <v/>
      </c>
      <c r="AM593" s="66" t="str">
        <f t="shared" si="245"/>
        <v/>
      </c>
      <c r="AN593" s="135" t="str">
        <f t="shared" si="246"/>
        <v/>
      </c>
      <c r="AO593" s="66" t="str">
        <f t="shared" si="247"/>
        <v/>
      </c>
      <c r="AP593" s="66" t="str">
        <f t="shared" si="233"/>
        <v/>
      </c>
      <c r="AQ593" s="66" t="str">
        <f t="shared" si="248"/>
        <v/>
      </c>
      <c r="AR593" s="135" t="str">
        <f t="shared" si="249"/>
        <v/>
      </c>
      <c r="AS593" s="72" t="str">
        <f t="shared" si="234"/>
        <v/>
      </c>
      <c r="AT593" s="72" t="str">
        <f t="shared" si="234"/>
        <v/>
      </c>
      <c r="AU593" s="72"/>
      <c r="AV593" s="135" t="str">
        <f t="shared" ca="1" si="255"/>
        <v>Knight</v>
      </c>
      <c r="AW593" s="135"/>
      <c r="AX593" s="135"/>
      <c r="AY593" s="135"/>
      <c r="AZ593" s="135"/>
      <c r="BA593" s="135"/>
      <c r="BB593" s="135"/>
      <c r="BC593" s="660" t="e">
        <f>INDEX('[2]Master Skill List'!$D$81:$D$301,MATCH('UNIT DATA'!BA593,'[2]Master Skill List'!$B$81:$B$301,0))</f>
        <v>#N/A</v>
      </c>
      <c r="BD593" s="661"/>
      <c r="BE593" s="661"/>
      <c r="BF593" s="662"/>
      <c r="BG593" s="72">
        <f t="shared" si="256"/>
        <v>0</v>
      </c>
    </row>
    <row r="594" spans="2:59">
      <c r="B594" s="66">
        <v>556</v>
      </c>
      <c r="C594" s="135"/>
      <c r="D594" s="135"/>
      <c r="E594" s="135"/>
      <c r="F594" s="135"/>
      <c r="G594" s="135"/>
      <c r="H594" s="176"/>
      <c r="I594" s="155"/>
      <c r="J594" s="155"/>
      <c r="K594" s="66">
        <v>10</v>
      </c>
      <c r="L594" s="66"/>
      <c r="M594" s="66"/>
      <c r="N594" s="66"/>
      <c r="O594" s="508"/>
      <c r="P594" s="155">
        <f t="shared" si="250"/>
        <v>1</v>
      </c>
      <c r="Q594" s="135"/>
      <c r="R594" s="66" t="e">
        <f t="shared" si="257"/>
        <v>#N/A</v>
      </c>
      <c r="S594" s="176"/>
      <c r="T594" s="177"/>
      <c r="U594" s="135"/>
      <c r="V594" s="135"/>
      <c r="W594" s="163" t="str">
        <f t="shared" ca="1" si="235"/>
        <v>Fighter</v>
      </c>
      <c r="X594" s="164">
        <f t="shared" si="236"/>
        <v>0</v>
      </c>
      <c r="Y594" s="165">
        <v>0</v>
      </c>
      <c r="Z594" s="155" t="str">
        <f t="shared" si="237"/>
        <v/>
      </c>
      <c r="AA594" s="66" t="str">
        <f t="shared" si="238"/>
        <v/>
      </c>
      <c r="AB594" s="72" t="str">
        <f t="shared" si="239"/>
        <v/>
      </c>
      <c r="AC594" s="135" t="str">
        <f t="shared" si="251"/>
        <v/>
      </c>
      <c r="AD594" s="72">
        <f t="shared" si="252"/>
        <v>-29</v>
      </c>
      <c r="AE594" s="72">
        <f t="shared" si="253"/>
        <v>-59</v>
      </c>
      <c r="AF594" s="72">
        <f t="shared" si="254"/>
        <v>-89</v>
      </c>
      <c r="AG594" s="66" t="str">
        <f t="shared" si="240"/>
        <v/>
      </c>
      <c r="AH594" s="66" t="str">
        <f t="shared" si="241"/>
        <v/>
      </c>
      <c r="AI594" s="66" t="str">
        <f t="shared" si="242"/>
        <v/>
      </c>
      <c r="AJ594" s="135" t="str">
        <f t="shared" si="243"/>
        <v/>
      </c>
      <c r="AK594" s="66" t="str">
        <f t="shared" si="244"/>
        <v/>
      </c>
      <c r="AL594" s="66" t="str">
        <f t="shared" si="232"/>
        <v/>
      </c>
      <c r="AM594" s="66" t="str">
        <f t="shared" si="245"/>
        <v/>
      </c>
      <c r="AN594" s="135" t="str">
        <f t="shared" si="246"/>
        <v/>
      </c>
      <c r="AO594" s="66" t="str">
        <f t="shared" si="247"/>
        <v/>
      </c>
      <c r="AP594" s="66" t="str">
        <f t="shared" si="233"/>
        <v/>
      </c>
      <c r="AQ594" s="66" t="str">
        <f t="shared" si="248"/>
        <v/>
      </c>
      <c r="AR594" s="135" t="str">
        <f t="shared" si="249"/>
        <v/>
      </c>
      <c r="AS594" s="72" t="str">
        <f t="shared" si="234"/>
        <v/>
      </c>
      <c r="AT594" s="72" t="str">
        <f t="shared" si="234"/>
        <v/>
      </c>
      <c r="AU594" s="72"/>
      <c r="AV594" s="135" t="str">
        <f t="shared" ca="1" si="255"/>
        <v>Fighter</v>
      </c>
      <c r="AW594" s="135"/>
      <c r="AX594" s="135"/>
      <c r="AY594" s="135"/>
      <c r="AZ594" s="135"/>
      <c r="BA594" s="135"/>
      <c r="BB594" s="135"/>
      <c r="BC594" s="660" t="e">
        <f>INDEX('[2]Master Skill List'!$D$81:$D$301,MATCH('UNIT DATA'!BA594,'[2]Master Skill List'!$B$81:$B$301,0))</f>
        <v>#N/A</v>
      </c>
      <c r="BD594" s="661"/>
      <c r="BE594" s="661"/>
      <c r="BF594" s="662"/>
      <c r="BG594" s="72">
        <f t="shared" si="256"/>
        <v>0</v>
      </c>
    </row>
    <row r="595" spans="2:59">
      <c r="B595" s="66">
        <v>557</v>
      </c>
      <c r="C595" s="135"/>
      <c r="D595" s="135"/>
      <c r="E595" s="135"/>
      <c r="F595" s="135"/>
      <c r="G595" s="135"/>
      <c r="H595" s="176"/>
      <c r="I595" s="155"/>
      <c r="J595" s="155"/>
      <c r="K595" s="66">
        <v>10</v>
      </c>
      <c r="L595" s="66"/>
      <c r="M595" s="66"/>
      <c r="N595" s="66"/>
      <c r="O595" s="508"/>
      <c r="P595" s="155">
        <f t="shared" si="250"/>
        <v>1</v>
      </c>
      <c r="Q595" s="135"/>
      <c r="R595" s="66" t="e">
        <f t="shared" si="257"/>
        <v>#N/A</v>
      </c>
      <c r="S595" s="176"/>
      <c r="T595" s="177"/>
      <c r="U595" s="135"/>
      <c r="V595" s="135"/>
      <c r="W595" s="163" t="str">
        <f t="shared" ca="1" si="235"/>
        <v>Knight</v>
      </c>
      <c r="X595" s="164">
        <f t="shared" si="236"/>
        <v>0</v>
      </c>
      <c r="Y595" s="165">
        <v>0</v>
      </c>
      <c r="Z595" s="155" t="str">
        <f t="shared" si="237"/>
        <v/>
      </c>
      <c r="AA595" s="66" t="str">
        <f t="shared" si="238"/>
        <v/>
      </c>
      <c r="AB595" s="72" t="str">
        <f t="shared" si="239"/>
        <v/>
      </c>
      <c r="AC595" s="135" t="str">
        <f t="shared" si="251"/>
        <v/>
      </c>
      <c r="AD595" s="72">
        <f t="shared" si="252"/>
        <v>-29</v>
      </c>
      <c r="AE595" s="72">
        <f t="shared" si="253"/>
        <v>-59</v>
      </c>
      <c r="AF595" s="72">
        <f t="shared" si="254"/>
        <v>-89</v>
      </c>
      <c r="AG595" s="66" t="str">
        <f t="shared" si="240"/>
        <v/>
      </c>
      <c r="AH595" s="66" t="str">
        <f t="shared" si="241"/>
        <v/>
      </c>
      <c r="AI595" s="66" t="str">
        <f t="shared" si="242"/>
        <v/>
      </c>
      <c r="AJ595" s="135" t="str">
        <f t="shared" si="243"/>
        <v/>
      </c>
      <c r="AK595" s="66" t="str">
        <f t="shared" si="244"/>
        <v/>
      </c>
      <c r="AL595" s="66" t="str">
        <f t="shared" si="232"/>
        <v/>
      </c>
      <c r="AM595" s="66" t="str">
        <f t="shared" si="245"/>
        <v/>
      </c>
      <c r="AN595" s="135" t="str">
        <f t="shared" si="246"/>
        <v/>
      </c>
      <c r="AO595" s="66" t="str">
        <f t="shared" si="247"/>
        <v/>
      </c>
      <c r="AP595" s="66" t="str">
        <f t="shared" si="233"/>
        <v/>
      </c>
      <c r="AQ595" s="66" t="str">
        <f t="shared" si="248"/>
        <v/>
      </c>
      <c r="AR595" s="135" t="str">
        <f t="shared" si="249"/>
        <v/>
      </c>
      <c r="AS595" s="72" t="str">
        <f t="shared" si="234"/>
        <v/>
      </c>
      <c r="AT595" s="72" t="str">
        <f t="shared" si="234"/>
        <v/>
      </c>
      <c r="AU595" s="72"/>
      <c r="AV595" s="135" t="str">
        <f t="shared" ca="1" si="255"/>
        <v>Knight</v>
      </c>
      <c r="AW595" s="135"/>
      <c r="AX595" s="135"/>
      <c r="AY595" s="135"/>
      <c r="AZ595" s="135"/>
      <c r="BA595" s="135"/>
      <c r="BB595" s="135"/>
      <c r="BC595" s="660" t="e">
        <f>INDEX('[2]Master Skill List'!$D$81:$D$301,MATCH('UNIT DATA'!BA595,'[2]Master Skill List'!$B$81:$B$301,0))</f>
        <v>#N/A</v>
      </c>
      <c r="BD595" s="661"/>
      <c r="BE595" s="661"/>
      <c r="BF595" s="662"/>
      <c r="BG595" s="72">
        <f t="shared" si="256"/>
        <v>0</v>
      </c>
    </row>
    <row r="596" spans="2:59">
      <c r="B596" s="66">
        <v>558</v>
      </c>
      <c r="C596" s="135"/>
      <c r="D596" s="135"/>
      <c r="E596" s="135"/>
      <c r="F596" s="135"/>
      <c r="G596" s="135"/>
      <c r="H596" s="176"/>
      <c r="I596" s="155"/>
      <c r="J596" s="155"/>
      <c r="K596" s="66">
        <v>10</v>
      </c>
      <c r="L596" s="66"/>
      <c r="M596" s="66"/>
      <c r="N596" s="66"/>
      <c r="O596" s="508"/>
      <c r="P596" s="155">
        <f t="shared" si="250"/>
        <v>1</v>
      </c>
      <c r="Q596" s="135"/>
      <c r="R596" s="66" t="e">
        <f t="shared" si="257"/>
        <v>#N/A</v>
      </c>
      <c r="S596" s="176"/>
      <c r="T596" s="177"/>
      <c r="U596" s="135"/>
      <c r="V596" s="135"/>
      <c r="W596" s="163" t="str">
        <f t="shared" ca="1" si="235"/>
        <v>Lord</v>
      </c>
      <c r="X596" s="164">
        <f t="shared" si="236"/>
        <v>0</v>
      </c>
      <c r="Y596" s="165">
        <v>0</v>
      </c>
      <c r="Z596" s="155" t="str">
        <f t="shared" si="237"/>
        <v/>
      </c>
      <c r="AA596" s="66" t="str">
        <f t="shared" si="238"/>
        <v/>
      </c>
      <c r="AB596" s="72" t="str">
        <f t="shared" si="239"/>
        <v/>
      </c>
      <c r="AC596" s="135" t="str">
        <f t="shared" si="251"/>
        <v/>
      </c>
      <c r="AD596" s="72">
        <f t="shared" si="252"/>
        <v>-29</v>
      </c>
      <c r="AE596" s="72">
        <f t="shared" si="253"/>
        <v>-59</v>
      </c>
      <c r="AF596" s="72">
        <f t="shared" si="254"/>
        <v>-89</v>
      </c>
      <c r="AG596" s="66" t="str">
        <f t="shared" si="240"/>
        <v/>
      </c>
      <c r="AH596" s="66" t="str">
        <f t="shared" si="241"/>
        <v/>
      </c>
      <c r="AI596" s="66" t="str">
        <f t="shared" si="242"/>
        <v/>
      </c>
      <c r="AJ596" s="135" t="str">
        <f t="shared" si="243"/>
        <v/>
      </c>
      <c r="AK596" s="66" t="str">
        <f t="shared" si="244"/>
        <v/>
      </c>
      <c r="AL596" s="66" t="str">
        <f t="shared" si="232"/>
        <v/>
      </c>
      <c r="AM596" s="66" t="str">
        <f t="shared" si="245"/>
        <v/>
      </c>
      <c r="AN596" s="135" t="str">
        <f t="shared" si="246"/>
        <v/>
      </c>
      <c r="AO596" s="66" t="str">
        <f t="shared" si="247"/>
        <v/>
      </c>
      <c r="AP596" s="66" t="str">
        <f t="shared" si="233"/>
        <v/>
      </c>
      <c r="AQ596" s="66" t="str">
        <f t="shared" si="248"/>
        <v/>
      </c>
      <c r="AR596" s="135" t="str">
        <f t="shared" si="249"/>
        <v/>
      </c>
      <c r="AS596" s="72" t="str">
        <f t="shared" si="234"/>
        <v/>
      </c>
      <c r="AT596" s="72" t="str">
        <f t="shared" si="234"/>
        <v/>
      </c>
      <c r="AU596" s="72"/>
      <c r="AV596" s="135" t="str">
        <f t="shared" ca="1" si="255"/>
        <v>Lord</v>
      </c>
      <c r="AW596" s="135"/>
      <c r="AX596" s="135"/>
      <c r="AY596" s="135"/>
      <c r="AZ596" s="135"/>
      <c r="BA596" s="135"/>
      <c r="BB596" s="135"/>
      <c r="BC596" s="660" t="e">
        <f>INDEX('[2]Master Skill List'!$D$81:$D$301,MATCH('UNIT DATA'!BA596,'[2]Master Skill List'!$B$81:$B$301,0))</f>
        <v>#N/A</v>
      </c>
      <c r="BD596" s="661"/>
      <c r="BE596" s="661"/>
      <c r="BF596" s="662"/>
      <c r="BG596" s="72">
        <f t="shared" si="256"/>
        <v>0</v>
      </c>
    </row>
    <row r="597" spans="2:59">
      <c r="B597" s="66">
        <v>559</v>
      </c>
      <c r="C597" s="135"/>
      <c r="D597" s="135"/>
      <c r="E597" s="135"/>
      <c r="F597" s="135"/>
      <c r="G597" s="135"/>
      <c r="H597" s="176"/>
      <c r="I597" s="155"/>
      <c r="J597" s="155"/>
      <c r="K597" s="66">
        <v>10</v>
      </c>
      <c r="L597" s="66"/>
      <c r="M597" s="66"/>
      <c r="N597" s="66"/>
      <c r="O597" s="508"/>
      <c r="P597" s="155">
        <f t="shared" si="250"/>
        <v>1</v>
      </c>
      <c r="Q597" s="135"/>
      <c r="R597" s="66" t="e">
        <f t="shared" si="257"/>
        <v>#N/A</v>
      </c>
      <c r="S597" s="176"/>
      <c r="T597" s="177"/>
      <c r="U597" s="135"/>
      <c r="V597" s="135"/>
      <c r="W597" s="163" t="str">
        <f t="shared" ca="1" si="235"/>
        <v>Knight</v>
      </c>
      <c r="X597" s="164">
        <f t="shared" si="236"/>
        <v>0</v>
      </c>
      <c r="Y597" s="165">
        <v>0</v>
      </c>
      <c r="Z597" s="155" t="str">
        <f t="shared" si="237"/>
        <v/>
      </c>
      <c r="AA597" s="66" t="str">
        <f t="shared" si="238"/>
        <v/>
      </c>
      <c r="AB597" s="72" t="str">
        <f t="shared" si="239"/>
        <v/>
      </c>
      <c r="AC597" s="135" t="str">
        <f t="shared" si="251"/>
        <v/>
      </c>
      <c r="AD597" s="72">
        <f t="shared" si="252"/>
        <v>-29</v>
      </c>
      <c r="AE597" s="72">
        <f t="shared" si="253"/>
        <v>-59</v>
      </c>
      <c r="AF597" s="72">
        <f t="shared" si="254"/>
        <v>-89</v>
      </c>
      <c r="AG597" s="66" t="str">
        <f t="shared" si="240"/>
        <v/>
      </c>
      <c r="AH597" s="66" t="str">
        <f t="shared" si="241"/>
        <v/>
      </c>
      <c r="AI597" s="66" t="str">
        <f t="shared" si="242"/>
        <v/>
      </c>
      <c r="AJ597" s="135" t="str">
        <f t="shared" si="243"/>
        <v/>
      </c>
      <c r="AK597" s="66" t="str">
        <f t="shared" si="244"/>
        <v/>
      </c>
      <c r="AL597" s="66" t="str">
        <f t="shared" si="232"/>
        <v/>
      </c>
      <c r="AM597" s="66" t="str">
        <f t="shared" si="245"/>
        <v/>
      </c>
      <c r="AN597" s="135" t="str">
        <f t="shared" si="246"/>
        <v/>
      </c>
      <c r="AO597" s="66" t="str">
        <f t="shared" si="247"/>
        <v/>
      </c>
      <c r="AP597" s="66" t="str">
        <f t="shared" si="233"/>
        <v/>
      </c>
      <c r="AQ597" s="66" t="str">
        <f t="shared" si="248"/>
        <v/>
      </c>
      <c r="AR597" s="135" t="str">
        <f t="shared" si="249"/>
        <v/>
      </c>
      <c r="AS597" s="72" t="str">
        <f t="shared" si="234"/>
        <v/>
      </c>
      <c r="AT597" s="72" t="str">
        <f t="shared" si="234"/>
        <v/>
      </c>
      <c r="AU597" s="72"/>
      <c r="AV597" s="135" t="str">
        <f t="shared" ca="1" si="255"/>
        <v>Knight</v>
      </c>
      <c r="AW597" s="135"/>
      <c r="AX597" s="135"/>
      <c r="AY597" s="135"/>
      <c r="AZ597" s="135"/>
      <c r="BA597" s="135"/>
      <c r="BB597" s="135"/>
      <c r="BC597" s="660" t="e">
        <f>INDEX('[2]Master Skill List'!$D$81:$D$301,MATCH('UNIT DATA'!BA597,'[2]Master Skill List'!$B$81:$B$301,0))</f>
        <v>#N/A</v>
      </c>
      <c r="BD597" s="661"/>
      <c r="BE597" s="661"/>
      <c r="BF597" s="662"/>
      <c r="BG597" s="72">
        <f t="shared" si="256"/>
        <v>0</v>
      </c>
    </row>
    <row r="598" spans="2:59">
      <c r="B598" s="66">
        <v>560</v>
      </c>
      <c r="C598" s="135"/>
      <c r="D598" s="135"/>
      <c r="E598" s="135"/>
      <c r="F598" s="135"/>
      <c r="G598" s="135"/>
      <c r="H598" s="176"/>
      <c r="I598" s="155"/>
      <c r="J598" s="155"/>
      <c r="K598" s="66">
        <v>10</v>
      </c>
      <c r="L598" s="66"/>
      <c r="M598" s="66"/>
      <c r="N598" s="66"/>
      <c r="O598" s="508"/>
      <c r="P598" s="155">
        <f t="shared" si="250"/>
        <v>1</v>
      </c>
      <c r="Q598" s="135"/>
      <c r="R598" s="66" t="e">
        <f t="shared" si="257"/>
        <v>#N/A</v>
      </c>
      <c r="S598" s="176"/>
      <c r="T598" s="177"/>
      <c r="U598" s="135"/>
      <c r="V598" s="135"/>
      <c r="W598" s="163" t="str">
        <f t="shared" ca="1" si="235"/>
        <v>Knight</v>
      </c>
      <c r="X598" s="164">
        <f t="shared" si="236"/>
        <v>0</v>
      </c>
      <c r="Y598" s="165">
        <v>0</v>
      </c>
      <c r="Z598" s="155" t="str">
        <f t="shared" si="237"/>
        <v/>
      </c>
      <c r="AA598" s="66" t="str">
        <f t="shared" si="238"/>
        <v/>
      </c>
      <c r="AB598" s="72" t="str">
        <f t="shared" si="239"/>
        <v/>
      </c>
      <c r="AC598" s="135" t="str">
        <f t="shared" si="251"/>
        <v/>
      </c>
      <c r="AD598" s="72">
        <f t="shared" si="252"/>
        <v>-29</v>
      </c>
      <c r="AE598" s="72">
        <f t="shared" si="253"/>
        <v>-59</v>
      </c>
      <c r="AF598" s="72">
        <f t="shared" si="254"/>
        <v>-89</v>
      </c>
      <c r="AG598" s="66" t="str">
        <f t="shared" si="240"/>
        <v/>
      </c>
      <c r="AH598" s="66" t="str">
        <f t="shared" si="241"/>
        <v/>
      </c>
      <c r="AI598" s="66" t="str">
        <f t="shared" si="242"/>
        <v/>
      </c>
      <c r="AJ598" s="135" t="str">
        <f t="shared" si="243"/>
        <v/>
      </c>
      <c r="AK598" s="66" t="str">
        <f t="shared" si="244"/>
        <v/>
      </c>
      <c r="AL598" s="66" t="str">
        <f t="shared" si="232"/>
        <v/>
      </c>
      <c r="AM598" s="66" t="str">
        <f t="shared" si="245"/>
        <v/>
      </c>
      <c r="AN598" s="135" t="str">
        <f t="shared" si="246"/>
        <v/>
      </c>
      <c r="AO598" s="66" t="str">
        <f t="shared" si="247"/>
        <v/>
      </c>
      <c r="AP598" s="66" t="str">
        <f t="shared" si="233"/>
        <v/>
      </c>
      <c r="AQ598" s="66" t="str">
        <f t="shared" si="248"/>
        <v/>
      </c>
      <c r="AR598" s="135" t="str">
        <f t="shared" si="249"/>
        <v/>
      </c>
      <c r="AS598" s="72" t="str">
        <f t="shared" si="234"/>
        <v/>
      </c>
      <c r="AT598" s="72" t="str">
        <f t="shared" si="234"/>
        <v/>
      </c>
      <c r="AU598" s="72"/>
      <c r="AV598" s="135" t="str">
        <f t="shared" ca="1" si="255"/>
        <v>Knight</v>
      </c>
      <c r="AW598" s="135"/>
      <c r="AX598" s="135"/>
      <c r="AY598" s="135"/>
      <c r="AZ598" s="135"/>
      <c r="BA598" s="135"/>
      <c r="BB598" s="135"/>
      <c r="BC598" s="660" t="e">
        <f>INDEX('[2]Master Skill List'!$D$81:$D$301,MATCH('UNIT DATA'!BA598,'[2]Master Skill List'!$B$81:$B$301,0))</f>
        <v>#N/A</v>
      </c>
      <c r="BD598" s="661"/>
      <c r="BE598" s="661"/>
      <c r="BF598" s="662"/>
      <c r="BG598" s="72">
        <f t="shared" si="256"/>
        <v>0</v>
      </c>
    </row>
    <row r="599" spans="2:59">
      <c r="B599" s="66">
        <v>561</v>
      </c>
      <c r="C599" s="135"/>
      <c r="D599" s="135"/>
      <c r="E599" s="135"/>
      <c r="F599" s="135"/>
      <c r="G599" s="135"/>
      <c r="H599" s="176"/>
      <c r="I599" s="155"/>
      <c r="J599" s="155"/>
      <c r="K599" s="66">
        <v>10</v>
      </c>
      <c r="L599" s="66"/>
      <c r="M599" s="66"/>
      <c r="N599" s="66"/>
      <c r="O599" s="508"/>
      <c r="P599" s="155">
        <f t="shared" si="250"/>
        <v>1</v>
      </c>
      <c r="Q599" s="135"/>
      <c r="R599" s="66" t="e">
        <f t="shared" si="257"/>
        <v>#N/A</v>
      </c>
      <c r="S599" s="176"/>
      <c r="T599" s="177"/>
      <c r="U599" s="135"/>
      <c r="V599" s="135"/>
      <c r="W599" s="163" t="str">
        <f t="shared" ca="1" si="235"/>
        <v>Lord</v>
      </c>
      <c r="X599" s="164">
        <f t="shared" si="236"/>
        <v>0</v>
      </c>
      <c r="Y599" s="165">
        <v>0</v>
      </c>
      <c r="Z599" s="155" t="str">
        <f t="shared" si="237"/>
        <v/>
      </c>
      <c r="AA599" s="66" t="str">
        <f t="shared" si="238"/>
        <v/>
      </c>
      <c r="AB599" s="72" t="str">
        <f t="shared" si="239"/>
        <v/>
      </c>
      <c r="AC599" s="135" t="str">
        <f t="shared" si="251"/>
        <v/>
      </c>
      <c r="AD599" s="72">
        <f t="shared" si="252"/>
        <v>-29</v>
      </c>
      <c r="AE599" s="72">
        <f t="shared" si="253"/>
        <v>-59</v>
      </c>
      <c r="AF599" s="72">
        <f t="shared" si="254"/>
        <v>-89</v>
      </c>
      <c r="AG599" s="66" t="str">
        <f t="shared" si="240"/>
        <v/>
      </c>
      <c r="AH599" s="66" t="str">
        <f t="shared" si="241"/>
        <v/>
      </c>
      <c r="AI599" s="66" t="str">
        <f t="shared" si="242"/>
        <v/>
      </c>
      <c r="AJ599" s="135" t="str">
        <f t="shared" si="243"/>
        <v/>
      </c>
      <c r="AK599" s="66" t="str">
        <f t="shared" si="244"/>
        <v/>
      </c>
      <c r="AL599" s="66" t="str">
        <f t="shared" si="232"/>
        <v/>
      </c>
      <c r="AM599" s="66" t="str">
        <f t="shared" si="245"/>
        <v/>
      </c>
      <c r="AN599" s="135" t="str">
        <f t="shared" si="246"/>
        <v/>
      </c>
      <c r="AO599" s="66" t="str">
        <f t="shared" si="247"/>
        <v/>
      </c>
      <c r="AP599" s="66" t="str">
        <f t="shared" si="233"/>
        <v/>
      </c>
      <c r="AQ599" s="66" t="str">
        <f t="shared" si="248"/>
        <v/>
      </c>
      <c r="AR599" s="135" t="str">
        <f t="shared" si="249"/>
        <v/>
      </c>
      <c r="AS599" s="72" t="str">
        <f t="shared" si="234"/>
        <v/>
      </c>
      <c r="AT599" s="72" t="str">
        <f t="shared" si="234"/>
        <v/>
      </c>
      <c r="AU599" s="72"/>
      <c r="AV599" s="135" t="str">
        <f t="shared" ca="1" si="255"/>
        <v>Lord</v>
      </c>
      <c r="AW599" s="135"/>
      <c r="AX599" s="135"/>
      <c r="AY599" s="135"/>
      <c r="AZ599" s="135"/>
      <c r="BA599" s="135"/>
      <c r="BB599" s="135"/>
      <c r="BC599" s="660" t="e">
        <f>INDEX('[2]Master Skill List'!$D$81:$D$301,MATCH('UNIT DATA'!BA599,'[2]Master Skill List'!$B$81:$B$301,0))</f>
        <v>#N/A</v>
      </c>
      <c r="BD599" s="661"/>
      <c r="BE599" s="661"/>
      <c r="BF599" s="662"/>
      <c r="BG599" s="72">
        <f t="shared" si="256"/>
        <v>0</v>
      </c>
    </row>
    <row r="600" spans="2:59">
      <c r="B600" s="66">
        <v>562</v>
      </c>
      <c r="C600" s="135"/>
      <c r="D600" s="135"/>
      <c r="E600" s="135"/>
      <c r="F600" s="135"/>
      <c r="G600" s="135"/>
      <c r="H600" s="176"/>
      <c r="I600" s="155"/>
      <c r="J600" s="155"/>
      <c r="K600" s="66">
        <v>10</v>
      </c>
      <c r="L600" s="66"/>
      <c r="M600" s="66"/>
      <c r="N600" s="66"/>
      <c r="O600" s="508"/>
      <c r="P600" s="155">
        <f t="shared" si="250"/>
        <v>1</v>
      </c>
      <c r="Q600" s="135"/>
      <c r="R600" s="66" t="e">
        <f t="shared" si="257"/>
        <v>#N/A</v>
      </c>
      <c r="S600" s="176"/>
      <c r="T600" s="177"/>
      <c r="U600" s="135"/>
      <c r="V600" s="135"/>
      <c r="W600" s="163" t="str">
        <f t="shared" ca="1" si="235"/>
        <v>Defender</v>
      </c>
      <c r="X600" s="164">
        <f t="shared" si="236"/>
        <v>0</v>
      </c>
      <c r="Y600" s="165">
        <v>0</v>
      </c>
      <c r="Z600" s="155" t="str">
        <f t="shared" si="237"/>
        <v/>
      </c>
      <c r="AA600" s="66" t="str">
        <f t="shared" si="238"/>
        <v/>
      </c>
      <c r="AB600" s="72" t="str">
        <f t="shared" si="239"/>
        <v/>
      </c>
      <c r="AC600" s="135" t="str">
        <f t="shared" si="251"/>
        <v/>
      </c>
      <c r="AD600" s="72">
        <f t="shared" si="252"/>
        <v>-29</v>
      </c>
      <c r="AE600" s="72">
        <f t="shared" si="253"/>
        <v>-59</v>
      </c>
      <c r="AF600" s="72">
        <f t="shared" si="254"/>
        <v>-89</v>
      </c>
      <c r="AG600" s="66" t="str">
        <f t="shared" si="240"/>
        <v/>
      </c>
      <c r="AH600" s="66" t="str">
        <f t="shared" si="241"/>
        <v/>
      </c>
      <c r="AI600" s="66" t="str">
        <f t="shared" si="242"/>
        <v/>
      </c>
      <c r="AJ600" s="135" t="str">
        <f t="shared" si="243"/>
        <v/>
      </c>
      <c r="AK600" s="66" t="str">
        <f t="shared" si="244"/>
        <v/>
      </c>
      <c r="AL600" s="66" t="str">
        <f t="shared" si="232"/>
        <v/>
      </c>
      <c r="AM600" s="66" t="str">
        <f t="shared" si="245"/>
        <v/>
      </c>
      <c r="AN600" s="135" t="str">
        <f t="shared" si="246"/>
        <v/>
      </c>
      <c r="AO600" s="66" t="str">
        <f t="shared" si="247"/>
        <v/>
      </c>
      <c r="AP600" s="66" t="str">
        <f t="shared" si="233"/>
        <v/>
      </c>
      <c r="AQ600" s="66" t="str">
        <f t="shared" si="248"/>
        <v/>
      </c>
      <c r="AR600" s="135" t="str">
        <f t="shared" si="249"/>
        <v/>
      </c>
      <c r="AS600" s="72" t="str">
        <f t="shared" si="234"/>
        <v/>
      </c>
      <c r="AT600" s="72" t="str">
        <f t="shared" si="234"/>
        <v/>
      </c>
      <c r="AU600" s="72"/>
      <c r="AV600" s="135" t="str">
        <f t="shared" ca="1" si="255"/>
        <v>Defender</v>
      </c>
      <c r="AW600" s="135"/>
      <c r="AX600" s="135"/>
      <c r="AY600" s="135"/>
      <c r="AZ600" s="135"/>
      <c r="BA600" s="135"/>
      <c r="BB600" s="135"/>
      <c r="BC600" s="660" t="e">
        <f>INDEX('[2]Master Skill List'!$D$81:$D$301,MATCH('UNIT DATA'!BA600,'[2]Master Skill List'!$B$81:$B$301,0))</f>
        <v>#N/A</v>
      </c>
      <c r="BD600" s="661"/>
      <c r="BE600" s="661"/>
      <c r="BF600" s="662"/>
      <c r="BG600" s="72">
        <f t="shared" si="256"/>
        <v>0</v>
      </c>
    </row>
    <row r="601" spans="2:59">
      <c r="B601" s="66">
        <v>563</v>
      </c>
      <c r="C601" s="135"/>
      <c r="D601" s="135"/>
      <c r="E601" s="135"/>
      <c r="F601" s="135"/>
      <c r="G601" s="135"/>
      <c r="H601" s="176"/>
      <c r="I601" s="155"/>
      <c r="J601" s="155"/>
      <c r="K601" s="66">
        <v>10</v>
      </c>
      <c r="L601" s="66"/>
      <c r="M601" s="66"/>
      <c r="N601" s="66"/>
      <c r="O601" s="508"/>
      <c r="P601" s="155">
        <f t="shared" si="250"/>
        <v>1</v>
      </c>
      <c r="Q601" s="135"/>
      <c r="R601" s="66" t="e">
        <f t="shared" si="257"/>
        <v>#N/A</v>
      </c>
      <c r="S601" s="176"/>
      <c r="T601" s="177"/>
      <c r="U601" s="135"/>
      <c r="V601" s="135"/>
      <c r="W601" s="163" t="str">
        <f t="shared" ca="1" si="235"/>
        <v>Guardian</v>
      </c>
      <c r="X601" s="164">
        <f t="shared" si="236"/>
        <v>0</v>
      </c>
      <c r="Y601" s="165">
        <v>0</v>
      </c>
      <c r="Z601" s="155" t="str">
        <f t="shared" si="237"/>
        <v/>
      </c>
      <c r="AA601" s="66" t="str">
        <f t="shared" si="238"/>
        <v/>
      </c>
      <c r="AB601" s="72" t="str">
        <f t="shared" si="239"/>
        <v/>
      </c>
      <c r="AC601" s="135" t="str">
        <f t="shared" si="251"/>
        <v/>
      </c>
      <c r="AD601" s="72">
        <f t="shared" si="252"/>
        <v>-29</v>
      </c>
      <c r="AE601" s="72">
        <f t="shared" si="253"/>
        <v>-59</v>
      </c>
      <c r="AF601" s="72">
        <f t="shared" si="254"/>
        <v>-89</v>
      </c>
      <c r="AG601" s="66" t="str">
        <f t="shared" si="240"/>
        <v/>
      </c>
      <c r="AH601" s="66" t="str">
        <f t="shared" si="241"/>
        <v/>
      </c>
      <c r="AI601" s="66" t="str">
        <f t="shared" si="242"/>
        <v/>
      </c>
      <c r="AJ601" s="135" t="str">
        <f t="shared" si="243"/>
        <v/>
      </c>
      <c r="AK601" s="66" t="str">
        <f t="shared" si="244"/>
        <v/>
      </c>
      <c r="AL601" s="66" t="str">
        <f t="shared" si="232"/>
        <v/>
      </c>
      <c r="AM601" s="66" t="str">
        <f t="shared" si="245"/>
        <v/>
      </c>
      <c r="AN601" s="135" t="str">
        <f t="shared" si="246"/>
        <v/>
      </c>
      <c r="AO601" s="66" t="str">
        <f t="shared" si="247"/>
        <v/>
      </c>
      <c r="AP601" s="66" t="str">
        <f t="shared" si="233"/>
        <v/>
      </c>
      <c r="AQ601" s="66" t="str">
        <f t="shared" si="248"/>
        <v/>
      </c>
      <c r="AR601" s="135" t="str">
        <f t="shared" si="249"/>
        <v/>
      </c>
      <c r="AS601" s="72" t="str">
        <f t="shared" si="234"/>
        <v/>
      </c>
      <c r="AT601" s="72" t="str">
        <f t="shared" si="234"/>
        <v/>
      </c>
      <c r="AU601" s="72"/>
      <c r="AV601" s="135" t="str">
        <f t="shared" ca="1" si="255"/>
        <v>Guardian</v>
      </c>
      <c r="AW601" s="135"/>
      <c r="AX601" s="135"/>
      <c r="AY601" s="135"/>
      <c r="AZ601" s="135"/>
      <c r="BA601" s="135"/>
      <c r="BB601" s="135"/>
      <c r="BC601" s="660" t="e">
        <f>INDEX('[2]Master Skill List'!$D$81:$D$301,MATCH('UNIT DATA'!BA601,'[2]Master Skill List'!$B$81:$B$301,0))</f>
        <v>#N/A</v>
      </c>
      <c r="BD601" s="661"/>
      <c r="BE601" s="661"/>
      <c r="BF601" s="662"/>
      <c r="BG601" s="72">
        <f t="shared" si="256"/>
        <v>0</v>
      </c>
    </row>
    <row r="602" spans="2:59">
      <c r="B602" s="66">
        <v>564</v>
      </c>
      <c r="C602" s="135"/>
      <c r="D602" s="135"/>
      <c r="E602" s="135"/>
      <c r="F602" s="135"/>
      <c r="G602" s="135"/>
      <c r="H602" s="176"/>
      <c r="I602" s="155"/>
      <c r="J602" s="155"/>
      <c r="K602" s="66">
        <v>10</v>
      </c>
      <c r="L602" s="66"/>
      <c r="M602" s="66"/>
      <c r="N602" s="66"/>
      <c r="O602" s="508"/>
      <c r="P602" s="155">
        <f t="shared" si="250"/>
        <v>1</v>
      </c>
      <c r="Q602" s="135"/>
      <c r="R602" s="66" t="e">
        <f t="shared" si="257"/>
        <v>#N/A</v>
      </c>
      <c r="S602" s="176"/>
      <c r="T602" s="177"/>
      <c r="U602" s="135"/>
      <c r="V602" s="135"/>
      <c r="W602" s="163" t="str">
        <f t="shared" ca="1" si="235"/>
        <v>Defender</v>
      </c>
      <c r="X602" s="164">
        <f t="shared" si="236"/>
        <v>0</v>
      </c>
      <c r="Y602" s="165">
        <v>0</v>
      </c>
      <c r="Z602" s="155" t="str">
        <f t="shared" si="237"/>
        <v/>
      </c>
      <c r="AA602" s="66" t="str">
        <f t="shared" si="238"/>
        <v/>
      </c>
      <c r="AB602" s="72" t="str">
        <f t="shared" si="239"/>
        <v/>
      </c>
      <c r="AC602" s="135" t="str">
        <f t="shared" si="251"/>
        <v/>
      </c>
      <c r="AD602" s="72">
        <f t="shared" si="252"/>
        <v>-29</v>
      </c>
      <c r="AE602" s="72">
        <f t="shared" si="253"/>
        <v>-59</v>
      </c>
      <c r="AF602" s="72">
        <f t="shared" si="254"/>
        <v>-89</v>
      </c>
      <c r="AG602" s="66" t="str">
        <f t="shared" si="240"/>
        <v/>
      </c>
      <c r="AH602" s="66" t="str">
        <f t="shared" si="241"/>
        <v/>
      </c>
      <c r="AI602" s="66" t="str">
        <f t="shared" si="242"/>
        <v/>
      </c>
      <c r="AJ602" s="135" t="str">
        <f t="shared" si="243"/>
        <v/>
      </c>
      <c r="AK602" s="66" t="str">
        <f t="shared" si="244"/>
        <v/>
      </c>
      <c r="AL602" s="66" t="str">
        <f t="shared" si="232"/>
        <v/>
      </c>
      <c r="AM602" s="66" t="str">
        <f t="shared" si="245"/>
        <v/>
      </c>
      <c r="AN602" s="135" t="str">
        <f t="shared" si="246"/>
        <v/>
      </c>
      <c r="AO602" s="66" t="str">
        <f t="shared" si="247"/>
        <v/>
      </c>
      <c r="AP602" s="66" t="str">
        <f t="shared" si="233"/>
        <v/>
      </c>
      <c r="AQ602" s="66" t="str">
        <f t="shared" si="248"/>
        <v/>
      </c>
      <c r="AR602" s="135" t="str">
        <f t="shared" si="249"/>
        <v/>
      </c>
      <c r="AS602" s="72" t="str">
        <f t="shared" si="234"/>
        <v/>
      </c>
      <c r="AT602" s="72" t="str">
        <f t="shared" si="234"/>
        <v/>
      </c>
      <c r="AU602" s="72"/>
      <c r="AV602" s="135" t="str">
        <f t="shared" ca="1" si="255"/>
        <v>Defender</v>
      </c>
      <c r="AW602" s="135"/>
      <c r="AX602" s="135"/>
      <c r="AY602" s="135"/>
      <c r="AZ602" s="135"/>
      <c r="BA602" s="135"/>
      <c r="BB602" s="135"/>
      <c r="BC602" s="660" t="e">
        <f>INDEX('[2]Master Skill List'!$D$81:$D$301,MATCH('UNIT DATA'!BA602,'[2]Master Skill List'!$B$81:$B$301,0))</f>
        <v>#N/A</v>
      </c>
      <c r="BD602" s="661"/>
      <c r="BE602" s="661"/>
      <c r="BF602" s="662"/>
      <c r="BG602" s="72">
        <f t="shared" si="256"/>
        <v>0</v>
      </c>
    </row>
    <row r="603" spans="2:59">
      <c r="B603" s="66">
        <v>565</v>
      </c>
      <c r="C603" s="135"/>
      <c r="D603" s="135"/>
      <c r="E603" s="135"/>
      <c r="F603" s="135"/>
      <c r="G603" s="135"/>
      <c r="H603" s="176"/>
      <c r="I603" s="155"/>
      <c r="J603" s="155"/>
      <c r="K603" s="66">
        <v>10</v>
      </c>
      <c r="L603" s="66"/>
      <c r="M603" s="66"/>
      <c r="N603" s="66"/>
      <c r="O603" s="508"/>
      <c r="P603" s="155">
        <f t="shared" si="250"/>
        <v>1</v>
      </c>
      <c r="Q603" s="135"/>
      <c r="R603" s="66" t="e">
        <f t="shared" si="257"/>
        <v>#N/A</v>
      </c>
      <c r="S603" s="176"/>
      <c r="T603" s="177"/>
      <c r="U603" s="135"/>
      <c r="V603" s="135"/>
      <c r="W603" s="163" t="str">
        <f t="shared" ca="1" si="235"/>
        <v>Knight</v>
      </c>
      <c r="X603" s="164">
        <f t="shared" si="236"/>
        <v>0</v>
      </c>
      <c r="Y603" s="165">
        <v>0</v>
      </c>
      <c r="Z603" s="155" t="str">
        <f t="shared" si="237"/>
        <v/>
      </c>
      <c r="AA603" s="66" t="str">
        <f t="shared" si="238"/>
        <v/>
      </c>
      <c r="AB603" s="72" t="str">
        <f t="shared" si="239"/>
        <v/>
      </c>
      <c r="AC603" s="135" t="str">
        <f t="shared" si="251"/>
        <v/>
      </c>
      <c r="AD603" s="72">
        <f t="shared" si="252"/>
        <v>-29</v>
      </c>
      <c r="AE603" s="72">
        <f t="shared" si="253"/>
        <v>-59</v>
      </c>
      <c r="AF603" s="72">
        <f t="shared" si="254"/>
        <v>-89</v>
      </c>
      <c r="AG603" s="66" t="str">
        <f t="shared" si="240"/>
        <v/>
      </c>
      <c r="AH603" s="66" t="str">
        <f t="shared" si="241"/>
        <v/>
      </c>
      <c r="AI603" s="66" t="str">
        <f t="shared" si="242"/>
        <v/>
      </c>
      <c r="AJ603" s="135" t="str">
        <f t="shared" si="243"/>
        <v/>
      </c>
      <c r="AK603" s="66" t="str">
        <f t="shared" si="244"/>
        <v/>
      </c>
      <c r="AL603" s="66" t="str">
        <f t="shared" si="232"/>
        <v/>
      </c>
      <c r="AM603" s="66" t="str">
        <f t="shared" si="245"/>
        <v/>
      </c>
      <c r="AN603" s="135" t="str">
        <f t="shared" si="246"/>
        <v/>
      </c>
      <c r="AO603" s="66" t="str">
        <f t="shared" si="247"/>
        <v/>
      </c>
      <c r="AP603" s="66" t="str">
        <f t="shared" si="233"/>
        <v/>
      </c>
      <c r="AQ603" s="66" t="str">
        <f t="shared" si="248"/>
        <v/>
      </c>
      <c r="AR603" s="135" t="str">
        <f t="shared" si="249"/>
        <v/>
      </c>
      <c r="AS603" s="72" t="str">
        <f t="shared" si="234"/>
        <v/>
      </c>
      <c r="AT603" s="72" t="str">
        <f t="shared" si="234"/>
        <v/>
      </c>
      <c r="AU603" s="72"/>
      <c r="AV603" s="135" t="str">
        <f t="shared" ca="1" si="255"/>
        <v>Knight</v>
      </c>
      <c r="AW603" s="135"/>
      <c r="AX603" s="135"/>
      <c r="AY603" s="135"/>
      <c r="AZ603" s="135"/>
      <c r="BA603" s="135"/>
      <c r="BB603" s="135"/>
      <c r="BC603" s="660" t="e">
        <f>INDEX('[2]Master Skill List'!$D$81:$D$301,MATCH('UNIT DATA'!BA603,'[2]Master Skill List'!$B$81:$B$301,0))</f>
        <v>#N/A</v>
      </c>
      <c r="BD603" s="661"/>
      <c r="BE603" s="661"/>
      <c r="BF603" s="662"/>
      <c r="BG603" s="72">
        <f t="shared" si="256"/>
        <v>0</v>
      </c>
    </row>
    <row r="604" spans="2:59">
      <c r="B604" s="66">
        <v>566</v>
      </c>
      <c r="C604" s="135"/>
      <c r="D604" s="135"/>
      <c r="E604" s="135"/>
      <c r="F604" s="135"/>
      <c r="G604" s="135"/>
      <c r="H604" s="176"/>
      <c r="I604" s="155"/>
      <c r="J604" s="155"/>
      <c r="K604" s="66">
        <v>10</v>
      </c>
      <c r="L604" s="66"/>
      <c r="M604" s="66"/>
      <c r="N604" s="66"/>
      <c r="O604" s="508"/>
      <c r="P604" s="155">
        <f t="shared" si="250"/>
        <v>1</v>
      </c>
      <c r="Q604" s="135"/>
      <c r="R604" s="66" t="e">
        <f t="shared" si="257"/>
        <v>#N/A</v>
      </c>
      <c r="S604" s="176"/>
      <c r="T604" s="177"/>
      <c r="U604" s="135"/>
      <c r="V604" s="135"/>
      <c r="W604" s="163" t="str">
        <f t="shared" ca="1" si="235"/>
        <v>Hero</v>
      </c>
      <c r="X604" s="164">
        <f t="shared" si="236"/>
        <v>0</v>
      </c>
      <c r="Y604" s="165">
        <v>0</v>
      </c>
      <c r="Z604" s="155" t="str">
        <f t="shared" si="237"/>
        <v/>
      </c>
      <c r="AA604" s="66" t="str">
        <f t="shared" si="238"/>
        <v/>
      </c>
      <c r="AB604" s="72" t="str">
        <f t="shared" si="239"/>
        <v/>
      </c>
      <c r="AC604" s="135" t="str">
        <f t="shared" si="251"/>
        <v/>
      </c>
      <c r="AD604" s="72">
        <f t="shared" si="252"/>
        <v>-29</v>
      </c>
      <c r="AE604" s="72">
        <f t="shared" si="253"/>
        <v>-59</v>
      </c>
      <c r="AF604" s="72">
        <f t="shared" si="254"/>
        <v>-89</v>
      </c>
      <c r="AG604" s="66" t="str">
        <f t="shared" si="240"/>
        <v/>
      </c>
      <c r="AH604" s="66" t="str">
        <f t="shared" si="241"/>
        <v/>
      </c>
      <c r="AI604" s="66" t="str">
        <f t="shared" si="242"/>
        <v/>
      </c>
      <c r="AJ604" s="135" t="str">
        <f t="shared" si="243"/>
        <v/>
      </c>
      <c r="AK604" s="66" t="str">
        <f t="shared" si="244"/>
        <v/>
      </c>
      <c r="AL604" s="66" t="str">
        <f t="shared" si="232"/>
        <v/>
      </c>
      <c r="AM604" s="66" t="str">
        <f t="shared" si="245"/>
        <v/>
      </c>
      <c r="AN604" s="135" t="str">
        <f t="shared" si="246"/>
        <v/>
      </c>
      <c r="AO604" s="66" t="str">
        <f t="shared" si="247"/>
        <v/>
      </c>
      <c r="AP604" s="66" t="str">
        <f t="shared" si="233"/>
        <v/>
      </c>
      <c r="AQ604" s="66" t="str">
        <f t="shared" si="248"/>
        <v/>
      </c>
      <c r="AR604" s="135" t="str">
        <f t="shared" si="249"/>
        <v/>
      </c>
      <c r="AS604" s="72" t="str">
        <f t="shared" si="234"/>
        <v/>
      </c>
      <c r="AT604" s="72" t="str">
        <f t="shared" si="234"/>
        <v/>
      </c>
      <c r="AU604" s="72"/>
      <c r="AV604" s="135" t="str">
        <f t="shared" ca="1" si="255"/>
        <v>Hero</v>
      </c>
      <c r="AW604" s="135"/>
      <c r="AX604" s="135"/>
      <c r="AY604" s="135"/>
      <c r="AZ604" s="135"/>
      <c r="BA604" s="135"/>
      <c r="BB604" s="135"/>
      <c r="BC604" s="660" t="e">
        <f>INDEX('[2]Master Skill List'!$D$81:$D$301,MATCH('UNIT DATA'!BA604,'[2]Master Skill List'!$B$81:$B$301,0))</f>
        <v>#N/A</v>
      </c>
      <c r="BD604" s="661"/>
      <c r="BE604" s="661"/>
      <c r="BF604" s="662"/>
      <c r="BG604" s="72">
        <f t="shared" si="256"/>
        <v>0</v>
      </c>
    </row>
    <row r="605" spans="2:59">
      <c r="B605" s="66">
        <v>567</v>
      </c>
      <c r="C605" s="135"/>
      <c r="D605" s="135"/>
      <c r="E605" s="135"/>
      <c r="F605" s="135"/>
      <c r="G605" s="135"/>
      <c r="H605" s="176"/>
      <c r="I605" s="155"/>
      <c r="J605" s="155"/>
      <c r="K605" s="66">
        <v>10</v>
      </c>
      <c r="L605" s="66"/>
      <c r="M605" s="66"/>
      <c r="N605" s="66"/>
      <c r="O605" s="508"/>
      <c r="P605" s="155">
        <f t="shared" si="250"/>
        <v>1</v>
      </c>
      <c r="Q605" s="135"/>
      <c r="R605" s="66" t="e">
        <f t="shared" si="257"/>
        <v>#N/A</v>
      </c>
      <c r="S605" s="176"/>
      <c r="T605" s="177"/>
      <c r="U605" s="135"/>
      <c r="V605" s="135"/>
      <c r="W605" s="163" t="str">
        <f t="shared" ca="1" si="235"/>
        <v>Guardian</v>
      </c>
      <c r="X605" s="164">
        <f t="shared" si="236"/>
        <v>0</v>
      </c>
      <c r="Y605" s="165">
        <v>0</v>
      </c>
      <c r="Z605" s="155" t="str">
        <f t="shared" si="237"/>
        <v/>
      </c>
      <c r="AA605" s="66" t="str">
        <f t="shared" si="238"/>
        <v/>
      </c>
      <c r="AB605" s="72" t="str">
        <f t="shared" si="239"/>
        <v/>
      </c>
      <c r="AC605" s="135" t="str">
        <f t="shared" si="251"/>
        <v/>
      </c>
      <c r="AD605" s="72">
        <f t="shared" si="252"/>
        <v>-29</v>
      </c>
      <c r="AE605" s="72">
        <f t="shared" si="253"/>
        <v>-59</v>
      </c>
      <c r="AF605" s="72">
        <f t="shared" si="254"/>
        <v>-89</v>
      </c>
      <c r="AG605" s="66" t="str">
        <f t="shared" si="240"/>
        <v/>
      </c>
      <c r="AH605" s="66" t="str">
        <f t="shared" si="241"/>
        <v/>
      </c>
      <c r="AI605" s="66" t="str">
        <f t="shared" si="242"/>
        <v/>
      </c>
      <c r="AJ605" s="135" t="str">
        <f t="shared" si="243"/>
        <v/>
      </c>
      <c r="AK605" s="66" t="str">
        <f t="shared" si="244"/>
        <v/>
      </c>
      <c r="AL605" s="66" t="str">
        <f t="shared" si="232"/>
        <v/>
      </c>
      <c r="AM605" s="66" t="str">
        <f t="shared" si="245"/>
        <v/>
      </c>
      <c r="AN605" s="135" t="str">
        <f t="shared" si="246"/>
        <v/>
      </c>
      <c r="AO605" s="66" t="str">
        <f t="shared" si="247"/>
        <v/>
      </c>
      <c r="AP605" s="66" t="str">
        <f t="shared" si="233"/>
        <v/>
      </c>
      <c r="AQ605" s="66" t="str">
        <f t="shared" si="248"/>
        <v/>
      </c>
      <c r="AR605" s="135" t="str">
        <f t="shared" si="249"/>
        <v/>
      </c>
      <c r="AS605" s="72" t="str">
        <f t="shared" si="234"/>
        <v/>
      </c>
      <c r="AT605" s="72" t="str">
        <f t="shared" si="234"/>
        <v/>
      </c>
      <c r="AU605" s="72"/>
      <c r="AV605" s="135" t="str">
        <f t="shared" ca="1" si="255"/>
        <v>Guardian</v>
      </c>
      <c r="AW605" s="135"/>
      <c r="AX605" s="135"/>
      <c r="AY605" s="135"/>
      <c r="AZ605" s="135"/>
      <c r="BA605" s="135"/>
      <c r="BB605" s="135"/>
      <c r="BC605" s="660" t="e">
        <f>INDEX('[2]Master Skill List'!$D$81:$D$301,MATCH('UNIT DATA'!BA605,'[2]Master Skill List'!$B$81:$B$301,0))</f>
        <v>#N/A</v>
      </c>
      <c r="BD605" s="661"/>
      <c r="BE605" s="661"/>
      <c r="BF605" s="662"/>
      <c r="BG605" s="72">
        <f t="shared" si="256"/>
        <v>0</v>
      </c>
    </row>
    <row r="606" spans="2:59">
      <c r="B606" s="66">
        <v>568</v>
      </c>
      <c r="C606" s="135"/>
      <c r="D606" s="135"/>
      <c r="E606" s="135"/>
      <c r="F606" s="135"/>
      <c r="G606" s="135"/>
      <c r="H606" s="176"/>
      <c r="I606" s="155"/>
      <c r="J606" s="155"/>
      <c r="K606" s="66">
        <v>10</v>
      </c>
      <c r="L606" s="66"/>
      <c r="M606" s="66"/>
      <c r="N606" s="66"/>
      <c r="O606" s="508"/>
      <c r="P606" s="155">
        <f t="shared" si="250"/>
        <v>1</v>
      </c>
      <c r="Q606" s="135"/>
      <c r="R606" s="66" t="e">
        <f t="shared" si="257"/>
        <v>#N/A</v>
      </c>
      <c r="S606" s="176"/>
      <c r="T606" s="177"/>
      <c r="U606" s="135"/>
      <c r="V606" s="135"/>
      <c r="W606" s="163" t="str">
        <f t="shared" ca="1" si="235"/>
        <v>Guardian</v>
      </c>
      <c r="X606" s="164">
        <f t="shared" si="236"/>
        <v>0</v>
      </c>
      <c r="Y606" s="165">
        <v>0</v>
      </c>
      <c r="Z606" s="155" t="str">
        <f t="shared" si="237"/>
        <v/>
      </c>
      <c r="AA606" s="66" t="str">
        <f t="shared" si="238"/>
        <v/>
      </c>
      <c r="AB606" s="72" t="str">
        <f t="shared" si="239"/>
        <v/>
      </c>
      <c r="AC606" s="135" t="str">
        <f t="shared" si="251"/>
        <v/>
      </c>
      <c r="AD606" s="72">
        <f t="shared" si="252"/>
        <v>-29</v>
      </c>
      <c r="AE606" s="72">
        <f t="shared" si="253"/>
        <v>-59</v>
      </c>
      <c r="AF606" s="72">
        <f t="shared" si="254"/>
        <v>-89</v>
      </c>
      <c r="AG606" s="66" t="str">
        <f t="shared" si="240"/>
        <v/>
      </c>
      <c r="AH606" s="66" t="str">
        <f t="shared" si="241"/>
        <v/>
      </c>
      <c r="AI606" s="66" t="str">
        <f t="shared" si="242"/>
        <v/>
      </c>
      <c r="AJ606" s="135" t="str">
        <f t="shared" si="243"/>
        <v/>
      </c>
      <c r="AK606" s="66" t="str">
        <f t="shared" si="244"/>
        <v/>
      </c>
      <c r="AL606" s="66" t="str">
        <f t="shared" si="232"/>
        <v/>
      </c>
      <c r="AM606" s="66" t="str">
        <f t="shared" si="245"/>
        <v/>
      </c>
      <c r="AN606" s="135" t="str">
        <f t="shared" si="246"/>
        <v/>
      </c>
      <c r="AO606" s="66" t="str">
        <f t="shared" si="247"/>
        <v/>
      </c>
      <c r="AP606" s="66" t="str">
        <f t="shared" si="233"/>
        <v/>
      </c>
      <c r="AQ606" s="66" t="str">
        <f t="shared" si="248"/>
        <v/>
      </c>
      <c r="AR606" s="135" t="str">
        <f t="shared" si="249"/>
        <v/>
      </c>
      <c r="AS606" s="72" t="str">
        <f t="shared" si="234"/>
        <v/>
      </c>
      <c r="AT606" s="72" t="str">
        <f t="shared" si="234"/>
        <v/>
      </c>
      <c r="AU606" s="72"/>
      <c r="AV606" s="135" t="str">
        <f t="shared" ca="1" si="255"/>
        <v>Guardian</v>
      </c>
      <c r="AW606" s="135"/>
      <c r="AX606" s="135"/>
      <c r="AY606" s="135"/>
      <c r="AZ606" s="135"/>
      <c r="BA606" s="135"/>
      <c r="BB606" s="135"/>
      <c r="BC606" s="660" t="e">
        <f>INDEX('[2]Master Skill List'!$D$81:$D$301,MATCH('UNIT DATA'!BA606,'[2]Master Skill List'!$B$81:$B$301,0))</f>
        <v>#N/A</v>
      </c>
      <c r="BD606" s="661"/>
      <c r="BE606" s="661"/>
      <c r="BF606" s="662"/>
      <c r="BG606" s="72">
        <f t="shared" si="256"/>
        <v>0</v>
      </c>
    </row>
    <row r="607" spans="2:59">
      <c r="B607" s="66">
        <v>569</v>
      </c>
      <c r="C607" s="135"/>
      <c r="D607" s="135"/>
      <c r="E607" s="135"/>
      <c r="F607" s="135"/>
      <c r="G607" s="135"/>
      <c r="H607" s="176"/>
      <c r="I607" s="155"/>
      <c r="J607" s="155"/>
      <c r="K607" s="66">
        <v>10</v>
      </c>
      <c r="L607" s="66"/>
      <c r="M607" s="66"/>
      <c r="N607" s="66"/>
      <c r="O607" s="508"/>
      <c r="P607" s="155">
        <f t="shared" si="250"/>
        <v>1</v>
      </c>
      <c r="Q607" s="135"/>
      <c r="R607" s="66" t="e">
        <f t="shared" si="257"/>
        <v>#N/A</v>
      </c>
      <c r="S607" s="176"/>
      <c r="T607" s="177"/>
      <c r="U607" s="135"/>
      <c r="V607" s="135"/>
      <c r="W607" s="163" t="str">
        <f t="shared" ca="1" si="235"/>
        <v>Knight</v>
      </c>
      <c r="X607" s="164">
        <f t="shared" si="236"/>
        <v>0</v>
      </c>
      <c r="Y607" s="165">
        <v>0</v>
      </c>
      <c r="Z607" s="155" t="str">
        <f t="shared" si="237"/>
        <v/>
      </c>
      <c r="AA607" s="66" t="str">
        <f t="shared" si="238"/>
        <v/>
      </c>
      <c r="AB607" s="72" t="str">
        <f t="shared" si="239"/>
        <v/>
      </c>
      <c r="AC607" s="135" t="str">
        <f t="shared" si="251"/>
        <v/>
      </c>
      <c r="AD607" s="72">
        <f t="shared" si="252"/>
        <v>-29</v>
      </c>
      <c r="AE607" s="72">
        <f t="shared" si="253"/>
        <v>-59</v>
      </c>
      <c r="AF607" s="72">
        <f t="shared" si="254"/>
        <v>-89</v>
      </c>
      <c r="AG607" s="66" t="str">
        <f t="shared" si="240"/>
        <v/>
      </c>
      <c r="AH607" s="66" t="str">
        <f t="shared" si="241"/>
        <v/>
      </c>
      <c r="AI607" s="66" t="str">
        <f t="shared" si="242"/>
        <v/>
      </c>
      <c r="AJ607" s="135" t="str">
        <f t="shared" si="243"/>
        <v/>
      </c>
      <c r="AK607" s="66" t="str">
        <f t="shared" si="244"/>
        <v/>
      </c>
      <c r="AL607" s="66" t="str">
        <f t="shared" ref="AL607:AL670" si="258">IFERROR(ROUNDDOWN(AK607+(AN607*($J607-1)),0),"")</f>
        <v/>
      </c>
      <c r="AM607" s="66" t="str">
        <f t="shared" si="245"/>
        <v/>
      </c>
      <c r="AN607" s="135" t="str">
        <f t="shared" si="246"/>
        <v/>
      </c>
      <c r="AO607" s="66" t="str">
        <f t="shared" si="247"/>
        <v/>
      </c>
      <c r="AP607" s="66" t="str">
        <f t="shared" ref="AP607:AP670" si="259">IFERROR(ROUNDDOWN(AO607+(AR607*($J607-1)),0),"")</f>
        <v/>
      </c>
      <c r="AQ607" s="66" t="str">
        <f t="shared" si="248"/>
        <v/>
      </c>
      <c r="AR607" s="135" t="str">
        <f t="shared" si="249"/>
        <v/>
      </c>
      <c r="AS607" s="72" t="str">
        <f t="shared" si="234"/>
        <v/>
      </c>
      <c r="AT607" s="72" t="str">
        <f t="shared" si="234"/>
        <v/>
      </c>
      <c r="AU607" s="72"/>
      <c r="AV607" s="135" t="str">
        <f t="shared" ca="1" si="255"/>
        <v>Knight</v>
      </c>
      <c r="AW607" s="135"/>
      <c r="AX607" s="135"/>
      <c r="AY607" s="135"/>
      <c r="AZ607" s="135"/>
      <c r="BA607" s="135"/>
      <c r="BB607" s="135"/>
      <c r="BC607" s="660" t="e">
        <f>INDEX('[2]Master Skill List'!$D$81:$D$301,MATCH('UNIT DATA'!BA607,'[2]Master Skill List'!$B$81:$B$301,0))</f>
        <v>#N/A</v>
      </c>
      <c r="BD607" s="661"/>
      <c r="BE607" s="661"/>
      <c r="BF607" s="662"/>
      <c r="BG607" s="72">
        <f t="shared" si="256"/>
        <v>0</v>
      </c>
    </row>
    <row r="608" spans="2:59">
      <c r="B608" s="66">
        <v>570</v>
      </c>
      <c r="C608" s="135"/>
      <c r="D608" s="135"/>
      <c r="E608" s="135"/>
      <c r="F608" s="135"/>
      <c r="G608" s="135"/>
      <c r="H608" s="176"/>
      <c r="I608" s="155"/>
      <c r="J608" s="155"/>
      <c r="K608" s="66">
        <v>10</v>
      </c>
      <c r="L608" s="66"/>
      <c r="M608" s="66"/>
      <c r="N608" s="66"/>
      <c r="O608" s="508"/>
      <c r="P608" s="155">
        <f t="shared" si="250"/>
        <v>1</v>
      </c>
      <c r="Q608" s="135"/>
      <c r="R608" s="66" t="e">
        <f t="shared" si="257"/>
        <v>#N/A</v>
      </c>
      <c r="S608" s="176"/>
      <c r="T608" s="177"/>
      <c r="U608" s="135"/>
      <c r="V608" s="135"/>
      <c r="W608" s="163" t="str">
        <f t="shared" ca="1" si="235"/>
        <v>Defender</v>
      </c>
      <c r="X608" s="164">
        <f t="shared" si="236"/>
        <v>0</v>
      </c>
      <c r="Y608" s="165">
        <v>0</v>
      </c>
      <c r="Z608" s="155" t="str">
        <f t="shared" si="237"/>
        <v/>
      </c>
      <c r="AA608" s="66" t="str">
        <f t="shared" si="238"/>
        <v/>
      </c>
      <c r="AB608" s="72" t="str">
        <f t="shared" si="239"/>
        <v/>
      </c>
      <c r="AC608" s="135" t="str">
        <f t="shared" si="251"/>
        <v/>
      </c>
      <c r="AD608" s="72">
        <f t="shared" si="252"/>
        <v>-29</v>
      </c>
      <c r="AE608" s="72">
        <f t="shared" si="253"/>
        <v>-59</v>
      </c>
      <c r="AF608" s="72">
        <f t="shared" si="254"/>
        <v>-89</v>
      </c>
      <c r="AG608" s="66" t="str">
        <f t="shared" si="240"/>
        <v/>
      </c>
      <c r="AH608" s="66" t="str">
        <f t="shared" si="241"/>
        <v/>
      </c>
      <c r="AI608" s="66" t="str">
        <f t="shared" si="242"/>
        <v/>
      </c>
      <c r="AJ608" s="135" t="str">
        <f t="shared" si="243"/>
        <v/>
      </c>
      <c r="AK608" s="66" t="str">
        <f t="shared" si="244"/>
        <v/>
      </c>
      <c r="AL608" s="66" t="str">
        <f t="shared" si="258"/>
        <v/>
      </c>
      <c r="AM608" s="66" t="str">
        <f t="shared" si="245"/>
        <v/>
      </c>
      <c r="AN608" s="135" t="str">
        <f t="shared" si="246"/>
        <v/>
      </c>
      <c r="AO608" s="66" t="str">
        <f t="shared" si="247"/>
        <v/>
      </c>
      <c r="AP608" s="66" t="str">
        <f t="shared" si="259"/>
        <v/>
      </c>
      <c r="AQ608" s="66" t="str">
        <f t="shared" si="248"/>
        <v/>
      </c>
      <c r="AR608" s="135" t="str">
        <f t="shared" si="249"/>
        <v/>
      </c>
      <c r="AS608" s="72" t="str">
        <f t="shared" si="234"/>
        <v/>
      </c>
      <c r="AT608" s="72" t="str">
        <f t="shared" si="234"/>
        <v/>
      </c>
      <c r="AU608" s="72"/>
      <c r="AV608" s="135" t="str">
        <f t="shared" ca="1" si="255"/>
        <v>Defender</v>
      </c>
      <c r="AW608" s="135"/>
      <c r="AX608" s="135"/>
      <c r="AY608" s="135"/>
      <c r="AZ608" s="135"/>
      <c r="BA608" s="135"/>
      <c r="BB608" s="135"/>
      <c r="BC608" s="660" t="e">
        <f>INDEX('[2]Master Skill List'!$D$81:$D$301,MATCH('UNIT DATA'!BA608,'[2]Master Skill List'!$B$81:$B$301,0))</f>
        <v>#N/A</v>
      </c>
      <c r="BD608" s="661"/>
      <c r="BE608" s="661"/>
      <c r="BF608" s="662"/>
      <c r="BG608" s="72">
        <f t="shared" si="256"/>
        <v>0</v>
      </c>
    </row>
    <row r="609" spans="2:59">
      <c r="B609" s="66">
        <v>571</v>
      </c>
      <c r="C609" s="135"/>
      <c r="D609" s="135"/>
      <c r="E609" s="135"/>
      <c r="F609" s="135"/>
      <c r="G609" s="135"/>
      <c r="H609" s="176"/>
      <c r="I609" s="155"/>
      <c r="J609" s="155"/>
      <c r="K609" s="66">
        <v>10</v>
      </c>
      <c r="L609" s="66"/>
      <c r="M609" s="66"/>
      <c r="N609" s="66"/>
      <c r="O609" s="508"/>
      <c r="P609" s="155">
        <f t="shared" si="250"/>
        <v>1</v>
      </c>
      <c r="Q609" s="135"/>
      <c r="R609" s="66" t="e">
        <f t="shared" si="257"/>
        <v>#N/A</v>
      </c>
      <c r="S609" s="176"/>
      <c r="T609" s="177"/>
      <c r="U609" s="135"/>
      <c r="V609" s="135"/>
      <c r="W609" s="163" t="str">
        <f t="shared" ca="1" si="235"/>
        <v>Hero</v>
      </c>
      <c r="X609" s="164">
        <f t="shared" si="236"/>
        <v>0</v>
      </c>
      <c r="Y609" s="165">
        <v>0</v>
      </c>
      <c r="Z609" s="155" t="str">
        <f t="shared" si="237"/>
        <v/>
      </c>
      <c r="AA609" s="66" t="str">
        <f t="shared" si="238"/>
        <v/>
      </c>
      <c r="AB609" s="72" t="str">
        <f t="shared" si="239"/>
        <v/>
      </c>
      <c r="AC609" s="135" t="str">
        <f t="shared" si="251"/>
        <v/>
      </c>
      <c r="AD609" s="72">
        <f t="shared" si="252"/>
        <v>-29</v>
      </c>
      <c r="AE609" s="72">
        <f t="shared" si="253"/>
        <v>-59</v>
      </c>
      <c r="AF609" s="72">
        <f t="shared" si="254"/>
        <v>-89</v>
      </c>
      <c r="AG609" s="66" t="str">
        <f t="shared" si="240"/>
        <v/>
      </c>
      <c r="AH609" s="66" t="str">
        <f t="shared" si="241"/>
        <v/>
      </c>
      <c r="AI609" s="66" t="str">
        <f t="shared" si="242"/>
        <v/>
      </c>
      <c r="AJ609" s="135" t="str">
        <f t="shared" si="243"/>
        <v/>
      </c>
      <c r="AK609" s="66" t="str">
        <f t="shared" si="244"/>
        <v/>
      </c>
      <c r="AL609" s="66" t="str">
        <f t="shared" si="258"/>
        <v/>
      </c>
      <c r="AM609" s="66" t="str">
        <f t="shared" si="245"/>
        <v/>
      </c>
      <c r="AN609" s="135" t="str">
        <f t="shared" si="246"/>
        <v/>
      </c>
      <c r="AO609" s="66" t="str">
        <f t="shared" si="247"/>
        <v/>
      </c>
      <c r="AP609" s="66" t="str">
        <f t="shared" si="259"/>
        <v/>
      </c>
      <c r="AQ609" s="66" t="str">
        <f t="shared" si="248"/>
        <v/>
      </c>
      <c r="AR609" s="135" t="str">
        <f t="shared" si="249"/>
        <v/>
      </c>
      <c r="AS609" s="72" t="str">
        <f t="shared" ref="AS609:AT672" si="260">IFERROR(Z609+AG609+AK609+AO609,"")</f>
        <v/>
      </c>
      <c r="AT609" s="72" t="str">
        <f t="shared" si="260"/>
        <v/>
      </c>
      <c r="AU609" s="72"/>
      <c r="AV609" s="135" t="str">
        <f t="shared" ca="1" si="255"/>
        <v>Hero</v>
      </c>
      <c r="AW609" s="135"/>
      <c r="AX609" s="135"/>
      <c r="AY609" s="135"/>
      <c r="AZ609" s="135"/>
      <c r="BA609" s="135"/>
      <c r="BB609" s="135"/>
      <c r="BC609" s="660" t="e">
        <f>INDEX('[2]Master Skill List'!$D$81:$D$301,MATCH('UNIT DATA'!BA609,'[2]Master Skill List'!$B$81:$B$301,0))</f>
        <v>#N/A</v>
      </c>
      <c r="BD609" s="661"/>
      <c r="BE609" s="661"/>
      <c r="BF609" s="662"/>
      <c r="BG609" s="72">
        <f t="shared" si="256"/>
        <v>0</v>
      </c>
    </row>
    <row r="610" spans="2:59">
      <c r="B610" s="66">
        <v>572</v>
      </c>
      <c r="C610" s="135"/>
      <c r="D610" s="135"/>
      <c r="E610" s="135"/>
      <c r="F610" s="135"/>
      <c r="G610" s="135"/>
      <c r="H610" s="176"/>
      <c r="I610" s="155"/>
      <c r="J610" s="155"/>
      <c r="K610" s="66">
        <v>10</v>
      </c>
      <c r="L610" s="66"/>
      <c r="M610" s="66"/>
      <c r="N610" s="66"/>
      <c r="O610" s="508"/>
      <c r="P610" s="155">
        <f t="shared" si="250"/>
        <v>1</v>
      </c>
      <c r="Q610" s="135"/>
      <c r="R610" s="66" t="e">
        <f t="shared" si="257"/>
        <v>#N/A</v>
      </c>
      <c r="S610" s="176"/>
      <c r="T610" s="177"/>
      <c r="U610" s="135"/>
      <c r="V610" s="135"/>
      <c r="W610" s="163" t="str">
        <f t="shared" ca="1" si="235"/>
        <v>Fighter</v>
      </c>
      <c r="X610" s="164">
        <f t="shared" si="236"/>
        <v>0</v>
      </c>
      <c r="Y610" s="165">
        <v>0</v>
      </c>
      <c r="Z610" s="155" t="str">
        <f t="shared" si="237"/>
        <v/>
      </c>
      <c r="AA610" s="66" t="str">
        <f t="shared" si="238"/>
        <v/>
      </c>
      <c r="AB610" s="72" t="str">
        <f t="shared" si="239"/>
        <v/>
      </c>
      <c r="AC610" s="135" t="str">
        <f t="shared" si="251"/>
        <v/>
      </c>
      <c r="AD610" s="72">
        <f t="shared" si="252"/>
        <v>-29</v>
      </c>
      <c r="AE610" s="72">
        <f t="shared" si="253"/>
        <v>-59</v>
      </c>
      <c r="AF610" s="72">
        <f t="shared" si="254"/>
        <v>-89</v>
      </c>
      <c r="AG610" s="66" t="str">
        <f t="shared" si="240"/>
        <v/>
      </c>
      <c r="AH610" s="66" t="str">
        <f t="shared" si="241"/>
        <v/>
      </c>
      <c r="AI610" s="66" t="str">
        <f t="shared" si="242"/>
        <v/>
      </c>
      <c r="AJ610" s="135" t="str">
        <f t="shared" si="243"/>
        <v/>
      </c>
      <c r="AK610" s="66" t="str">
        <f t="shared" si="244"/>
        <v/>
      </c>
      <c r="AL610" s="66" t="str">
        <f t="shared" si="258"/>
        <v/>
      </c>
      <c r="AM610" s="66" t="str">
        <f t="shared" si="245"/>
        <v/>
      </c>
      <c r="AN610" s="135" t="str">
        <f t="shared" si="246"/>
        <v/>
      </c>
      <c r="AO610" s="66" t="str">
        <f t="shared" si="247"/>
        <v/>
      </c>
      <c r="AP610" s="66" t="str">
        <f t="shared" si="259"/>
        <v/>
      </c>
      <c r="AQ610" s="66" t="str">
        <f t="shared" si="248"/>
        <v/>
      </c>
      <c r="AR610" s="135" t="str">
        <f t="shared" si="249"/>
        <v/>
      </c>
      <c r="AS610" s="72" t="str">
        <f t="shared" si="260"/>
        <v/>
      </c>
      <c r="AT610" s="72" t="str">
        <f t="shared" si="260"/>
        <v/>
      </c>
      <c r="AU610" s="72"/>
      <c r="AV610" s="135" t="str">
        <f t="shared" ca="1" si="255"/>
        <v>Fighter</v>
      </c>
      <c r="AW610" s="135"/>
      <c r="AX610" s="135"/>
      <c r="AY610" s="135"/>
      <c r="AZ610" s="135"/>
      <c r="BA610" s="135"/>
      <c r="BB610" s="135"/>
      <c r="BC610" s="660" t="e">
        <f>INDEX('[2]Master Skill List'!$D$81:$D$301,MATCH('UNIT DATA'!BA610,'[2]Master Skill List'!$B$81:$B$301,0))</f>
        <v>#N/A</v>
      </c>
      <c r="BD610" s="661"/>
      <c r="BE610" s="661"/>
      <c r="BF610" s="662"/>
      <c r="BG610" s="72">
        <f t="shared" si="256"/>
        <v>0</v>
      </c>
    </row>
    <row r="611" spans="2:59">
      <c r="B611" s="66">
        <v>573</v>
      </c>
      <c r="C611" s="135"/>
      <c r="D611" s="135"/>
      <c r="E611" s="135"/>
      <c r="F611" s="135"/>
      <c r="G611" s="135"/>
      <c r="H611" s="176"/>
      <c r="I611" s="155"/>
      <c r="J611" s="155"/>
      <c r="K611" s="66">
        <v>10</v>
      </c>
      <c r="L611" s="66"/>
      <c r="M611" s="66"/>
      <c r="N611" s="66"/>
      <c r="O611" s="508"/>
      <c r="P611" s="155">
        <f t="shared" si="250"/>
        <v>1</v>
      </c>
      <c r="Q611" s="135"/>
      <c r="R611" s="66" t="e">
        <f t="shared" si="257"/>
        <v>#N/A</v>
      </c>
      <c r="S611" s="176"/>
      <c r="T611" s="177"/>
      <c r="U611" s="135"/>
      <c r="V611" s="135"/>
      <c r="W611" s="163" t="str">
        <f t="shared" ca="1" si="235"/>
        <v>Knight</v>
      </c>
      <c r="X611" s="164">
        <f t="shared" si="236"/>
        <v>0</v>
      </c>
      <c r="Y611" s="165">
        <v>0</v>
      </c>
      <c r="Z611" s="155" t="str">
        <f t="shared" si="237"/>
        <v/>
      </c>
      <c r="AA611" s="66" t="str">
        <f t="shared" si="238"/>
        <v/>
      </c>
      <c r="AB611" s="72" t="str">
        <f t="shared" si="239"/>
        <v/>
      </c>
      <c r="AC611" s="135" t="str">
        <f t="shared" si="251"/>
        <v/>
      </c>
      <c r="AD611" s="72">
        <f t="shared" si="252"/>
        <v>-29</v>
      </c>
      <c r="AE611" s="72">
        <f t="shared" si="253"/>
        <v>-59</v>
      </c>
      <c r="AF611" s="72">
        <f t="shared" si="254"/>
        <v>-89</v>
      </c>
      <c r="AG611" s="66" t="str">
        <f t="shared" si="240"/>
        <v/>
      </c>
      <c r="AH611" s="66" t="str">
        <f t="shared" si="241"/>
        <v/>
      </c>
      <c r="AI611" s="66" t="str">
        <f t="shared" si="242"/>
        <v/>
      </c>
      <c r="AJ611" s="135" t="str">
        <f t="shared" si="243"/>
        <v/>
      </c>
      <c r="AK611" s="66" t="str">
        <f t="shared" si="244"/>
        <v/>
      </c>
      <c r="AL611" s="66" t="str">
        <f t="shared" si="258"/>
        <v/>
      </c>
      <c r="AM611" s="66" t="str">
        <f t="shared" si="245"/>
        <v/>
      </c>
      <c r="AN611" s="135" t="str">
        <f t="shared" si="246"/>
        <v/>
      </c>
      <c r="AO611" s="66" t="str">
        <f t="shared" si="247"/>
        <v/>
      </c>
      <c r="AP611" s="66" t="str">
        <f t="shared" si="259"/>
        <v/>
      </c>
      <c r="AQ611" s="66" t="str">
        <f t="shared" si="248"/>
        <v/>
      </c>
      <c r="AR611" s="135" t="str">
        <f t="shared" si="249"/>
        <v/>
      </c>
      <c r="AS611" s="72" t="str">
        <f t="shared" si="260"/>
        <v/>
      </c>
      <c r="AT611" s="72" t="str">
        <f t="shared" si="260"/>
        <v/>
      </c>
      <c r="AU611" s="72"/>
      <c r="AV611" s="135" t="str">
        <f t="shared" ca="1" si="255"/>
        <v>Knight</v>
      </c>
      <c r="AW611" s="135"/>
      <c r="AX611" s="135"/>
      <c r="AY611" s="135"/>
      <c r="AZ611" s="135"/>
      <c r="BA611" s="135"/>
      <c r="BB611" s="135"/>
      <c r="BC611" s="660" t="e">
        <f>INDEX('[2]Master Skill List'!$D$81:$D$301,MATCH('UNIT DATA'!BA611,'[2]Master Skill List'!$B$81:$B$301,0))</f>
        <v>#N/A</v>
      </c>
      <c r="BD611" s="661"/>
      <c r="BE611" s="661"/>
      <c r="BF611" s="662"/>
      <c r="BG611" s="72">
        <f t="shared" si="256"/>
        <v>0</v>
      </c>
    </row>
    <row r="612" spans="2:59">
      <c r="B612" s="66">
        <v>574</v>
      </c>
      <c r="C612" s="135"/>
      <c r="D612" s="135"/>
      <c r="E612" s="135"/>
      <c r="F612" s="135"/>
      <c r="G612" s="135"/>
      <c r="H612" s="176"/>
      <c r="I612" s="155"/>
      <c r="J612" s="155"/>
      <c r="K612" s="66">
        <v>10</v>
      </c>
      <c r="L612" s="66"/>
      <c r="M612" s="66"/>
      <c r="N612" s="66"/>
      <c r="O612" s="508"/>
      <c r="P612" s="155">
        <f t="shared" si="250"/>
        <v>1</v>
      </c>
      <c r="Q612" s="135"/>
      <c r="R612" s="66" t="e">
        <f t="shared" si="257"/>
        <v>#N/A</v>
      </c>
      <c r="S612" s="176"/>
      <c r="T612" s="177"/>
      <c r="U612" s="135"/>
      <c r="V612" s="135"/>
      <c r="W612" s="163" t="str">
        <f t="shared" ca="1" si="235"/>
        <v>Hero</v>
      </c>
      <c r="X612" s="164">
        <f t="shared" si="236"/>
        <v>0</v>
      </c>
      <c r="Y612" s="165">
        <v>0</v>
      </c>
      <c r="Z612" s="155" t="str">
        <f t="shared" si="237"/>
        <v/>
      </c>
      <c r="AA612" s="66" t="str">
        <f t="shared" si="238"/>
        <v/>
      </c>
      <c r="AB612" s="72" t="str">
        <f t="shared" si="239"/>
        <v/>
      </c>
      <c r="AC612" s="135" t="str">
        <f t="shared" si="251"/>
        <v/>
      </c>
      <c r="AD612" s="72">
        <f t="shared" si="252"/>
        <v>-29</v>
      </c>
      <c r="AE612" s="72">
        <f t="shared" si="253"/>
        <v>-59</v>
      </c>
      <c r="AF612" s="72">
        <f t="shared" si="254"/>
        <v>-89</v>
      </c>
      <c r="AG612" s="66" t="str">
        <f t="shared" si="240"/>
        <v/>
      </c>
      <c r="AH612" s="66" t="str">
        <f t="shared" si="241"/>
        <v/>
      </c>
      <c r="AI612" s="66" t="str">
        <f t="shared" si="242"/>
        <v/>
      </c>
      <c r="AJ612" s="135" t="str">
        <f t="shared" si="243"/>
        <v/>
      </c>
      <c r="AK612" s="66" t="str">
        <f t="shared" si="244"/>
        <v/>
      </c>
      <c r="AL612" s="66" t="str">
        <f t="shared" si="258"/>
        <v/>
      </c>
      <c r="AM612" s="66" t="str">
        <f t="shared" si="245"/>
        <v/>
      </c>
      <c r="AN612" s="135" t="str">
        <f t="shared" si="246"/>
        <v/>
      </c>
      <c r="AO612" s="66" t="str">
        <f t="shared" si="247"/>
        <v/>
      </c>
      <c r="AP612" s="66" t="str">
        <f t="shared" si="259"/>
        <v/>
      </c>
      <c r="AQ612" s="66" t="str">
        <f t="shared" si="248"/>
        <v/>
      </c>
      <c r="AR612" s="135" t="str">
        <f t="shared" si="249"/>
        <v/>
      </c>
      <c r="AS612" s="72" t="str">
        <f t="shared" si="260"/>
        <v/>
      </c>
      <c r="AT612" s="72" t="str">
        <f t="shared" si="260"/>
        <v/>
      </c>
      <c r="AU612" s="72"/>
      <c r="AV612" s="135" t="str">
        <f t="shared" ca="1" si="255"/>
        <v>Hero</v>
      </c>
      <c r="AW612" s="135"/>
      <c r="AX612" s="135"/>
      <c r="AY612" s="135"/>
      <c r="AZ612" s="135"/>
      <c r="BA612" s="135"/>
      <c r="BB612" s="135"/>
      <c r="BC612" s="660" t="e">
        <f>INDEX('[2]Master Skill List'!$D$81:$D$301,MATCH('UNIT DATA'!BA612,'[2]Master Skill List'!$B$81:$B$301,0))</f>
        <v>#N/A</v>
      </c>
      <c r="BD612" s="661"/>
      <c r="BE612" s="661"/>
      <c r="BF612" s="662"/>
      <c r="BG612" s="72">
        <f t="shared" si="256"/>
        <v>0</v>
      </c>
    </row>
    <row r="613" spans="2:59">
      <c r="B613" s="66">
        <v>575</v>
      </c>
      <c r="C613" s="135"/>
      <c r="D613" s="135"/>
      <c r="E613" s="135"/>
      <c r="F613" s="135"/>
      <c r="G613" s="135"/>
      <c r="H613" s="176"/>
      <c r="I613" s="155"/>
      <c r="J613" s="155"/>
      <c r="K613" s="66">
        <v>10</v>
      </c>
      <c r="L613" s="66"/>
      <c r="M613" s="66"/>
      <c r="N613" s="66"/>
      <c r="O613" s="508"/>
      <c r="P613" s="155">
        <f t="shared" si="250"/>
        <v>1</v>
      </c>
      <c r="Q613" s="135"/>
      <c r="R613" s="66" t="e">
        <f t="shared" si="257"/>
        <v>#N/A</v>
      </c>
      <c r="S613" s="176"/>
      <c r="T613" s="177"/>
      <c r="U613" s="135"/>
      <c r="V613" s="135"/>
      <c r="W613" s="163" t="str">
        <f t="shared" ca="1" si="235"/>
        <v>Defender</v>
      </c>
      <c r="X613" s="164">
        <f t="shared" si="236"/>
        <v>0</v>
      </c>
      <c r="Y613" s="165">
        <v>0</v>
      </c>
      <c r="Z613" s="155" t="str">
        <f t="shared" si="237"/>
        <v/>
      </c>
      <c r="AA613" s="66" t="str">
        <f t="shared" si="238"/>
        <v/>
      </c>
      <c r="AB613" s="72" t="str">
        <f t="shared" si="239"/>
        <v/>
      </c>
      <c r="AC613" s="135" t="str">
        <f t="shared" si="251"/>
        <v/>
      </c>
      <c r="AD613" s="72">
        <f t="shared" si="252"/>
        <v>-29</v>
      </c>
      <c r="AE613" s="72">
        <f t="shared" si="253"/>
        <v>-59</v>
      </c>
      <c r="AF613" s="72">
        <f t="shared" si="254"/>
        <v>-89</v>
      </c>
      <c r="AG613" s="66" t="str">
        <f t="shared" si="240"/>
        <v/>
      </c>
      <c r="AH613" s="66" t="str">
        <f t="shared" si="241"/>
        <v/>
      </c>
      <c r="AI613" s="66" t="str">
        <f t="shared" si="242"/>
        <v/>
      </c>
      <c r="AJ613" s="135" t="str">
        <f t="shared" si="243"/>
        <v/>
      </c>
      <c r="AK613" s="66" t="str">
        <f t="shared" si="244"/>
        <v/>
      </c>
      <c r="AL613" s="66" t="str">
        <f t="shared" si="258"/>
        <v/>
      </c>
      <c r="AM613" s="66" t="str">
        <f t="shared" si="245"/>
        <v/>
      </c>
      <c r="AN613" s="135" t="str">
        <f t="shared" si="246"/>
        <v/>
      </c>
      <c r="AO613" s="66" t="str">
        <f t="shared" si="247"/>
        <v/>
      </c>
      <c r="AP613" s="66" t="str">
        <f t="shared" si="259"/>
        <v/>
      </c>
      <c r="AQ613" s="66" t="str">
        <f t="shared" si="248"/>
        <v/>
      </c>
      <c r="AR613" s="135" t="str">
        <f t="shared" si="249"/>
        <v/>
      </c>
      <c r="AS613" s="72" t="str">
        <f t="shared" si="260"/>
        <v/>
      </c>
      <c r="AT613" s="72" t="str">
        <f t="shared" si="260"/>
        <v/>
      </c>
      <c r="AU613" s="72"/>
      <c r="AV613" s="135" t="str">
        <f t="shared" ca="1" si="255"/>
        <v>Defender</v>
      </c>
      <c r="AW613" s="135"/>
      <c r="AX613" s="135"/>
      <c r="AY613" s="135"/>
      <c r="AZ613" s="135"/>
      <c r="BA613" s="135"/>
      <c r="BB613" s="135"/>
      <c r="BC613" s="660" t="e">
        <f>INDEX('[2]Master Skill List'!$D$81:$D$301,MATCH('UNIT DATA'!BA613,'[2]Master Skill List'!$B$81:$B$301,0))</f>
        <v>#N/A</v>
      </c>
      <c r="BD613" s="661"/>
      <c r="BE613" s="661"/>
      <c r="BF613" s="662"/>
      <c r="BG613" s="72">
        <f t="shared" si="256"/>
        <v>0</v>
      </c>
    </row>
    <row r="614" spans="2:59">
      <c r="B614" s="66">
        <v>576</v>
      </c>
      <c r="C614" s="135"/>
      <c r="D614" s="135"/>
      <c r="E614" s="135"/>
      <c r="F614" s="135"/>
      <c r="G614" s="135"/>
      <c r="H614" s="176"/>
      <c r="I614" s="155"/>
      <c r="J614" s="155"/>
      <c r="K614" s="66">
        <v>10</v>
      </c>
      <c r="L614" s="66"/>
      <c r="M614" s="66"/>
      <c r="N614" s="66"/>
      <c r="O614" s="508"/>
      <c r="P614" s="155">
        <f t="shared" si="250"/>
        <v>1</v>
      </c>
      <c r="Q614" s="135"/>
      <c r="R614" s="66" t="e">
        <f t="shared" si="257"/>
        <v>#N/A</v>
      </c>
      <c r="S614" s="176"/>
      <c r="T614" s="177"/>
      <c r="U614" s="135"/>
      <c r="V614" s="135"/>
      <c r="W614" s="163" t="str">
        <f t="shared" ca="1" si="235"/>
        <v>Hero</v>
      </c>
      <c r="X614" s="164">
        <f t="shared" si="236"/>
        <v>0</v>
      </c>
      <c r="Y614" s="165">
        <v>0</v>
      </c>
      <c r="Z614" s="155" t="str">
        <f t="shared" si="237"/>
        <v/>
      </c>
      <c r="AA614" s="66" t="str">
        <f t="shared" si="238"/>
        <v/>
      </c>
      <c r="AB614" s="72" t="str">
        <f t="shared" si="239"/>
        <v/>
      </c>
      <c r="AC614" s="135" t="str">
        <f t="shared" si="251"/>
        <v/>
      </c>
      <c r="AD614" s="72">
        <f t="shared" si="252"/>
        <v>-29</v>
      </c>
      <c r="AE614" s="72">
        <f t="shared" si="253"/>
        <v>-59</v>
      </c>
      <c r="AF614" s="72">
        <f t="shared" si="254"/>
        <v>-89</v>
      </c>
      <c r="AG614" s="66" t="str">
        <f t="shared" si="240"/>
        <v/>
      </c>
      <c r="AH614" s="66" t="str">
        <f t="shared" si="241"/>
        <v/>
      </c>
      <c r="AI614" s="66" t="str">
        <f t="shared" si="242"/>
        <v/>
      </c>
      <c r="AJ614" s="135" t="str">
        <f t="shared" si="243"/>
        <v/>
      </c>
      <c r="AK614" s="66" t="str">
        <f t="shared" si="244"/>
        <v/>
      </c>
      <c r="AL614" s="66" t="str">
        <f t="shared" si="258"/>
        <v/>
      </c>
      <c r="AM614" s="66" t="str">
        <f t="shared" si="245"/>
        <v/>
      </c>
      <c r="AN614" s="135" t="str">
        <f t="shared" si="246"/>
        <v/>
      </c>
      <c r="AO614" s="66" t="str">
        <f t="shared" si="247"/>
        <v/>
      </c>
      <c r="AP614" s="66" t="str">
        <f t="shared" si="259"/>
        <v/>
      </c>
      <c r="AQ614" s="66" t="str">
        <f t="shared" si="248"/>
        <v/>
      </c>
      <c r="AR614" s="135" t="str">
        <f t="shared" si="249"/>
        <v/>
      </c>
      <c r="AS614" s="72" t="str">
        <f t="shared" si="260"/>
        <v/>
      </c>
      <c r="AT614" s="72" t="str">
        <f t="shared" si="260"/>
        <v/>
      </c>
      <c r="AU614" s="72"/>
      <c r="AV614" s="135" t="str">
        <f t="shared" ca="1" si="255"/>
        <v>Hero</v>
      </c>
      <c r="AW614" s="135"/>
      <c r="AX614" s="135"/>
      <c r="AY614" s="135"/>
      <c r="AZ614" s="135"/>
      <c r="BA614" s="135"/>
      <c r="BB614" s="135"/>
      <c r="BC614" s="660" t="e">
        <f>INDEX('[2]Master Skill List'!$D$81:$D$301,MATCH('UNIT DATA'!BA614,'[2]Master Skill List'!$B$81:$B$301,0))</f>
        <v>#N/A</v>
      </c>
      <c r="BD614" s="661"/>
      <c r="BE614" s="661"/>
      <c r="BF614" s="662"/>
      <c r="BG614" s="72">
        <f t="shared" si="256"/>
        <v>0</v>
      </c>
    </row>
    <row r="615" spans="2:59">
      <c r="B615" s="66">
        <v>577</v>
      </c>
      <c r="C615" s="135"/>
      <c r="D615" s="135"/>
      <c r="E615" s="135"/>
      <c r="F615" s="135"/>
      <c r="G615" s="135"/>
      <c r="H615" s="176"/>
      <c r="I615" s="155"/>
      <c r="J615" s="155"/>
      <c r="K615" s="66">
        <v>10</v>
      </c>
      <c r="L615" s="66"/>
      <c r="M615" s="66"/>
      <c r="N615" s="66"/>
      <c r="O615" s="508"/>
      <c r="P615" s="155">
        <f t="shared" si="250"/>
        <v>1</v>
      </c>
      <c r="Q615" s="135"/>
      <c r="R615" s="66" t="e">
        <f t="shared" si="257"/>
        <v>#N/A</v>
      </c>
      <c r="S615" s="176"/>
      <c r="T615" s="177"/>
      <c r="U615" s="135"/>
      <c r="V615" s="135"/>
      <c r="W615" s="163" t="str">
        <f t="shared" ref="W615:W678" ca="1" si="261">CHOOSE(RANDBETWEEN(1,6),"Fighter","Guardian","Knight","Defender","Hero","Lord")</f>
        <v>Knight</v>
      </c>
      <c r="X615" s="164">
        <f t="shared" ref="X615:X678" si="262">(IF(L615="Fast",1,IF(L615="SUPERB",2,0))+IF(K615=15,1,IF(K615=20,2,0)))+Y615</f>
        <v>0</v>
      </c>
      <c r="Y615" s="165">
        <v>0</v>
      </c>
      <c r="Z615" s="155" t="str">
        <f t="shared" ref="Z615:Z678" si="263">IFERROR(ROUNDDOWN(IF($X$36=TRUE,(((($J615*10)+S$6+($M615*U$6))*$P615)*INDEX(P$21:P$26,MATCH($I615,$O$21:$O$26,0)))*INDEX(V$21:V$26,MATCH($W615,$U$21:$U$26,0)),((($J615*10)+S$6+($M615*U$6))*$P615)*INDEX(P$21:P$26,MATCH($I615,$O$21:$O$26,0))),0),"")</f>
        <v/>
      </c>
      <c r="AA615" s="66" t="str">
        <f t="shared" ref="AA615:AA678" si="264">IFERROR(ROUNDDOWN(Z615+(AB615*($J615-1))+IF(J615&gt;=AM$22,(J615-AN$22)*AO$22,0)+IF(J615&gt;=AM$23,(J615-AN$23)*AO$23,0)+IF(J615&gt;=AM$24,(J615-AN$24)*AO$24,0),0),"")</f>
        <v/>
      </c>
      <c r="AB615" s="72" t="str">
        <f t="shared" ref="AB615:AB678" si="265">IFERROR(ROUNDDOWN((VLOOKUP(M615,O$8:T$17,4)*T$6)+X615,0),"")</f>
        <v/>
      </c>
      <c r="AC615" s="135" t="str">
        <f t="shared" si="251"/>
        <v/>
      </c>
      <c r="AD615" s="72">
        <f t="shared" si="252"/>
        <v>-29</v>
      </c>
      <c r="AE615" s="72">
        <f t="shared" si="253"/>
        <v>-59</v>
      </c>
      <c r="AF615" s="72">
        <f t="shared" si="254"/>
        <v>-89</v>
      </c>
      <c r="AG615" s="66" t="str">
        <f t="shared" ref="AG615:AG678" si="266">IFERROR(ROUNDDOWN(IF($X$36=TRUE,(((($J615*10)+V$6+($M615*X$6))*$P615)*INDEX(Q$21:Q$26,MATCH($I615,$O$21:$O$26,0)))*INDEX(W$21:W$26,MATCH($W615,$U$21:$U$26,0)),((($J615*10)+V$6+($M615*X$6))*$P615)*INDEX(W$21:W$26,MATCH($I615,$O$21:$O$26,0))),0),"")</f>
        <v/>
      </c>
      <c r="AH615" s="66" t="str">
        <f t="shared" ref="AH615:AH678" si="267">IFERROR(ROUNDDOWN(AG615+(AI615*($J615-1))+IF($J615&gt;=AM$22,(J615-AN$22)*AO$22,0)+IF(J615&gt;=AM$23,(J615-AN$23)*AO$23,0)+IF(J615&gt;=AM$24,(J615-AN$24)*AO$24,0),0),"")</f>
        <v/>
      </c>
      <c r="AI615" s="66" t="str">
        <f t="shared" ref="AI615:AI678" si="268">IFERROR(ROUNDDOWN((VLOOKUP($M615,$O$8:$T$17,4)*W$6)+$X615,0),"")</f>
        <v/>
      </c>
      <c r="AJ615" s="135" t="str">
        <f t="shared" ref="AJ615:AJ678" si="269">IFERROR(AI615&amp;IF($J615&gt;=$AM$22,";"&amp;AI615+$AO$22,"")&amp;IF($J615&gt;=$AM$23,";"&amp;AI615+$AO$23+$AO$22,"")&amp;IF($J615&gt;=$AM$24,";"&amp;AI615+$AO$23+$AO$22+$AO$24,""),"")</f>
        <v/>
      </c>
      <c r="AK615" s="66" t="str">
        <f t="shared" ref="AK615:AK678" si="270">IFERROR(ROUNDDOWN(IF($X$36=TRUE,(((($J615*10)+Y$6+($M615*AB$6))*$P615)*INDEX(X$21:X$26,MATCH($I615,$O$21:$O$26,0)))*INDEX(R$21:R$26,MATCH($W615,$U$21:$U$26,0)),((($J615*10)+Y$6+($M615*AB$6))*$P615)*INDEX(R$21:R$26,MATCH($I615,$O$21:$O$26,0))),0),"")</f>
        <v/>
      </c>
      <c r="AL615" s="66" t="str">
        <f t="shared" si="258"/>
        <v/>
      </c>
      <c r="AM615" s="66" t="str">
        <f t="shared" ref="AM615:AM678" si="271">IFERROR(ROUNDDOWN((VLOOKUP($M615,$O$8:$T$17,4)*Z$6)+$X615,0),"")</f>
        <v/>
      </c>
      <c r="AN615" s="135" t="str">
        <f t="shared" ref="AN615:AN678" si="272">IFERROR(AM615&amp;IF($J615&gt;=$AM$22,";"&amp;AM615+$AO$22,"")&amp;IF($J615&gt;=$AM$23,";"&amp;AM615+$AO$23+$AO$22,"")&amp;IF($J615&gt;=$AM$24,";"&amp;AM615+$AO$23+$AO$22+$AO$24,""),"")</f>
        <v/>
      </c>
      <c r="AO615" s="66" t="str">
        <f t="shared" ref="AO615:AO678" si="273">IFERROR(ROUNDDOWN(IF($X$36=TRUE,(((($J615*10)+AF$6+($M615*AI$6))*$P615)*INDEX(Y$21:Y$26,MATCH($I615,$O$21:$O$26,0)))*INDEX(S$21:S$26,MATCH($W615,$U$21:$U$26,0)),((($J615*10)+AF$6+($M615*AI$6))*$P615)*INDEX(S$21:S$26,MATCH($I615,$O$21:$O$26,0))),0),"")</f>
        <v/>
      </c>
      <c r="AP615" s="66" t="str">
        <f t="shared" si="259"/>
        <v/>
      </c>
      <c r="AQ615" s="66" t="str">
        <f t="shared" ref="AQ615:AQ678" si="274">IFERROR(ROUNDDOWN((VLOOKUP($M615,$O$8:$T$17,4)*AG$6)+$X615,0),"")</f>
        <v/>
      </c>
      <c r="AR615" s="135" t="str">
        <f t="shared" ref="AR615:AR678" si="275">IFERROR(AQ615&amp;IF($J615&gt;=$AM$22,";"&amp;AQ615+$AO$22,"")&amp;IF($J615&gt;=$AM$23,";"&amp;AQ615+$AO$23+$AO$22,"")&amp;IF($J615&gt;=$AM$24,";"&amp;AQ615+$AO$23+$AO$22+$AO$24,""),"")</f>
        <v/>
      </c>
      <c r="AS615" s="72" t="str">
        <f t="shared" si="260"/>
        <v/>
      </c>
      <c r="AT615" s="72" t="str">
        <f t="shared" si="260"/>
        <v/>
      </c>
      <c r="AU615" s="72"/>
      <c r="AV615" s="135" t="str">
        <f t="shared" ca="1" si="255"/>
        <v>Knight</v>
      </c>
      <c r="AW615" s="135"/>
      <c r="AX615" s="135"/>
      <c r="AY615" s="135"/>
      <c r="AZ615" s="135"/>
      <c r="BA615" s="135"/>
      <c r="BB615" s="135"/>
      <c r="BC615" s="660" t="e">
        <f>INDEX('[2]Master Skill List'!$D$81:$D$301,MATCH('UNIT DATA'!BA615,'[2]Master Skill List'!$B$81:$B$301,0))</f>
        <v>#N/A</v>
      </c>
      <c r="BD615" s="661"/>
      <c r="BE615" s="661"/>
      <c r="BF615" s="662"/>
      <c r="BG615" s="72">
        <f t="shared" si="256"/>
        <v>0</v>
      </c>
    </row>
    <row r="616" spans="2:59">
      <c r="B616" s="66">
        <v>578</v>
      </c>
      <c r="C616" s="135"/>
      <c r="D616" s="135"/>
      <c r="E616" s="135"/>
      <c r="F616" s="135"/>
      <c r="G616" s="135"/>
      <c r="H616" s="176"/>
      <c r="I616" s="155"/>
      <c r="J616" s="155"/>
      <c r="K616" s="66">
        <v>10</v>
      </c>
      <c r="L616" s="66"/>
      <c r="M616" s="66"/>
      <c r="N616" s="66"/>
      <c r="O616" s="508"/>
      <c r="P616" s="155">
        <f t="shared" ref="P616:P679" si="276">1+(N616*0.1)+Q616</f>
        <v>1</v>
      </c>
      <c r="Q616" s="135"/>
      <c r="R616" s="66" t="e">
        <f t="shared" si="257"/>
        <v>#N/A</v>
      </c>
      <c r="S616" s="176"/>
      <c r="T616" s="177"/>
      <c r="U616" s="135"/>
      <c r="V616" s="135"/>
      <c r="W616" s="163" t="str">
        <f t="shared" ca="1" si="261"/>
        <v>Guardian</v>
      </c>
      <c r="X616" s="164">
        <f t="shared" si="262"/>
        <v>0</v>
      </c>
      <c r="Y616" s="165">
        <v>0</v>
      </c>
      <c r="Z616" s="155" t="str">
        <f t="shared" si="263"/>
        <v/>
      </c>
      <c r="AA616" s="66" t="str">
        <f t="shared" si="264"/>
        <v/>
      </c>
      <c r="AB616" s="72" t="str">
        <f t="shared" si="265"/>
        <v/>
      </c>
      <c r="AC616" s="135" t="str">
        <f t="shared" ref="AC616:AC679" si="277">IFERROR(AB616&amp;IF($J616&gt;=$AM$22,";"&amp;AB616+$AO$22,"")&amp;IF(J616&gt;=$AM$23,";"&amp;AB616+$AO$23+$AO$22,"")&amp;IF(J616&gt;=$AM$24,";"&amp;AB616+$AO$23+$AO$22+$AO$24,""),"")</f>
        <v/>
      </c>
      <c r="AD616" s="72">
        <f t="shared" ref="AD616:AD679" si="278">J616-AD$38+1</f>
        <v>-29</v>
      </c>
      <c r="AE616" s="72">
        <f t="shared" ref="AE616:AE679" si="279">J616-AE$38+1</f>
        <v>-59</v>
      </c>
      <c r="AF616" s="72">
        <f t="shared" ref="AF616:AF679" si="280">J616-AF$38+1</f>
        <v>-89</v>
      </c>
      <c r="AG616" s="66" t="str">
        <f t="shared" si="266"/>
        <v/>
      </c>
      <c r="AH616" s="66" t="str">
        <f t="shared" si="267"/>
        <v/>
      </c>
      <c r="AI616" s="66" t="str">
        <f t="shared" si="268"/>
        <v/>
      </c>
      <c r="AJ616" s="135" t="str">
        <f t="shared" si="269"/>
        <v/>
      </c>
      <c r="AK616" s="66" t="str">
        <f t="shared" si="270"/>
        <v/>
      </c>
      <c r="AL616" s="66" t="str">
        <f t="shared" si="258"/>
        <v/>
      </c>
      <c r="AM616" s="66" t="str">
        <f t="shared" si="271"/>
        <v/>
      </c>
      <c r="AN616" s="135" t="str">
        <f t="shared" si="272"/>
        <v/>
      </c>
      <c r="AO616" s="66" t="str">
        <f t="shared" si="273"/>
        <v/>
      </c>
      <c r="AP616" s="66" t="str">
        <f t="shared" si="259"/>
        <v/>
      </c>
      <c r="AQ616" s="66" t="str">
        <f t="shared" si="274"/>
        <v/>
      </c>
      <c r="AR616" s="135" t="str">
        <f t="shared" si="275"/>
        <v/>
      </c>
      <c r="AS616" s="72" t="str">
        <f t="shared" si="260"/>
        <v/>
      </c>
      <c r="AT616" s="72" t="str">
        <f t="shared" si="260"/>
        <v/>
      </c>
      <c r="AU616" s="72"/>
      <c r="AV616" s="135" t="str">
        <f t="shared" ref="AV616:AV679" ca="1" si="281">W616</f>
        <v>Guardian</v>
      </c>
      <c r="AW616" s="135"/>
      <c r="AX616" s="135"/>
      <c r="AY616" s="135"/>
      <c r="AZ616" s="135"/>
      <c r="BA616" s="135"/>
      <c r="BB616" s="135"/>
      <c r="BC616" s="660" t="e">
        <f>INDEX('[2]Master Skill List'!$D$81:$D$301,MATCH('UNIT DATA'!BA616,'[2]Master Skill List'!$B$81:$B$301,0))</f>
        <v>#N/A</v>
      </c>
      <c r="BD616" s="661"/>
      <c r="BE616" s="661"/>
      <c r="BF616" s="662"/>
      <c r="BG616" s="72">
        <f t="shared" ref="BG616:BG679" si="282">M616</f>
        <v>0</v>
      </c>
    </row>
    <row r="617" spans="2:59">
      <c r="B617" s="66">
        <v>579</v>
      </c>
      <c r="C617" s="135"/>
      <c r="D617" s="135"/>
      <c r="E617" s="135"/>
      <c r="F617" s="135"/>
      <c r="G617" s="135"/>
      <c r="H617" s="176"/>
      <c r="I617" s="155"/>
      <c r="J617" s="155"/>
      <c r="K617" s="66">
        <v>10</v>
      </c>
      <c r="L617" s="66"/>
      <c r="M617" s="66"/>
      <c r="N617" s="66"/>
      <c r="O617" s="508"/>
      <c r="P617" s="155">
        <f t="shared" si="276"/>
        <v>1</v>
      </c>
      <c r="Q617" s="135"/>
      <c r="R617" s="66" t="e">
        <f t="shared" si="257"/>
        <v>#N/A</v>
      </c>
      <c r="S617" s="176"/>
      <c r="T617" s="177"/>
      <c r="U617" s="135"/>
      <c r="V617" s="135"/>
      <c r="W617" s="163" t="str">
        <f t="shared" ca="1" si="261"/>
        <v>Defender</v>
      </c>
      <c r="X617" s="164">
        <f t="shared" si="262"/>
        <v>0</v>
      </c>
      <c r="Y617" s="165">
        <v>0</v>
      </c>
      <c r="Z617" s="155" t="str">
        <f t="shared" si="263"/>
        <v/>
      </c>
      <c r="AA617" s="66" t="str">
        <f t="shared" si="264"/>
        <v/>
      </c>
      <c r="AB617" s="72" t="str">
        <f t="shared" si="265"/>
        <v/>
      </c>
      <c r="AC617" s="135" t="str">
        <f t="shared" si="277"/>
        <v/>
      </c>
      <c r="AD617" s="72">
        <f t="shared" si="278"/>
        <v>-29</v>
      </c>
      <c r="AE617" s="72">
        <f t="shared" si="279"/>
        <v>-59</v>
      </c>
      <c r="AF617" s="72">
        <f t="shared" si="280"/>
        <v>-89</v>
      </c>
      <c r="AG617" s="66" t="str">
        <f t="shared" si="266"/>
        <v/>
      </c>
      <c r="AH617" s="66" t="str">
        <f t="shared" si="267"/>
        <v/>
      </c>
      <c r="AI617" s="66" t="str">
        <f t="shared" si="268"/>
        <v/>
      </c>
      <c r="AJ617" s="135" t="str">
        <f t="shared" si="269"/>
        <v/>
      </c>
      <c r="AK617" s="66" t="str">
        <f t="shared" si="270"/>
        <v/>
      </c>
      <c r="AL617" s="66" t="str">
        <f t="shared" si="258"/>
        <v/>
      </c>
      <c r="AM617" s="66" t="str">
        <f t="shared" si="271"/>
        <v/>
      </c>
      <c r="AN617" s="135" t="str">
        <f t="shared" si="272"/>
        <v/>
      </c>
      <c r="AO617" s="66" t="str">
        <f t="shared" si="273"/>
        <v/>
      </c>
      <c r="AP617" s="66" t="str">
        <f t="shared" si="259"/>
        <v/>
      </c>
      <c r="AQ617" s="66" t="str">
        <f t="shared" si="274"/>
        <v/>
      </c>
      <c r="AR617" s="135" t="str">
        <f t="shared" si="275"/>
        <v/>
      </c>
      <c r="AS617" s="72" t="str">
        <f t="shared" si="260"/>
        <v/>
      </c>
      <c r="AT617" s="72" t="str">
        <f t="shared" si="260"/>
        <v/>
      </c>
      <c r="AU617" s="72"/>
      <c r="AV617" s="135" t="str">
        <f t="shared" ca="1" si="281"/>
        <v>Defender</v>
      </c>
      <c r="AW617" s="135"/>
      <c r="AX617" s="135"/>
      <c r="AY617" s="135"/>
      <c r="AZ617" s="135"/>
      <c r="BA617" s="135"/>
      <c r="BB617" s="135"/>
      <c r="BC617" s="660" t="e">
        <f>INDEX('[2]Master Skill List'!$D$81:$D$301,MATCH('UNIT DATA'!BA617,'[2]Master Skill List'!$B$81:$B$301,0))</f>
        <v>#N/A</v>
      </c>
      <c r="BD617" s="661"/>
      <c r="BE617" s="661"/>
      <c r="BF617" s="662"/>
      <c r="BG617" s="72">
        <f t="shared" si="282"/>
        <v>0</v>
      </c>
    </row>
    <row r="618" spans="2:59">
      <c r="B618" s="66">
        <v>580</v>
      </c>
      <c r="C618" s="135"/>
      <c r="D618" s="135"/>
      <c r="E618" s="135"/>
      <c r="F618" s="135"/>
      <c r="G618" s="135"/>
      <c r="H618" s="176"/>
      <c r="I618" s="155"/>
      <c r="J618" s="155"/>
      <c r="K618" s="66">
        <v>10</v>
      </c>
      <c r="L618" s="66"/>
      <c r="M618" s="66"/>
      <c r="N618" s="66"/>
      <c r="O618" s="508"/>
      <c r="P618" s="155">
        <f t="shared" si="276"/>
        <v>1</v>
      </c>
      <c r="Q618" s="135"/>
      <c r="R618" s="66" t="e">
        <f t="shared" si="257"/>
        <v>#N/A</v>
      </c>
      <c r="S618" s="176"/>
      <c r="T618" s="177"/>
      <c r="U618" s="135"/>
      <c r="V618" s="135"/>
      <c r="W618" s="163" t="str">
        <f t="shared" ca="1" si="261"/>
        <v>Knight</v>
      </c>
      <c r="X618" s="164">
        <f t="shared" si="262"/>
        <v>0</v>
      </c>
      <c r="Y618" s="165">
        <v>0</v>
      </c>
      <c r="Z618" s="155" t="str">
        <f t="shared" si="263"/>
        <v/>
      </c>
      <c r="AA618" s="66" t="str">
        <f t="shared" si="264"/>
        <v/>
      </c>
      <c r="AB618" s="72" t="str">
        <f t="shared" si="265"/>
        <v/>
      </c>
      <c r="AC618" s="135" t="str">
        <f t="shared" si="277"/>
        <v/>
      </c>
      <c r="AD618" s="72">
        <f t="shared" si="278"/>
        <v>-29</v>
      </c>
      <c r="AE618" s="72">
        <f t="shared" si="279"/>
        <v>-59</v>
      </c>
      <c r="AF618" s="72">
        <f t="shared" si="280"/>
        <v>-89</v>
      </c>
      <c r="AG618" s="66" t="str">
        <f t="shared" si="266"/>
        <v/>
      </c>
      <c r="AH618" s="66" t="str">
        <f t="shared" si="267"/>
        <v/>
      </c>
      <c r="AI618" s="66" t="str">
        <f t="shared" si="268"/>
        <v/>
      </c>
      <c r="AJ618" s="135" t="str">
        <f t="shared" si="269"/>
        <v/>
      </c>
      <c r="AK618" s="66" t="str">
        <f t="shared" si="270"/>
        <v/>
      </c>
      <c r="AL618" s="66" t="str">
        <f t="shared" si="258"/>
        <v/>
      </c>
      <c r="AM618" s="66" t="str">
        <f t="shared" si="271"/>
        <v/>
      </c>
      <c r="AN618" s="135" t="str">
        <f t="shared" si="272"/>
        <v/>
      </c>
      <c r="AO618" s="66" t="str">
        <f t="shared" si="273"/>
        <v/>
      </c>
      <c r="AP618" s="66" t="str">
        <f t="shared" si="259"/>
        <v/>
      </c>
      <c r="AQ618" s="66" t="str">
        <f t="shared" si="274"/>
        <v/>
      </c>
      <c r="AR618" s="135" t="str">
        <f t="shared" si="275"/>
        <v/>
      </c>
      <c r="AS618" s="72" t="str">
        <f t="shared" si="260"/>
        <v/>
      </c>
      <c r="AT618" s="72" t="str">
        <f t="shared" si="260"/>
        <v/>
      </c>
      <c r="AU618" s="72"/>
      <c r="AV618" s="135" t="str">
        <f t="shared" ca="1" si="281"/>
        <v>Knight</v>
      </c>
      <c r="AW618" s="135"/>
      <c r="AX618" s="135"/>
      <c r="AY618" s="135"/>
      <c r="AZ618" s="135"/>
      <c r="BA618" s="135"/>
      <c r="BB618" s="135"/>
      <c r="BC618" s="660" t="e">
        <f>INDEX('[2]Master Skill List'!$D$81:$D$301,MATCH('UNIT DATA'!BA618,'[2]Master Skill List'!$B$81:$B$301,0))</f>
        <v>#N/A</v>
      </c>
      <c r="BD618" s="661"/>
      <c r="BE618" s="661"/>
      <c r="BF618" s="662"/>
      <c r="BG618" s="72">
        <f t="shared" si="282"/>
        <v>0</v>
      </c>
    </row>
    <row r="619" spans="2:59">
      <c r="B619" s="66">
        <v>581</v>
      </c>
      <c r="C619" s="135"/>
      <c r="D619" s="135"/>
      <c r="E619" s="135"/>
      <c r="F619" s="135"/>
      <c r="G619" s="135"/>
      <c r="H619" s="176"/>
      <c r="I619" s="155"/>
      <c r="J619" s="155"/>
      <c r="K619" s="66">
        <v>10</v>
      </c>
      <c r="L619" s="66"/>
      <c r="M619" s="66"/>
      <c r="N619" s="66"/>
      <c r="O619" s="508"/>
      <c r="P619" s="155">
        <f t="shared" si="276"/>
        <v>1</v>
      </c>
      <c r="Q619" s="135"/>
      <c r="R619" s="66" t="e">
        <f t="shared" ref="R619:R682" si="283">IF(K619=10,M$6,IF(K619=15,M$7,IF(K619=20,M$8,0)))+IF(M619=2,J$12,IF(M619=3,J$13,IF(M619=4,J$14,IF(M619=5,J$15,IF(M619=6,J$16,IF(M619=7,J$17,IF(M619=8,J$18,IF(M619=9,J$19,IF(M619=10,J$20,0)))))))))+IF(L619="NORMAL",M$24,IF(L619="FAST",M$25,IF(L619="SUPERB",M$26,0)))+VLOOKUP(J619,$L$11:$M$20,2)+S619</f>
        <v>#N/A</v>
      </c>
      <c r="S619" s="176"/>
      <c r="T619" s="177"/>
      <c r="U619" s="135"/>
      <c r="V619" s="135"/>
      <c r="W619" s="163" t="str">
        <f t="shared" ca="1" si="261"/>
        <v>Knight</v>
      </c>
      <c r="X619" s="164">
        <f t="shared" si="262"/>
        <v>0</v>
      </c>
      <c r="Y619" s="165">
        <v>0</v>
      </c>
      <c r="Z619" s="155" t="str">
        <f t="shared" si="263"/>
        <v/>
      </c>
      <c r="AA619" s="66" t="str">
        <f t="shared" si="264"/>
        <v/>
      </c>
      <c r="AB619" s="72" t="str">
        <f t="shared" si="265"/>
        <v/>
      </c>
      <c r="AC619" s="135" t="str">
        <f t="shared" si="277"/>
        <v/>
      </c>
      <c r="AD619" s="72">
        <f t="shared" si="278"/>
        <v>-29</v>
      </c>
      <c r="AE619" s="72">
        <f t="shared" si="279"/>
        <v>-59</v>
      </c>
      <c r="AF619" s="72">
        <f t="shared" si="280"/>
        <v>-89</v>
      </c>
      <c r="AG619" s="66" t="str">
        <f t="shared" si="266"/>
        <v/>
      </c>
      <c r="AH619" s="66" t="str">
        <f t="shared" si="267"/>
        <v/>
      </c>
      <c r="AI619" s="66" t="str">
        <f t="shared" si="268"/>
        <v/>
      </c>
      <c r="AJ619" s="135" t="str">
        <f t="shared" si="269"/>
        <v/>
      </c>
      <c r="AK619" s="66" t="str">
        <f t="shared" si="270"/>
        <v/>
      </c>
      <c r="AL619" s="66" t="str">
        <f t="shared" si="258"/>
        <v/>
      </c>
      <c r="AM619" s="66" t="str">
        <f t="shared" si="271"/>
        <v/>
      </c>
      <c r="AN619" s="135" t="str">
        <f t="shared" si="272"/>
        <v/>
      </c>
      <c r="AO619" s="66" t="str">
        <f t="shared" si="273"/>
        <v/>
      </c>
      <c r="AP619" s="66" t="str">
        <f t="shared" si="259"/>
        <v/>
      </c>
      <c r="AQ619" s="66" t="str">
        <f t="shared" si="274"/>
        <v/>
      </c>
      <c r="AR619" s="135" t="str">
        <f t="shared" si="275"/>
        <v/>
      </c>
      <c r="AS619" s="72" t="str">
        <f t="shared" si="260"/>
        <v/>
      </c>
      <c r="AT619" s="72" t="str">
        <f t="shared" si="260"/>
        <v/>
      </c>
      <c r="AU619" s="72"/>
      <c r="AV619" s="135" t="str">
        <f t="shared" ca="1" si="281"/>
        <v>Knight</v>
      </c>
      <c r="AW619" s="135"/>
      <c r="AX619" s="135"/>
      <c r="AY619" s="135"/>
      <c r="AZ619" s="135"/>
      <c r="BA619" s="135"/>
      <c r="BB619" s="135"/>
      <c r="BC619" s="660" t="e">
        <f>INDEX('[2]Master Skill List'!$D$81:$D$301,MATCH('UNIT DATA'!BA619,'[2]Master Skill List'!$B$81:$B$301,0))</f>
        <v>#N/A</v>
      </c>
      <c r="BD619" s="661"/>
      <c r="BE619" s="661"/>
      <c r="BF619" s="662"/>
      <c r="BG619" s="72">
        <f t="shared" si="282"/>
        <v>0</v>
      </c>
    </row>
    <row r="620" spans="2:59">
      <c r="B620" s="66">
        <v>582</v>
      </c>
      <c r="C620" s="135"/>
      <c r="D620" s="135"/>
      <c r="E620" s="135"/>
      <c r="F620" s="135"/>
      <c r="G620" s="135"/>
      <c r="H620" s="176"/>
      <c r="I620" s="155"/>
      <c r="J620" s="155"/>
      <c r="K620" s="66">
        <v>10</v>
      </c>
      <c r="L620" s="66"/>
      <c r="M620" s="66"/>
      <c r="N620" s="66"/>
      <c r="O620" s="508"/>
      <c r="P620" s="155">
        <f t="shared" si="276"/>
        <v>1</v>
      </c>
      <c r="Q620" s="135"/>
      <c r="R620" s="66" t="e">
        <f t="shared" si="283"/>
        <v>#N/A</v>
      </c>
      <c r="S620" s="176"/>
      <c r="T620" s="177"/>
      <c r="U620" s="135"/>
      <c r="V620" s="135"/>
      <c r="W620" s="163" t="str">
        <f t="shared" ca="1" si="261"/>
        <v>Lord</v>
      </c>
      <c r="X620" s="164">
        <f t="shared" si="262"/>
        <v>0</v>
      </c>
      <c r="Y620" s="165">
        <v>0</v>
      </c>
      <c r="Z620" s="155" t="str">
        <f t="shared" si="263"/>
        <v/>
      </c>
      <c r="AA620" s="66" t="str">
        <f t="shared" si="264"/>
        <v/>
      </c>
      <c r="AB620" s="72" t="str">
        <f t="shared" si="265"/>
        <v/>
      </c>
      <c r="AC620" s="135" t="str">
        <f t="shared" si="277"/>
        <v/>
      </c>
      <c r="AD620" s="72">
        <f t="shared" si="278"/>
        <v>-29</v>
      </c>
      <c r="AE620" s="72">
        <f t="shared" si="279"/>
        <v>-59</v>
      </c>
      <c r="AF620" s="72">
        <f t="shared" si="280"/>
        <v>-89</v>
      </c>
      <c r="AG620" s="66" t="str">
        <f t="shared" si="266"/>
        <v/>
      </c>
      <c r="AH620" s="66" t="str">
        <f t="shared" si="267"/>
        <v/>
      </c>
      <c r="AI620" s="66" t="str">
        <f t="shared" si="268"/>
        <v/>
      </c>
      <c r="AJ620" s="135" t="str">
        <f t="shared" si="269"/>
        <v/>
      </c>
      <c r="AK620" s="66" t="str">
        <f t="shared" si="270"/>
        <v/>
      </c>
      <c r="AL620" s="66" t="str">
        <f t="shared" si="258"/>
        <v/>
      </c>
      <c r="AM620" s="66" t="str">
        <f t="shared" si="271"/>
        <v/>
      </c>
      <c r="AN620" s="135" t="str">
        <f t="shared" si="272"/>
        <v/>
      </c>
      <c r="AO620" s="66" t="str">
        <f t="shared" si="273"/>
        <v/>
      </c>
      <c r="AP620" s="66" t="str">
        <f t="shared" si="259"/>
        <v/>
      </c>
      <c r="AQ620" s="66" t="str">
        <f t="shared" si="274"/>
        <v/>
      </c>
      <c r="AR620" s="135" t="str">
        <f t="shared" si="275"/>
        <v/>
      </c>
      <c r="AS620" s="72" t="str">
        <f t="shared" si="260"/>
        <v/>
      </c>
      <c r="AT620" s="72" t="str">
        <f t="shared" si="260"/>
        <v/>
      </c>
      <c r="AU620" s="72"/>
      <c r="AV620" s="135" t="str">
        <f t="shared" ca="1" si="281"/>
        <v>Lord</v>
      </c>
      <c r="AW620" s="135"/>
      <c r="AX620" s="135"/>
      <c r="AY620" s="135"/>
      <c r="AZ620" s="135"/>
      <c r="BA620" s="135"/>
      <c r="BB620" s="135"/>
      <c r="BC620" s="660" t="e">
        <f>INDEX('[2]Master Skill List'!$D$81:$D$301,MATCH('UNIT DATA'!BA620,'[2]Master Skill List'!$B$81:$B$301,0))</f>
        <v>#N/A</v>
      </c>
      <c r="BD620" s="661"/>
      <c r="BE620" s="661"/>
      <c r="BF620" s="662"/>
      <c r="BG620" s="72">
        <f t="shared" si="282"/>
        <v>0</v>
      </c>
    </row>
    <row r="621" spans="2:59">
      <c r="B621" s="66">
        <v>583</v>
      </c>
      <c r="C621" s="135"/>
      <c r="D621" s="135"/>
      <c r="E621" s="135"/>
      <c r="F621" s="135"/>
      <c r="G621" s="135"/>
      <c r="H621" s="176"/>
      <c r="I621" s="155"/>
      <c r="J621" s="155"/>
      <c r="K621" s="66">
        <v>10</v>
      </c>
      <c r="L621" s="66"/>
      <c r="M621" s="66"/>
      <c r="N621" s="66"/>
      <c r="O621" s="508"/>
      <c r="P621" s="155">
        <f t="shared" si="276"/>
        <v>1</v>
      </c>
      <c r="Q621" s="135"/>
      <c r="R621" s="66" t="e">
        <f t="shared" si="283"/>
        <v>#N/A</v>
      </c>
      <c r="S621" s="176"/>
      <c r="T621" s="177"/>
      <c r="U621" s="135"/>
      <c r="V621" s="135"/>
      <c r="W621" s="163" t="str">
        <f t="shared" ca="1" si="261"/>
        <v>Hero</v>
      </c>
      <c r="X621" s="164">
        <f t="shared" si="262"/>
        <v>0</v>
      </c>
      <c r="Y621" s="165">
        <v>0</v>
      </c>
      <c r="Z621" s="155" t="str">
        <f t="shared" si="263"/>
        <v/>
      </c>
      <c r="AA621" s="66" t="str">
        <f t="shared" si="264"/>
        <v/>
      </c>
      <c r="AB621" s="72" t="str">
        <f t="shared" si="265"/>
        <v/>
      </c>
      <c r="AC621" s="135" t="str">
        <f t="shared" si="277"/>
        <v/>
      </c>
      <c r="AD621" s="72">
        <f t="shared" si="278"/>
        <v>-29</v>
      </c>
      <c r="AE621" s="72">
        <f t="shared" si="279"/>
        <v>-59</v>
      </c>
      <c r="AF621" s="72">
        <f t="shared" si="280"/>
        <v>-89</v>
      </c>
      <c r="AG621" s="66" t="str">
        <f t="shared" si="266"/>
        <v/>
      </c>
      <c r="AH621" s="66" t="str">
        <f t="shared" si="267"/>
        <v/>
      </c>
      <c r="AI621" s="66" t="str">
        <f t="shared" si="268"/>
        <v/>
      </c>
      <c r="AJ621" s="135" t="str">
        <f t="shared" si="269"/>
        <v/>
      </c>
      <c r="AK621" s="66" t="str">
        <f t="shared" si="270"/>
        <v/>
      </c>
      <c r="AL621" s="66" t="str">
        <f t="shared" si="258"/>
        <v/>
      </c>
      <c r="AM621" s="66" t="str">
        <f t="shared" si="271"/>
        <v/>
      </c>
      <c r="AN621" s="135" t="str">
        <f t="shared" si="272"/>
        <v/>
      </c>
      <c r="AO621" s="66" t="str">
        <f t="shared" si="273"/>
        <v/>
      </c>
      <c r="AP621" s="66" t="str">
        <f t="shared" si="259"/>
        <v/>
      </c>
      <c r="AQ621" s="66" t="str">
        <f t="shared" si="274"/>
        <v/>
      </c>
      <c r="AR621" s="135" t="str">
        <f t="shared" si="275"/>
        <v/>
      </c>
      <c r="AS621" s="72" t="str">
        <f t="shared" si="260"/>
        <v/>
      </c>
      <c r="AT621" s="72" t="str">
        <f t="shared" si="260"/>
        <v/>
      </c>
      <c r="AU621" s="72"/>
      <c r="AV621" s="135" t="str">
        <f t="shared" ca="1" si="281"/>
        <v>Hero</v>
      </c>
      <c r="AW621" s="135"/>
      <c r="AX621" s="135"/>
      <c r="AY621" s="135"/>
      <c r="AZ621" s="135"/>
      <c r="BA621" s="135"/>
      <c r="BB621" s="135"/>
      <c r="BC621" s="660" t="e">
        <f>INDEX('[2]Master Skill List'!$D$81:$D$301,MATCH('UNIT DATA'!BA621,'[2]Master Skill List'!$B$81:$B$301,0))</f>
        <v>#N/A</v>
      </c>
      <c r="BD621" s="661"/>
      <c r="BE621" s="661"/>
      <c r="BF621" s="662"/>
      <c r="BG621" s="72">
        <f t="shared" si="282"/>
        <v>0</v>
      </c>
    </row>
    <row r="622" spans="2:59">
      <c r="B622" s="66">
        <v>584</v>
      </c>
      <c r="C622" s="135"/>
      <c r="D622" s="135"/>
      <c r="E622" s="135"/>
      <c r="F622" s="135"/>
      <c r="G622" s="135"/>
      <c r="H622" s="176"/>
      <c r="I622" s="155"/>
      <c r="J622" s="155"/>
      <c r="K622" s="66">
        <v>10</v>
      </c>
      <c r="L622" s="66"/>
      <c r="M622" s="66"/>
      <c r="N622" s="66"/>
      <c r="O622" s="508"/>
      <c r="P622" s="155">
        <f t="shared" si="276"/>
        <v>1</v>
      </c>
      <c r="Q622" s="135"/>
      <c r="R622" s="66" t="e">
        <f t="shared" si="283"/>
        <v>#N/A</v>
      </c>
      <c r="S622" s="176"/>
      <c r="T622" s="177"/>
      <c r="U622" s="135"/>
      <c r="V622" s="135"/>
      <c r="W622" s="163" t="str">
        <f t="shared" ca="1" si="261"/>
        <v>Guardian</v>
      </c>
      <c r="X622" s="164">
        <f t="shared" si="262"/>
        <v>0</v>
      </c>
      <c r="Y622" s="165">
        <v>0</v>
      </c>
      <c r="Z622" s="155" t="str">
        <f t="shared" si="263"/>
        <v/>
      </c>
      <c r="AA622" s="66" t="str">
        <f t="shared" si="264"/>
        <v/>
      </c>
      <c r="AB622" s="72" t="str">
        <f t="shared" si="265"/>
        <v/>
      </c>
      <c r="AC622" s="135" t="str">
        <f t="shared" si="277"/>
        <v/>
      </c>
      <c r="AD622" s="72">
        <f t="shared" si="278"/>
        <v>-29</v>
      </c>
      <c r="AE622" s="72">
        <f t="shared" si="279"/>
        <v>-59</v>
      </c>
      <c r="AF622" s="72">
        <f t="shared" si="280"/>
        <v>-89</v>
      </c>
      <c r="AG622" s="66" t="str">
        <f t="shared" si="266"/>
        <v/>
      </c>
      <c r="AH622" s="66" t="str">
        <f t="shared" si="267"/>
        <v/>
      </c>
      <c r="AI622" s="66" t="str">
        <f t="shared" si="268"/>
        <v/>
      </c>
      <c r="AJ622" s="135" t="str">
        <f t="shared" si="269"/>
        <v/>
      </c>
      <c r="AK622" s="66" t="str">
        <f t="shared" si="270"/>
        <v/>
      </c>
      <c r="AL622" s="66" t="str">
        <f t="shared" si="258"/>
        <v/>
      </c>
      <c r="AM622" s="66" t="str">
        <f t="shared" si="271"/>
        <v/>
      </c>
      <c r="AN622" s="135" t="str">
        <f t="shared" si="272"/>
        <v/>
      </c>
      <c r="AO622" s="66" t="str">
        <f t="shared" si="273"/>
        <v/>
      </c>
      <c r="AP622" s="66" t="str">
        <f t="shared" si="259"/>
        <v/>
      </c>
      <c r="AQ622" s="66" t="str">
        <f t="shared" si="274"/>
        <v/>
      </c>
      <c r="AR622" s="135" t="str">
        <f t="shared" si="275"/>
        <v/>
      </c>
      <c r="AS622" s="72" t="str">
        <f t="shared" si="260"/>
        <v/>
      </c>
      <c r="AT622" s="72" t="str">
        <f t="shared" si="260"/>
        <v/>
      </c>
      <c r="AU622" s="72"/>
      <c r="AV622" s="135" t="str">
        <f t="shared" ca="1" si="281"/>
        <v>Guardian</v>
      </c>
      <c r="AW622" s="135"/>
      <c r="AX622" s="135"/>
      <c r="AY622" s="135"/>
      <c r="AZ622" s="135"/>
      <c r="BA622" s="135"/>
      <c r="BB622" s="135"/>
      <c r="BC622" s="660" t="e">
        <f>INDEX('[2]Master Skill List'!$D$81:$D$301,MATCH('UNIT DATA'!BA622,'[2]Master Skill List'!$B$81:$B$301,0))</f>
        <v>#N/A</v>
      </c>
      <c r="BD622" s="661"/>
      <c r="BE622" s="661"/>
      <c r="BF622" s="662"/>
      <c r="BG622" s="72">
        <f t="shared" si="282"/>
        <v>0</v>
      </c>
    </row>
    <row r="623" spans="2:59">
      <c r="B623" s="66">
        <v>585</v>
      </c>
      <c r="C623" s="135"/>
      <c r="D623" s="135"/>
      <c r="E623" s="135"/>
      <c r="F623" s="135"/>
      <c r="G623" s="135"/>
      <c r="H623" s="176"/>
      <c r="I623" s="155"/>
      <c r="J623" s="155"/>
      <c r="K623" s="66">
        <v>10</v>
      </c>
      <c r="L623" s="66"/>
      <c r="M623" s="66"/>
      <c r="N623" s="66"/>
      <c r="O623" s="508"/>
      <c r="P623" s="155">
        <f t="shared" si="276"/>
        <v>1</v>
      </c>
      <c r="Q623" s="135"/>
      <c r="R623" s="66" t="e">
        <f t="shared" si="283"/>
        <v>#N/A</v>
      </c>
      <c r="S623" s="176"/>
      <c r="T623" s="177"/>
      <c r="U623" s="135"/>
      <c r="V623" s="135"/>
      <c r="W623" s="163" t="str">
        <f t="shared" ca="1" si="261"/>
        <v>Lord</v>
      </c>
      <c r="X623" s="164">
        <f t="shared" si="262"/>
        <v>0</v>
      </c>
      <c r="Y623" s="165">
        <v>0</v>
      </c>
      <c r="Z623" s="155" t="str">
        <f t="shared" si="263"/>
        <v/>
      </c>
      <c r="AA623" s="66" t="str">
        <f t="shared" si="264"/>
        <v/>
      </c>
      <c r="AB623" s="72" t="str">
        <f t="shared" si="265"/>
        <v/>
      </c>
      <c r="AC623" s="135" t="str">
        <f t="shared" si="277"/>
        <v/>
      </c>
      <c r="AD623" s="72">
        <f t="shared" si="278"/>
        <v>-29</v>
      </c>
      <c r="AE623" s="72">
        <f t="shared" si="279"/>
        <v>-59</v>
      </c>
      <c r="AF623" s="72">
        <f t="shared" si="280"/>
        <v>-89</v>
      </c>
      <c r="AG623" s="66" t="str">
        <f t="shared" si="266"/>
        <v/>
      </c>
      <c r="AH623" s="66" t="str">
        <f t="shared" si="267"/>
        <v/>
      </c>
      <c r="AI623" s="66" t="str">
        <f t="shared" si="268"/>
        <v/>
      </c>
      <c r="AJ623" s="135" t="str">
        <f t="shared" si="269"/>
        <v/>
      </c>
      <c r="AK623" s="66" t="str">
        <f t="shared" si="270"/>
        <v/>
      </c>
      <c r="AL623" s="66" t="str">
        <f t="shared" si="258"/>
        <v/>
      </c>
      <c r="AM623" s="66" t="str">
        <f t="shared" si="271"/>
        <v/>
      </c>
      <c r="AN623" s="135" t="str">
        <f t="shared" si="272"/>
        <v/>
      </c>
      <c r="AO623" s="66" t="str">
        <f t="shared" si="273"/>
        <v/>
      </c>
      <c r="AP623" s="66" t="str">
        <f t="shared" si="259"/>
        <v/>
      </c>
      <c r="AQ623" s="66" t="str">
        <f t="shared" si="274"/>
        <v/>
      </c>
      <c r="AR623" s="135" t="str">
        <f t="shared" si="275"/>
        <v/>
      </c>
      <c r="AS623" s="72" t="str">
        <f t="shared" si="260"/>
        <v/>
      </c>
      <c r="AT623" s="72" t="str">
        <f t="shared" si="260"/>
        <v/>
      </c>
      <c r="AU623" s="72"/>
      <c r="AV623" s="135" t="str">
        <f t="shared" ca="1" si="281"/>
        <v>Lord</v>
      </c>
      <c r="AW623" s="135"/>
      <c r="AX623" s="135"/>
      <c r="AY623" s="135"/>
      <c r="AZ623" s="135"/>
      <c r="BA623" s="135"/>
      <c r="BB623" s="135"/>
      <c r="BC623" s="660" t="e">
        <f>INDEX('[2]Master Skill List'!$D$81:$D$301,MATCH('UNIT DATA'!BA623,'[2]Master Skill List'!$B$81:$B$301,0))</f>
        <v>#N/A</v>
      </c>
      <c r="BD623" s="661"/>
      <c r="BE623" s="661"/>
      <c r="BF623" s="662"/>
      <c r="BG623" s="72">
        <f t="shared" si="282"/>
        <v>0</v>
      </c>
    </row>
    <row r="624" spans="2:59">
      <c r="B624" s="66">
        <v>586</v>
      </c>
      <c r="C624" s="135"/>
      <c r="D624" s="135"/>
      <c r="E624" s="135"/>
      <c r="F624" s="135"/>
      <c r="G624" s="135"/>
      <c r="H624" s="176"/>
      <c r="I624" s="155"/>
      <c r="J624" s="155"/>
      <c r="K624" s="66">
        <v>10</v>
      </c>
      <c r="L624" s="66"/>
      <c r="M624" s="66"/>
      <c r="N624" s="66"/>
      <c r="O624" s="508"/>
      <c r="P624" s="155">
        <f t="shared" si="276"/>
        <v>1</v>
      </c>
      <c r="Q624" s="135"/>
      <c r="R624" s="66" t="e">
        <f t="shared" si="283"/>
        <v>#N/A</v>
      </c>
      <c r="S624" s="176"/>
      <c r="T624" s="177"/>
      <c r="U624" s="135"/>
      <c r="V624" s="135"/>
      <c r="W624" s="163" t="str">
        <f t="shared" ca="1" si="261"/>
        <v>Knight</v>
      </c>
      <c r="X624" s="164">
        <f t="shared" si="262"/>
        <v>0</v>
      </c>
      <c r="Y624" s="165">
        <v>0</v>
      </c>
      <c r="Z624" s="155" t="str">
        <f t="shared" si="263"/>
        <v/>
      </c>
      <c r="AA624" s="66" t="str">
        <f t="shared" si="264"/>
        <v/>
      </c>
      <c r="AB624" s="72" t="str">
        <f t="shared" si="265"/>
        <v/>
      </c>
      <c r="AC624" s="135" t="str">
        <f t="shared" si="277"/>
        <v/>
      </c>
      <c r="AD624" s="72">
        <f t="shared" si="278"/>
        <v>-29</v>
      </c>
      <c r="AE624" s="72">
        <f t="shared" si="279"/>
        <v>-59</v>
      </c>
      <c r="AF624" s="72">
        <f t="shared" si="280"/>
        <v>-89</v>
      </c>
      <c r="AG624" s="66" t="str">
        <f t="shared" si="266"/>
        <v/>
      </c>
      <c r="AH624" s="66" t="str">
        <f t="shared" si="267"/>
        <v/>
      </c>
      <c r="AI624" s="66" t="str">
        <f t="shared" si="268"/>
        <v/>
      </c>
      <c r="AJ624" s="135" t="str">
        <f t="shared" si="269"/>
        <v/>
      </c>
      <c r="AK624" s="66" t="str">
        <f t="shared" si="270"/>
        <v/>
      </c>
      <c r="AL624" s="66" t="str">
        <f t="shared" si="258"/>
        <v/>
      </c>
      <c r="AM624" s="66" t="str">
        <f t="shared" si="271"/>
        <v/>
      </c>
      <c r="AN624" s="135" t="str">
        <f t="shared" si="272"/>
        <v/>
      </c>
      <c r="AO624" s="66" t="str">
        <f t="shared" si="273"/>
        <v/>
      </c>
      <c r="AP624" s="66" t="str">
        <f t="shared" si="259"/>
        <v/>
      </c>
      <c r="AQ624" s="66" t="str">
        <f t="shared" si="274"/>
        <v/>
      </c>
      <c r="AR624" s="135" t="str">
        <f t="shared" si="275"/>
        <v/>
      </c>
      <c r="AS624" s="72" t="str">
        <f t="shared" si="260"/>
        <v/>
      </c>
      <c r="AT624" s="72" t="str">
        <f t="shared" si="260"/>
        <v/>
      </c>
      <c r="AU624" s="72"/>
      <c r="AV624" s="135" t="str">
        <f t="shared" ca="1" si="281"/>
        <v>Knight</v>
      </c>
      <c r="AW624" s="135"/>
      <c r="AX624" s="135"/>
      <c r="AY624" s="135"/>
      <c r="AZ624" s="135"/>
      <c r="BA624" s="135"/>
      <c r="BB624" s="135"/>
      <c r="BC624" s="660" t="e">
        <f>INDEX('[2]Master Skill List'!$D$81:$D$301,MATCH('UNIT DATA'!BA624,'[2]Master Skill List'!$B$81:$B$301,0))</f>
        <v>#N/A</v>
      </c>
      <c r="BD624" s="661"/>
      <c r="BE624" s="661"/>
      <c r="BF624" s="662"/>
      <c r="BG624" s="72">
        <f t="shared" si="282"/>
        <v>0</v>
      </c>
    </row>
    <row r="625" spans="2:59">
      <c r="B625" s="66">
        <v>587</v>
      </c>
      <c r="C625" s="135"/>
      <c r="D625" s="135"/>
      <c r="E625" s="135"/>
      <c r="F625" s="135"/>
      <c r="G625" s="135"/>
      <c r="H625" s="176"/>
      <c r="I625" s="155"/>
      <c r="J625" s="155"/>
      <c r="K625" s="66">
        <v>10</v>
      </c>
      <c r="L625" s="66"/>
      <c r="M625" s="66"/>
      <c r="N625" s="66"/>
      <c r="O625" s="508"/>
      <c r="P625" s="155">
        <f t="shared" si="276"/>
        <v>1</v>
      </c>
      <c r="Q625" s="135"/>
      <c r="R625" s="66" t="e">
        <f t="shared" si="283"/>
        <v>#N/A</v>
      </c>
      <c r="S625" s="176"/>
      <c r="T625" s="177"/>
      <c r="U625" s="135"/>
      <c r="V625" s="135"/>
      <c r="W625" s="163" t="str">
        <f t="shared" ca="1" si="261"/>
        <v>Guardian</v>
      </c>
      <c r="X625" s="164">
        <f t="shared" si="262"/>
        <v>0</v>
      </c>
      <c r="Y625" s="165">
        <v>0</v>
      </c>
      <c r="Z625" s="155" t="str">
        <f t="shared" si="263"/>
        <v/>
      </c>
      <c r="AA625" s="66" t="str">
        <f t="shared" si="264"/>
        <v/>
      </c>
      <c r="AB625" s="72" t="str">
        <f t="shared" si="265"/>
        <v/>
      </c>
      <c r="AC625" s="135" t="str">
        <f t="shared" si="277"/>
        <v/>
      </c>
      <c r="AD625" s="72">
        <f t="shared" si="278"/>
        <v>-29</v>
      </c>
      <c r="AE625" s="72">
        <f t="shared" si="279"/>
        <v>-59</v>
      </c>
      <c r="AF625" s="72">
        <f t="shared" si="280"/>
        <v>-89</v>
      </c>
      <c r="AG625" s="66" t="str">
        <f t="shared" si="266"/>
        <v/>
      </c>
      <c r="AH625" s="66" t="str">
        <f t="shared" si="267"/>
        <v/>
      </c>
      <c r="AI625" s="66" t="str">
        <f t="shared" si="268"/>
        <v/>
      </c>
      <c r="AJ625" s="135" t="str">
        <f t="shared" si="269"/>
        <v/>
      </c>
      <c r="AK625" s="66" t="str">
        <f t="shared" si="270"/>
        <v/>
      </c>
      <c r="AL625" s="66" t="str">
        <f t="shared" si="258"/>
        <v/>
      </c>
      <c r="AM625" s="66" t="str">
        <f t="shared" si="271"/>
        <v/>
      </c>
      <c r="AN625" s="135" t="str">
        <f t="shared" si="272"/>
        <v/>
      </c>
      <c r="AO625" s="66" t="str">
        <f t="shared" si="273"/>
        <v/>
      </c>
      <c r="AP625" s="66" t="str">
        <f t="shared" si="259"/>
        <v/>
      </c>
      <c r="AQ625" s="66" t="str">
        <f t="shared" si="274"/>
        <v/>
      </c>
      <c r="AR625" s="135" t="str">
        <f t="shared" si="275"/>
        <v/>
      </c>
      <c r="AS625" s="72" t="str">
        <f t="shared" si="260"/>
        <v/>
      </c>
      <c r="AT625" s="72" t="str">
        <f t="shared" si="260"/>
        <v/>
      </c>
      <c r="AU625" s="72"/>
      <c r="AV625" s="135" t="str">
        <f t="shared" ca="1" si="281"/>
        <v>Guardian</v>
      </c>
      <c r="AW625" s="135"/>
      <c r="AX625" s="135"/>
      <c r="AY625" s="135"/>
      <c r="AZ625" s="135"/>
      <c r="BA625" s="135"/>
      <c r="BB625" s="135"/>
      <c r="BC625" s="660" t="e">
        <f>INDEX('[2]Master Skill List'!$D$81:$D$301,MATCH('UNIT DATA'!BA625,'[2]Master Skill List'!$B$81:$B$301,0))</f>
        <v>#N/A</v>
      </c>
      <c r="BD625" s="661"/>
      <c r="BE625" s="661"/>
      <c r="BF625" s="662"/>
      <c r="BG625" s="72">
        <f t="shared" si="282"/>
        <v>0</v>
      </c>
    </row>
    <row r="626" spans="2:59">
      <c r="B626" s="66">
        <v>588</v>
      </c>
      <c r="C626" s="135"/>
      <c r="D626" s="135"/>
      <c r="E626" s="135"/>
      <c r="F626" s="135"/>
      <c r="G626" s="135"/>
      <c r="H626" s="176"/>
      <c r="I626" s="155"/>
      <c r="J626" s="155"/>
      <c r="K626" s="66">
        <v>10</v>
      </c>
      <c r="L626" s="66"/>
      <c r="M626" s="66"/>
      <c r="N626" s="66"/>
      <c r="O626" s="508"/>
      <c r="P626" s="155">
        <f t="shared" si="276"/>
        <v>1</v>
      </c>
      <c r="Q626" s="135"/>
      <c r="R626" s="66" t="e">
        <f t="shared" si="283"/>
        <v>#N/A</v>
      </c>
      <c r="S626" s="176"/>
      <c r="T626" s="177"/>
      <c r="U626" s="135"/>
      <c r="V626" s="135"/>
      <c r="W626" s="163" t="str">
        <f t="shared" ca="1" si="261"/>
        <v>Hero</v>
      </c>
      <c r="X626" s="164">
        <f t="shared" si="262"/>
        <v>0</v>
      </c>
      <c r="Y626" s="165">
        <v>0</v>
      </c>
      <c r="Z626" s="155" t="str">
        <f t="shared" si="263"/>
        <v/>
      </c>
      <c r="AA626" s="66" t="str">
        <f t="shared" si="264"/>
        <v/>
      </c>
      <c r="AB626" s="72" t="str">
        <f t="shared" si="265"/>
        <v/>
      </c>
      <c r="AC626" s="135" t="str">
        <f t="shared" si="277"/>
        <v/>
      </c>
      <c r="AD626" s="72">
        <f t="shared" si="278"/>
        <v>-29</v>
      </c>
      <c r="AE626" s="72">
        <f t="shared" si="279"/>
        <v>-59</v>
      </c>
      <c r="AF626" s="72">
        <f t="shared" si="280"/>
        <v>-89</v>
      </c>
      <c r="AG626" s="66" t="str">
        <f t="shared" si="266"/>
        <v/>
      </c>
      <c r="AH626" s="66" t="str">
        <f t="shared" si="267"/>
        <v/>
      </c>
      <c r="AI626" s="66" t="str">
        <f t="shared" si="268"/>
        <v/>
      </c>
      <c r="AJ626" s="135" t="str">
        <f t="shared" si="269"/>
        <v/>
      </c>
      <c r="AK626" s="66" t="str">
        <f t="shared" si="270"/>
        <v/>
      </c>
      <c r="AL626" s="66" t="str">
        <f t="shared" si="258"/>
        <v/>
      </c>
      <c r="AM626" s="66" t="str">
        <f t="shared" si="271"/>
        <v/>
      </c>
      <c r="AN626" s="135" t="str">
        <f t="shared" si="272"/>
        <v/>
      </c>
      <c r="AO626" s="66" t="str">
        <f t="shared" si="273"/>
        <v/>
      </c>
      <c r="AP626" s="66" t="str">
        <f t="shared" si="259"/>
        <v/>
      </c>
      <c r="AQ626" s="66" t="str">
        <f t="shared" si="274"/>
        <v/>
      </c>
      <c r="AR626" s="135" t="str">
        <f t="shared" si="275"/>
        <v/>
      </c>
      <c r="AS626" s="72" t="str">
        <f t="shared" si="260"/>
        <v/>
      </c>
      <c r="AT626" s="72" t="str">
        <f t="shared" si="260"/>
        <v/>
      </c>
      <c r="AU626" s="72"/>
      <c r="AV626" s="135" t="str">
        <f t="shared" ca="1" si="281"/>
        <v>Hero</v>
      </c>
      <c r="AW626" s="135"/>
      <c r="AX626" s="135"/>
      <c r="AY626" s="135"/>
      <c r="AZ626" s="135"/>
      <c r="BA626" s="135"/>
      <c r="BB626" s="135"/>
      <c r="BC626" s="660" t="e">
        <f>INDEX('[2]Master Skill List'!$D$81:$D$301,MATCH('UNIT DATA'!BA626,'[2]Master Skill List'!$B$81:$B$301,0))</f>
        <v>#N/A</v>
      </c>
      <c r="BD626" s="661"/>
      <c r="BE626" s="661"/>
      <c r="BF626" s="662"/>
      <c r="BG626" s="72">
        <f t="shared" si="282"/>
        <v>0</v>
      </c>
    </row>
    <row r="627" spans="2:59">
      <c r="B627" s="66">
        <v>589</v>
      </c>
      <c r="C627" s="135"/>
      <c r="D627" s="135"/>
      <c r="E627" s="135"/>
      <c r="F627" s="135"/>
      <c r="G627" s="135"/>
      <c r="H627" s="176"/>
      <c r="I627" s="155"/>
      <c r="J627" s="155"/>
      <c r="K627" s="66">
        <v>10</v>
      </c>
      <c r="L627" s="66"/>
      <c r="M627" s="66"/>
      <c r="N627" s="66"/>
      <c r="O627" s="508"/>
      <c r="P627" s="155">
        <f t="shared" si="276"/>
        <v>1</v>
      </c>
      <c r="Q627" s="135"/>
      <c r="R627" s="66" t="e">
        <f t="shared" si="283"/>
        <v>#N/A</v>
      </c>
      <c r="S627" s="176"/>
      <c r="T627" s="177"/>
      <c r="U627" s="135"/>
      <c r="V627" s="135"/>
      <c r="W627" s="163" t="str">
        <f t="shared" ca="1" si="261"/>
        <v>Lord</v>
      </c>
      <c r="X627" s="164">
        <f t="shared" si="262"/>
        <v>0</v>
      </c>
      <c r="Y627" s="165">
        <v>0</v>
      </c>
      <c r="Z627" s="155" t="str">
        <f t="shared" si="263"/>
        <v/>
      </c>
      <c r="AA627" s="66" t="str">
        <f t="shared" si="264"/>
        <v/>
      </c>
      <c r="AB627" s="72" t="str">
        <f t="shared" si="265"/>
        <v/>
      </c>
      <c r="AC627" s="135" t="str">
        <f t="shared" si="277"/>
        <v/>
      </c>
      <c r="AD627" s="72">
        <f t="shared" si="278"/>
        <v>-29</v>
      </c>
      <c r="AE627" s="72">
        <f t="shared" si="279"/>
        <v>-59</v>
      </c>
      <c r="AF627" s="72">
        <f t="shared" si="280"/>
        <v>-89</v>
      </c>
      <c r="AG627" s="66" t="str">
        <f t="shared" si="266"/>
        <v/>
      </c>
      <c r="AH627" s="66" t="str">
        <f t="shared" si="267"/>
        <v/>
      </c>
      <c r="AI627" s="66" t="str">
        <f t="shared" si="268"/>
        <v/>
      </c>
      <c r="AJ627" s="135" t="str">
        <f t="shared" si="269"/>
        <v/>
      </c>
      <c r="AK627" s="66" t="str">
        <f t="shared" si="270"/>
        <v/>
      </c>
      <c r="AL627" s="66" t="str">
        <f t="shared" si="258"/>
        <v/>
      </c>
      <c r="AM627" s="66" t="str">
        <f t="shared" si="271"/>
        <v/>
      </c>
      <c r="AN627" s="135" t="str">
        <f t="shared" si="272"/>
        <v/>
      </c>
      <c r="AO627" s="66" t="str">
        <f t="shared" si="273"/>
        <v/>
      </c>
      <c r="AP627" s="66" t="str">
        <f t="shared" si="259"/>
        <v/>
      </c>
      <c r="AQ627" s="66" t="str">
        <f t="shared" si="274"/>
        <v/>
      </c>
      <c r="AR627" s="135" t="str">
        <f t="shared" si="275"/>
        <v/>
      </c>
      <c r="AS627" s="72" t="str">
        <f t="shared" si="260"/>
        <v/>
      </c>
      <c r="AT627" s="72" t="str">
        <f t="shared" si="260"/>
        <v/>
      </c>
      <c r="AU627" s="72"/>
      <c r="AV627" s="135" t="str">
        <f t="shared" ca="1" si="281"/>
        <v>Lord</v>
      </c>
      <c r="AW627" s="135"/>
      <c r="AX627" s="135"/>
      <c r="AY627" s="135"/>
      <c r="AZ627" s="135"/>
      <c r="BA627" s="135"/>
      <c r="BB627" s="135"/>
      <c r="BC627" s="660" t="e">
        <f>INDEX('[2]Master Skill List'!$D$81:$D$301,MATCH('UNIT DATA'!BA627,'[2]Master Skill List'!$B$81:$B$301,0))</f>
        <v>#N/A</v>
      </c>
      <c r="BD627" s="661"/>
      <c r="BE627" s="661"/>
      <c r="BF627" s="662"/>
      <c r="BG627" s="72">
        <f t="shared" si="282"/>
        <v>0</v>
      </c>
    </row>
    <row r="628" spans="2:59">
      <c r="B628" s="66">
        <v>590</v>
      </c>
      <c r="C628" s="135"/>
      <c r="D628" s="135"/>
      <c r="E628" s="135"/>
      <c r="F628" s="135"/>
      <c r="G628" s="135"/>
      <c r="H628" s="176"/>
      <c r="I628" s="155"/>
      <c r="J628" s="155"/>
      <c r="K628" s="66">
        <v>10</v>
      </c>
      <c r="L628" s="66"/>
      <c r="M628" s="66"/>
      <c r="N628" s="66"/>
      <c r="O628" s="508"/>
      <c r="P628" s="155">
        <f t="shared" si="276"/>
        <v>1</v>
      </c>
      <c r="Q628" s="135"/>
      <c r="R628" s="66" t="e">
        <f t="shared" si="283"/>
        <v>#N/A</v>
      </c>
      <c r="S628" s="176"/>
      <c r="T628" s="177"/>
      <c r="U628" s="135"/>
      <c r="V628" s="135"/>
      <c r="W628" s="163" t="str">
        <f t="shared" ca="1" si="261"/>
        <v>Knight</v>
      </c>
      <c r="X628" s="164">
        <f t="shared" si="262"/>
        <v>0</v>
      </c>
      <c r="Y628" s="165">
        <v>0</v>
      </c>
      <c r="Z628" s="155" t="str">
        <f t="shared" si="263"/>
        <v/>
      </c>
      <c r="AA628" s="66" t="str">
        <f t="shared" si="264"/>
        <v/>
      </c>
      <c r="AB628" s="72" t="str">
        <f t="shared" si="265"/>
        <v/>
      </c>
      <c r="AC628" s="135" t="str">
        <f t="shared" si="277"/>
        <v/>
      </c>
      <c r="AD628" s="72">
        <f t="shared" si="278"/>
        <v>-29</v>
      </c>
      <c r="AE628" s="72">
        <f t="shared" si="279"/>
        <v>-59</v>
      </c>
      <c r="AF628" s="72">
        <f t="shared" si="280"/>
        <v>-89</v>
      </c>
      <c r="AG628" s="66" t="str">
        <f t="shared" si="266"/>
        <v/>
      </c>
      <c r="AH628" s="66" t="str">
        <f t="shared" si="267"/>
        <v/>
      </c>
      <c r="AI628" s="66" t="str">
        <f t="shared" si="268"/>
        <v/>
      </c>
      <c r="AJ628" s="135" t="str">
        <f t="shared" si="269"/>
        <v/>
      </c>
      <c r="AK628" s="66" t="str">
        <f t="shared" si="270"/>
        <v/>
      </c>
      <c r="AL628" s="66" t="str">
        <f t="shared" si="258"/>
        <v/>
      </c>
      <c r="AM628" s="66" t="str">
        <f t="shared" si="271"/>
        <v/>
      </c>
      <c r="AN628" s="135" t="str">
        <f t="shared" si="272"/>
        <v/>
      </c>
      <c r="AO628" s="66" t="str">
        <f t="shared" si="273"/>
        <v/>
      </c>
      <c r="AP628" s="66" t="str">
        <f t="shared" si="259"/>
        <v/>
      </c>
      <c r="AQ628" s="66" t="str">
        <f t="shared" si="274"/>
        <v/>
      </c>
      <c r="AR628" s="135" t="str">
        <f t="shared" si="275"/>
        <v/>
      </c>
      <c r="AS628" s="72" t="str">
        <f t="shared" si="260"/>
        <v/>
      </c>
      <c r="AT628" s="72" t="str">
        <f t="shared" si="260"/>
        <v/>
      </c>
      <c r="AU628" s="72"/>
      <c r="AV628" s="135" t="str">
        <f t="shared" ca="1" si="281"/>
        <v>Knight</v>
      </c>
      <c r="AW628" s="135"/>
      <c r="AX628" s="135"/>
      <c r="AY628" s="135"/>
      <c r="AZ628" s="135"/>
      <c r="BA628" s="135"/>
      <c r="BB628" s="135"/>
      <c r="BC628" s="660" t="e">
        <f>INDEX('[2]Master Skill List'!$D$81:$D$301,MATCH('UNIT DATA'!BA628,'[2]Master Skill List'!$B$81:$B$301,0))</f>
        <v>#N/A</v>
      </c>
      <c r="BD628" s="661"/>
      <c r="BE628" s="661"/>
      <c r="BF628" s="662"/>
      <c r="BG628" s="72">
        <f t="shared" si="282"/>
        <v>0</v>
      </c>
    </row>
    <row r="629" spans="2:59">
      <c r="B629" s="66">
        <v>591</v>
      </c>
      <c r="C629" s="135"/>
      <c r="D629" s="135"/>
      <c r="E629" s="135"/>
      <c r="F629" s="135"/>
      <c r="G629" s="135"/>
      <c r="H629" s="176"/>
      <c r="I629" s="155"/>
      <c r="J629" s="155"/>
      <c r="K629" s="66">
        <v>10</v>
      </c>
      <c r="L629" s="66"/>
      <c r="M629" s="66"/>
      <c r="N629" s="66"/>
      <c r="O629" s="508"/>
      <c r="P629" s="155">
        <f t="shared" si="276"/>
        <v>1</v>
      </c>
      <c r="Q629" s="135"/>
      <c r="R629" s="66" t="e">
        <f t="shared" si="283"/>
        <v>#N/A</v>
      </c>
      <c r="S629" s="176"/>
      <c r="T629" s="177"/>
      <c r="U629" s="135"/>
      <c r="V629" s="135"/>
      <c r="W629" s="163" t="str">
        <f t="shared" ca="1" si="261"/>
        <v>Hero</v>
      </c>
      <c r="X629" s="164">
        <f t="shared" si="262"/>
        <v>0</v>
      </c>
      <c r="Y629" s="165">
        <v>0</v>
      </c>
      <c r="Z629" s="155" t="str">
        <f t="shared" si="263"/>
        <v/>
      </c>
      <c r="AA629" s="66" t="str">
        <f t="shared" si="264"/>
        <v/>
      </c>
      <c r="AB629" s="72" t="str">
        <f t="shared" si="265"/>
        <v/>
      </c>
      <c r="AC629" s="135" t="str">
        <f t="shared" si="277"/>
        <v/>
      </c>
      <c r="AD629" s="72">
        <f t="shared" si="278"/>
        <v>-29</v>
      </c>
      <c r="AE629" s="72">
        <f t="shared" si="279"/>
        <v>-59</v>
      </c>
      <c r="AF629" s="72">
        <f t="shared" si="280"/>
        <v>-89</v>
      </c>
      <c r="AG629" s="66" t="str">
        <f t="shared" si="266"/>
        <v/>
      </c>
      <c r="AH629" s="66" t="str">
        <f t="shared" si="267"/>
        <v/>
      </c>
      <c r="AI629" s="66" t="str">
        <f t="shared" si="268"/>
        <v/>
      </c>
      <c r="AJ629" s="135" t="str">
        <f t="shared" si="269"/>
        <v/>
      </c>
      <c r="AK629" s="66" t="str">
        <f t="shared" si="270"/>
        <v/>
      </c>
      <c r="AL629" s="66" t="str">
        <f t="shared" si="258"/>
        <v/>
      </c>
      <c r="AM629" s="66" t="str">
        <f t="shared" si="271"/>
        <v/>
      </c>
      <c r="AN629" s="135" t="str">
        <f t="shared" si="272"/>
        <v/>
      </c>
      <c r="AO629" s="66" t="str">
        <f t="shared" si="273"/>
        <v/>
      </c>
      <c r="AP629" s="66" t="str">
        <f t="shared" si="259"/>
        <v/>
      </c>
      <c r="AQ629" s="66" t="str">
        <f t="shared" si="274"/>
        <v/>
      </c>
      <c r="AR629" s="135" t="str">
        <f t="shared" si="275"/>
        <v/>
      </c>
      <c r="AS629" s="72" t="str">
        <f t="shared" si="260"/>
        <v/>
      </c>
      <c r="AT629" s="72" t="str">
        <f t="shared" si="260"/>
        <v/>
      </c>
      <c r="AU629" s="72"/>
      <c r="AV629" s="135" t="str">
        <f t="shared" ca="1" si="281"/>
        <v>Hero</v>
      </c>
      <c r="AW629" s="135"/>
      <c r="AX629" s="135"/>
      <c r="AY629" s="135"/>
      <c r="AZ629" s="135"/>
      <c r="BA629" s="135"/>
      <c r="BB629" s="135"/>
      <c r="BC629" s="660" t="e">
        <f>INDEX('[2]Master Skill List'!$D$81:$D$301,MATCH('UNIT DATA'!BA629,'[2]Master Skill List'!$B$81:$B$301,0))</f>
        <v>#N/A</v>
      </c>
      <c r="BD629" s="661"/>
      <c r="BE629" s="661"/>
      <c r="BF629" s="662"/>
      <c r="BG629" s="72">
        <f t="shared" si="282"/>
        <v>0</v>
      </c>
    </row>
    <row r="630" spans="2:59">
      <c r="B630" s="66">
        <v>592</v>
      </c>
      <c r="C630" s="135"/>
      <c r="D630" s="135"/>
      <c r="E630" s="135"/>
      <c r="F630" s="135"/>
      <c r="G630" s="135"/>
      <c r="H630" s="176"/>
      <c r="I630" s="155"/>
      <c r="J630" s="155"/>
      <c r="K630" s="66">
        <v>10</v>
      </c>
      <c r="L630" s="66"/>
      <c r="M630" s="66"/>
      <c r="N630" s="66"/>
      <c r="O630" s="508"/>
      <c r="P630" s="155">
        <f t="shared" si="276"/>
        <v>1</v>
      </c>
      <c r="Q630" s="135"/>
      <c r="R630" s="66" t="e">
        <f t="shared" si="283"/>
        <v>#N/A</v>
      </c>
      <c r="S630" s="176"/>
      <c r="T630" s="177"/>
      <c r="U630" s="135"/>
      <c r="V630" s="135"/>
      <c r="W630" s="163" t="str">
        <f t="shared" ca="1" si="261"/>
        <v>Knight</v>
      </c>
      <c r="X630" s="164">
        <f t="shared" si="262"/>
        <v>0</v>
      </c>
      <c r="Y630" s="165">
        <v>0</v>
      </c>
      <c r="Z630" s="155" t="str">
        <f t="shared" si="263"/>
        <v/>
      </c>
      <c r="AA630" s="66" t="str">
        <f t="shared" si="264"/>
        <v/>
      </c>
      <c r="AB630" s="72" t="str">
        <f t="shared" si="265"/>
        <v/>
      </c>
      <c r="AC630" s="135" t="str">
        <f t="shared" si="277"/>
        <v/>
      </c>
      <c r="AD630" s="72">
        <f t="shared" si="278"/>
        <v>-29</v>
      </c>
      <c r="AE630" s="72">
        <f t="shared" si="279"/>
        <v>-59</v>
      </c>
      <c r="AF630" s="72">
        <f t="shared" si="280"/>
        <v>-89</v>
      </c>
      <c r="AG630" s="66" t="str">
        <f t="shared" si="266"/>
        <v/>
      </c>
      <c r="AH630" s="66" t="str">
        <f t="shared" si="267"/>
        <v/>
      </c>
      <c r="AI630" s="66" t="str">
        <f t="shared" si="268"/>
        <v/>
      </c>
      <c r="AJ630" s="135" t="str">
        <f t="shared" si="269"/>
        <v/>
      </c>
      <c r="AK630" s="66" t="str">
        <f t="shared" si="270"/>
        <v/>
      </c>
      <c r="AL630" s="66" t="str">
        <f t="shared" si="258"/>
        <v/>
      </c>
      <c r="AM630" s="66" t="str">
        <f t="shared" si="271"/>
        <v/>
      </c>
      <c r="AN630" s="135" t="str">
        <f t="shared" si="272"/>
        <v/>
      </c>
      <c r="AO630" s="66" t="str">
        <f t="shared" si="273"/>
        <v/>
      </c>
      <c r="AP630" s="66" t="str">
        <f t="shared" si="259"/>
        <v/>
      </c>
      <c r="AQ630" s="66" t="str">
        <f t="shared" si="274"/>
        <v/>
      </c>
      <c r="AR630" s="135" t="str">
        <f t="shared" si="275"/>
        <v/>
      </c>
      <c r="AS630" s="72" t="str">
        <f t="shared" si="260"/>
        <v/>
      </c>
      <c r="AT630" s="72" t="str">
        <f t="shared" si="260"/>
        <v/>
      </c>
      <c r="AU630" s="72"/>
      <c r="AV630" s="135" t="str">
        <f t="shared" ca="1" si="281"/>
        <v>Knight</v>
      </c>
      <c r="AW630" s="135"/>
      <c r="AX630" s="135"/>
      <c r="AY630" s="135"/>
      <c r="AZ630" s="135"/>
      <c r="BA630" s="135"/>
      <c r="BB630" s="135"/>
      <c r="BC630" s="660" t="e">
        <f>INDEX('[2]Master Skill List'!$D$81:$D$301,MATCH('UNIT DATA'!BA630,'[2]Master Skill List'!$B$81:$B$301,0))</f>
        <v>#N/A</v>
      </c>
      <c r="BD630" s="661"/>
      <c r="BE630" s="661"/>
      <c r="BF630" s="662"/>
      <c r="BG630" s="72">
        <f t="shared" si="282"/>
        <v>0</v>
      </c>
    </row>
    <row r="631" spans="2:59">
      <c r="B631" s="66">
        <v>593</v>
      </c>
      <c r="C631" s="135"/>
      <c r="D631" s="135"/>
      <c r="E631" s="135"/>
      <c r="F631" s="135"/>
      <c r="G631" s="135"/>
      <c r="H631" s="176"/>
      <c r="I631" s="155"/>
      <c r="J631" s="155"/>
      <c r="K631" s="66">
        <v>10</v>
      </c>
      <c r="L631" s="66"/>
      <c r="M631" s="66"/>
      <c r="N631" s="66"/>
      <c r="O631" s="508"/>
      <c r="P631" s="155">
        <f t="shared" si="276"/>
        <v>1</v>
      </c>
      <c r="Q631" s="135"/>
      <c r="R631" s="66" t="e">
        <f t="shared" si="283"/>
        <v>#N/A</v>
      </c>
      <c r="S631" s="176"/>
      <c r="T631" s="177"/>
      <c r="U631" s="135"/>
      <c r="V631" s="135"/>
      <c r="W631" s="163" t="str">
        <f t="shared" ca="1" si="261"/>
        <v>Knight</v>
      </c>
      <c r="X631" s="164">
        <f t="shared" si="262"/>
        <v>0</v>
      </c>
      <c r="Y631" s="165">
        <v>0</v>
      </c>
      <c r="Z631" s="155" t="str">
        <f t="shared" si="263"/>
        <v/>
      </c>
      <c r="AA631" s="66" t="str">
        <f t="shared" si="264"/>
        <v/>
      </c>
      <c r="AB631" s="72" t="str">
        <f t="shared" si="265"/>
        <v/>
      </c>
      <c r="AC631" s="135" t="str">
        <f t="shared" si="277"/>
        <v/>
      </c>
      <c r="AD631" s="72">
        <f t="shared" si="278"/>
        <v>-29</v>
      </c>
      <c r="AE631" s="72">
        <f t="shared" si="279"/>
        <v>-59</v>
      </c>
      <c r="AF631" s="72">
        <f t="shared" si="280"/>
        <v>-89</v>
      </c>
      <c r="AG631" s="66" t="str">
        <f t="shared" si="266"/>
        <v/>
      </c>
      <c r="AH631" s="66" t="str">
        <f t="shared" si="267"/>
        <v/>
      </c>
      <c r="AI631" s="66" t="str">
        <f t="shared" si="268"/>
        <v/>
      </c>
      <c r="AJ631" s="135" t="str">
        <f t="shared" si="269"/>
        <v/>
      </c>
      <c r="AK631" s="66" t="str">
        <f t="shared" si="270"/>
        <v/>
      </c>
      <c r="AL631" s="66" t="str">
        <f t="shared" si="258"/>
        <v/>
      </c>
      <c r="AM631" s="66" t="str">
        <f t="shared" si="271"/>
        <v/>
      </c>
      <c r="AN631" s="135" t="str">
        <f t="shared" si="272"/>
        <v/>
      </c>
      <c r="AO631" s="66" t="str">
        <f t="shared" si="273"/>
        <v/>
      </c>
      <c r="AP631" s="66" t="str">
        <f t="shared" si="259"/>
        <v/>
      </c>
      <c r="AQ631" s="66" t="str">
        <f t="shared" si="274"/>
        <v/>
      </c>
      <c r="AR631" s="135" t="str">
        <f t="shared" si="275"/>
        <v/>
      </c>
      <c r="AS631" s="72" t="str">
        <f t="shared" si="260"/>
        <v/>
      </c>
      <c r="AT631" s="72" t="str">
        <f t="shared" si="260"/>
        <v/>
      </c>
      <c r="AU631" s="72"/>
      <c r="AV631" s="135" t="str">
        <f t="shared" ca="1" si="281"/>
        <v>Knight</v>
      </c>
      <c r="AW631" s="135"/>
      <c r="AX631" s="135"/>
      <c r="AY631" s="135"/>
      <c r="AZ631" s="135"/>
      <c r="BA631" s="135"/>
      <c r="BB631" s="135"/>
      <c r="BC631" s="660" t="e">
        <f>INDEX('[2]Master Skill List'!$D$81:$D$301,MATCH('UNIT DATA'!BA631,'[2]Master Skill List'!$B$81:$B$301,0))</f>
        <v>#N/A</v>
      </c>
      <c r="BD631" s="661"/>
      <c r="BE631" s="661"/>
      <c r="BF631" s="662"/>
      <c r="BG631" s="72">
        <f t="shared" si="282"/>
        <v>0</v>
      </c>
    </row>
    <row r="632" spans="2:59">
      <c r="B632" s="66">
        <v>594</v>
      </c>
      <c r="C632" s="135"/>
      <c r="D632" s="135"/>
      <c r="E632" s="135"/>
      <c r="F632" s="135"/>
      <c r="G632" s="135"/>
      <c r="H632" s="176"/>
      <c r="I632" s="155"/>
      <c r="J632" s="155"/>
      <c r="K632" s="66">
        <v>10</v>
      </c>
      <c r="L632" s="66"/>
      <c r="M632" s="66"/>
      <c r="N632" s="66"/>
      <c r="O632" s="508"/>
      <c r="P632" s="155">
        <f t="shared" si="276"/>
        <v>1</v>
      </c>
      <c r="Q632" s="135"/>
      <c r="R632" s="66" t="e">
        <f t="shared" si="283"/>
        <v>#N/A</v>
      </c>
      <c r="S632" s="176"/>
      <c r="T632" s="177"/>
      <c r="U632" s="135"/>
      <c r="V632" s="135"/>
      <c r="W632" s="163" t="str">
        <f t="shared" ca="1" si="261"/>
        <v>Hero</v>
      </c>
      <c r="X632" s="164">
        <f t="shared" si="262"/>
        <v>0</v>
      </c>
      <c r="Y632" s="165">
        <v>0</v>
      </c>
      <c r="Z632" s="155" t="str">
        <f t="shared" si="263"/>
        <v/>
      </c>
      <c r="AA632" s="66" t="str">
        <f t="shared" si="264"/>
        <v/>
      </c>
      <c r="AB632" s="72" t="str">
        <f t="shared" si="265"/>
        <v/>
      </c>
      <c r="AC632" s="135" t="str">
        <f t="shared" si="277"/>
        <v/>
      </c>
      <c r="AD632" s="72">
        <f t="shared" si="278"/>
        <v>-29</v>
      </c>
      <c r="AE632" s="72">
        <f t="shared" si="279"/>
        <v>-59</v>
      </c>
      <c r="AF632" s="72">
        <f t="shared" si="280"/>
        <v>-89</v>
      </c>
      <c r="AG632" s="66" t="str">
        <f t="shared" si="266"/>
        <v/>
      </c>
      <c r="AH632" s="66" t="str">
        <f t="shared" si="267"/>
        <v/>
      </c>
      <c r="AI632" s="66" t="str">
        <f t="shared" si="268"/>
        <v/>
      </c>
      <c r="AJ632" s="135" t="str">
        <f t="shared" si="269"/>
        <v/>
      </c>
      <c r="AK632" s="66" t="str">
        <f t="shared" si="270"/>
        <v/>
      </c>
      <c r="AL632" s="66" t="str">
        <f t="shared" si="258"/>
        <v/>
      </c>
      <c r="AM632" s="66" t="str">
        <f t="shared" si="271"/>
        <v/>
      </c>
      <c r="AN632" s="135" t="str">
        <f t="shared" si="272"/>
        <v/>
      </c>
      <c r="AO632" s="66" t="str">
        <f t="shared" si="273"/>
        <v/>
      </c>
      <c r="AP632" s="66" t="str">
        <f t="shared" si="259"/>
        <v/>
      </c>
      <c r="AQ632" s="66" t="str">
        <f t="shared" si="274"/>
        <v/>
      </c>
      <c r="AR632" s="135" t="str">
        <f t="shared" si="275"/>
        <v/>
      </c>
      <c r="AS632" s="72" t="str">
        <f t="shared" si="260"/>
        <v/>
      </c>
      <c r="AT632" s="72" t="str">
        <f t="shared" si="260"/>
        <v/>
      </c>
      <c r="AU632" s="72"/>
      <c r="AV632" s="135" t="str">
        <f t="shared" ca="1" si="281"/>
        <v>Hero</v>
      </c>
      <c r="AW632" s="135"/>
      <c r="AX632" s="135"/>
      <c r="AY632" s="135"/>
      <c r="AZ632" s="135"/>
      <c r="BA632" s="135"/>
      <c r="BB632" s="135"/>
      <c r="BC632" s="660" t="e">
        <f>INDEX('[2]Master Skill List'!$D$81:$D$301,MATCH('UNIT DATA'!BA632,'[2]Master Skill List'!$B$81:$B$301,0))</f>
        <v>#N/A</v>
      </c>
      <c r="BD632" s="661"/>
      <c r="BE632" s="661"/>
      <c r="BF632" s="662"/>
      <c r="BG632" s="72">
        <f t="shared" si="282"/>
        <v>0</v>
      </c>
    </row>
    <row r="633" spans="2:59">
      <c r="B633" s="66">
        <v>595</v>
      </c>
      <c r="C633" s="135"/>
      <c r="D633" s="135"/>
      <c r="E633" s="135"/>
      <c r="F633" s="135"/>
      <c r="G633" s="135"/>
      <c r="H633" s="176"/>
      <c r="I633" s="155"/>
      <c r="J633" s="155"/>
      <c r="K633" s="66">
        <v>10</v>
      </c>
      <c r="L633" s="66"/>
      <c r="M633" s="66"/>
      <c r="N633" s="66"/>
      <c r="O633" s="508"/>
      <c r="P633" s="155">
        <f t="shared" si="276"/>
        <v>1</v>
      </c>
      <c r="Q633" s="135"/>
      <c r="R633" s="66" t="e">
        <f t="shared" si="283"/>
        <v>#N/A</v>
      </c>
      <c r="S633" s="176"/>
      <c r="T633" s="177"/>
      <c r="U633" s="135"/>
      <c r="V633" s="135"/>
      <c r="W633" s="163" t="str">
        <f t="shared" ca="1" si="261"/>
        <v>Lord</v>
      </c>
      <c r="X633" s="164">
        <f t="shared" si="262"/>
        <v>0</v>
      </c>
      <c r="Y633" s="165">
        <v>0</v>
      </c>
      <c r="Z633" s="155" t="str">
        <f t="shared" si="263"/>
        <v/>
      </c>
      <c r="AA633" s="66" t="str">
        <f t="shared" si="264"/>
        <v/>
      </c>
      <c r="AB633" s="72" t="str">
        <f t="shared" si="265"/>
        <v/>
      </c>
      <c r="AC633" s="135" t="str">
        <f t="shared" si="277"/>
        <v/>
      </c>
      <c r="AD633" s="72">
        <f t="shared" si="278"/>
        <v>-29</v>
      </c>
      <c r="AE633" s="72">
        <f t="shared" si="279"/>
        <v>-59</v>
      </c>
      <c r="AF633" s="72">
        <f t="shared" si="280"/>
        <v>-89</v>
      </c>
      <c r="AG633" s="66" t="str">
        <f t="shared" si="266"/>
        <v/>
      </c>
      <c r="AH633" s="66" t="str">
        <f t="shared" si="267"/>
        <v/>
      </c>
      <c r="AI633" s="66" t="str">
        <f t="shared" si="268"/>
        <v/>
      </c>
      <c r="AJ633" s="135" t="str">
        <f t="shared" si="269"/>
        <v/>
      </c>
      <c r="AK633" s="66" t="str">
        <f t="shared" si="270"/>
        <v/>
      </c>
      <c r="AL633" s="66" t="str">
        <f t="shared" si="258"/>
        <v/>
      </c>
      <c r="AM633" s="66" t="str">
        <f t="shared" si="271"/>
        <v/>
      </c>
      <c r="AN633" s="135" t="str">
        <f t="shared" si="272"/>
        <v/>
      </c>
      <c r="AO633" s="66" t="str">
        <f t="shared" si="273"/>
        <v/>
      </c>
      <c r="AP633" s="66" t="str">
        <f t="shared" si="259"/>
        <v/>
      </c>
      <c r="AQ633" s="66" t="str">
        <f t="shared" si="274"/>
        <v/>
      </c>
      <c r="AR633" s="135" t="str">
        <f t="shared" si="275"/>
        <v/>
      </c>
      <c r="AS633" s="72" t="str">
        <f t="shared" si="260"/>
        <v/>
      </c>
      <c r="AT633" s="72" t="str">
        <f t="shared" si="260"/>
        <v/>
      </c>
      <c r="AU633" s="72"/>
      <c r="AV633" s="135" t="str">
        <f t="shared" ca="1" si="281"/>
        <v>Lord</v>
      </c>
      <c r="AW633" s="135"/>
      <c r="AX633" s="135"/>
      <c r="AY633" s="135"/>
      <c r="AZ633" s="135"/>
      <c r="BA633" s="135"/>
      <c r="BB633" s="135"/>
      <c r="BC633" s="660" t="e">
        <f>INDEX('[2]Master Skill List'!$D$81:$D$301,MATCH('UNIT DATA'!BA633,'[2]Master Skill List'!$B$81:$B$301,0))</f>
        <v>#N/A</v>
      </c>
      <c r="BD633" s="661"/>
      <c r="BE633" s="661"/>
      <c r="BF633" s="662"/>
      <c r="BG633" s="72">
        <f t="shared" si="282"/>
        <v>0</v>
      </c>
    </row>
    <row r="634" spans="2:59">
      <c r="B634" s="66">
        <v>596</v>
      </c>
      <c r="C634" s="135"/>
      <c r="D634" s="135"/>
      <c r="E634" s="135"/>
      <c r="F634" s="135"/>
      <c r="G634" s="135"/>
      <c r="H634" s="176"/>
      <c r="I634" s="155"/>
      <c r="J634" s="155"/>
      <c r="K634" s="66">
        <v>10</v>
      </c>
      <c r="L634" s="66"/>
      <c r="M634" s="66"/>
      <c r="N634" s="66"/>
      <c r="O634" s="508"/>
      <c r="P634" s="155">
        <f t="shared" si="276"/>
        <v>1</v>
      </c>
      <c r="Q634" s="135"/>
      <c r="R634" s="66" t="e">
        <f t="shared" si="283"/>
        <v>#N/A</v>
      </c>
      <c r="S634" s="176"/>
      <c r="T634" s="177"/>
      <c r="U634" s="135"/>
      <c r="V634" s="135"/>
      <c r="W634" s="163" t="str">
        <f t="shared" ca="1" si="261"/>
        <v>Hero</v>
      </c>
      <c r="X634" s="164">
        <f t="shared" si="262"/>
        <v>0</v>
      </c>
      <c r="Y634" s="165">
        <v>0</v>
      </c>
      <c r="Z634" s="155" t="str">
        <f t="shared" si="263"/>
        <v/>
      </c>
      <c r="AA634" s="66" t="str">
        <f t="shared" si="264"/>
        <v/>
      </c>
      <c r="AB634" s="72" t="str">
        <f t="shared" si="265"/>
        <v/>
      </c>
      <c r="AC634" s="135" t="str">
        <f t="shared" si="277"/>
        <v/>
      </c>
      <c r="AD634" s="72">
        <f t="shared" si="278"/>
        <v>-29</v>
      </c>
      <c r="AE634" s="72">
        <f t="shared" si="279"/>
        <v>-59</v>
      </c>
      <c r="AF634" s="72">
        <f t="shared" si="280"/>
        <v>-89</v>
      </c>
      <c r="AG634" s="66" t="str">
        <f t="shared" si="266"/>
        <v/>
      </c>
      <c r="AH634" s="66" t="str">
        <f t="shared" si="267"/>
        <v/>
      </c>
      <c r="AI634" s="66" t="str">
        <f t="shared" si="268"/>
        <v/>
      </c>
      <c r="AJ634" s="135" t="str">
        <f t="shared" si="269"/>
        <v/>
      </c>
      <c r="AK634" s="66" t="str">
        <f t="shared" si="270"/>
        <v/>
      </c>
      <c r="AL634" s="66" t="str">
        <f t="shared" si="258"/>
        <v/>
      </c>
      <c r="AM634" s="66" t="str">
        <f t="shared" si="271"/>
        <v/>
      </c>
      <c r="AN634" s="135" t="str">
        <f t="shared" si="272"/>
        <v/>
      </c>
      <c r="AO634" s="66" t="str">
        <f t="shared" si="273"/>
        <v/>
      </c>
      <c r="AP634" s="66" t="str">
        <f t="shared" si="259"/>
        <v/>
      </c>
      <c r="AQ634" s="66" t="str">
        <f t="shared" si="274"/>
        <v/>
      </c>
      <c r="AR634" s="135" t="str">
        <f t="shared" si="275"/>
        <v/>
      </c>
      <c r="AS634" s="72" t="str">
        <f t="shared" si="260"/>
        <v/>
      </c>
      <c r="AT634" s="72" t="str">
        <f t="shared" si="260"/>
        <v/>
      </c>
      <c r="AU634" s="72"/>
      <c r="AV634" s="135" t="str">
        <f t="shared" ca="1" si="281"/>
        <v>Hero</v>
      </c>
      <c r="AW634" s="135"/>
      <c r="AX634" s="135"/>
      <c r="AY634" s="135"/>
      <c r="AZ634" s="135"/>
      <c r="BA634" s="135"/>
      <c r="BB634" s="135"/>
      <c r="BC634" s="660" t="e">
        <f>INDEX('[2]Master Skill List'!$D$81:$D$301,MATCH('UNIT DATA'!BA634,'[2]Master Skill List'!$B$81:$B$301,0))</f>
        <v>#N/A</v>
      </c>
      <c r="BD634" s="661"/>
      <c r="BE634" s="661"/>
      <c r="BF634" s="662"/>
      <c r="BG634" s="72">
        <f t="shared" si="282"/>
        <v>0</v>
      </c>
    </row>
    <row r="635" spans="2:59">
      <c r="B635" s="66">
        <v>597</v>
      </c>
      <c r="C635" s="135"/>
      <c r="D635" s="135"/>
      <c r="E635" s="135"/>
      <c r="F635" s="135"/>
      <c r="G635" s="135"/>
      <c r="H635" s="176"/>
      <c r="I635" s="155"/>
      <c r="J635" s="155"/>
      <c r="K635" s="66">
        <v>10</v>
      </c>
      <c r="L635" s="66"/>
      <c r="M635" s="66"/>
      <c r="N635" s="66"/>
      <c r="O635" s="508"/>
      <c r="P635" s="155">
        <f t="shared" si="276"/>
        <v>1</v>
      </c>
      <c r="Q635" s="135"/>
      <c r="R635" s="66" t="e">
        <f t="shared" si="283"/>
        <v>#N/A</v>
      </c>
      <c r="S635" s="176"/>
      <c r="T635" s="177"/>
      <c r="U635" s="135"/>
      <c r="V635" s="135"/>
      <c r="W635" s="163" t="str">
        <f t="shared" ca="1" si="261"/>
        <v>Defender</v>
      </c>
      <c r="X635" s="164">
        <f t="shared" si="262"/>
        <v>0</v>
      </c>
      <c r="Y635" s="165">
        <v>0</v>
      </c>
      <c r="Z635" s="155" t="str">
        <f t="shared" si="263"/>
        <v/>
      </c>
      <c r="AA635" s="66" t="str">
        <f t="shared" si="264"/>
        <v/>
      </c>
      <c r="AB635" s="72" t="str">
        <f t="shared" si="265"/>
        <v/>
      </c>
      <c r="AC635" s="135" t="str">
        <f t="shared" si="277"/>
        <v/>
      </c>
      <c r="AD635" s="72">
        <f t="shared" si="278"/>
        <v>-29</v>
      </c>
      <c r="AE635" s="72">
        <f t="shared" si="279"/>
        <v>-59</v>
      </c>
      <c r="AF635" s="72">
        <f t="shared" si="280"/>
        <v>-89</v>
      </c>
      <c r="AG635" s="66" t="str">
        <f t="shared" si="266"/>
        <v/>
      </c>
      <c r="AH635" s="66" t="str">
        <f t="shared" si="267"/>
        <v/>
      </c>
      <c r="AI635" s="66" t="str">
        <f t="shared" si="268"/>
        <v/>
      </c>
      <c r="AJ635" s="135" t="str">
        <f t="shared" si="269"/>
        <v/>
      </c>
      <c r="AK635" s="66" t="str">
        <f t="shared" si="270"/>
        <v/>
      </c>
      <c r="AL635" s="66" t="str">
        <f t="shared" si="258"/>
        <v/>
      </c>
      <c r="AM635" s="66" t="str">
        <f t="shared" si="271"/>
        <v/>
      </c>
      <c r="AN635" s="135" t="str">
        <f t="shared" si="272"/>
        <v/>
      </c>
      <c r="AO635" s="66" t="str">
        <f t="shared" si="273"/>
        <v/>
      </c>
      <c r="AP635" s="66" t="str">
        <f t="shared" si="259"/>
        <v/>
      </c>
      <c r="AQ635" s="66" t="str">
        <f t="shared" si="274"/>
        <v/>
      </c>
      <c r="AR635" s="135" t="str">
        <f t="shared" si="275"/>
        <v/>
      </c>
      <c r="AS635" s="72" t="str">
        <f t="shared" si="260"/>
        <v/>
      </c>
      <c r="AT635" s="72" t="str">
        <f t="shared" si="260"/>
        <v/>
      </c>
      <c r="AU635" s="72"/>
      <c r="AV635" s="135" t="str">
        <f t="shared" ca="1" si="281"/>
        <v>Defender</v>
      </c>
      <c r="AW635" s="135"/>
      <c r="AX635" s="135"/>
      <c r="AY635" s="135"/>
      <c r="AZ635" s="135"/>
      <c r="BA635" s="135"/>
      <c r="BB635" s="135"/>
      <c r="BC635" s="660" t="e">
        <f>INDEX('[2]Master Skill List'!$D$81:$D$301,MATCH('UNIT DATA'!BA635,'[2]Master Skill List'!$B$81:$B$301,0))</f>
        <v>#N/A</v>
      </c>
      <c r="BD635" s="661"/>
      <c r="BE635" s="661"/>
      <c r="BF635" s="662"/>
      <c r="BG635" s="72">
        <f t="shared" si="282"/>
        <v>0</v>
      </c>
    </row>
    <row r="636" spans="2:59">
      <c r="B636" s="66">
        <v>598</v>
      </c>
      <c r="C636" s="135"/>
      <c r="D636" s="135"/>
      <c r="E636" s="135"/>
      <c r="F636" s="135"/>
      <c r="G636" s="135"/>
      <c r="H636" s="176"/>
      <c r="I636" s="155"/>
      <c r="J636" s="155"/>
      <c r="K636" s="66">
        <v>10</v>
      </c>
      <c r="L636" s="66"/>
      <c r="M636" s="66"/>
      <c r="N636" s="66"/>
      <c r="O636" s="508"/>
      <c r="P636" s="155">
        <f t="shared" si="276"/>
        <v>1</v>
      </c>
      <c r="Q636" s="135"/>
      <c r="R636" s="66" t="e">
        <f t="shared" si="283"/>
        <v>#N/A</v>
      </c>
      <c r="S636" s="176"/>
      <c r="T636" s="177"/>
      <c r="U636" s="135"/>
      <c r="V636" s="135"/>
      <c r="W636" s="163" t="str">
        <f t="shared" ca="1" si="261"/>
        <v>Lord</v>
      </c>
      <c r="X636" s="164">
        <f t="shared" si="262"/>
        <v>0</v>
      </c>
      <c r="Y636" s="165">
        <v>0</v>
      </c>
      <c r="Z636" s="155" t="str">
        <f t="shared" si="263"/>
        <v/>
      </c>
      <c r="AA636" s="66" t="str">
        <f t="shared" si="264"/>
        <v/>
      </c>
      <c r="AB636" s="72" t="str">
        <f t="shared" si="265"/>
        <v/>
      </c>
      <c r="AC636" s="135" t="str">
        <f t="shared" si="277"/>
        <v/>
      </c>
      <c r="AD636" s="72">
        <f t="shared" si="278"/>
        <v>-29</v>
      </c>
      <c r="AE636" s="72">
        <f t="shared" si="279"/>
        <v>-59</v>
      </c>
      <c r="AF636" s="72">
        <f t="shared" si="280"/>
        <v>-89</v>
      </c>
      <c r="AG636" s="66" t="str">
        <f t="shared" si="266"/>
        <v/>
      </c>
      <c r="AH636" s="66" t="str">
        <f t="shared" si="267"/>
        <v/>
      </c>
      <c r="AI636" s="66" t="str">
        <f t="shared" si="268"/>
        <v/>
      </c>
      <c r="AJ636" s="135" t="str">
        <f t="shared" si="269"/>
        <v/>
      </c>
      <c r="AK636" s="66" t="str">
        <f t="shared" si="270"/>
        <v/>
      </c>
      <c r="AL636" s="66" t="str">
        <f t="shared" si="258"/>
        <v/>
      </c>
      <c r="AM636" s="66" t="str">
        <f t="shared" si="271"/>
        <v/>
      </c>
      <c r="AN636" s="135" t="str">
        <f t="shared" si="272"/>
        <v/>
      </c>
      <c r="AO636" s="66" t="str">
        <f t="shared" si="273"/>
        <v/>
      </c>
      <c r="AP636" s="66" t="str">
        <f t="shared" si="259"/>
        <v/>
      </c>
      <c r="AQ636" s="66" t="str">
        <f t="shared" si="274"/>
        <v/>
      </c>
      <c r="AR636" s="135" t="str">
        <f t="shared" si="275"/>
        <v/>
      </c>
      <c r="AS636" s="72" t="str">
        <f t="shared" si="260"/>
        <v/>
      </c>
      <c r="AT636" s="72" t="str">
        <f t="shared" si="260"/>
        <v/>
      </c>
      <c r="AU636" s="72"/>
      <c r="AV636" s="135" t="str">
        <f t="shared" ca="1" si="281"/>
        <v>Lord</v>
      </c>
      <c r="AW636" s="135"/>
      <c r="AX636" s="135"/>
      <c r="AY636" s="135"/>
      <c r="AZ636" s="135"/>
      <c r="BA636" s="135"/>
      <c r="BB636" s="135"/>
      <c r="BC636" s="660" t="e">
        <f>INDEX('[2]Master Skill List'!$D$81:$D$301,MATCH('UNIT DATA'!BA636,'[2]Master Skill List'!$B$81:$B$301,0))</f>
        <v>#N/A</v>
      </c>
      <c r="BD636" s="661"/>
      <c r="BE636" s="661"/>
      <c r="BF636" s="662"/>
      <c r="BG636" s="72">
        <f t="shared" si="282"/>
        <v>0</v>
      </c>
    </row>
    <row r="637" spans="2:59">
      <c r="B637" s="66">
        <v>599</v>
      </c>
      <c r="C637" s="135"/>
      <c r="D637" s="135"/>
      <c r="E637" s="135"/>
      <c r="F637" s="135"/>
      <c r="G637" s="135"/>
      <c r="H637" s="176"/>
      <c r="I637" s="155"/>
      <c r="J637" s="155"/>
      <c r="K637" s="66">
        <v>10</v>
      </c>
      <c r="L637" s="66"/>
      <c r="M637" s="66"/>
      <c r="N637" s="66"/>
      <c r="O637" s="508"/>
      <c r="P637" s="155">
        <f t="shared" si="276"/>
        <v>1</v>
      </c>
      <c r="Q637" s="135"/>
      <c r="R637" s="66" t="e">
        <f t="shared" si="283"/>
        <v>#N/A</v>
      </c>
      <c r="S637" s="176"/>
      <c r="T637" s="177"/>
      <c r="U637" s="135"/>
      <c r="V637" s="135"/>
      <c r="W637" s="163" t="str">
        <f t="shared" ca="1" si="261"/>
        <v>Lord</v>
      </c>
      <c r="X637" s="164">
        <f t="shared" si="262"/>
        <v>0</v>
      </c>
      <c r="Y637" s="165">
        <v>0</v>
      </c>
      <c r="Z637" s="155" t="str">
        <f t="shared" si="263"/>
        <v/>
      </c>
      <c r="AA637" s="66" t="str">
        <f t="shared" si="264"/>
        <v/>
      </c>
      <c r="AB637" s="72" t="str">
        <f t="shared" si="265"/>
        <v/>
      </c>
      <c r="AC637" s="135" t="str">
        <f t="shared" si="277"/>
        <v/>
      </c>
      <c r="AD637" s="72">
        <f t="shared" si="278"/>
        <v>-29</v>
      </c>
      <c r="AE637" s="72">
        <f t="shared" si="279"/>
        <v>-59</v>
      </c>
      <c r="AF637" s="72">
        <f t="shared" si="280"/>
        <v>-89</v>
      </c>
      <c r="AG637" s="66" t="str">
        <f t="shared" si="266"/>
        <v/>
      </c>
      <c r="AH637" s="66" t="str">
        <f t="shared" si="267"/>
        <v/>
      </c>
      <c r="AI637" s="66" t="str">
        <f t="shared" si="268"/>
        <v/>
      </c>
      <c r="AJ637" s="135" t="str">
        <f t="shared" si="269"/>
        <v/>
      </c>
      <c r="AK637" s="66" t="str">
        <f t="shared" si="270"/>
        <v/>
      </c>
      <c r="AL637" s="66" t="str">
        <f t="shared" si="258"/>
        <v/>
      </c>
      <c r="AM637" s="66" t="str">
        <f t="shared" si="271"/>
        <v/>
      </c>
      <c r="AN637" s="135" t="str">
        <f t="shared" si="272"/>
        <v/>
      </c>
      <c r="AO637" s="66" t="str">
        <f t="shared" si="273"/>
        <v/>
      </c>
      <c r="AP637" s="66" t="str">
        <f t="shared" si="259"/>
        <v/>
      </c>
      <c r="AQ637" s="66" t="str">
        <f t="shared" si="274"/>
        <v/>
      </c>
      <c r="AR637" s="135" t="str">
        <f t="shared" si="275"/>
        <v/>
      </c>
      <c r="AS637" s="72" t="str">
        <f t="shared" si="260"/>
        <v/>
      </c>
      <c r="AT637" s="72" t="str">
        <f t="shared" si="260"/>
        <v/>
      </c>
      <c r="AU637" s="72"/>
      <c r="AV637" s="135" t="str">
        <f t="shared" ca="1" si="281"/>
        <v>Lord</v>
      </c>
      <c r="AW637" s="135"/>
      <c r="AX637" s="135"/>
      <c r="AY637" s="135"/>
      <c r="AZ637" s="135"/>
      <c r="BA637" s="135"/>
      <c r="BB637" s="135"/>
      <c r="BC637" s="660" t="e">
        <f>INDEX('[2]Master Skill List'!$D$81:$D$301,MATCH('UNIT DATA'!BA637,'[2]Master Skill List'!$B$81:$B$301,0))</f>
        <v>#N/A</v>
      </c>
      <c r="BD637" s="661"/>
      <c r="BE637" s="661"/>
      <c r="BF637" s="662"/>
      <c r="BG637" s="72">
        <f t="shared" si="282"/>
        <v>0</v>
      </c>
    </row>
    <row r="638" spans="2:59">
      <c r="B638" s="66">
        <v>600</v>
      </c>
      <c r="C638" s="135"/>
      <c r="D638" s="135"/>
      <c r="E638" s="135"/>
      <c r="F638" s="135"/>
      <c r="G638" s="135"/>
      <c r="H638" s="176"/>
      <c r="I638" s="155"/>
      <c r="J638" s="155"/>
      <c r="K638" s="66">
        <v>10</v>
      </c>
      <c r="L638" s="66"/>
      <c r="M638" s="66"/>
      <c r="N638" s="66"/>
      <c r="O638" s="508"/>
      <c r="P638" s="155">
        <f t="shared" si="276"/>
        <v>1</v>
      </c>
      <c r="Q638" s="135"/>
      <c r="R638" s="66" t="e">
        <f t="shared" si="283"/>
        <v>#N/A</v>
      </c>
      <c r="S638" s="176"/>
      <c r="T638" s="177"/>
      <c r="U638" s="135"/>
      <c r="V638" s="135"/>
      <c r="W638" s="163" t="str">
        <f t="shared" ca="1" si="261"/>
        <v>Defender</v>
      </c>
      <c r="X638" s="164">
        <f t="shared" si="262"/>
        <v>0</v>
      </c>
      <c r="Y638" s="165">
        <v>0</v>
      </c>
      <c r="Z638" s="155" t="str">
        <f t="shared" si="263"/>
        <v/>
      </c>
      <c r="AA638" s="66" t="str">
        <f t="shared" si="264"/>
        <v/>
      </c>
      <c r="AB638" s="72" t="str">
        <f t="shared" si="265"/>
        <v/>
      </c>
      <c r="AC638" s="135" t="str">
        <f t="shared" si="277"/>
        <v/>
      </c>
      <c r="AD638" s="72">
        <f t="shared" si="278"/>
        <v>-29</v>
      </c>
      <c r="AE638" s="72">
        <f t="shared" si="279"/>
        <v>-59</v>
      </c>
      <c r="AF638" s="72">
        <f t="shared" si="280"/>
        <v>-89</v>
      </c>
      <c r="AG638" s="66" t="str">
        <f t="shared" si="266"/>
        <v/>
      </c>
      <c r="AH638" s="66" t="str">
        <f t="shared" si="267"/>
        <v/>
      </c>
      <c r="AI638" s="66" t="str">
        <f t="shared" si="268"/>
        <v/>
      </c>
      <c r="AJ638" s="135" t="str">
        <f t="shared" si="269"/>
        <v/>
      </c>
      <c r="AK638" s="66" t="str">
        <f t="shared" si="270"/>
        <v/>
      </c>
      <c r="AL638" s="66" t="str">
        <f t="shared" si="258"/>
        <v/>
      </c>
      <c r="AM638" s="66" t="str">
        <f t="shared" si="271"/>
        <v/>
      </c>
      <c r="AN638" s="135" t="str">
        <f t="shared" si="272"/>
        <v/>
      </c>
      <c r="AO638" s="66" t="str">
        <f t="shared" si="273"/>
        <v/>
      </c>
      <c r="AP638" s="66" t="str">
        <f t="shared" si="259"/>
        <v/>
      </c>
      <c r="AQ638" s="66" t="str">
        <f t="shared" si="274"/>
        <v/>
      </c>
      <c r="AR638" s="135" t="str">
        <f t="shared" si="275"/>
        <v/>
      </c>
      <c r="AS638" s="72" t="str">
        <f t="shared" si="260"/>
        <v/>
      </c>
      <c r="AT638" s="72" t="str">
        <f t="shared" si="260"/>
        <v/>
      </c>
      <c r="AU638" s="72"/>
      <c r="AV638" s="135" t="str">
        <f t="shared" ca="1" si="281"/>
        <v>Defender</v>
      </c>
      <c r="AW638" s="135"/>
      <c r="AX638" s="135"/>
      <c r="AY638" s="135"/>
      <c r="AZ638" s="135"/>
      <c r="BA638" s="135"/>
      <c r="BB638" s="135"/>
      <c r="BC638" s="660" t="e">
        <f>INDEX('[2]Master Skill List'!$D$81:$D$301,MATCH('UNIT DATA'!BA638,'[2]Master Skill List'!$B$81:$B$301,0))</f>
        <v>#N/A</v>
      </c>
      <c r="BD638" s="661"/>
      <c r="BE638" s="661"/>
      <c r="BF638" s="662"/>
      <c r="BG638" s="72">
        <f t="shared" si="282"/>
        <v>0</v>
      </c>
    </row>
    <row r="639" spans="2:59">
      <c r="B639" s="66">
        <v>601</v>
      </c>
      <c r="C639" s="135"/>
      <c r="D639" s="135"/>
      <c r="E639" s="135"/>
      <c r="F639" s="135"/>
      <c r="G639" s="135"/>
      <c r="H639" s="176"/>
      <c r="I639" s="155"/>
      <c r="J639" s="155"/>
      <c r="K639" s="66">
        <v>10</v>
      </c>
      <c r="L639" s="66"/>
      <c r="M639" s="66"/>
      <c r="N639" s="66"/>
      <c r="O639" s="508"/>
      <c r="P639" s="155">
        <f t="shared" si="276"/>
        <v>1</v>
      </c>
      <c r="Q639" s="135"/>
      <c r="R639" s="66" t="e">
        <f t="shared" si="283"/>
        <v>#N/A</v>
      </c>
      <c r="S639" s="176"/>
      <c r="T639" s="177"/>
      <c r="U639" s="135"/>
      <c r="V639" s="135"/>
      <c r="W639" s="163" t="str">
        <f t="shared" ca="1" si="261"/>
        <v>Fighter</v>
      </c>
      <c r="X639" s="164">
        <f t="shared" si="262"/>
        <v>0</v>
      </c>
      <c r="Y639" s="165">
        <v>0</v>
      </c>
      <c r="Z639" s="155" t="str">
        <f t="shared" si="263"/>
        <v/>
      </c>
      <c r="AA639" s="66" t="str">
        <f t="shared" si="264"/>
        <v/>
      </c>
      <c r="AB639" s="72" t="str">
        <f t="shared" si="265"/>
        <v/>
      </c>
      <c r="AC639" s="135" t="str">
        <f t="shared" si="277"/>
        <v/>
      </c>
      <c r="AD639" s="72">
        <f t="shared" si="278"/>
        <v>-29</v>
      </c>
      <c r="AE639" s="72">
        <f t="shared" si="279"/>
        <v>-59</v>
      </c>
      <c r="AF639" s="72">
        <f t="shared" si="280"/>
        <v>-89</v>
      </c>
      <c r="AG639" s="66" t="str">
        <f t="shared" si="266"/>
        <v/>
      </c>
      <c r="AH639" s="66" t="str">
        <f t="shared" si="267"/>
        <v/>
      </c>
      <c r="AI639" s="66" t="str">
        <f t="shared" si="268"/>
        <v/>
      </c>
      <c r="AJ639" s="135" t="str">
        <f t="shared" si="269"/>
        <v/>
      </c>
      <c r="AK639" s="66" t="str">
        <f t="shared" si="270"/>
        <v/>
      </c>
      <c r="AL639" s="66" t="str">
        <f t="shared" si="258"/>
        <v/>
      </c>
      <c r="AM639" s="66" t="str">
        <f t="shared" si="271"/>
        <v/>
      </c>
      <c r="AN639" s="135" t="str">
        <f t="shared" si="272"/>
        <v/>
      </c>
      <c r="AO639" s="66" t="str">
        <f t="shared" si="273"/>
        <v/>
      </c>
      <c r="AP639" s="66" t="str">
        <f t="shared" si="259"/>
        <v/>
      </c>
      <c r="AQ639" s="66" t="str">
        <f t="shared" si="274"/>
        <v/>
      </c>
      <c r="AR639" s="135" t="str">
        <f t="shared" si="275"/>
        <v/>
      </c>
      <c r="AS639" s="72" t="str">
        <f t="shared" si="260"/>
        <v/>
      </c>
      <c r="AT639" s="72" t="str">
        <f t="shared" si="260"/>
        <v/>
      </c>
      <c r="AU639" s="72"/>
      <c r="AV639" s="135" t="str">
        <f t="shared" ca="1" si="281"/>
        <v>Fighter</v>
      </c>
      <c r="AW639" s="135"/>
      <c r="AX639" s="135"/>
      <c r="AY639" s="135"/>
      <c r="AZ639" s="135"/>
      <c r="BA639" s="135"/>
      <c r="BB639" s="135"/>
      <c r="BC639" s="660" t="e">
        <f>INDEX('[2]Master Skill List'!$D$81:$D$301,MATCH('UNIT DATA'!BA639,'[2]Master Skill List'!$B$81:$B$301,0))</f>
        <v>#N/A</v>
      </c>
      <c r="BD639" s="661"/>
      <c r="BE639" s="661"/>
      <c r="BF639" s="662"/>
      <c r="BG639" s="72">
        <f t="shared" si="282"/>
        <v>0</v>
      </c>
    </row>
    <row r="640" spans="2:59">
      <c r="B640" s="66">
        <v>602</v>
      </c>
      <c r="C640" s="135"/>
      <c r="D640" s="135"/>
      <c r="E640" s="135"/>
      <c r="F640" s="135"/>
      <c r="G640" s="135"/>
      <c r="H640" s="176"/>
      <c r="I640" s="155"/>
      <c r="J640" s="155"/>
      <c r="K640" s="66">
        <v>10</v>
      </c>
      <c r="L640" s="66"/>
      <c r="M640" s="66"/>
      <c r="N640" s="66"/>
      <c r="O640" s="508"/>
      <c r="P640" s="155">
        <f t="shared" si="276"/>
        <v>1</v>
      </c>
      <c r="Q640" s="135"/>
      <c r="R640" s="66" t="e">
        <f t="shared" si="283"/>
        <v>#N/A</v>
      </c>
      <c r="S640" s="176"/>
      <c r="T640" s="177"/>
      <c r="U640" s="135"/>
      <c r="V640" s="135"/>
      <c r="W640" s="163" t="str">
        <f t="shared" ca="1" si="261"/>
        <v>Lord</v>
      </c>
      <c r="X640" s="164">
        <f t="shared" si="262"/>
        <v>0</v>
      </c>
      <c r="Y640" s="165">
        <v>0</v>
      </c>
      <c r="Z640" s="155" t="str">
        <f t="shared" si="263"/>
        <v/>
      </c>
      <c r="AA640" s="66" t="str">
        <f t="shared" si="264"/>
        <v/>
      </c>
      <c r="AB640" s="72" t="str">
        <f t="shared" si="265"/>
        <v/>
      </c>
      <c r="AC640" s="135" t="str">
        <f t="shared" si="277"/>
        <v/>
      </c>
      <c r="AD640" s="72">
        <f t="shared" si="278"/>
        <v>-29</v>
      </c>
      <c r="AE640" s="72">
        <f t="shared" si="279"/>
        <v>-59</v>
      </c>
      <c r="AF640" s="72">
        <f t="shared" si="280"/>
        <v>-89</v>
      </c>
      <c r="AG640" s="66" t="str">
        <f t="shared" si="266"/>
        <v/>
      </c>
      <c r="AH640" s="66" t="str">
        <f t="shared" si="267"/>
        <v/>
      </c>
      <c r="AI640" s="66" t="str">
        <f t="shared" si="268"/>
        <v/>
      </c>
      <c r="AJ640" s="135" t="str">
        <f t="shared" si="269"/>
        <v/>
      </c>
      <c r="AK640" s="66" t="str">
        <f t="shared" si="270"/>
        <v/>
      </c>
      <c r="AL640" s="66" t="str">
        <f t="shared" si="258"/>
        <v/>
      </c>
      <c r="AM640" s="66" t="str">
        <f t="shared" si="271"/>
        <v/>
      </c>
      <c r="AN640" s="135" t="str">
        <f t="shared" si="272"/>
        <v/>
      </c>
      <c r="AO640" s="66" t="str">
        <f t="shared" si="273"/>
        <v/>
      </c>
      <c r="AP640" s="66" t="str">
        <f t="shared" si="259"/>
        <v/>
      </c>
      <c r="AQ640" s="66" t="str">
        <f t="shared" si="274"/>
        <v/>
      </c>
      <c r="AR640" s="135" t="str">
        <f t="shared" si="275"/>
        <v/>
      </c>
      <c r="AS640" s="72" t="str">
        <f t="shared" si="260"/>
        <v/>
      </c>
      <c r="AT640" s="72" t="str">
        <f t="shared" si="260"/>
        <v/>
      </c>
      <c r="AU640" s="72"/>
      <c r="AV640" s="135" t="str">
        <f t="shared" ca="1" si="281"/>
        <v>Lord</v>
      </c>
      <c r="AW640" s="135"/>
      <c r="AX640" s="135"/>
      <c r="AY640" s="135"/>
      <c r="AZ640" s="135"/>
      <c r="BA640" s="135"/>
      <c r="BB640" s="135"/>
      <c r="BC640" s="660" t="e">
        <f>INDEX('[2]Master Skill List'!$D$81:$D$301,MATCH('UNIT DATA'!BA640,'[2]Master Skill List'!$B$81:$B$301,0))</f>
        <v>#N/A</v>
      </c>
      <c r="BD640" s="661"/>
      <c r="BE640" s="661"/>
      <c r="BF640" s="662"/>
      <c r="BG640" s="72">
        <f t="shared" si="282"/>
        <v>0</v>
      </c>
    </row>
    <row r="641" spans="2:59">
      <c r="B641" s="66">
        <v>603</v>
      </c>
      <c r="C641" s="135"/>
      <c r="D641" s="135"/>
      <c r="E641" s="135"/>
      <c r="F641" s="135"/>
      <c r="G641" s="135"/>
      <c r="H641" s="176"/>
      <c r="I641" s="155"/>
      <c r="J641" s="155"/>
      <c r="K641" s="66">
        <v>10</v>
      </c>
      <c r="L641" s="66"/>
      <c r="M641" s="66"/>
      <c r="N641" s="66"/>
      <c r="O641" s="508"/>
      <c r="P641" s="155">
        <f t="shared" si="276"/>
        <v>1</v>
      </c>
      <c r="Q641" s="135"/>
      <c r="R641" s="66" t="e">
        <f t="shared" si="283"/>
        <v>#N/A</v>
      </c>
      <c r="S641" s="176"/>
      <c r="T641" s="177"/>
      <c r="U641" s="135"/>
      <c r="V641" s="135"/>
      <c r="W641" s="163" t="str">
        <f t="shared" ca="1" si="261"/>
        <v>Lord</v>
      </c>
      <c r="X641" s="164">
        <f t="shared" si="262"/>
        <v>0</v>
      </c>
      <c r="Y641" s="165">
        <v>0</v>
      </c>
      <c r="Z641" s="155" t="str">
        <f t="shared" si="263"/>
        <v/>
      </c>
      <c r="AA641" s="66" t="str">
        <f t="shared" si="264"/>
        <v/>
      </c>
      <c r="AB641" s="72" t="str">
        <f t="shared" si="265"/>
        <v/>
      </c>
      <c r="AC641" s="135" t="str">
        <f t="shared" si="277"/>
        <v/>
      </c>
      <c r="AD641" s="72">
        <f t="shared" si="278"/>
        <v>-29</v>
      </c>
      <c r="AE641" s="72">
        <f t="shared" si="279"/>
        <v>-59</v>
      </c>
      <c r="AF641" s="72">
        <f t="shared" si="280"/>
        <v>-89</v>
      </c>
      <c r="AG641" s="66" t="str">
        <f t="shared" si="266"/>
        <v/>
      </c>
      <c r="AH641" s="66" t="str">
        <f t="shared" si="267"/>
        <v/>
      </c>
      <c r="AI641" s="66" t="str">
        <f t="shared" si="268"/>
        <v/>
      </c>
      <c r="AJ641" s="135" t="str">
        <f t="shared" si="269"/>
        <v/>
      </c>
      <c r="AK641" s="66" t="str">
        <f t="shared" si="270"/>
        <v/>
      </c>
      <c r="AL641" s="66" t="str">
        <f t="shared" si="258"/>
        <v/>
      </c>
      <c r="AM641" s="66" t="str">
        <f t="shared" si="271"/>
        <v/>
      </c>
      <c r="AN641" s="135" t="str">
        <f t="shared" si="272"/>
        <v/>
      </c>
      <c r="AO641" s="66" t="str">
        <f t="shared" si="273"/>
        <v/>
      </c>
      <c r="AP641" s="66" t="str">
        <f t="shared" si="259"/>
        <v/>
      </c>
      <c r="AQ641" s="66" t="str">
        <f t="shared" si="274"/>
        <v/>
      </c>
      <c r="AR641" s="135" t="str">
        <f t="shared" si="275"/>
        <v/>
      </c>
      <c r="AS641" s="72" t="str">
        <f t="shared" si="260"/>
        <v/>
      </c>
      <c r="AT641" s="72" t="str">
        <f t="shared" si="260"/>
        <v/>
      </c>
      <c r="AU641" s="72"/>
      <c r="AV641" s="135" t="str">
        <f t="shared" ca="1" si="281"/>
        <v>Lord</v>
      </c>
      <c r="AW641" s="135"/>
      <c r="AX641" s="135"/>
      <c r="AY641" s="135"/>
      <c r="AZ641" s="135"/>
      <c r="BA641" s="135"/>
      <c r="BB641" s="135"/>
      <c r="BC641" s="660" t="e">
        <f>INDEX('[2]Master Skill List'!$D$81:$D$301,MATCH('UNIT DATA'!BA641,'[2]Master Skill List'!$B$81:$B$301,0))</f>
        <v>#N/A</v>
      </c>
      <c r="BD641" s="661"/>
      <c r="BE641" s="661"/>
      <c r="BF641" s="662"/>
      <c r="BG641" s="72">
        <f t="shared" si="282"/>
        <v>0</v>
      </c>
    </row>
    <row r="642" spans="2:59">
      <c r="B642" s="66">
        <v>604</v>
      </c>
      <c r="C642" s="135"/>
      <c r="D642" s="135"/>
      <c r="E642" s="135"/>
      <c r="F642" s="135"/>
      <c r="G642" s="135"/>
      <c r="H642" s="176"/>
      <c r="I642" s="155"/>
      <c r="J642" s="155"/>
      <c r="K642" s="66">
        <v>10</v>
      </c>
      <c r="L642" s="66"/>
      <c r="M642" s="66"/>
      <c r="N642" s="66"/>
      <c r="O642" s="508"/>
      <c r="P642" s="155">
        <f t="shared" si="276"/>
        <v>1</v>
      </c>
      <c r="Q642" s="135"/>
      <c r="R642" s="66" t="e">
        <f t="shared" si="283"/>
        <v>#N/A</v>
      </c>
      <c r="S642" s="176"/>
      <c r="T642" s="177"/>
      <c r="U642" s="135"/>
      <c r="V642" s="135"/>
      <c r="W642" s="163" t="str">
        <f t="shared" ca="1" si="261"/>
        <v>Defender</v>
      </c>
      <c r="X642" s="164">
        <f t="shared" si="262"/>
        <v>0</v>
      </c>
      <c r="Y642" s="165">
        <v>0</v>
      </c>
      <c r="Z642" s="155" t="str">
        <f t="shared" si="263"/>
        <v/>
      </c>
      <c r="AA642" s="66" t="str">
        <f t="shared" si="264"/>
        <v/>
      </c>
      <c r="AB642" s="72" t="str">
        <f t="shared" si="265"/>
        <v/>
      </c>
      <c r="AC642" s="135" t="str">
        <f t="shared" si="277"/>
        <v/>
      </c>
      <c r="AD642" s="72">
        <f t="shared" si="278"/>
        <v>-29</v>
      </c>
      <c r="AE642" s="72">
        <f t="shared" si="279"/>
        <v>-59</v>
      </c>
      <c r="AF642" s="72">
        <f t="shared" si="280"/>
        <v>-89</v>
      </c>
      <c r="AG642" s="66" t="str">
        <f t="shared" si="266"/>
        <v/>
      </c>
      <c r="AH642" s="66" t="str">
        <f t="shared" si="267"/>
        <v/>
      </c>
      <c r="AI642" s="66" t="str">
        <f t="shared" si="268"/>
        <v/>
      </c>
      <c r="AJ642" s="135" t="str">
        <f t="shared" si="269"/>
        <v/>
      </c>
      <c r="AK642" s="66" t="str">
        <f t="shared" si="270"/>
        <v/>
      </c>
      <c r="AL642" s="66" t="str">
        <f t="shared" si="258"/>
        <v/>
      </c>
      <c r="AM642" s="66" t="str">
        <f t="shared" si="271"/>
        <v/>
      </c>
      <c r="AN642" s="135" t="str">
        <f t="shared" si="272"/>
        <v/>
      </c>
      <c r="AO642" s="66" t="str">
        <f t="shared" si="273"/>
        <v/>
      </c>
      <c r="AP642" s="66" t="str">
        <f t="shared" si="259"/>
        <v/>
      </c>
      <c r="AQ642" s="66" t="str">
        <f t="shared" si="274"/>
        <v/>
      </c>
      <c r="AR642" s="135" t="str">
        <f t="shared" si="275"/>
        <v/>
      </c>
      <c r="AS642" s="72" t="str">
        <f t="shared" si="260"/>
        <v/>
      </c>
      <c r="AT642" s="72" t="str">
        <f t="shared" si="260"/>
        <v/>
      </c>
      <c r="AU642" s="72"/>
      <c r="AV642" s="135" t="str">
        <f t="shared" ca="1" si="281"/>
        <v>Defender</v>
      </c>
      <c r="AW642" s="135"/>
      <c r="AX642" s="135"/>
      <c r="AY642" s="135"/>
      <c r="AZ642" s="135"/>
      <c r="BA642" s="135"/>
      <c r="BB642" s="135"/>
      <c r="BC642" s="660" t="e">
        <f>INDEX('[2]Master Skill List'!$D$81:$D$301,MATCH('UNIT DATA'!BA642,'[2]Master Skill List'!$B$81:$B$301,0))</f>
        <v>#N/A</v>
      </c>
      <c r="BD642" s="661"/>
      <c r="BE642" s="661"/>
      <c r="BF642" s="662"/>
      <c r="BG642" s="72">
        <f t="shared" si="282"/>
        <v>0</v>
      </c>
    </row>
    <row r="643" spans="2:59">
      <c r="B643" s="66">
        <v>605</v>
      </c>
      <c r="C643" s="135"/>
      <c r="D643" s="135"/>
      <c r="E643" s="135"/>
      <c r="F643" s="135"/>
      <c r="G643" s="135"/>
      <c r="H643" s="176"/>
      <c r="I643" s="155"/>
      <c r="J643" s="155"/>
      <c r="K643" s="66">
        <v>10</v>
      </c>
      <c r="L643" s="66"/>
      <c r="M643" s="66"/>
      <c r="N643" s="66"/>
      <c r="O643" s="508"/>
      <c r="P643" s="155">
        <f t="shared" si="276"/>
        <v>1</v>
      </c>
      <c r="Q643" s="135"/>
      <c r="R643" s="66" t="e">
        <f t="shared" si="283"/>
        <v>#N/A</v>
      </c>
      <c r="S643" s="176"/>
      <c r="T643" s="177"/>
      <c r="U643" s="135"/>
      <c r="V643" s="135"/>
      <c r="W643" s="163" t="str">
        <f t="shared" ca="1" si="261"/>
        <v>Hero</v>
      </c>
      <c r="X643" s="164">
        <f t="shared" si="262"/>
        <v>0</v>
      </c>
      <c r="Y643" s="165">
        <v>0</v>
      </c>
      <c r="Z643" s="155" t="str">
        <f t="shared" si="263"/>
        <v/>
      </c>
      <c r="AA643" s="66" t="str">
        <f t="shared" si="264"/>
        <v/>
      </c>
      <c r="AB643" s="72" t="str">
        <f t="shared" si="265"/>
        <v/>
      </c>
      <c r="AC643" s="135" t="str">
        <f t="shared" si="277"/>
        <v/>
      </c>
      <c r="AD643" s="72">
        <f t="shared" si="278"/>
        <v>-29</v>
      </c>
      <c r="AE643" s="72">
        <f t="shared" si="279"/>
        <v>-59</v>
      </c>
      <c r="AF643" s="72">
        <f t="shared" si="280"/>
        <v>-89</v>
      </c>
      <c r="AG643" s="66" t="str">
        <f t="shared" si="266"/>
        <v/>
      </c>
      <c r="AH643" s="66" t="str">
        <f t="shared" si="267"/>
        <v/>
      </c>
      <c r="AI643" s="66" t="str">
        <f t="shared" si="268"/>
        <v/>
      </c>
      <c r="AJ643" s="135" t="str">
        <f t="shared" si="269"/>
        <v/>
      </c>
      <c r="AK643" s="66" t="str">
        <f t="shared" si="270"/>
        <v/>
      </c>
      <c r="AL643" s="66" t="str">
        <f t="shared" si="258"/>
        <v/>
      </c>
      <c r="AM643" s="66" t="str">
        <f t="shared" si="271"/>
        <v/>
      </c>
      <c r="AN643" s="135" t="str">
        <f t="shared" si="272"/>
        <v/>
      </c>
      <c r="AO643" s="66" t="str">
        <f t="shared" si="273"/>
        <v/>
      </c>
      <c r="AP643" s="66" t="str">
        <f t="shared" si="259"/>
        <v/>
      </c>
      <c r="AQ643" s="66" t="str">
        <f t="shared" si="274"/>
        <v/>
      </c>
      <c r="AR643" s="135" t="str">
        <f t="shared" si="275"/>
        <v/>
      </c>
      <c r="AS643" s="72" t="str">
        <f t="shared" si="260"/>
        <v/>
      </c>
      <c r="AT643" s="72" t="str">
        <f t="shared" si="260"/>
        <v/>
      </c>
      <c r="AU643" s="72"/>
      <c r="AV643" s="135" t="str">
        <f t="shared" ca="1" si="281"/>
        <v>Hero</v>
      </c>
      <c r="AW643" s="135"/>
      <c r="AX643" s="135"/>
      <c r="AY643" s="135"/>
      <c r="AZ643" s="135"/>
      <c r="BA643" s="135"/>
      <c r="BB643" s="135"/>
      <c r="BC643" s="660" t="e">
        <f>INDEX('[2]Master Skill List'!$D$81:$D$301,MATCH('UNIT DATA'!BA643,'[2]Master Skill List'!$B$81:$B$301,0))</f>
        <v>#N/A</v>
      </c>
      <c r="BD643" s="661"/>
      <c r="BE643" s="661"/>
      <c r="BF643" s="662"/>
      <c r="BG643" s="72">
        <f t="shared" si="282"/>
        <v>0</v>
      </c>
    </row>
    <row r="644" spans="2:59">
      <c r="B644" s="66">
        <v>606</v>
      </c>
      <c r="C644" s="135"/>
      <c r="D644" s="135"/>
      <c r="E644" s="135"/>
      <c r="F644" s="135"/>
      <c r="G644" s="135"/>
      <c r="H644" s="176"/>
      <c r="I644" s="155"/>
      <c r="J644" s="155"/>
      <c r="K644" s="66">
        <v>10</v>
      </c>
      <c r="L644" s="66"/>
      <c r="M644" s="66"/>
      <c r="N644" s="66"/>
      <c r="O644" s="508"/>
      <c r="P644" s="155">
        <f t="shared" si="276"/>
        <v>1</v>
      </c>
      <c r="Q644" s="135"/>
      <c r="R644" s="66" t="e">
        <f t="shared" si="283"/>
        <v>#N/A</v>
      </c>
      <c r="S644" s="176"/>
      <c r="T644" s="177"/>
      <c r="U644" s="135"/>
      <c r="V644" s="135"/>
      <c r="W644" s="163" t="str">
        <f t="shared" ca="1" si="261"/>
        <v>Knight</v>
      </c>
      <c r="X644" s="164">
        <f t="shared" si="262"/>
        <v>0</v>
      </c>
      <c r="Y644" s="165">
        <v>0</v>
      </c>
      <c r="Z644" s="155" t="str">
        <f t="shared" si="263"/>
        <v/>
      </c>
      <c r="AA644" s="66" t="str">
        <f t="shared" si="264"/>
        <v/>
      </c>
      <c r="AB644" s="72" t="str">
        <f t="shared" si="265"/>
        <v/>
      </c>
      <c r="AC644" s="135" t="str">
        <f t="shared" si="277"/>
        <v/>
      </c>
      <c r="AD644" s="72">
        <f t="shared" si="278"/>
        <v>-29</v>
      </c>
      <c r="AE644" s="72">
        <f t="shared" si="279"/>
        <v>-59</v>
      </c>
      <c r="AF644" s="72">
        <f t="shared" si="280"/>
        <v>-89</v>
      </c>
      <c r="AG644" s="66" t="str">
        <f t="shared" si="266"/>
        <v/>
      </c>
      <c r="AH644" s="66" t="str">
        <f t="shared" si="267"/>
        <v/>
      </c>
      <c r="AI644" s="66" t="str">
        <f t="shared" si="268"/>
        <v/>
      </c>
      <c r="AJ644" s="135" t="str">
        <f t="shared" si="269"/>
        <v/>
      </c>
      <c r="AK644" s="66" t="str">
        <f t="shared" si="270"/>
        <v/>
      </c>
      <c r="AL644" s="66" t="str">
        <f t="shared" si="258"/>
        <v/>
      </c>
      <c r="AM644" s="66" t="str">
        <f t="shared" si="271"/>
        <v/>
      </c>
      <c r="AN644" s="135" t="str">
        <f t="shared" si="272"/>
        <v/>
      </c>
      <c r="AO644" s="66" t="str">
        <f t="shared" si="273"/>
        <v/>
      </c>
      <c r="AP644" s="66" t="str">
        <f t="shared" si="259"/>
        <v/>
      </c>
      <c r="AQ644" s="66" t="str">
        <f t="shared" si="274"/>
        <v/>
      </c>
      <c r="AR644" s="135" t="str">
        <f t="shared" si="275"/>
        <v/>
      </c>
      <c r="AS644" s="72" t="str">
        <f t="shared" si="260"/>
        <v/>
      </c>
      <c r="AT644" s="72" t="str">
        <f t="shared" si="260"/>
        <v/>
      </c>
      <c r="AU644" s="72"/>
      <c r="AV644" s="135" t="str">
        <f t="shared" ca="1" si="281"/>
        <v>Knight</v>
      </c>
      <c r="AW644" s="135"/>
      <c r="AX644" s="135"/>
      <c r="AY644" s="135"/>
      <c r="AZ644" s="135"/>
      <c r="BA644" s="135"/>
      <c r="BB644" s="135"/>
      <c r="BC644" s="660" t="e">
        <f>INDEX('[2]Master Skill List'!$D$81:$D$301,MATCH('UNIT DATA'!BA644,'[2]Master Skill List'!$B$81:$B$301,0))</f>
        <v>#N/A</v>
      </c>
      <c r="BD644" s="661"/>
      <c r="BE644" s="661"/>
      <c r="BF644" s="662"/>
      <c r="BG644" s="72">
        <f t="shared" si="282"/>
        <v>0</v>
      </c>
    </row>
    <row r="645" spans="2:59">
      <c r="B645" s="66">
        <v>607</v>
      </c>
      <c r="C645" s="135"/>
      <c r="D645" s="135"/>
      <c r="E645" s="135"/>
      <c r="F645" s="135"/>
      <c r="G645" s="135"/>
      <c r="H645" s="176"/>
      <c r="I645" s="155"/>
      <c r="J645" s="155"/>
      <c r="K645" s="66">
        <v>10</v>
      </c>
      <c r="L645" s="66"/>
      <c r="M645" s="66"/>
      <c r="N645" s="66"/>
      <c r="O645" s="508"/>
      <c r="P645" s="155">
        <f t="shared" si="276"/>
        <v>1</v>
      </c>
      <c r="Q645" s="135"/>
      <c r="R645" s="66" t="e">
        <f t="shared" si="283"/>
        <v>#N/A</v>
      </c>
      <c r="S645" s="176"/>
      <c r="T645" s="177"/>
      <c r="U645" s="135"/>
      <c r="V645" s="135"/>
      <c r="W645" s="163" t="str">
        <f t="shared" ca="1" si="261"/>
        <v>Fighter</v>
      </c>
      <c r="X645" s="164">
        <f t="shared" si="262"/>
        <v>0</v>
      </c>
      <c r="Y645" s="165">
        <v>0</v>
      </c>
      <c r="Z645" s="155" t="str">
        <f t="shared" si="263"/>
        <v/>
      </c>
      <c r="AA645" s="66" t="str">
        <f t="shared" si="264"/>
        <v/>
      </c>
      <c r="AB645" s="72" t="str">
        <f t="shared" si="265"/>
        <v/>
      </c>
      <c r="AC645" s="135" t="str">
        <f t="shared" si="277"/>
        <v/>
      </c>
      <c r="AD645" s="72">
        <f t="shared" si="278"/>
        <v>-29</v>
      </c>
      <c r="AE645" s="72">
        <f t="shared" si="279"/>
        <v>-59</v>
      </c>
      <c r="AF645" s="72">
        <f t="shared" si="280"/>
        <v>-89</v>
      </c>
      <c r="AG645" s="66" t="str">
        <f t="shared" si="266"/>
        <v/>
      </c>
      <c r="AH645" s="66" t="str">
        <f t="shared" si="267"/>
        <v/>
      </c>
      <c r="AI645" s="66" t="str">
        <f t="shared" si="268"/>
        <v/>
      </c>
      <c r="AJ645" s="135" t="str">
        <f t="shared" si="269"/>
        <v/>
      </c>
      <c r="AK645" s="66" t="str">
        <f t="shared" si="270"/>
        <v/>
      </c>
      <c r="AL645" s="66" t="str">
        <f t="shared" si="258"/>
        <v/>
      </c>
      <c r="AM645" s="66" t="str">
        <f t="shared" si="271"/>
        <v/>
      </c>
      <c r="AN645" s="135" t="str">
        <f t="shared" si="272"/>
        <v/>
      </c>
      <c r="AO645" s="66" t="str">
        <f t="shared" si="273"/>
        <v/>
      </c>
      <c r="AP645" s="66" t="str">
        <f t="shared" si="259"/>
        <v/>
      </c>
      <c r="AQ645" s="66" t="str">
        <f t="shared" si="274"/>
        <v/>
      </c>
      <c r="AR645" s="135" t="str">
        <f t="shared" si="275"/>
        <v/>
      </c>
      <c r="AS645" s="72" t="str">
        <f t="shared" si="260"/>
        <v/>
      </c>
      <c r="AT645" s="72" t="str">
        <f t="shared" si="260"/>
        <v/>
      </c>
      <c r="AU645" s="72"/>
      <c r="AV645" s="135" t="str">
        <f t="shared" ca="1" si="281"/>
        <v>Fighter</v>
      </c>
      <c r="AW645" s="135"/>
      <c r="AX645" s="135"/>
      <c r="AY645" s="135"/>
      <c r="AZ645" s="135"/>
      <c r="BA645" s="135"/>
      <c r="BB645" s="135"/>
      <c r="BC645" s="660" t="e">
        <f>INDEX('[2]Master Skill List'!$D$81:$D$301,MATCH('UNIT DATA'!BA645,'[2]Master Skill List'!$B$81:$B$301,0))</f>
        <v>#N/A</v>
      </c>
      <c r="BD645" s="661"/>
      <c r="BE645" s="661"/>
      <c r="BF645" s="662"/>
      <c r="BG645" s="72">
        <f t="shared" si="282"/>
        <v>0</v>
      </c>
    </row>
    <row r="646" spans="2:59">
      <c r="B646" s="66">
        <v>608</v>
      </c>
      <c r="C646" s="135"/>
      <c r="D646" s="135"/>
      <c r="E646" s="135"/>
      <c r="F646" s="135"/>
      <c r="G646" s="135"/>
      <c r="H646" s="176"/>
      <c r="I646" s="155"/>
      <c r="J646" s="155"/>
      <c r="K646" s="66">
        <v>10</v>
      </c>
      <c r="L646" s="66"/>
      <c r="M646" s="66"/>
      <c r="N646" s="66"/>
      <c r="O646" s="508"/>
      <c r="P646" s="155">
        <f t="shared" si="276"/>
        <v>1</v>
      </c>
      <c r="Q646" s="135"/>
      <c r="R646" s="66" t="e">
        <f t="shared" si="283"/>
        <v>#N/A</v>
      </c>
      <c r="S646" s="176"/>
      <c r="T646" s="177"/>
      <c r="U646" s="135"/>
      <c r="V646" s="135"/>
      <c r="W646" s="163" t="str">
        <f t="shared" ca="1" si="261"/>
        <v>Defender</v>
      </c>
      <c r="X646" s="164">
        <f t="shared" si="262"/>
        <v>0</v>
      </c>
      <c r="Y646" s="165">
        <v>0</v>
      </c>
      <c r="Z646" s="155" t="str">
        <f t="shared" si="263"/>
        <v/>
      </c>
      <c r="AA646" s="66" t="str">
        <f t="shared" si="264"/>
        <v/>
      </c>
      <c r="AB646" s="72" t="str">
        <f t="shared" si="265"/>
        <v/>
      </c>
      <c r="AC646" s="135" t="str">
        <f t="shared" si="277"/>
        <v/>
      </c>
      <c r="AD646" s="72">
        <f t="shared" si="278"/>
        <v>-29</v>
      </c>
      <c r="AE646" s="72">
        <f t="shared" si="279"/>
        <v>-59</v>
      </c>
      <c r="AF646" s="72">
        <f t="shared" si="280"/>
        <v>-89</v>
      </c>
      <c r="AG646" s="66" t="str">
        <f t="shared" si="266"/>
        <v/>
      </c>
      <c r="AH646" s="66" t="str">
        <f t="shared" si="267"/>
        <v/>
      </c>
      <c r="AI646" s="66" t="str">
        <f t="shared" si="268"/>
        <v/>
      </c>
      <c r="AJ646" s="135" t="str">
        <f t="shared" si="269"/>
        <v/>
      </c>
      <c r="AK646" s="66" t="str">
        <f t="shared" si="270"/>
        <v/>
      </c>
      <c r="AL646" s="66" t="str">
        <f t="shared" si="258"/>
        <v/>
      </c>
      <c r="AM646" s="66" t="str">
        <f t="shared" si="271"/>
        <v/>
      </c>
      <c r="AN646" s="135" t="str">
        <f t="shared" si="272"/>
        <v/>
      </c>
      <c r="AO646" s="66" t="str">
        <f t="shared" si="273"/>
        <v/>
      </c>
      <c r="AP646" s="66" t="str">
        <f t="shared" si="259"/>
        <v/>
      </c>
      <c r="AQ646" s="66" t="str">
        <f t="shared" si="274"/>
        <v/>
      </c>
      <c r="AR646" s="135" t="str">
        <f t="shared" si="275"/>
        <v/>
      </c>
      <c r="AS646" s="72" t="str">
        <f t="shared" si="260"/>
        <v/>
      </c>
      <c r="AT646" s="72" t="str">
        <f t="shared" si="260"/>
        <v/>
      </c>
      <c r="AU646" s="72"/>
      <c r="AV646" s="135" t="str">
        <f t="shared" ca="1" si="281"/>
        <v>Defender</v>
      </c>
      <c r="AW646" s="135"/>
      <c r="AX646" s="135"/>
      <c r="AY646" s="135"/>
      <c r="AZ646" s="135"/>
      <c r="BA646" s="135"/>
      <c r="BB646" s="135"/>
      <c r="BC646" s="660" t="e">
        <f>INDEX('[2]Master Skill List'!$D$81:$D$301,MATCH('UNIT DATA'!BA646,'[2]Master Skill List'!$B$81:$B$301,0))</f>
        <v>#N/A</v>
      </c>
      <c r="BD646" s="661"/>
      <c r="BE646" s="661"/>
      <c r="BF646" s="662"/>
      <c r="BG646" s="72">
        <f t="shared" si="282"/>
        <v>0</v>
      </c>
    </row>
    <row r="647" spans="2:59">
      <c r="B647" s="66">
        <v>609</v>
      </c>
      <c r="C647" s="135"/>
      <c r="D647" s="135"/>
      <c r="E647" s="135"/>
      <c r="F647" s="135"/>
      <c r="G647" s="135"/>
      <c r="H647" s="176"/>
      <c r="I647" s="155"/>
      <c r="J647" s="155"/>
      <c r="K647" s="66">
        <v>10</v>
      </c>
      <c r="L647" s="66"/>
      <c r="M647" s="66"/>
      <c r="N647" s="66"/>
      <c r="O647" s="508"/>
      <c r="P647" s="155">
        <f t="shared" si="276"/>
        <v>1</v>
      </c>
      <c r="Q647" s="135"/>
      <c r="R647" s="66" t="e">
        <f t="shared" si="283"/>
        <v>#N/A</v>
      </c>
      <c r="S647" s="176"/>
      <c r="T647" s="177"/>
      <c r="U647" s="135"/>
      <c r="V647" s="135"/>
      <c r="W647" s="163" t="str">
        <f t="shared" ca="1" si="261"/>
        <v>Knight</v>
      </c>
      <c r="X647" s="164">
        <f t="shared" si="262"/>
        <v>0</v>
      </c>
      <c r="Y647" s="165">
        <v>0</v>
      </c>
      <c r="Z647" s="155" t="str">
        <f t="shared" si="263"/>
        <v/>
      </c>
      <c r="AA647" s="66" t="str">
        <f t="shared" si="264"/>
        <v/>
      </c>
      <c r="AB647" s="72" t="str">
        <f t="shared" si="265"/>
        <v/>
      </c>
      <c r="AC647" s="135" t="str">
        <f t="shared" si="277"/>
        <v/>
      </c>
      <c r="AD647" s="72">
        <f t="shared" si="278"/>
        <v>-29</v>
      </c>
      <c r="AE647" s="72">
        <f t="shared" si="279"/>
        <v>-59</v>
      </c>
      <c r="AF647" s="72">
        <f t="shared" si="280"/>
        <v>-89</v>
      </c>
      <c r="AG647" s="66" t="str">
        <f t="shared" si="266"/>
        <v/>
      </c>
      <c r="AH647" s="66" t="str">
        <f t="shared" si="267"/>
        <v/>
      </c>
      <c r="AI647" s="66" t="str">
        <f t="shared" si="268"/>
        <v/>
      </c>
      <c r="AJ647" s="135" t="str">
        <f t="shared" si="269"/>
        <v/>
      </c>
      <c r="AK647" s="66" t="str">
        <f t="shared" si="270"/>
        <v/>
      </c>
      <c r="AL647" s="66" t="str">
        <f t="shared" si="258"/>
        <v/>
      </c>
      <c r="AM647" s="66" t="str">
        <f t="shared" si="271"/>
        <v/>
      </c>
      <c r="AN647" s="135" t="str">
        <f t="shared" si="272"/>
        <v/>
      </c>
      <c r="AO647" s="66" t="str">
        <f t="shared" si="273"/>
        <v/>
      </c>
      <c r="AP647" s="66" t="str">
        <f t="shared" si="259"/>
        <v/>
      </c>
      <c r="AQ647" s="66" t="str">
        <f t="shared" si="274"/>
        <v/>
      </c>
      <c r="AR647" s="135" t="str">
        <f t="shared" si="275"/>
        <v/>
      </c>
      <c r="AS647" s="72" t="str">
        <f t="shared" si="260"/>
        <v/>
      </c>
      <c r="AT647" s="72" t="str">
        <f t="shared" si="260"/>
        <v/>
      </c>
      <c r="AU647" s="72"/>
      <c r="AV647" s="135" t="str">
        <f t="shared" ca="1" si="281"/>
        <v>Knight</v>
      </c>
      <c r="AW647" s="135"/>
      <c r="AX647" s="135"/>
      <c r="AY647" s="135"/>
      <c r="AZ647" s="135"/>
      <c r="BA647" s="135"/>
      <c r="BB647" s="135"/>
      <c r="BC647" s="660" t="e">
        <f>INDEX('[2]Master Skill List'!$D$81:$D$301,MATCH('UNIT DATA'!BA647,'[2]Master Skill List'!$B$81:$B$301,0))</f>
        <v>#N/A</v>
      </c>
      <c r="BD647" s="661"/>
      <c r="BE647" s="661"/>
      <c r="BF647" s="662"/>
      <c r="BG647" s="72">
        <f t="shared" si="282"/>
        <v>0</v>
      </c>
    </row>
    <row r="648" spans="2:59">
      <c r="B648" s="66">
        <v>610</v>
      </c>
      <c r="C648" s="135"/>
      <c r="D648" s="135"/>
      <c r="E648" s="135"/>
      <c r="F648" s="135"/>
      <c r="G648" s="135"/>
      <c r="H648" s="176"/>
      <c r="I648" s="155"/>
      <c r="J648" s="155"/>
      <c r="K648" s="66">
        <v>10</v>
      </c>
      <c r="L648" s="66"/>
      <c r="M648" s="66"/>
      <c r="N648" s="66"/>
      <c r="O648" s="508"/>
      <c r="P648" s="155">
        <f t="shared" si="276"/>
        <v>1</v>
      </c>
      <c r="Q648" s="135"/>
      <c r="R648" s="66" t="e">
        <f t="shared" si="283"/>
        <v>#N/A</v>
      </c>
      <c r="S648" s="176"/>
      <c r="T648" s="177"/>
      <c r="U648" s="135"/>
      <c r="V648" s="135"/>
      <c r="W648" s="163" t="str">
        <f t="shared" ca="1" si="261"/>
        <v>Lord</v>
      </c>
      <c r="X648" s="164">
        <f t="shared" si="262"/>
        <v>0</v>
      </c>
      <c r="Y648" s="165">
        <v>0</v>
      </c>
      <c r="Z648" s="155" t="str">
        <f t="shared" si="263"/>
        <v/>
      </c>
      <c r="AA648" s="66" t="str">
        <f t="shared" si="264"/>
        <v/>
      </c>
      <c r="AB648" s="72" t="str">
        <f t="shared" si="265"/>
        <v/>
      </c>
      <c r="AC648" s="135" t="str">
        <f t="shared" si="277"/>
        <v/>
      </c>
      <c r="AD648" s="72">
        <f t="shared" si="278"/>
        <v>-29</v>
      </c>
      <c r="AE648" s="72">
        <f t="shared" si="279"/>
        <v>-59</v>
      </c>
      <c r="AF648" s="72">
        <f t="shared" si="280"/>
        <v>-89</v>
      </c>
      <c r="AG648" s="66" t="str">
        <f t="shared" si="266"/>
        <v/>
      </c>
      <c r="AH648" s="66" t="str">
        <f t="shared" si="267"/>
        <v/>
      </c>
      <c r="AI648" s="66" t="str">
        <f t="shared" si="268"/>
        <v/>
      </c>
      <c r="AJ648" s="135" t="str">
        <f t="shared" si="269"/>
        <v/>
      </c>
      <c r="AK648" s="66" t="str">
        <f t="shared" si="270"/>
        <v/>
      </c>
      <c r="AL648" s="66" t="str">
        <f t="shared" si="258"/>
        <v/>
      </c>
      <c r="AM648" s="66" t="str">
        <f t="shared" si="271"/>
        <v/>
      </c>
      <c r="AN648" s="135" t="str">
        <f t="shared" si="272"/>
        <v/>
      </c>
      <c r="AO648" s="66" t="str">
        <f t="shared" si="273"/>
        <v/>
      </c>
      <c r="AP648" s="66" t="str">
        <f t="shared" si="259"/>
        <v/>
      </c>
      <c r="AQ648" s="66" t="str">
        <f t="shared" si="274"/>
        <v/>
      </c>
      <c r="AR648" s="135" t="str">
        <f t="shared" si="275"/>
        <v/>
      </c>
      <c r="AS648" s="72" t="str">
        <f t="shared" si="260"/>
        <v/>
      </c>
      <c r="AT648" s="72" t="str">
        <f t="shared" si="260"/>
        <v/>
      </c>
      <c r="AU648" s="72"/>
      <c r="AV648" s="135" t="str">
        <f t="shared" ca="1" si="281"/>
        <v>Lord</v>
      </c>
      <c r="AW648" s="135"/>
      <c r="AX648" s="135"/>
      <c r="AY648" s="135"/>
      <c r="AZ648" s="135"/>
      <c r="BA648" s="135"/>
      <c r="BB648" s="135"/>
      <c r="BC648" s="660" t="e">
        <f>INDEX('[2]Master Skill List'!$D$81:$D$301,MATCH('UNIT DATA'!BA648,'[2]Master Skill List'!$B$81:$B$301,0))</f>
        <v>#N/A</v>
      </c>
      <c r="BD648" s="661"/>
      <c r="BE648" s="661"/>
      <c r="BF648" s="662"/>
      <c r="BG648" s="72">
        <f t="shared" si="282"/>
        <v>0</v>
      </c>
    </row>
    <row r="649" spans="2:59">
      <c r="B649" s="66">
        <v>611</v>
      </c>
      <c r="C649" s="135"/>
      <c r="D649" s="135"/>
      <c r="E649" s="135"/>
      <c r="F649" s="135"/>
      <c r="G649" s="135"/>
      <c r="H649" s="176"/>
      <c r="I649" s="155"/>
      <c r="J649" s="155"/>
      <c r="K649" s="66">
        <v>10</v>
      </c>
      <c r="L649" s="66"/>
      <c r="M649" s="66"/>
      <c r="N649" s="66"/>
      <c r="O649" s="508"/>
      <c r="P649" s="155">
        <f t="shared" si="276"/>
        <v>1</v>
      </c>
      <c r="Q649" s="135"/>
      <c r="R649" s="66" t="e">
        <f t="shared" si="283"/>
        <v>#N/A</v>
      </c>
      <c r="S649" s="176"/>
      <c r="T649" s="177"/>
      <c r="U649" s="135"/>
      <c r="V649" s="135"/>
      <c r="W649" s="163" t="str">
        <f t="shared" ca="1" si="261"/>
        <v>Hero</v>
      </c>
      <c r="X649" s="164">
        <f t="shared" si="262"/>
        <v>0</v>
      </c>
      <c r="Y649" s="165">
        <v>0</v>
      </c>
      <c r="Z649" s="155" t="str">
        <f t="shared" si="263"/>
        <v/>
      </c>
      <c r="AA649" s="66" t="str">
        <f t="shared" si="264"/>
        <v/>
      </c>
      <c r="AB649" s="72" t="str">
        <f t="shared" si="265"/>
        <v/>
      </c>
      <c r="AC649" s="135" t="str">
        <f t="shared" si="277"/>
        <v/>
      </c>
      <c r="AD649" s="72">
        <f t="shared" si="278"/>
        <v>-29</v>
      </c>
      <c r="AE649" s="72">
        <f t="shared" si="279"/>
        <v>-59</v>
      </c>
      <c r="AF649" s="72">
        <f t="shared" si="280"/>
        <v>-89</v>
      </c>
      <c r="AG649" s="66" t="str">
        <f t="shared" si="266"/>
        <v/>
      </c>
      <c r="AH649" s="66" t="str">
        <f t="shared" si="267"/>
        <v/>
      </c>
      <c r="AI649" s="66" t="str">
        <f t="shared" si="268"/>
        <v/>
      </c>
      <c r="AJ649" s="135" t="str">
        <f t="shared" si="269"/>
        <v/>
      </c>
      <c r="AK649" s="66" t="str">
        <f t="shared" si="270"/>
        <v/>
      </c>
      <c r="AL649" s="66" t="str">
        <f t="shared" si="258"/>
        <v/>
      </c>
      <c r="AM649" s="66" t="str">
        <f t="shared" si="271"/>
        <v/>
      </c>
      <c r="AN649" s="135" t="str">
        <f t="shared" si="272"/>
        <v/>
      </c>
      <c r="AO649" s="66" t="str">
        <f t="shared" si="273"/>
        <v/>
      </c>
      <c r="AP649" s="66" t="str">
        <f t="shared" si="259"/>
        <v/>
      </c>
      <c r="AQ649" s="66" t="str">
        <f t="shared" si="274"/>
        <v/>
      </c>
      <c r="AR649" s="135" t="str">
        <f t="shared" si="275"/>
        <v/>
      </c>
      <c r="AS649" s="72" t="str">
        <f t="shared" si="260"/>
        <v/>
      </c>
      <c r="AT649" s="72" t="str">
        <f t="shared" si="260"/>
        <v/>
      </c>
      <c r="AU649" s="72"/>
      <c r="AV649" s="135" t="str">
        <f t="shared" ca="1" si="281"/>
        <v>Hero</v>
      </c>
      <c r="AW649" s="135"/>
      <c r="AX649" s="135"/>
      <c r="AY649" s="135"/>
      <c r="AZ649" s="135"/>
      <c r="BA649" s="135"/>
      <c r="BB649" s="135"/>
      <c r="BC649" s="660" t="e">
        <f>INDEX('[2]Master Skill List'!$D$81:$D$301,MATCH('UNIT DATA'!BA649,'[2]Master Skill List'!$B$81:$B$301,0))</f>
        <v>#N/A</v>
      </c>
      <c r="BD649" s="661"/>
      <c r="BE649" s="661"/>
      <c r="BF649" s="662"/>
      <c r="BG649" s="72">
        <f t="shared" si="282"/>
        <v>0</v>
      </c>
    </row>
    <row r="650" spans="2:59">
      <c r="B650" s="66">
        <v>612</v>
      </c>
      <c r="C650" s="135"/>
      <c r="D650" s="135"/>
      <c r="E650" s="135"/>
      <c r="F650" s="135"/>
      <c r="G650" s="135"/>
      <c r="H650" s="176"/>
      <c r="I650" s="155"/>
      <c r="J650" s="155"/>
      <c r="K650" s="66">
        <v>10</v>
      </c>
      <c r="L650" s="66"/>
      <c r="M650" s="66"/>
      <c r="N650" s="66"/>
      <c r="O650" s="508"/>
      <c r="P650" s="155">
        <f t="shared" si="276"/>
        <v>1</v>
      </c>
      <c r="Q650" s="135"/>
      <c r="R650" s="66" t="e">
        <f t="shared" si="283"/>
        <v>#N/A</v>
      </c>
      <c r="S650" s="176"/>
      <c r="T650" s="177"/>
      <c r="U650" s="135"/>
      <c r="V650" s="135"/>
      <c r="W650" s="163" t="str">
        <f t="shared" ca="1" si="261"/>
        <v>Fighter</v>
      </c>
      <c r="X650" s="164">
        <f t="shared" si="262"/>
        <v>0</v>
      </c>
      <c r="Y650" s="165">
        <v>0</v>
      </c>
      <c r="Z650" s="155" t="str">
        <f t="shared" si="263"/>
        <v/>
      </c>
      <c r="AA650" s="66" t="str">
        <f t="shared" si="264"/>
        <v/>
      </c>
      <c r="AB650" s="72" t="str">
        <f t="shared" si="265"/>
        <v/>
      </c>
      <c r="AC650" s="135" t="str">
        <f t="shared" si="277"/>
        <v/>
      </c>
      <c r="AD650" s="72">
        <f t="shared" si="278"/>
        <v>-29</v>
      </c>
      <c r="AE650" s="72">
        <f t="shared" si="279"/>
        <v>-59</v>
      </c>
      <c r="AF650" s="72">
        <f t="shared" si="280"/>
        <v>-89</v>
      </c>
      <c r="AG650" s="66" t="str">
        <f t="shared" si="266"/>
        <v/>
      </c>
      <c r="AH650" s="66" t="str">
        <f t="shared" si="267"/>
        <v/>
      </c>
      <c r="AI650" s="66" t="str">
        <f t="shared" si="268"/>
        <v/>
      </c>
      <c r="AJ650" s="135" t="str">
        <f t="shared" si="269"/>
        <v/>
      </c>
      <c r="AK650" s="66" t="str">
        <f t="shared" si="270"/>
        <v/>
      </c>
      <c r="AL650" s="66" t="str">
        <f t="shared" si="258"/>
        <v/>
      </c>
      <c r="AM650" s="66" t="str">
        <f t="shared" si="271"/>
        <v/>
      </c>
      <c r="AN650" s="135" t="str">
        <f t="shared" si="272"/>
        <v/>
      </c>
      <c r="AO650" s="66" t="str">
        <f t="shared" si="273"/>
        <v/>
      </c>
      <c r="AP650" s="66" t="str">
        <f t="shared" si="259"/>
        <v/>
      </c>
      <c r="AQ650" s="66" t="str">
        <f t="shared" si="274"/>
        <v/>
      </c>
      <c r="AR650" s="135" t="str">
        <f t="shared" si="275"/>
        <v/>
      </c>
      <c r="AS650" s="72" t="str">
        <f t="shared" si="260"/>
        <v/>
      </c>
      <c r="AT650" s="72" t="str">
        <f t="shared" si="260"/>
        <v/>
      </c>
      <c r="AU650" s="72"/>
      <c r="AV650" s="135" t="str">
        <f t="shared" ca="1" si="281"/>
        <v>Fighter</v>
      </c>
      <c r="AW650" s="135"/>
      <c r="AX650" s="135"/>
      <c r="AY650" s="135"/>
      <c r="AZ650" s="135"/>
      <c r="BA650" s="135"/>
      <c r="BB650" s="135"/>
      <c r="BC650" s="660" t="e">
        <f>INDEX('[2]Master Skill List'!$D$81:$D$301,MATCH('UNIT DATA'!BA650,'[2]Master Skill List'!$B$81:$B$301,0))</f>
        <v>#N/A</v>
      </c>
      <c r="BD650" s="661"/>
      <c r="BE650" s="661"/>
      <c r="BF650" s="662"/>
      <c r="BG650" s="72">
        <f t="shared" si="282"/>
        <v>0</v>
      </c>
    </row>
    <row r="651" spans="2:59">
      <c r="B651" s="66">
        <v>613</v>
      </c>
      <c r="C651" s="135"/>
      <c r="D651" s="135"/>
      <c r="E651" s="135"/>
      <c r="F651" s="135"/>
      <c r="G651" s="135"/>
      <c r="H651" s="176"/>
      <c r="I651" s="155"/>
      <c r="J651" s="155"/>
      <c r="K651" s="66">
        <v>10</v>
      </c>
      <c r="L651" s="66"/>
      <c r="M651" s="66"/>
      <c r="N651" s="66"/>
      <c r="O651" s="508"/>
      <c r="P651" s="155">
        <f t="shared" si="276"/>
        <v>1</v>
      </c>
      <c r="Q651" s="135"/>
      <c r="R651" s="66" t="e">
        <f t="shared" si="283"/>
        <v>#N/A</v>
      </c>
      <c r="S651" s="176"/>
      <c r="T651" s="177"/>
      <c r="U651" s="135"/>
      <c r="V651" s="135"/>
      <c r="W651" s="163" t="str">
        <f t="shared" ca="1" si="261"/>
        <v>Fighter</v>
      </c>
      <c r="X651" s="164">
        <f t="shared" si="262"/>
        <v>0</v>
      </c>
      <c r="Y651" s="165">
        <v>0</v>
      </c>
      <c r="Z651" s="155" t="str">
        <f t="shared" si="263"/>
        <v/>
      </c>
      <c r="AA651" s="66" t="str">
        <f t="shared" si="264"/>
        <v/>
      </c>
      <c r="AB651" s="72" t="str">
        <f t="shared" si="265"/>
        <v/>
      </c>
      <c r="AC651" s="135" t="str">
        <f t="shared" si="277"/>
        <v/>
      </c>
      <c r="AD651" s="72">
        <f t="shared" si="278"/>
        <v>-29</v>
      </c>
      <c r="AE651" s="72">
        <f t="shared" si="279"/>
        <v>-59</v>
      </c>
      <c r="AF651" s="72">
        <f t="shared" si="280"/>
        <v>-89</v>
      </c>
      <c r="AG651" s="66" t="str">
        <f t="shared" si="266"/>
        <v/>
      </c>
      <c r="AH651" s="66" t="str">
        <f t="shared" si="267"/>
        <v/>
      </c>
      <c r="AI651" s="66" t="str">
        <f t="shared" si="268"/>
        <v/>
      </c>
      <c r="AJ651" s="135" t="str">
        <f t="shared" si="269"/>
        <v/>
      </c>
      <c r="AK651" s="66" t="str">
        <f t="shared" si="270"/>
        <v/>
      </c>
      <c r="AL651" s="66" t="str">
        <f t="shared" si="258"/>
        <v/>
      </c>
      <c r="AM651" s="66" t="str">
        <f t="shared" si="271"/>
        <v/>
      </c>
      <c r="AN651" s="135" t="str">
        <f t="shared" si="272"/>
        <v/>
      </c>
      <c r="AO651" s="66" t="str">
        <f t="shared" si="273"/>
        <v/>
      </c>
      <c r="AP651" s="66" t="str">
        <f t="shared" si="259"/>
        <v/>
      </c>
      <c r="AQ651" s="66" t="str">
        <f t="shared" si="274"/>
        <v/>
      </c>
      <c r="AR651" s="135" t="str">
        <f t="shared" si="275"/>
        <v/>
      </c>
      <c r="AS651" s="72" t="str">
        <f t="shared" si="260"/>
        <v/>
      </c>
      <c r="AT651" s="72" t="str">
        <f t="shared" si="260"/>
        <v/>
      </c>
      <c r="AU651" s="72"/>
      <c r="AV651" s="135" t="str">
        <f t="shared" ca="1" si="281"/>
        <v>Fighter</v>
      </c>
      <c r="AW651" s="135"/>
      <c r="AX651" s="135"/>
      <c r="AY651" s="135"/>
      <c r="AZ651" s="135"/>
      <c r="BA651" s="135"/>
      <c r="BB651" s="135"/>
      <c r="BC651" s="660" t="e">
        <f>INDEX('[2]Master Skill List'!$D$81:$D$301,MATCH('UNIT DATA'!BA651,'[2]Master Skill List'!$B$81:$B$301,0))</f>
        <v>#N/A</v>
      </c>
      <c r="BD651" s="661"/>
      <c r="BE651" s="661"/>
      <c r="BF651" s="662"/>
      <c r="BG651" s="72">
        <f t="shared" si="282"/>
        <v>0</v>
      </c>
    </row>
    <row r="652" spans="2:59">
      <c r="B652" s="66">
        <v>614</v>
      </c>
      <c r="C652" s="135"/>
      <c r="D652" s="135"/>
      <c r="E652" s="135"/>
      <c r="F652" s="135"/>
      <c r="G652" s="135"/>
      <c r="H652" s="176"/>
      <c r="I652" s="155"/>
      <c r="J652" s="155"/>
      <c r="K652" s="66">
        <v>10</v>
      </c>
      <c r="L652" s="66"/>
      <c r="M652" s="66"/>
      <c r="N652" s="66"/>
      <c r="O652" s="508"/>
      <c r="P652" s="155">
        <f t="shared" si="276"/>
        <v>1</v>
      </c>
      <c r="Q652" s="135"/>
      <c r="R652" s="66" t="e">
        <f t="shared" si="283"/>
        <v>#N/A</v>
      </c>
      <c r="S652" s="176"/>
      <c r="T652" s="177"/>
      <c r="U652" s="135"/>
      <c r="V652" s="135"/>
      <c r="W652" s="163" t="str">
        <f t="shared" ca="1" si="261"/>
        <v>Hero</v>
      </c>
      <c r="X652" s="164">
        <f t="shared" si="262"/>
        <v>0</v>
      </c>
      <c r="Y652" s="165">
        <v>0</v>
      </c>
      <c r="Z652" s="155" t="str">
        <f t="shared" si="263"/>
        <v/>
      </c>
      <c r="AA652" s="66" t="str">
        <f t="shared" si="264"/>
        <v/>
      </c>
      <c r="AB652" s="72" t="str">
        <f t="shared" si="265"/>
        <v/>
      </c>
      <c r="AC652" s="135" t="str">
        <f t="shared" si="277"/>
        <v/>
      </c>
      <c r="AD652" s="72">
        <f t="shared" si="278"/>
        <v>-29</v>
      </c>
      <c r="AE652" s="72">
        <f t="shared" si="279"/>
        <v>-59</v>
      </c>
      <c r="AF652" s="72">
        <f t="shared" si="280"/>
        <v>-89</v>
      </c>
      <c r="AG652" s="66" t="str">
        <f t="shared" si="266"/>
        <v/>
      </c>
      <c r="AH652" s="66" t="str">
        <f t="shared" si="267"/>
        <v/>
      </c>
      <c r="AI652" s="66" t="str">
        <f t="shared" si="268"/>
        <v/>
      </c>
      <c r="AJ652" s="135" t="str">
        <f t="shared" si="269"/>
        <v/>
      </c>
      <c r="AK652" s="66" t="str">
        <f t="shared" si="270"/>
        <v/>
      </c>
      <c r="AL652" s="66" t="str">
        <f t="shared" si="258"/>
        <v/>
      </c>
      <c r="AM652" s="66" t="str">
        <f t="shared" si="271"/>
        <v/>
      </c>
      <c r="AN652" s="135" t="str">
        <f t="shared" si="272"/>
        <v/>
      </c>
      <c r="AO652" s="66" t="str">
        <f t="shared" si="273"/>
        <v/>
      </c>
      <c r="AP652" s="66" t="str">
        <f t="shared" si="259"/>
        <v/>
      </c>
      <c r="AQ652" s="66" t="str">
        <f t="shared" si="274"/>
        <v/>
      </c>
      <c r="AR652" s="135" t="str">
        <f t="shared" si="275"/>
        <v/>
      </c>
      <c r="AS652" s="72" t="str">
        <f t="shared" si="260"/>
        <v/>
      </c>
      <c r="AT652" s="72" t="str">
        <f t="shared" si="260"/>
        <v/>
      </c>
      <c r="AU652" s="72"/>
      <c r="AV652" s="135" t="str">
        <f t="shared" ca="1" si="281"/>
        <v>Hero</v>
      </c>
      <c r="AW652" s="135"/>
      <c r="AX652" s="135"/>
      <c r="AY652" s="135"/>
      <c r="AZ652" s="135"/>
      <c r="BA652" s="135"/>
      <c r="BB652" s="135"/>
      <c r="BC652" s="660" t="e">
        <f>INDEX('[2]Master Skill List'!$D$81:$D$301,MATCH('UNIT DATA'!BA652,'[2]Master Skill List'!$B$81:$B$301,0))</f>
        <v>#N/A</v>
      </c>
      <c r="BD652" s="661"/>
      <c r="BE652" s="661"/>
      <c r="BF652" s="662"/>
      <c r="BG652" s="72">
        <f t="shared" si="282"/>
        <v>0</v>
      </c>
    </row>
    <row r="653" spans="2:59">
      <c r="B653" s="66">
        <v>615</v>
      </c>
      <c r="C653" s="135"/>
      <c r="D653" s="135"/>
      <c r="E653" s="135"/>
      <c r="F653" s="135"/>
      <c r="G653" s="135"/>
      <c r="H653" s="176"/>
      <c r="I653" s="155"/>
      <c r="J653" s="155"/>
      <c r="K653" s="66">
        <v>10</v>
      </c>
      <c r="L653" s="66"/>
      <c r="M653" s="66"/>
      <c r="N653" s="66"/>
      <c r="O653" s="508"/>
      <c r="P653" s="155">
        <f t="shared" si="276"/>
        <v>1</v>
      </c>
      <c r="Q653" s="135"/>
      <c r="R653" s="66" t="e">
        <f t="shared" si="283"/>
        <v>#N/A</v>
      </c>
      <c r="S653" s="176"/>
      <c r="T653" s="177"/>
      <c r="U653" s="135"/>
      <c r="V653" s="135"/>
      <c r="W653" s="163" t="str">
        <f t="shared" ca="1" si="261"/>
        <v>Fighter</v>
      </c>
      <c r="X653" s="164">
        <f t="shared" si="262"/>
        <v>0</v>
      </c>
      <c r="Y653" s="165">
        <v>0</v>
      </c>
      <c r="Z653" s="155" t="str">
        <f t="shared" si="263"/>
        <v/>
      </c>
      <c r="AA653" s="66" t="str">
        <f t="shared" si="264"/>
        <v/>
      </c>
      <c r="AB653" s="72" t="str">
        <f t="shared" si="265"/>
        <v/>
      </c>
      <c r="AC653" s="135" t="str">
        <f t="shared" si="277"/>
        <v/>
      </c>
      <c r="AD653" s="72">
        <f t="shared" si="278"/>
        <v>-29</v>
      </c>
      <c r="AE653" s="72">
        <f t="shared" si="279"/>
        <v>-59</v>
      </c>
      <c r="AF653" s="72">
        <f t="shared" si="280"/>
        <v>-89</v>
      </c>
      <c r="AG653" s="66" t="str">
        <f t="shared" si="266"/>
        <v/>
      </c>
      <c r="AH653" s="66" t="str">
        <f t="shared" si="267"/>
        <v/>
      </c>
      <c r="AI653" s="66" t="str">
        <f t="shared" si="268"/>
        <v/>
      </c>
      <c r="AJ653" s="135" t="str">
        <f t="shared" si="269"/>
        <v/>
      </c>
      <c r="AK653" s="66" t="str">
        <f t="shared" si="270"/>
        <v/>
      </c>
      <c r="AL653" s="66" t="str">
        <f t="shared" si="258"/>
        <v/>
      </c>
      <c r="AM653" s="66" t="str">
        <f t="shared" si="271"/>
        <v/>
      </c>
      <c r="AN653" s="135" t="str">
        <f t="shared" si="272"/>
        <v/>
      </c>
      <c r="AO653" s="66" t="str">
        <f t="shared" si="273"/>
        <v/>
      </c>
      <c r="AP653" s="66" t="str">
        <f t="shared" si="259"/>
        <v/>
      </c>
      <c r="AQ653" s="66" t="str">
        <f t="shared" si="274"/>
        <v/>
      </c>
      <c r="AR653" s="135" t="str">
        <f t="shared" si="275"/>
        <v/>
      </c>
      <c r="AS653" s="72" t="str">
        <f t="shared" si="260"/>
        <v/>
      </c>
      <c r="AT653" s="72" t="str">
        <f t="shared" si="260"/>
        <v/>
      </c>
      <c r="AU653" s="72"/>
      <c r="AV653" s="135" t="str">
        <f t="shared" ca="1" si="281"/>
        <v>Fighter</v>
      </c>
      <c r="AW653" s="135"/>
      <c r="AX653" s="135"/>
      <c r="AY653" s="135"/>
      <c r="AZ653" s="135"/>
      <c r="BA653" s="135"/>
      <c r="BB653" s="135"/>
      <c r="BC653" s="660" t="e">
        <f>INDEX('[2]Master Skill List'!$D$81:$D$301,MATCH('UNIT DATA'!BA653,'[2]Master Skill List'!$B$81:$B$301,0))</f>
        <v>#N/A</v>
      </c>
      <c r="BD653" s="661"/>
      <c r="BE653" s="661"/>
      <c r="BF653" s="662"/>
      <c r="BG653" s="72">
        <f t="shared" si="282"/>
        <v>0</v>
      </c>
    </row>
    <row r="654" spans="2:59">
      <c r="B654" s="66">
        <v>616</v>
      </c>
      <c r="C654" s="135"/>
      <c r="D654" s="135"/>
      <c r="E654" s="135"/>
      <c r="F654" s="135"/>
      <c r="G654" s="135"/>
      <c r="H654" s="176"/>
      <c r="I654" s="155"/>
      <c r="J654" s="155"/>
      <c r="K654" s="66">
        <v>10</v>
      </c>
      <c r="L654" s="66"/>
      <c r="M654" s="66"/>
      <c r="N654" s="66"/>
      <c r="O654" s="508"/>
      <c r="P654" s="155">
        <f t="shared" si="276"/>
        <v>1</v>
      </c>
      <c r="Q654" s="135"/>
      <c r="R654" s="66" t="e">
        <f t="shared" si="283"/>
        <v>#N/A</v>
      </c>
      <c r="S654" s="176"/>
      <c r="T654" s="177"/>
      <c r="U654" s="135"/>
      <c r="V654" s="135"/>
      <c r="W654" s="163" t="str">
        <f t="shared" ca="1" si="261"/>
        <v>Knight</v>
      </c>
      <c r="X654" s="164">
        <f t="shared" si="262"/>
        <v>0</v>
      </c>
      <c r="Y654" s="165">
        <v>0</v>
      </c>
      <c r="Z654" s="155" t="str">
        <f t="shared" si="263"/>
        <v/>
      </c>
      <c r="AA654" s="66" t="str">
        <f t="shared" si="264"/>
        <v/>
      </c>
      <c r="AB654" s="72" t="str">
        <f t="shared" si="265"/>
        <v/>
      </c>
      <c r="AC654" s="135" t="str">
        <f t="shared" si="277"/>
        <v/>
      </c>
      <c r="AD654" s="72">
        <f t="shared" si="278"/>
        <v>-29</v>
      </c>
      <c r="AE654" s="72">
        <f t="shared" si="279"/>
        <v>-59</v>
      </c>
      <c r="AF654" s="72">
        <f t="shared" si="280"/>
        <v>-89</v>
      </c>
      <c r="AG654" s="66" t="str">
        <f t="shared" si="266"/>
        <v/>
      </c>
      <c r="AH654" s="66" t="str">
        <f t="shared" si="267"/>
        <v/>
      </c>
      <c r="AI654" s="66" t="str">
        <f t="shared" si="268"/>
        <v/>
      </c>
      <c r="AJ654" s="135" t="str">
        <f t="shared" si="269"/>
        <v/>
      </c>
      <c r="AK654" s="66" t="str">
        <f t="shared" si="270"/>
        <v/>
      </c>
      <c r="AL654" s="66" t="str">
        <f t="shared" si="258"/>
        <v/>
      </c>
      <c r="AM654" s="66" t="str">
        <f t="shared" si="271"/>
        <v/>
      </c>
      <c r="AN654" s="135" t="str">
        <f t="shared" si="272"/>
        <v/>
      </c>
      <c r="AO654" s="66" t="str">
        <f t="shared" si="273"/>
        <v/>
      </c>
      <c r="AP654" s="66" t="str">
        <f t="shared" si="259"/>
        <v/>
      </c>
      <c r="AQ654" s="66" t="str">
        <f t="shared" si="274"/>
        <v/>
      </c>
      <c r="AR654" s="135" t="str">
        <f t="shared" si="275"/>
        <v/>
      </c>
      <c r="AS654" s="72" t="str">
        <f t="shared" si="260"/>
        <v/>
      </c>
      <c r="AT654" s="72" t="str">
        <f t="shared" si="260"/>
        <v/>
      </c>
      <c r="AU654" s="72"/>
      <c r="AV654" s="135" t="str">
        <f t="shared" ca="1" si="281"/>
        <v>Knight</v>
      </c>
      <c r="AW654" s="135"/>
      <c r="AX654" s="135"/>
      <c r="AY654" s="135"/>
      <c r="AZ654" s="135"/>
      <c r="BA654" s="135"/>
      <c r="BB654" s="135"/>
      <c r="BC654" s="660" t="e">
        <f>INDEX('[2]Master Skill List'!$D$81:$D$301,MATCH('UNIT DATA'!BA654,'[2]Master Skill List'!$B$81:$B$301,0))</f>
        <v>#N/A</v>
      </c>
      <c r="BD654" s="661"/>
      <c r="BE654" s="661"/>
      <c r="BF654" s="662"/>
      <c r="BG654" s="72">
        <f t="shared" si="282"/>
        <v>0</v>
      </c>
    </row>
    <row r="655" spans="2:59">
      <c r="B655" s="66">
        <v>617</v>
      </c>
      <c r="C655" s="135"/>
      <c r="D655" s="135"/>
      <c r="E655" s="135"/>
      <c r="F655" s="135"/>
      <c r="G655" s="135"/>
      <c r="H655" s="176"/>
      <c r="I655" s="155"/>
      <c r="J655" s="155"/>
      <c r="K655" s="66">
        <v>10</v>
      </c>
      <c r="L655" s="66"/>
      <c r="M655" s="66"/>
      <c r="N655" s="66"/>
      <c r="O655" s="508"/>
      <c r="P655" s="155">
        <f t="shared" si="276"/>
        <v>1</v>
      </c>
      <c r="Q655" s="135"/>
      <c r="R655" s="66" t="e">
        <f t="shared" si="283"/>
        <v>#N/A</v>
      </c>
      <c r="S655" s="176"/>
      <c r="T655" s="177"/>
      <c r="U655" s="135"/>
      <c r="V655" s="135"/>
      <c r="W655" s="163" t="str">
        <f t="shared" ca="1" si="261"/>
        <v>Fighter</v>
      </c>
      <c r="X655" s="164">
        <f t="shared" si="262"/>
        <v>0</v>
      </c>
      <c r="Y655" s="165">
        <v>0</v>
      </c>
      <c r="Z655" s="155" t="str">
        <f t="shared" si="263"/>
        <v/>
      </c>
      <c r="AA655" s="66" t="str">
        <f t="shared" si="264"/>
        <v/>
      </c>
      <c r="AB655" s="72" t="str">
        <f t="shared" si="265"/>
        <v/>
      </c>
      <c r="AC655" s="135" t="str">
        <f t="shared" si="277"/>
        <v/>
      </c>
      <c r="AD655" s="72">
        <f t="shared" si="278"/>
        <v>-29</v>
      </c>
      <c r="AE655" s="72">
        <f t="shared" si="279"/>
        <v>-59</v>
      </c>
      <c r="AF655" s="72">
        <f t="shared" si="280"/>
        <v>-89</v>
      </c>
      <c r="AG655" s="66" t="str">
        <f t="shared" si="266"/>
        <v/>
      </c>
      <c r="AH655" s="66" t="str">
        <f t="shared" si="267"/>
        <v/>
      </c>
      <c r="AI655" s="66" t="str">
        <f t="shared" si="268"/>
        <v/>
      </c>
      <c r="AJ655" s="135" t="str">
        <f t="shared" si="269"/>
        <v/>
      </c>
      <c r="AK655" s="66" t="str">
        <f t="shared" si="270"/>
        <v/>
      </c>
      <c r="AL655" s="66" t="str">
        <f t="shared" si="258"/>
        <v/>
      </c>
      <c r="AM655" s="66" t="str">
        <f t="shared" si="271"/>
        <v/>
      </c>
      <c r="AN655" s="135" t="str">
        <f t="shared" si="272"/>
        <v/>
      </c>
      <c r="AO655" s="66" t="str">
        <f t="shared" si="273"/>
        <v/>
      </c>
      <c r="AP655" s="66" t="str">
        <f t="shared" si="259"/>
        <v/>
      </c>
      <c r="AQ655" s="66" t="str">
        <f t="shared" si="274"/>
        <v/>
      </c>
      <c r="AR655" s="135" t="str">
        <f t="shared" si="275"/>
        <v/>
      </c>
      <c r="AS655" s="72" t="str">
        <f t="shared" si="260"/>
        <v/>
      </c>
      <c r="AT655" s="72" t="str">
        <f t="shared" si="260"/>
        <v/>
      </c>
      <c r="AU655" s="72"/>
      <c r="AV655" s="135" t="str">
        <f t="shared" ca="1" si="281"/>
        <v>Fighter</v>
      </c>
      <c r="AW655" s="135"/>
      <c r="AX655" s="135"/>
      <c r="AY655" s="135"/>
      <c r="AZ655" s="135"/>
      <c r="BA655" s="135"/>
      <c r="BB655" s="135"/>
      <c r="BC655" s="660" t="e">
        <f>INDEX('[2]Master Skill List'!$D$81:$D$301,MATCH('UNIT DATA'!BA655,'[2]Master Skill List'!$B$81:$B$301,0))</f>
        <v>#N/A</v>
      </c>
      <c r="BD655" s="661"/>
      <c r="BE655" s="661"/>
      <c r="BF655" s="662"/>
      <c r="BG655" s="72">
        <f t="shared" si="282"/>
        <v>0</v>
      </c>
    </row>
    <row r="656" spans="2:59">
      <c r="B656" s="66">
        <v>618</v>
      </c>
      <c r="C656" s="135"/>
      <c r="D656" s="135"/>
      <c r="E656" s="135"/>
      <c r="F656" s="135"/>
      <c r="G656" s="135"/>
      <c r="H656" s="176"/>
      <c r="I656" s="155"/>
      <c r="J656" s="155"/>
      <c r="K656" s="66">
        <v>10</v>
      </c>
      <c r="L656" s="66"/>
      <c r="M656" s="66"/>
      <c r="N656" s="66"/>
      <c r="O656" s="508"/>
      <c r="P656" s="155">
        <f t="shared" si="276"/>
        <v>1</v>
      </c>
      <c r="Q656" s="135"/>
      <c r="R656" s="66" t="e">
        <f t="shared" si="283"/>
        <v>#N/A</v>
      </c>
      <c r="S656" s="176"/>
      <c r="T656" s="177"/>
      <c r="U656" s="135"/>
      <c r="V656" s="135"/>
      <c r="W656" s="163" t="str">
        <f t="shared" ca="1" si="261"/>
        <v>Guardian</v>
      </c>
      <c r="X656" s="164">
        <f t="shared" si="262"/>
        <v>0</v>
      </c>
      <c r="Y656" s="165">
        <v>0</v>
      </c>
      <c r="Z656" s="155" t="str">
        <f t="shared" si="263"/>
        <v/>
      </c>
      <c r="AA656" s="66" t="str">
        <f t="shared" si="264"/>
        <v/>
      </c>
      <c r="AB656" s="72" t="str">
        <f t="shared" si="265"/>
        <v/>
      </c>
      <c r="AC656" s="135" t="str">
        <f t="shared" si="277"/>
        <v/>
      </c>
      <c r="AD656" s="72">
        <f t="shared" si="278"/>
        <v>-29</v>
      </c>
      <c r="AE656" s="72">
        <f t="shared" si="279"/>
        <v>-59</v>
      </c>
      <c r="AF656" s="72">
        <f t="shared" si="280"/>
        <v>-89</v>
      </c>
      <c r="AG656" s="66" t="str">
        <f t="shared" si="266"/>
        <v/>
      </c>
      <c r="AH656" s="66" t="str">
        <f t="shared" si="267"/>
        <v/>
      </c>
      <c r="AI656" s="66" t="str">
        <f t="shared" si="268"/>
        <v/>
      </c>
      <c r="AJ656" s="135" t="str">
        <f t="shared" si="269"/>
        <v/>
      </c>
      <c r="AK656" s="66" t="str">
        <f t="shared" si="270"/>
        <v/>
      </c>
      <c r="AL656" s="66" t="str">
        <f t="shared" si="258"/>
        <v/>
      </c>
      <c r="AM656" s="66" t="str">
        <f t="shared" si="271"/>
        <v/>
      </c>
      <c r="AN656" s="135" t="str">
        <f t="shared" si="272"/>
        <v/>
      </c>
      <c r="AO656" s="66" t="str">
        <f t="shared" si="273"/>
        <v/>
      </c>
      <c r="AP656" s="66" t="str">
        <f t="shared" si="259"/>
        <v/>
      </c>
      <c r="AQ656" s="66" t="str">
        <f t="shared" si="274"/>
        <v/>
      </c>
      <c r="AR656" s="135" t="str">
        <f t="shared" si="275"/>
        <v/>
      </c>
      <c r="AS656" s="72" t="str">
        <f t="shared" si="260"/>
        <v/>
      </c>
      <c r="AT656" s="72" t="str">
        <f t="shared" si="260"/>
        <v/>
      </c>
      <c r="AU656" s="72"/>
      <c r="AV656" s="135" t="str">
        <f t="shared" ca="1" si="281"/>
        <v>Guardian</v>
      </c>
      <c r="AW656" s="135"/>
      <c r="AX656" s="135"/>
      <c r="AY656" s="135"/>
      <c r="AZ656" s="135"/>
      <c r="BA656" s="135"/>
      <c r="BB656" s="135"/>
      <c r="BC656" s="660" t="e">
        <f>INDEX('[2]Master Skill List'!$D$81:$D$301,MATCH('UNIT DATA'!BA656,'[2]Master Skill List'!$B$81:$B$301,0))</f>
        <v>#N/A</v>
      </c>
      <c r="BD656" s="661"/>
      <c r="BE656" s="661"/>
      <c r="BF656" s="662"/>
      <c r="BG656" s="72">
        <f t="shared" si="282"/>
        <v>0</v>
      </c>
    </row>
    <row r="657" spans="2:59">
      <c r="B657" s="66">
        <v>619</v>
      </c>
      <c r="C657" s="135"/>
      <c r="D657" s="135"/>
      <c r="E657" s="135"/>
      <c r="F657" s="135"/>
      <c r="G657" s="135"/>
      <c r="H657" s="176"/>
      <c r="I657" s="155"/>
      <c r="J657" s="155"/>
      <c r="K657" s="66">
        <v>10</v>
      </c>
      <c r="L657" s="66"/>
      <c r="M657" s="66"/>
      <c r="N657" s="66"/>
      <c r="O657" s="508"/>
      <c r="P657" s="155">
        <f t="shared" si="276"/>
        <v>1</v>
      </c>
      <c r="Q657" s="135"/>
      <c r="R657" s="66" t="e">
        <f t="shared" si="283"/>
        <v>#N/A</v>
      </c>
      <c r="S657" s="176"/>
      <c r="T657" s="177"/>
      <c r="U657" s="135"/>
      <c r="V657" s="135"/>
      <c r="W657" s="163" t="str">
        <f t="shared" ca="1" si="261"/>
        <v>Hero</v>
      </c>
      <c r="X657" s="164">
        <f t="shared" si="262"/>
        <v>0</v>
      </c>
      <c r="Y657" s="165">
        <v>0</v>
      </c>
      <c r="Z657" s="155" t="str">
        <f t="shared" si="263"/>
        <v/>
      </c>
      <c r="AA657" s="66" t="str">
        <f t="shared" si="264"/>
        <v/>
      </c>
      <c r="AB657" s="72" t="str">
        <f t="shared" si="265"/>
        <v/>
      </c>
      <c r="AC657" s="135" t="str">
        <f t="shared" si="277"/>
        <v/>
      </c>
      <c r="AD657" s="72">
        <f t="shared" si="278"/>
        <v>-29</v>
      </c>
      <c r="AE657" s="72">
        <f t="shared" si="279"/>
        <v>-59</v>
      </c>
      <c r="AF657" s="72">
        <f t="shared" si="280"/>
        <v>-89</v>
      </c>
      <c r="AG657" s="66" t="str">
        <f t="shared" si="266"/>
        <v/>
      </c>
      <c r="AH657" s="66" t="str">
        <f t="shared" si="267"/>
        <v/>
      </c>
      <c r="AI657" s="66" t="str">
        <f t="shared" si="268"/>
        <v/>
      </c>
      <c r="AJ657" s="135" t="str">
        <f t="shared" si="269"/>
        <v/>
      </c>
      <c r="AK657" s="66" t="str">
        <f t="shared" si="270"/>
        <v/>
      </c>
      <c r="AL657" s="66" t="str">
        <f t="shared" si="258"/>
        <v/>
      </c>
      <c r="AM657" s="66" t="str">
        <f t="shared" si="271"/>
        <v/>
      </c>
      <c r="AN657" s="135" t="str">
        <f t="shared" si="272"/>
        <v/>
      </c>
      <c r="AO657" s="66" t="str">
        <f t="shared" si="273"/>
        <v/>
      </c>
      <c r="AP657" s="66" t="str">
        <f t="shared" si="259"/>
        <v/>
      </c>
      <c r="AQ657" s="66" t="str">
        <f t="shared" si="274"/>
        <v/>
      </c>
      <c r="AR657" s="135" t="str">
        <f t="shared" si="275"/>
        <v/>
      </c>
      <c r="AS657" s="72" t="str">
        <f t="shared" si="260"/>
        <v/>
      </c>
      <c r="AT657" s="72" t="str">
        <f t="shared" si="260"/>
        <v/>
      </c>
      <c r="AU657" s="72"/>
      <c r="AV657" s="135" t="str">
        <f t="shared" ca="1" si="281"/>
        <v>Hero</v>
      </c>
      <c r="AW657" s="135"/>
      <c r="AX657" s="135"/>
      <c r="AY657" s="135"/>
      <c r="AZ657" s="135"/>
      <c r="BA657" s="135"/>
      <c r="BB657" s="135"/>
      <c r="BC657" s="660" t="e">
        <f>INDEX('[2]Master Skill List'!$D$81:$D$301,MATCH('UNIT DATA'!BA657,'[2]Master Skill List'!$B$81:$B$301,0))</f>
        <v>#N/A</v>
      </c>
      <c r="BD657" s="661"/>
      <c r="BE657" s="661"/>
      <c r="BF657" s="662"/>
      <c r="BG657" s="72">
        <f t="shared" si="282"/>
        <v>0</v>
      </c>
    </row>
    <row r="658" spans="2:59">
      <c r="B658" s="66">
        <v>620</v>
      </c>
      <c r="C658" s="135"/>
      <c r="D658" s="135"/>
      <c r="E658" s="135"/>
      <c r="F658" s="135"/>
      <c r="G658" s="135"/>
      <c r="H658" s="176"/>
      <c r="I658" s="155"/>
      <c r="J658" s="155"/>
      <c r="K658" s="66">
        <v>10</v>
      </c>
      <c r="L658" s="66"/>
      <c r="M658" s="66"/>
      <c r="N658" s="66"/>
      <c r="O658" s="508"/>
      <c r="P658" s="155">
        <f t="shared" si="276"/>
        <v>1</v>
      </c>
      <c r="Q658" s="135"/>
      <c r="R658" s="66" t="e">
        <f t="shared" si="283"/>
        <v>#N/A</v>
      </c>
      <c r="S658" s="176"/>
      <c r="T658" s="177"/>
      <c r="U658" s="135"/>
      <c r="V658" s="135"/>
      <c r="W658" s="163" t="str">
        <f t="shared" ca="1" si="261"/>
        <v>Guardian</v>
      </c>
      <c r="X658" s="164">
        <f t="shared" si="262"/>
        <v>0</v>
      </c>
      <c r="Y658" s="165">
        <v>0</v>
      </c>
      <c r="Z658" s="155" t="str">
        <f t="shared" si="263"/>
        <v/>
      </c>
      <c r="AA658" s="66" t="str">
        <f t="shared" si="264"/>
        <v/>
      </c>
      <c r="AB658" s="72" t="str">
        <f t="shared" si="265"/>
        <v/>
      </c>
      <c r="AC658" s="135" t="str">
        <f t="shared" si="277"/>
        <v/>
      </c>
      <c r="AD658" s="72">
        <f t="shared" si="278"/>
        <v>-29</v>
      </c>
      <c r="AE658" s="72">
        <f t="shared" si="279"/>
        <v>-59</v>
      </c>
      <c r="AF658" s="72">
        <f t="shared" si="280"/>
        <v>-89</v>
      </c>
      <c r="AG658" s="66" t="str">
        <f t="shared" si="266"/>
        <v/>
      </c>
      <c r="AH658" s="66" t="str">
        <f t="shared" si="267"/>
        <v/>
      </c>
      <c r="AI658" s="66" t="str">
        <f t="shared" si="268"/>
        <v/>
      </c>
      <c r="AJ658" s="135" t="str">
        <f t="shared" si="269"/>
        <v/>
      </c>
      <c r="AK658" s="66" t="str">
        <f t="shared" si="270"/>
        <v/>
      </c>
      <c r="AL658" s="66" t="str">
        <f t="shared" si="258"/>
        <v/>
      </c>
      <c r="AM658" s="66" t="str">
        <f t="shared" si="271"/>
        <v/>
      </c>
      <c r="AN658" s="135" t="str">
        <f t="shared" si="272"/>
        <v/>
      </c>
      <c r="AO658" s="66" t="str">
        <f t="shared" si="273"/>
        <v/>
      </c>
      <c r="AP658" s="66" t="str">
        <f t="shared" si="259"/>
        <v/>
      </c>
      <c r="AQ658" s="66" t="str">
        <f t="shared" si="274"/>
        <v/>
      </c>
      <c r="AR658" s="135" t="str">
        <f t="shared" si="275"/>
        <v/>
      </c>
      <c r="AS658" s="72" t="str">
        <f t="shared" si="260"/>
        <v/>
      </c>
      <c r="AT658" s="72" t="str">
        <f t="shared" si="260"/>
        <v/>
      </c>
      <c r="AU658" s="72"/>
      <c r="AV658" s="135" t="str">
        <f t="shared" ca="1" si="281"/>
        <v>Guardian</v>
      </c>
      <c r="AW658" s="135"/>
      <c r="AX658" s="135"/>
      <c r="AY658" s="135"/>
      <c r="AZ658" s="135"/>
      <c r="BA658" s="135"/>
      <c r="BB658" s="135"/>
      <c r="BC658" s="660" t="e">
        <f>INDEX('[2]Master Skill List'!$D$81:$D$301,MATCH('UNIT DATA'!BA658,'[2]Master Skill List'!$B$81:$B$301,0))</f>
        <v>#N/A</v>
      </c>
      <c r="BD658" s="661"/>
      <c r="BE658" s="661"/>
      <c r="BF658" s="662"/>
      <c r="BG658" s="72">
        <f t="shared" si="282"/>
        <v>0</v>
      </c>
    </row>
    <row r="659" spans="2:59">
      <c r="B659" s="66">
        <v>621</v>
      </c>
      <c r="C659" s="135"/>
      <c r="D659" s="135"/>
      <c r="E659" s="135"/>
      <c r="F659" s="135"/>
      <c r="G659" s="135"/>
      <c r="H659" s="176"/>
      <c r="I659" s="155"/>
      <c r="J659" s="155"/>
      <c r="K659" s="66">
        <v>10</v>
      </c>
      <c r="L659" s="66"/>
      <c r="M659" s="66"/>
      <c r="N659" s="66"/>
      <c r="O659" s="508"/>
      <c r="P659" s="155">
        <f t="shared" si="276"/>
        <v>1</v>
      </c>
      <c r="Q659" s="135"/>
      <c r="R659" s="66" t="e">
        <f t="shared" si="283"/>
        <v>#N/A</v>
      </c>
      <c r="S659" s="176"/>
      <c r="T659" s="177"/>
      <c r="U659" s="135"/>
      <c r="V659" s="135"/>
      <c r="W659" s="163" t="str">
        <f t="shared" ca="1" si="261"/>
        <v>Fighter</v>
      </c>
      <c r="X659" s="164">
        <f t="shared" si="262"/>
        <v>0</v>
      </c>
      <c r="Y659" s="165">
        <v>0</v>
      </c>
      <c r="Z659" s="155" t="str">
        <f t="shared" si="263"/>
        <v/>
      </c>
      <c r="AA659" s="66" t="str">
        <f t="shared" si="264"/>
        <v/>
      </c>
      <c r="AB659" s="72" t="str">
        <f t="shared" si="265"/>
        <v/>
      </c>
      <c r="AC659" s="135" t="str">
        <f t="shared" si="277"/>
        <v/>
      </c>
      <c r="AD659" s="72">
        <f t="shared" si="278"/>
        <v>-29</v>
      </c>
      <c r="AE659" s="72">
        <f t="shared" si="279"/>
        <v>-59</v>
      </c>
      <c r="AF659" s="72">
        <f t="shared" si="280"/>
        <v>-89</v>
      </c>
      <c r="AG659" s="66" t="str">
        <f t="shared" si="266"/>
        <v/>
      </c>
      <c r="AH659" s="66" t="str">
        <f t="shared" si="267"/>
        <v/>
      </c>
      <c r="AI659" s="66" t="str">
        <f t="shared" si="268"/>
        <v/>
      </c>
      <c r="AJ659" s="135" t="str">
        <f t="shared" si="269"/>
        <v/>
      </c>
      <c r="AK659" s="66" t="str">
        <f t="shared" si="270"/>
        <v/>
      </c>
      <c r="AL659" s="66" t="str">
        <f t="shared" si="258"/>
        <v/>
      </c>
      <c r="AM659" s="66" t="str">
        <f t="shared" si="271"/>
        <v/>
      </c>
      <c r="AN659" s="135" t="str">
        <f t="shared" si="272"/>
        <v/>
      </c>
      <c r="AO659" s="66" t="str">
        <f t="shared" si="273"/>
        <v/>
      </c>
      <c r="AP659" s="66" t="str">
        <f t="shared" si="259"/>
        <v/>
      </c>
      <c r="AQ659" s="66" t="str">
        <f t="shared" si="274"/>
        <v/>
      </c>
      <c r="AR659" s="135" t="str">
        <f t="shared" si="275"/>
        <v/>
      </c>
      <c r="AS659" s="72" t="str">
        <f t="shared" si="260"/>
        <v/>
      </c>
      <c r="AT659" s="72" t="str">
        <f t="shared" si="260"/>
        <v/>
      </c>
      <c r="AU659" s="72"/>
      <c r="AV659" s="135" t="str">
        <f t="shared" ca="1" si="281"/>
        <v>Fighter</v>
      </c>
      <c r="AW659" s="135"/>
      <c r="AX659" s="135"/>
      <c r="AY659" s="135"/>
      <c r="AZ659" s="135"/>
      <c r="BA659" s="135"/>
      <c r="BB659" s="135"/>
      <c r="BC659" s="660" t="e">
        <f>INDEX('[2]Master Skill List'!$D$81:$D$301,MATCH('UNIT DATA'!BA659,'[2]Master Skill List'!$B$81:$B$301,0))</f>
        <v>#N/A</v>
      </c>
      <c r="BD659" s="661"/>
      <c r="BE659" s="661"/>
      <c r="BF659" s="662"/>
      <c r="BG659" s="72">
        <f t="shared" si="282"/>
        <v>0</v>
      </c>
    </row>
    <row r="660" spans="2:59">
      <c r="B660" s="66">
        <v>622</v>
      </c>
      <c r="C660" s="135"/>
      <c r="D660" s="135"/>
      <c r="E660" s="135"/>
      <c r="F660" s="135"/>
      <c r="G660" s="135"/>
      <c r="H660" s="176"/>
      <c r="I660" s="155"/>
      <c r="J660" s="155"/>
      <c r="K660" s="66">
        <v>10</v>
      </c>
      <c r="L660" s="66"/>
      <c r="M660" s="66"/>
      <c r="N660" s="66"/>
      <c r="O660" s="508"/>
      <c r="P660" s="155">
        <f t="shared" si="276"/>
        <v>1</v>
      </c>
      <c r="Q660" s="135"/>
      <c r="R660" s="66" t="e">
        <f t="shared" si="283"/>
        <v>#N/A</v>
      </c>
      <c r="S660" s="176"/>
      <c r="T660" s="177"/>
      <c r="U660" s="135"/>
      <c r="V660" s="135"/>
      <c r="W660" s="163" t="str">
        <f t="shared" ca="1" si="261"/>
        <v>Lord</v>
      </c>
      <c r="X660" s="164">
        <f t="shared" si="262"/>
        <v>0</v>
      </c>
      <c r="Y660" s="165">
        <v>0</v>
      </c>
      <c r="Z660" s="155" t="str">
        <f t="shared" si="263"/>
        <v/>
      </c>
      <c r="AA660" s="66" t="str">
        <f t="shared" si="264"/>
        <v/>
      </c>
      <c r="AB660" s="72" t="str">
        <f t="shared" si="265"/>
        <v/>
      </c>
      <c r="AC660" s="135" t="str">
        <f t="shared" si="277"/>
        <v/>
      </c>
      <c r="AD660" s="72">
        <f t="shared" si="278"/>
        <v>-29</v>
      </c>
      <c r="AE660" s="72">
        <f t="shared" si="279"/>
        <v>-59</v>
      </c>
      <c r="AF660" s="72">
        <f t="shared" si="280"/>
        <v>-89</v>
      </c>
      <c r="AG660" s="66" t="str">
        <f t="shared" si="266"/>
        <v/>
      </c>
      <c r="AH660" s="66" t="str">
        <f t="shared" si="267"/>
        <v/>
      </c>
      <c r="AI660" s="66" t="str">
        <f t="shared" si="268"/>
        <v/>
      </c>
      <c r="AJ660" s="135" t="str">
        <f t="shared" si="269"/>
        <v/>
      </c>
      <c r="AK660" s="66" t="str">
        <f t="shared" si="270"/>
        <v/>
      </c>
      <c r="AL660" s="66" t="str">
        <f t="shared" si="258"/>
        <v/>
      </c>
      <c r="AM660" s="66" t="str">
        <f t="shared" si="271"/>
        <v/>
      </c>
      <c r="AN660" s="135" t="str">
        <f t="shared" si="272"/>
        <v/>
      </c>
      <c r="AO660" s="66" t="str">
        <f t="shared" si="273"/>
        <v/>
      </c>
      <c r="AP660" s="66" t="str">
        <f t="shared" si="259"/>
        <v/>
      </c>
      <c r="AQ660" s="66" t="str">
        <f t="shared" si="274"/>
        <v/>
      </c>
      <c r="AR660" s="135" t="str">
        <f t="shared" si="275"/>
        <v/>
      </c>
      <c r="AS660" s="72" t="str">
        <f t="shared" si="260"/>
        <v/>
      </c>
      <c r="AT660" s="72" t="str">
        <f t="shared" si="260"/>
        <v/>
      </c>
      <c r="AU660" s="72"/>
      <c r="AV660" s="135" t="str">
        <f t="shared" ca="1" si="281"/>
        <v>Lord</v>
      </c>
      <c r="AW660" s="135"/>
      <c r="AX660" s="135"/>
      <c r="AY660" s="135"/>
      <c r="AZ660" s="135"/>
      <c r="BA660" s="135"/>
      <c r="BB660" s="135"/>
      <c r="BC660" s="660" t="e">
        <f>INDEX('[2]Master Skill List'!$D$81:$D$301,MATCH('UNIT DATA'!BA660,'[2]Master Skill List'!$B$81:$B$301,0))</f>
        <v>#N/A</v>
      </c>
      <c r="BD660" s="661"/>
      <c r="BE660" s="661"/>
      <c r="BF660" s="662"/>
      <c r="BG660" s="72">
        <f t="shared" si="282"/>
        <v>0</v>
      </c>
    </row>
    <row r="661" spans="2:59">
      <c r="B661" s="66">
        <v>623</v>
      </c>
      <c r="C661" s="135"/>
      <c r="D661" s="135"/>
      <c r="E661" s="135"/>
      <c r="F661" s="135"/>
      <c r="G661" s="135"/>
      <c r="H661" s="176"/>
      <c r="I661" s="155"/>
      <c r="J661" s="155"/>
      <c r="K661" s="66">
        <v>10</v>
      </c>
      <c r="L661" s="66"/>
      <c r="M661" s="66"/>
      <c r="N661" s="66"/>
      <c r="O661" s="508"/>
      <c r="P661" s="155">
        <f t="shared" si="276"/>
        <v>1</v>
      </c>
      <c r="Q661" s="135"/>
      <c r="R661" s="66" t="e">
        <f t="shared" si="283"/>
        <v>#N/A</v>
      </c>
      <c r="S661" s="176"/>
      <c r="T661" s="177"/>
      <c r="U661" s="135"/>
      <c r="V661" s="135"/>
      <c r="W661" s="163" t="str">
        <f t="shared" ca="1" si="261"/>
        <v>Guardian</v>
      </c>
      <c r="X661" s="164">
        <f t="shared" si="262"/>
        <v>0</v>
      </c>
      <c r="Y661" s="165">
        <v>0</v>
      </c>
      <c r="Z661" s="155" t="str">
        <f t="shared" si="263"/>
        <v/>
      </c>
      <c r="AA661" s="66" t="str">
        <f t="shared" si="264"/>
        <v/>
      </c>
      <c r="AB661" s="72" t="str">
        <f t="shared" si="265"/>
        <v/>
      </c>
      <c r="AC661" s="135" t="str">
        <f t="shared" si="277"/>
        <v/>
      </c>
      <c r="AD661" s="72">
        <f t="shared" si="278"/>
        <v>-29</v>
      </c>
      <c r="AE661" s="72">
        <f t="shared" si="279"/>
        <v>-59</v>
      </c>
      <c r="AF661" s="72">
        <f t="shared" si="280"/>
        <v>-89</v>
      </c>
      <c r="AG661" s="66" t="str">
        <f t="shared" si="266"/>
        <v/>
      </c>
      <c r="AH661" s="66" t="str">
        <f t="shared" si="267"/>
        <v/>
      </c>
      <c r="AI661" s="66" t="str">
        <f t="shared" si="268"/>
        <v/>
      </c>
      <c r="AJ661" s="135" t="str">
        <f t="shared" si="269"/>
        <v/>
      </c>
      <c r="AK661" s="66" t="str">
        <f t="shared" si="270"/>
        <v/>
      </c>
      <c r="AL661" s="66" t="str">
        <f t="shared" si="258"/>
        <v/>
      </c>
      <c r="AM661" s="66" t="str">
        <f t="shared" si="271"/>
        <v/>
      </c>
      <c r="AN661" s="135" t="str">
        <f t="shared" si="272"/>
        <v/>
      </c>
      <c r="AO661" s="66" t="str">
        <f t="shared" si="273"/>
        <v/>
      </c>
      <c r="AP661" s="66" t="str">
        <f t="shared" si="259"/>
        <v/>
      </c>
      <c r="AQ661" s="66" t="str">
        <f t="shared" si="274"/>
        <v/>
      </c>
      <c r="AR661" s="135" t="str">
        <f t="shared" si="275"/>
        <v/>
      </c>
      <c r="AS661" s="72" t="str">
        <f t="shared" si="260"/>
        <v/>
      </c>
      <c r="AT661" s="72" t="str">
        <f t="shared" si="260"/>
        <v/>
      </c>
      <c r="AU661" s="72"/>
      <c r="AV661" s="135" t="str">
        <f t="shared" ca="1" si="281"/>
        <v>Guardian</v>
      </c>
      <c r="AW661" s="135"/>
      <c r="AX661" s="135"/>
      <c r="AY661" s="135"/>
      <c r="AZ661" s="135"/>
      <c r="BA661" s="135"/>
      <c r="BB661" s="135"/>
      <c r="BC661" s="660" t="e">
        <f>INDEX('[2]Master Skill List'!$D$81:$D$301,MATCH('UNIT DATA'!BA661,'[2]Master Skill List'!$B$81:$B$301,0))</f>
        <v>#N/A</v>
      </c>
      <c r="BD661" s="661"/>
      <c r="BE661" s="661"/>
      <c r="BF661" s="662"/>
      <c r="BG661" s="72">
        <f t="shared" si="282"/>
        <v>0</v>
      </c>
    </row>
    <row r="662" spans="2:59">
      <c r="B662" s="66">
        <v>624</v>
      </c>
      <c r="C662" s="135"/>
      <c r="D662" s="135"/>
      <c r="E662" s="135"/>
      <c r="F662" s="135"/>
      <c r="G662" s="135"/>
      <c r="H662" s="176"/>
      <c r="I662" s="155"/>
      <c r="J662" s="155"/>
      <c r="K662" s="66">
        <v>10</v>
      </c>
      <c r="L662" s="66"/>
      <c r="M662" s="66"/>
      <c r="N662" s="66"/>
      <c r="O662" s="508"/>
      <c r="P662" s="155">
        <f t="shared" si="276"/>
        <v>1</v>
      </c>
      <c r="Q662" s="135"/>
      <c r="R662" s="66" t="e">
        <f t="shared" si="283"/>
        <v>#N/A</v>
      </c>
      <c r="S662" s="176"/>
      <c r="T662" s="177"/>
      <c r="U662" s="135"/>
      <c r="V662" s="135"/>
      <c r="W662" s="163" t="str">
        <f t="shared" ca="1" si="261"/>
        <v>Guardian</v>
      </c>
      <c r="X662" s="164">
        <f t="shared" si="262"/>
        <v>0</v>
      </c>
      <c r="Y662" s="165">
        <v>0</v>
      </c>
      <c r="Z662" s="155" t="str">
        <f t="shared" si="263"/>
        <v/>
      </c>
      <c r="AA662" s="66" t="str">
        <f t="shared" si="264"/>
        <v/>
      </c>
      <c r="AB662" s="72" t="str">
        <f t="shared" si="265"/>
        <v/>
      </c>
      <c r="AC662" s="135" t="str">
        <f t="shared" si="277"/>
        <v/>
      </c>
      <c r="AD662" s="72">
        <f t="shared" si="278"/>
        <v>-29</v>
      </c>
      <c r="AE662" s="72">
        <f t="shared" si="279"/>
        <v>-59</v>
      </c>
      <c r="AF662" s="72">
        <f t="shared" si="280"/>
        <v>-89</v>
      </c>
      <c r="AG662" s="66" t="str">
        <f t="shared" si="266"/>
        <v/>
      </c>
      <c r="AH662" s="66" t="str">
        <f t="shared" si="267"/>
        <v/>
      </c>
      <c r="AI662" s="66" t="str">
        <f t="shared" si="268"/>
        <v/>
      </c>
      <c r="AJ662" s="135" t="str">
        <f t="shared" si="269"/>
        <v/>
      </c>
      <c r="AK662" s="66" t="str">
        <f t="shared" si="270"/>
        <v/>
      </c>
      <c r="AL662" s="66" t="str">
        <f t="shared" si="258"/>
        <v/>
      </c>
      <c r="AM662" s="66" t="str">
        <f t="shared" si="271"/>
        <v/>
      </c>
      <c r="AN662" s="135" t="str">
        <f t="shared" si="272"/>
        <v/>
      </c>
      <c r="AO662" s="66" t="str">
        <f t="shared" si="273"/>
        <v/>
      </c>
      <c r="AP662" s="66" t="str">
        <f t="shared" si="259"/>
        <v/>
      </c>
      <c r="AQ662" s="66" t="str">
        <f t="shared" si="274"/>
        <v/>
      </c>
      <c r="AR662" s="135" t="str">
        <f t="shared" si="275"/>
        <v/>
      </c>
      <c r="AS662" s="72" t="str">
        <f t="shared" si="260"/>
        <v/>
      </c>
      <c r="AT662" s="72" t="str">
        <f t="shared" si="260"/>
        <v/>
      </c>
      <c r="AU662" s="72"/>
      <c r="AV662" s="135" t="str">
        <f t="shared" ca="1" si="281"/>
        <v>Guardian</v>
      </c>
      <c r="AW662" s="135"/>
      <c r="AX662" s="135"/>
      <c r="AY662" s="135"/>
      <c r="AZ662" s="135"/>
      <c r="BA662" s="135"/>
      <c r="BB662" s="135"/>
      <c r="BC662" s="660" t="e">
        <f>INDEX('[2]Master Skill List'!$D$81:$D$301,MATCH('UNIT DATA'!BA662,'[2]Master Skill List'!$B$81:$B$301,0))</f>
        <v>#N/A</v>
      </c>
      <c r="BD662" s="661"/>
      <c r="BE662" s="661"/>
      <c r="BF662" s="662"/>
      <c r="BG662" s="72">
        <f t="shared" si="282"/>
        <v>0</v>
      </c>
    </row>
    <row r="663" spans="2:59">
      <c r="B663" s="66">
        <v>625</v>
      </c>
      <c r="C663" s="135"/>
      <c r="D663" s="135"/>
      <c r="E663" s="135"/>
      <c r="F663" s="135"/>
      <c r="G663" s="135"/>
      <c r="H663" s="176"/>
      <c r="I663" s="155"/>
      <c r="J663" s="155"/>
      <c r="K663" s="66">
        <v>10</v>
      </c>
      <c r="L663" s="66"/>
      <c r="M663" s="66"/>
      <c r="N663" s="66"/>
      <c r="O663" s="508"/>
      <c r="P663" s="155">
        <f t="shared" si="276"/>
        <v>1</v>
      </c>
      <c r="Q663" s="135"/>
      <c r="R663" s="66" t="e">
        <f t="shared" si="283"/>
        <v>#N/A</v>
      </c>
      <c r="S663" s="176"/>
      <c r="T663" s="177"/>
      <c r="U663" s="135"/>
      <c r="V663" s="135"/>
      <c r="W663" s="163" t="str">
        <f t="shared" ca="1" si="261"/>
        <v>Knight</v>
      </c>
      <c r="X663" s="164">
        <f t="shared" si="262"/>
        <v>0</v>
      </c>
      <c r="Y663" s="165">
        <v>0</v>
      </c>
      <c r="Z663" s="155" t="str">
        <f t="shared" si="263"/>
        <v/>
      </c>
      <c r="AA663" s="66" t="str">
        <f t="shared" si="264"/>
        <v/>
      </c>
      <c r="AB663" s="72" t="str">
        <f t="shared" si="265"/>
        <v/>
      </c>
      <c r="AC663" s="135" t="str">
        <f t="shared" si="277"/>
        <v/>
      </c>
      <c r="AD663" s="72">
        <f t="shared" si="278"/>
        <v>-29</v>
      </c>
      <c r="AE663" s="72">
        <f t="shared" si="279"/>
        <v>-59</v>
      </c>
      <c r="AF663" s="72">
        <f t="shared" si="280"/>
        <v>-89</v>
      </c>
      <c r="AG663" s="66" t="str">
        <f t="shared" si="266"/>
        <v/>
      </c>
      <c r="AH663" s="66" t="str">
        <f t="shared" si="267"/>
        <v/>
      </c>
      <c r="AI663" s="66" t="str">
        <f t="shared" si="268"/>
        <v/>
      </c>
      <c r="AJ663" s="135" t="str">
        <f t="shared" si="269"/>
        <v/>
      </c>
      <c r="AK663" s="66" t="str">
        <f t="shared" si="270"/>
        <v/>
      </c>
      <c r="AL663" s="66" t="str">
        <f t="shared" si="258"/>
        <v/>
      </c>
      <c r="AM663" s="66" t="str">
        <f t="shared" si="271"/>
        <v/>
      </c>
      <c r="AN663" s="135" t="str">
        <f t="shared" si="272"/>
        <v/>
      </c>
      <c r="AO663" s="66" t="str">
        <f t="shared" si="273"/>
        <v/>
      </c>
      <c r="AP663" s="66" t="str">
        <f t="shared" si="259"/>
        <v/>
      </c>
      <c r="AQ663" s="66" t="str">
        <f t="shared" si="274"/>
        <v/>
      </c>
      <c r="AR663" s="135" t="str">
        <f t="shared" si="275"/>
        <v/>
      </c>
      <c r="AS663" s="72" t="str">
        <f t="shared" si="260"/>
        <v/>
      </c>
      <c r="AT663" s="72" t="str">
        <f t="shared" si="260"/>
        <v/>
      </c>
      <c r="AU663" s="72"/>
      <c r="AV663" s="135" t="str">
        <f t="shared" ca="1" si="281"/>
        <v>Knight</v>
      </c>
      <c r="AW663" s="135"/>
      <c r="AX663" s="135"/>
      <c r="AY663" s="135"/>
      <c r="AZ663" s="135"/>
      <c r="BA663" s="135"/>
      <c r="BB663" s="135"/>
      <c r="BC663" s="660" t="e">
        <f>INDEX('[2]Master Skill List'!$D$81:$D$301,MATCH('UNIT DATA'!BA663,'[2]Master Skill List'!$B$81:$B$301,0))</f>
        <v>#N/A</v>
      </c>
      <c r="BD663" s="661"/>
      <c r="BE663" s="661"/>
      <c r="BF663" s="662"/>
      <c r="BG663" s="72">
        <f t="shared" si="282"/>
        <v>0</v>
      </c>
    </row>
    <row r="664" spans="2:59">
      <c r="B664" s="66">
        <v>626</v>
      </c>
      <c r="C664" s="135"/>
      <c r="D664" s="135"/>
      <c r="E664" s="135"/>
      <c r="F664" s="135"/>
      <c r="G664" s="135"/>
      <c r="H664" s="176"/>
      <c r="I664" s="155"/>
      <c r="J664" s="155"/>
      <c r="K664" s="66">
        <v>10</v>
      </c>
      <c r="L664" s="66"/>
      <c r="M664" s="66"/>
      <c r="N664" s="66"/>
      <c r="O664" s="508"/>
      <c r="P664" s="155">
        <f t="shared" si="276"/>
        <v>1</v>
      </c>
      <c r="Q664" s="135"/>
      <c r="R664" s="66" t="e">
        <f t="shared" si="283"/>
        <v>#N/A</v>
      </c>
      <c r="S664" s="176"/>
      <c r="T664" s="177"/>
      <c r="U664" s="135"/>
      <c r="V664" s="135"/>
      <c r="W664" s="163" t="str">
        <f t="shared" ca="1" si="261"/>
        <v>Lord</v>
      </c>
      <c r="X664" s="164">
        <f t="shared" si="262"/>
        <v>0</v>
      </c>
      <c r="Y664" s="165">
        <v>0</v>
      </c>
      <c r="Z664" s="155" t="str">
        <f t="shared" si="263"/>
        <v/>
      </c>
      <c r="AA664" s="66" t="str">
        <f t="shared" si="264"/>
        <v/>
      </c>
      <c r="AB664" s="72" t="str">
        <f t="shared" si="265"/>
        <v/>
      </c>
      <c r="AC664" s="135" t="str">
        <f t="shared" si="277"/>
        <v/>
      </c>
      <c r="AD664" s="72">
        <f t="shared" si="278"/>
        <v>-29</v>
      </c>
      <c r="AE664" s="72">
        <f t="shared" si="279"/>
        <v>-59</v>
      </c>
      <c r="AF664" s="72">
        <f t="shared" si="280"/>
        <v>-89</v>
      </c>
      <c r="AG664" s="66" t="str">
        <f t="shared" si="266"/>
        <v/>
      </c>
      <c r="AH664" s="66" t="str">
        <f t="shared" si="267"/>
        <v/>
      </c>
      <c r="AI664" s="66" t="str">
        <f t="shared" si="268"/>
        <v/>
      </c>
      <c r="AJ664" s="135" t="str">
        <f t="shared" si="269"/>
        <v/>
      </c>
      <c r="AK664" s="66" t="str">
        <f t="shared" si="270"/>
        <v/>
      </c>
      <c r="AL664" s="66" t="str">
        <f t="shared" si="258"/>
        <v/>
      </c>
      <c r="AM664" s="66" t="str">
        <f t="shared" si="271"/>
        <v/>
      </c>
      <c r="AN664" s="135" t="str">
        <f t="shared" si="272"/>
        <v/>
      </c>
      <c r="AO664" s="66" t="str">
        <f t="shared" si="273"/>
        <v/>
      </c>
      <c r="AP664" s="66" t="str">
        <f t="shared" si="259"/>
        <v/>
      </c>
      <c r="AQ664" s="66" t="str">
        <f t="shared" si="274"/>
        <v/>
      </c>
      <c r="AR664" s="135" t="str">
        <f t="shared" si="275"/>
        <v/>
      </c>
      <c r="AS664" s="72" t="str">
        <f t="shared" si="260"/>
        <v/>
      </c>
      <c r="AT664" s="72" t="str">
        <f t="shared" si="260"/>
        <v/>
      </c>
      <c r="AU664" s="72"/>
      <c r="AV664" s="135" t="str">
        <f t="shared" ca="1" si="281"/>
        <v>Lord</v>
      </c>
      <c r="AW664" s="135"/>
      <c r="AX664" s="135"/>
      <c r="AY664" s="135"/>
      <c r="AZ664" s="135"/>
      <c r="BA664" s="135"/>
      <c r="BB664" s="135"/>
      <c r="BC664" s="660" t="e">
        <f>INDEX('[2]Master Skill List'!$D$81:$D$301,MATCH('UNIT DATA'!BA664,'[2]Master Skill List'!$B$81:$B$301,0))</f>
        <v>#N/A</v>
      </c>
      <c r="BD664" s="661"/>
      <c r="BE664" s="661"/>
      <c r="BF664" s="662"/>
      <c r="BG664" s="72">
        <f t="shared" si="282"/>
        <v>0</v>
      </c>
    </row>
    <row r="665" spans="2:59">
      <c r="B665" s="66">
        <v>627</v>
      </c>
      <c r="C665" s="135"/>
      <c r="D665" s="135"/>
      <c r="E665" s="135"/>
      <c r="F665" s="135"/>
      <c r="G665" s="135"/>
      <c r="H665" s="176"/>
      <c r="I665" s="155"/>
      <c r="J665" s="155"/>
      <c r="K665" s="66">
        <v>10</v>
      </c>
      <c r="L665" s="66"/>
      <c r="M665" s="66"/>
      <c r="N665" s="66"/>
      <c r="O665" s="508"/>
      <c r="P665" s="155">
        <f t="shared" si="276"/>
        <v>1</v>
      </c>
      <c r="Q665" s="135"/>
      <c r="R665" s="66" t="e">
        <f t="shared" si="283"/>
        <v>#N/A</v>
      </c>
      <c r="S665" s="176"/>
      <c r="T665" s="177"/>
      <c r="U665" s="135"/>
      <c r="V665" s="135"/>
      <c r="W665" s="163" t="str">
        <f t="shared" ca="1" si="261"/>
        <v>Fighter</v>
      </c>
      <c r="X665" s="164">
        <f t="shared" si="262"/>
        <v>0</v>
      </c>
      <c r="Y665" s="165">
        <v>0</v>
      </c>
      <c r="Z665" s="155" t="str">
        <f t="shared" si="263"/>
        <v/>
      </c>
      <c r="AA665" s="66" t="str">
        <f t="shared" si="264"/>
        <v/>
      </c>
      <c r="AB665" s="72" t="str">
        <f t="shared" si="265"/>
        <v/>
      </c>
      <c r="AC665" s="135" t="str">
        <f t="shared" si="277"/>
        <v/>
      </c>
      <c r="AD665" s="72">
        <f t="shared" si="278"/>
        <v>-29</v>
      </c>
      <c r="AE665" s="72">
        <f t="shared" si="279"/>
        <v>-59</v>
      </c>
      <c r="AF665" s="72">
        <f t="shared" si="280"/>
        <v>-89</v>
      </c>
      <c r="AG665" s="66" t="str">
        <f t="shared" si="266"/>
        <v/>
      </c>
      <c r="AH665" s="66" t="str">
        <f t="shared" si="267"/>
        <v/>
      </c>
      <c r="AI665" s="66" t="str">
        <f t="shared" si="268"/>
        <v/>
      </c>
      <c r="AJ665" s="135" t="str">
        <f t="shared" si="269"/>
        <v/>
      </c>
      <c r="AK665" s="66" t="str">
        <f t="shared" si="270"/>
        <v/>
      </c>
      <c r="AL665" s="66" t="str">
        <f t="shared" si="258"/>
        <v/>
      </c>
      <c r="AM665" s="66" t="str">
        <f t="shared" si="271"/>
        <v/>
      </c>
      <c r="AN665" s="135" t="str">
        <f t="shared" si="272"/>
        <v/>
      </c>
      <c r="AO665" s="66" t="str">
        <f t="shared" si="273"/>
        <v/>
      </c>
      <c r="AP665" s="66" t="str">
        <f t="shared" si="259"/>
        <v/>
      </c>
      <c r="AQ665" s="66" t="str">
        <f t="shared" si="274"/>
        <v/>
      </c>
      <c r="AR665" s="135" t="str">
        <f t="shared" si="275"/>
        <v/>
      </c>
      <c r="AS665" s="72" t="str">
        <f t="shared" si="260"/>
        <v/>
      </c>
      <c r="AT665" s="72" t="str">
        <f t="shared" si="260"/>
        <v/>
      </c>
      <c r="AU665" s="72"/>
      <c r="AV665" s="135" t="str">
        <f t="shared" ca="1" si="281"/>
        <v>Fighter</v>
      </c>
      <c r="AW665" s="135"/>
      <c r="AX665" s="135"/>
      <c r="AY665" s="135"/>
      <c r="AZ665" s="135"/>
      <c r="BA665" s="135"/>
      <c r="BB665" s="135"/>
      <c r="BC665" s="660" t="e">
        <f>INDEX('[2]Master Skill List'!$D$81:$D$301,MATCH('UNIT DATA'!BA665,'[2]Master Skill List'!$B$81:$B$301,0))</f>
        <v>#N/A</v>
      </c>
      <c r="BD665" s="661"/>
      <c r="BE665" s="661"/>
      <c r="BF665" s="662"/>
      <c r="BG665" s="72">
        <f t="shared" si="282"/>
        <v>0</v>
      </c>
    </row>
    <row r="666" spans="2:59">
      <c r="B666" s="66">
        <v>628</v>
      </c>
      <c r="C666" s="135"/>
      <c r="D666" s="135"/>
      <c r="E666" s="135"/>
      <c r="F666" s="135"/>
      <c r="G666" s="135"/>
      <c r="H666" s="176"/>
      <c r="I666" s="155"/>
      <c r="J666" s="155"/>
      <c r="K666" s="66">
        <v>10</v>
      </c>
      <c r="L666" s="66"/>
      <c r="M666" s="66"/>
      <c r="N666" s="66"/>
      <c r="O666" s="508"/>
      <c r="P666" s="155">
        <f t="shared" si="276"/>
        <v>1</v>
      </c>
      <c r="Q666" s="135"/>
      <c r="R666" s="66" t="e">
        <f t="shared" si="283"/>
        <v>#N/A</v>
      </c>
      <c r="S666" s="176"/>
      <c r="T666" s="177"/>
      <c r="U666" s="135"/>
      <c r="V666" s="135"/>
      <c r="W666" s="163" t="str">
        <f t="shared" ca="1" si="261"/>
        <v>Guardian</v>
      </c>
      <c r="X666" s="164">
        <f t="shared" si="262"/>
        <v>0</v>
      </c>
      <c r="Y666" s="165">
        <v>0</v>
      </c>
      <c r="Z666" s="155" t="str">
        <f t="shared" si="263"/>
        <v/>
      </c>
      <c r="AA666" s="66" t="str">
        <f t="shared" si="264"/>
        <v/>
      </c>
      <c r="AB666" s="72" t="str">
        <f t="shared" si="265"/>
        <v/>
      </c>
      <c r="AC666" s="135" t="str">
        <f t="shared" si="277"/>
        <v/>
      </c>
      <c r="AD666" s="72">
        <f t="shared" si="278"/>
        <v>-29</v>
      </c>
      <c r="AE666" s="72">
        <f t="shared" si="279"/>
        <v>-59</v>
      </c>
      <c r="AF666" s="72">
        <f t="shared" si="280"/>
        <v>-89</v>
      </c>
      <c r="AG666" s="66" t="str">
        <f t="shared" si="266"/>
        <v/>
      </c>
      <c r="AH666" s="66" t="str">
        <f t="shared" si="267"/>
        <v/>
      </c>
      <c r="AI666" s="66" t="str">
        <f t="shared" si="268"/>
        <v/>
      </c>
      <c r="AJ666" s="135" t="str">
        <f t="shared" si="269"/>
        <v/>
      </c>
      <c r="AK666" s="66" t="str">
        <f t="shared" si="270"/>
        <v/>
      </c>
      <c r="AL666" s="66" t="str">
        <f t="shared" si="258"/>
        <v/>
      </c>
      <c r="AM666" s="66" t="str">
        <f t="shared" si="271"/>
        <v/>
      </c>
      <c r="AN666" s="135" t="str">
        <f t="shared" si="272"/>
        <v/>
      </c>
      <c r="AO666" s="66" t="str">
        <f t="shared" si="273"/>
        <v/>
      </c>
      <c r="AP666" s="66" t="str">
        <f t="shared" si="259"/>
        <v/>
      </c>
      <c r="AQ666" s="66" t="str">
        <f t="shared" si="274"/>
        <v/>
      </c>
      <c r="AR666" s="135" t="str">
        <f t="shared" si="275"/>
        <v/>
      </c>
      <c r="AS666" s="72" t="str">
        <f t="shared" si="260"/>
        <v/>
      </c>
      <c r="AT666" s="72" t="str">
        <f t="shared" si="260"/>
        <v/>
      </c>
      <c r="AU666" s="72"/>
      <c r="AV666" s="135" t="str">
        <f t="shared" ca="1" si="281"/>
        <v>Guardian</v>
      </c>
      <c r="AW666" s="135"/>
      <c r="AX666" s="135"/>
      <c r="AY666" s="135"/>
      <c r="AZ666" s="135"/>
      <c r="BA666" s="135"/>
      <c r="BB666" s="135"/>
      <c r="BC666" s="660" t="e">
        <f>INDEX('[2]Master Skill List'!$D$81:$D$301,MATCH('UNIT DATA'!BA666,'[2]Master Skill List'!$B$81:$B$301,0))</f>
        <v>#N/A</v>
      </c>
      <c r="BD666" s="661"/>
      <c r="BE666" s="661"/>
      <c r="BF666" s="662"/>
      <c r="BG666" s="72">
        <f t="shared" si="282"/>
        <v>0</v>
      </c>
    </row>
    <row r="667" spans="2:59">
      <c r="B667" s="66">
        <v>629</v>
      </c>
      <c r="C667" s="135"/>
      <c r="D667" s="135"/>
      <c r="E667" s="135"/>
      <c r="F667" s="135"/>
      <c r="G667" s="135"/>
      <c r="H667" s="176"/>
      <c r="I667" s="155"/>
      <c r="J667" s="155"/>
      <c r="K667" s="66">
        <v>10</v>
      </c>
      <c r="L667" s="66"/>
      <c r="M667" s="66"/>
      <c r="N667" s="66"/>
      <c r="O667" s="508"/>
      <c r="P667" s="155">
        <f t="shared" si="276"/>
        <v>1</v>
      </c>
      <c r="Q667" s="135"/>
      <c r="R667" s="66" t="e">
        <f t="shared" si="283"/>
        <v>#N/A</v>
      </c>
      <c r="S667" s="176"/>
      <c r="T667" s="177"/>
      <c r="U667" s="135"/>
      <c r="V667" s="135"/>
      <c r="W667" s="163" t="str">
        <f t="shared" ca="1" si="261"/>
        <v>Lord</v>
      </c>
      <c r="X667" s="164">
        <f t="shared" si="262"/>
        <v>0</v>
      </c>
      <c r="Y667" s="165">
        <v>0</v>
      </c>
      <c r="Z667" s="155" t="str">
        <f t="shared" si="263"/>
        <v/>
      </c>
      <c r="AA667" s="66" t="str">
        <f t="shared" si="264"/>
        <v/>
      </c>
      <c r="AB667" s="72" t="str">
        <f t="shared" si="265"/>
        <v/>
      </c>
      <c r="AC667" s="135" t="str">
        <f t="shared" si="277"/>
        <v/>
      </c>
      <c r="AD667" s="72">
        <f t="shared" si="278"/>
        <v>-29</v>
      </c>
      <c r="AE667" s="72">
        <f t="shared" si="279"/>
        <v>-59</v>
      </c>
      <c r="AF667" s="72">
        <f t="shared" si="280"/>
        <v>-89</v>
      </c>
      <c r="AG667" s="66" t="str">
        <f t="shared" si="266"/>
        <v/>
      </c>
      <c r="AH667" s="66" t="str">
        <f t="shared" si="267"/>
        <v/>
      </c>
      <c r="AI667" s="66" t="str">
        <f t="shared" si="268"/>
        <v/>
      </c>
      <c r="AJ667" s="135" t="str">
        <f t="shared" si="269"/>
        <v/>
      </c>
      <c r="AK667" s="66" t="str">
        <f t="shared" si="270"/>
        <v/>
      </c>
      <c r="AL667" s="66" t="str">
        <f t="shared" si="258"/>
        <v/>
      </c>
      <c r="AM667" s="66" t="str">
        <f t="shared" si="271"/>
        <v/>
      </c>
      <c r="AN667" s="135" t="str">
        <f t="shared" si="272"/>
        <v/>
      </c>
      <c r="AO667" s="66" t="str">
        <f t="shared" si="273"/>
        <v/>
      </c>
      <c r="AP667" s="66" t="str">
        <f t="shared" si="259"/>
        <v/>
      </c>
      <c r="AQ667" s="66" t="str">
        <f t="shared" si="274"/>
        <v/>
      </c>
      <c r="AR667" s="135" t="str">
        <f t="shared" si="275"/>
        <v/>
      </c>
      <c r="AS667" s="72" t="str">
        <f t="shared" si="260"/>
        <v/>
      </c>
      <c r="AT667" s="72" t="str">
        <f t="shared" si="260"/>
        <v/>
      </c>
      <c r="AU667" s="72"/>
      <c r="AV667" s="135" t="str">
        <f t="shared" ca="1" si="281"/>
        <v>Lord</v>
      </c>
      <c r="AW667" s="135"/>
      <c r="AX667" s="135"/>
      <c r="AY667" s="135"/>
      <c r="AZ667" s="135"/>
      <c r="BA667" s="135"/>
      <c r="BB667" s="135"/>
      <c r="BC667" s="660" t="e">
        <f>INDEX('[2]Master Skill List'!$D$81:$D$301,MATCH('UNIT DATA'!BA667,'[2]Master Skill List'!$B$81:$B$301,0))</f>
        <v>#N/A</v>
      </c>
      <c r="BD667" s="661"/>
      <c r="BE667" s="661"/>
      <c r="BF667" s="662"/>
      <c r="BG667" s="72">
        <f t="shared" si="282"/>
        <v>0</v>
      </c>
    </row>
    <row r="668" spans="2:59">
      <c r="B668" s="66">
        <v>630</v>
      </c>
      <c r="C668" s="135"/>
      <c r="D668" s="135"/>
      <c r="E668" s="135"/>
      <c r="F668" s="135"/>
      <c r="G668" s="135"/>
      <c r="H668" s="176"/>
      <c r="I668" s="155"/>
      <c r="J668" s="155"/>
      <c r="K668" s="66">
        <v>10</v>
      </c>
      <c r="L668" s="66"/>
      <c r="M668" s="66"/>
      <c r="N668" s="66"/>
      <c r="O668" s="508"/>
      <c r="P668" s="155">
        <f t="shared" si="276"/>
        <v>1</v>
      </c>
      <c r="Q668" s="135"/>
      <c r="R668" s="66" t="e">
        <f t="shared" si="283"/>
        <v>#N/A</v>
      </c>
      <c r="S668" s="176"/>
      <c r="T668" s="177"/>
      <c r="U668" s="135"/>
      <c r="V668" s="135"/>
      <c r="W668" s="163" t="str">
        <f t="shared" ca="1" si="261"/>
        <v>Fighter</v>
      </c>
      <c r="X668" s="164">
        <f t="shared" si="262"/>
        <v>0</v>
      </c>
      <c r="Y668" s="165">
        <v>0</v>
      </c>
      <c r="Z668" s="155" t="str">
        <f t="shared" si="263"/>
        <v/>
      </c>
      <c r="AA668" s="66" t="str">
        <f t="shared" si="264"/>
        <v/>
      </c>
      <c r="AB668" s="72" t="str">
        <f t="shared" si="265"/>
        <v/>
      </c>
      <c r="AC668" s="135" t="str">
        <f t="shared" si="277"/>
        <v/>
      </c>
      <c r="AD668" s="72">
        <f t="shared" si="278"/>
        <v>-29</v>
      </c>
      <c r="AE668" s="72">
        <f t="shared" si="279"/>
        <v>-59</v>
      </c>
      <c r="AF668" s="72">
        <f t="shared" si="280"/>
        <v>-89</v>
      </c>
      <c r="AG668" s="66" t="str">
        <f t="shared" si="266"/>
        <v/>
      </c>
      <c r="AH668" s="66" t="str">
        <f t="shared" si="267"/>
        <v/>
      </c>
      <c r="AI668" s="66" t="str">
        <f t="shared" si="268"/>
        <v/>
      </c>
      <c r="AJ668" s="135" t="str">
        <f t="shared" si="269"/>
        <v/>
      </c>
      <c r="AK668" s="66" t="str">
        <f t="shared" si="270"/>
        <v/>
      </c>
      <c r="AL668" s="66" t="str">
        <f t="shared" si="258"/>
        <v/>
      </c>
      <c r="AM668" s="66" t="str">
        <f t="shared" si="271"/>
        <v/>
      </c>
      <c r="AN668" s="135" t="str">
        <f t="shared" si="272"/>
        <v/>
      </c>
      <c r="AO668" s="66" t="str">
        <f t="shared" si="273"/>
        <v/>
      </c>
      <c r="AP668" s="66" t="str">
        <f t="shared" si="259"/>
        <v/>
      </c>
      <c r="AQ668" s="66" t="str">
        <f t="shared" si="274"/>
        <v/>
      </c>
      <c r="AR668" s="135" t="str">
        <f t="shared" si="275"/>
        <v/>
      </c>
      <c r="AS668" s="72" t="str">
        <f t="shared" si="260"/>
        <v/>
      </c>
      <c r="AT668" s="72" t="str">
        <f t="shared" si="260"/>
        <v/>
      </c>
      <c r="AU668" s="72"/>
      <c r="AV668" s="135" t="str">
        <f t="shared" ca="1" si="281"/>
        <v>Fighter</v>
      </c>
      <c r="AW668" s="135"/>
      <c r="AX668" s="135"/>
      <c r="AY668" s="135"/>
      <c r="AZ668" s="135"/>
      <c r="BA668" s="135"/>
      <c r="BB668" s="135"/>
      <c r="BC668" s="660" t="e">
        <f>INDEX('[2]Master Skill List'!$D$81:$D$301,MATCH('UNIT DATA'!BA668,'[2]Master Skill List'!$B$81:$B$301,0))</f>
        <v>#N/A</v>
      </c>
      <c r="BD668" s="661"/>
      <c r="BE668" s="661"/>
      <c r="BF668" s="662"/>
      <c r="BG668" s="72">
        <f t="shared" si="282"/>
        <v>0</v>
      </c>
    </row>
    <row r="669" spans="2:59">
      <c r="B669" s="66">
        <v>631</v>
      </c>
      <c r="C669" s="135"/>
      <c r="D669" s="135"/>
      <c r="E669" s="135"/>
      <c r="F669" s="135"/>
      <c r="G669" s="135"/>
      <c r="H669" s="176"/>
      <c r="I669" s="155"/>
      <c r="J669" s="155"/>
      <c r="K669" s="66">
        <v>10</v>
      </c>
      <c r="L669" s="66"/>
      <c r="M669" s="66"/>
      <c r="N669" s="66"/>
      <c r="O669" s="508"/>
      <c r="P669" s="155">
        <f t="shared" si="276"/>
        <v>1</v>
      </c>
      <c r="Q669" s="135"/>
      <c r="R669" s="66" t="e">
        <f t="shared" si="283"/>
        <v>#N/A</v>
      </c>
      <c r="S669" s="176"/>
      <c r="T669" s="177"/>
      <c r="U669" s="135"/>
      <c r="V669" s="135"/>
      <c r="W669" s="163" t="str">
        <f t="shared" ca="1" si="261"/>
        <v>Hero</v>
      </c>
      <c r="X669" s="164">
        <f t="shared" si="262"/>
        <v>0</v>
      </c>
      <c r="Y669" s="165">
        <v>0</v>
      </c>
      <c r="Z669" s="155" t="str">
        <f t="shared" si="263"/>
        <v/>
      </c>
      <c r="AA669" s="66" t="str">
        <f t="shared" si="264"/>
        <v/>
      </c>
      <c r="AB669" s="72" t="str">
        <f t="shared" si="265"/>
        <v/>
      </c>
      <c r="AC669" s="135" t="str">
        <f t="shared" si="277"/>
        <v/>
      </c>
      <c r="AD669" s="72">
        <f t="shared" si="278"/>
        <v>-29</v>
      </c>
      <c r="AE669" s="72">
        <f t="shared" si="279"/>
        <v>-59</v>
      </c>
      <c r="AF669" s="72">
        <f t="shared" si="280"/>
        <v>-89</v>
      </c>
      <c r="AG669" s="66" t="str">
        <f t="shared" si="266"/>
        <v/>
      </c>
      <c r="AH669" s="66" t="str">
        <f t="shared" si="267"/>
        <v/>
      </c>
      <c r="AI669" s="66" t="str">
        <f t="shared" si="268"/>
        <v/>
      </c>
      <c r="AJ669" s="135" t="str">
        <f t="shared" si="269"/>
        <v/>
      </c>
      <c r="AK669" s="66" t="str">
        <f t="shared" si="270"/>
        <v/>
      </c>
      <c r="AL669" s="66" t="str">
        <f t="shared" si="258"/>
        <v/>
      </c>
      <c r="AM669" s="66" t="str">
        <f t="shared" si="271"/>
        <v/>
      </c>
      <c r="AN669" s="135" t="str">
        <f t="shared" si="272"/>
        <v/>
      </c>
      <c r="AO669" s="66" t="str">
        <f t="shared" si="273"/>
        <v/>
      </c>
      <c r="AP669" s="66" t="str">
        <f t="shared" si="259"/>
        <v/>
      </c>
      <c r="AQ669" s="66" t="str">
        <f t="shared" si="274"/>
        <v/>
      </c>
      <c r="AR669" s="135" t="str">
        <f t="shared" si="275"/>
        <v/>
      </c>
      <c r="AS669" s="72" t="str">
        <f t="shared" si="260"/>
        <v/>
      </c>
      <c r="AT669" s="72" t="str">
        <f t="shared" si="260"/>
        <v/>
      </c>
      <c r="AU669" s="72"/>
      <c r="AV669" s="135" t="str">
        <f t="shared" ca="1" si="281"/>
        <v>Hero</v>
      </c>
      <c r="AW669" s="135"/>
      <c r="AX669" s="135"/>
      <c r="AY669" s="135"/>
      <c r="AZ669" s="135"/>
      <c r="BA669" s="135"/>
      <c r="BB669" s="135"/>
      <c r="BC669" s="660" t="e">
        <f>INDEX('[2]Master Skill List'!$D$81:$D$301,MATCH('UNIT DATA'!BA669,'[2]Master Skill List'!$B$81:$B$301,0))</f>
        <v>#N/A</v>
      </c>
      <c r="BD669" s="661"/>
      <c r="BE669" s="661"/>
      <c r="BF669" s="662"/>
      <c r="BG669" s="72">
        <f t="shared" si="282"/>
        <v>0</v>
      </c>
    </row>
    <row r="670" spans="2:59">
      <c r="B670" s="66">
        <v>632</v>
      </c>
      <c r="C670" s="135"/>
      <c r="D670" s="135"/>
      <c r="E670" s="135"/>
      <c r="F670" s="135"/>
      <c r="G670" s="135"/>
      <c r="H670" s="176"/>
      <c r="I670" s="155"/>
      <c r="J670" s="155"/>
      <c r="K670" s="66">
        <v>10</v>
      </c>
      <c r="L670" s="66"/>
      <c r="M670" s="66"/>
      <c r="N670" s="66"/>
      <c r="O670" s="508"/>
      <c r="P670" s="155">
        <f t="shared" si="276"/>
        <v>1</v>
      </c>
      <c r="Q670" s="135"/>
      <c r="R670" s="66" t="e">
        <f t="shared" si="283"/>
        <v>#N/A</v>
      </c>
      <c r="S670" s="176"/>
      <c r="T670" s="177"/>
      <c r="U670" s="135"/>
      <c r="V670" s="135"/>
      <c r="W670" s="163" t="str">
        <f t="shared" ca="1" si="261"/>
        <v>Defender</v>
      </c>
      <c r="X670" s="164">
        <f t="shared" si="262"/>
        <v>0</v>
      </c>
      <c r="Y670" s="165">
        <v>0</v>
      </c>
      <c r="Z670" s="155" t="str">
        <f t="shared" si="263"/>
        <v/>
      </c>
      <c r="AA670" s="66" t="str">
        <f t="shared" si="264"/>
        <v/>
      </c>
      <c r="AB670" s="72" t="str">
        <f t="shared" si="265"/>
        <v/>
      </c>
      <c r="AC670" s="135" t="str">
        <f t="shared" si="277"/>
        <v/>
      </c>
      <c r="AD670" s="72">
        <f t="shared" si="278"/>
        <v>-29</v>
      </c>
      <c r="AE670" s="72">
        <f t="shared" si="279"/>
        <v>-59</v>
      </c>
      <c r="AF670" s="72">
        <f t="shared" si="280"/>
        <v>-89</v>
      </c>
      <c r="AG670" s="66" t="str">
        <f t="shared" si="266"/>
        <v/>
      </c>
      <c r="AH670" s="66" t="str">
        <f t="shared" si="267"/>
        <v/>
      </c>
      <c r="AI670" s="66" t="str">
        <f t="shared" si="268"/>
        <v/>
      </c>
      <c r="AJ670" s="135" t="str">
        <f t="shared" si="269"/>
        <v/>
      </c>
      <c r="AK670" s="66" t="str">
        <f t="shared" si="270"/>
        <v/>
      </c>
      <c r="AL670" s="66" t="str">
        <f t="shared" si="258"/>
        <v/>
      </c>
      <c r="AM670" s="66" t="str">
        <f t="shared" si="271"/>
        <v/>
      </c>
      <c r="AN670" s="135" t="str">
        <f t="shared" si="272"/>
        <v/>
      </c>
      <c r="AO670" s="66" t="str">
        <f t="shared" si="273"/>
        <v/>
      </c>
      <c r="AP670" s="66" t="str">
        <f t="shared" si="259"/>
        <v/>
      </c>
      <c r="AQ670" s="66" t="str">
        <f t="shared" si="274"/>
        <v/>
      </c>
      <c r="AR670" s="135" t="str">
        <f t="shared" si="275"/>
        <v/>
      </c>
      <c r="AS670" s="72" t="str">
        <f t="shared" si="260"/>
        <v/>
      </c>
      <c r="AT670" s="72" t="str">
        <f t="shared" si="260"/>
        <v/>
      </c>
      <c r="AU670" s="72"/>
      <c r="AV670" s="135" t="str">
        <f t="shared" ca="1" si="281"/>
        <v>Defender</v>
      </c>
      <c r="AW670" s="135"/>
      <c r="AX670" s="135"/>
      <c r="AY670" s="135"/>
      <c r="AZ670" s="135"/>
      <c r="BA670" s="135"/>
      <c r="BB670" s="135"/>
      <c r="BC670" s="660" t="e">
        <f>INDEX('[2]Master Skill List'!$D$81:$D$301,MATCH('UNIT DATA'!BA670,'[2]Master Skill List'!$B$81:$B$301,0))</f>
        <v>#N/A</v>
      </c>
      <c r="BD670" s="661"/>
      <c r="BE670" s="661"/>
      <c r="BF670" s="662"/>
      <c r="BG670" s="72">
        <f t="shared" si="282"/>
        <v>0</v>
      </c>
    </row>
    <row r="671" spans="2:59">
      <c r="B671" s="66">
        <v>633</v>
      </c>
      <c r="C671" s="135"/>
      <c r="D671" s="135"/>
      <c r="E671" s="135"/>
      <c r="F671" s="135"/>
      <c r="G671" s="135"/>
      <c r="H671" s="176"/>
      <c r="I671" s="155"/>
      <c r="J671" s="155"/>
      <c r="K671" s="66">
        <v>10</v>
      </c>
      <c r="L671" s="66"/>
      <c r="M671" s="66"/>
      <c r="N671" s="66"/>
      <c r="O671" s="508"/>
      <c r="P671" s="155">
        <f t="shared" si="276"/>
        <v>1</v>
      </c>
      <c r="Q671" s="135"/>
      <c r="R671" s="66" t="e">
        <f t="shared" si="283"/>
        <v>#N/A</v>
      </c>
      <c r="S671" s="176"/>
      <c r="T671" s="177"/>
      <c r="U671" s="135"/>
      <c r="V671" s="135"/>
      <c r="W671" s="163" t="str">
        <f t="shared" ca="1" si="261"/>
        <v>Fighter</v>
      </c>
      <c r="X671" s="164">
        <f t="shared" si="262"/>
        <v>0</v>
      </c>
      <c r="Y671" s="165">
        <v>0</v>
      </c>
      <c r="Z671" s="155" t="str">
        <f t="shared" si="263"/>
        <v/>
      </c>
      <c r="AA671" s="66" t="str">
        <f t="shared" si="264"/>
        <v/>
      </c>
      <c r="AB671" s="72" t="str">
        <f t="shared" si="265"/>
        <v/>
      </c>
      <c r="AC671" s="135" t="str">
        <f t="shared" si="277"/>
        <v/>
      </c>
      <c r="AD671" s="72">
        <f t="shared" si="278"/>
        <v>-29</v>
      </c>
      <c r="AE671" s="72">
        <f t="shared" si="279"/>
        <v>-59</v>
      </c>
      <c r="AF671" s="72">
        <f t="shared" si="280"/>
        <v>-89</v>
      </c>
      <c r="AG671" s="66" t="str">
        <f t="shared" si="266"/>
        <v/>
      </c>
      <c r="AH671" s="66" t="str">
        <f t="shared" si="267"/>
        <v/>
      </c>
      <c r="AI671" s="66" t="str">
        <f t="shared" si="268"/>
        <v/>
      </c>
      <c r="AJ671" s="135" t="str">
        <f t="shared" si="269"/>
        <v/>
      </c>
      <c r="AK671" s="66" t="str">
        <f t="shared" si="270"/>
        <v/>
      </c>
      <c r="AL671" s="66" t="str">
        <f t="shared" ref="AL671:AL734" si="284">IFERROR(ROUNDDOWN(AK671+(AN671*($J671-1)),0),"")</f>
        <v/>
      </c>
      <c r="AM671" s="66" t="str">
        <f t="shared" si="271"/>
        <v/>
      </c>
      <c r="AN671" s="135" t="str">
        <f t="shared" si="272"/>
        <v/>
      </c>
      <c r="AO671" s="66" t="str">
        <f t="shared" si="273"/>
        <v/>
      </c>
      <c r="AP671" s="66" t="str">
        <f t="shared" ref="AP671:AP734" si="285">IFERROR(ROUNDDOWN(AO671+(AR671*($J671-1)),0),"")</f>
        <v/>
      </c>
      <c r="AQ671" s="66" t="str">
        <f t="shared" si="274"/>
        <v/>
      </c>
      <c r="AR671" s="135" t="str">
        <f t="shared" si="275"/>
        <v/>
      </c>
      <c r="AS671" s="72" t="str">
        <f t="shared" si="260"/>
        <v/>
      </c>
      <c r="AT671" s="72" t="str">
        <f t="shared" si="260"/>
        <v/>
      </c>
      <c r="AU671" s="72"/>
      <c r="AV671" s="135" t="str">
        <f t="shared" ca="1" si="281"/>
        <v>Fighter</v>
      </c>
      <c r="AW671" s="135"/>
      <c r="AX671" s="135"/>
      <c r="AY671" s="135"/>
      <c r="AZ671" s="135"/>
      <c r="BA671" s="135"/>
      <c r="BB671" s="135"/>
      <c r="BC671" s="660" t="e">
        <f>INDEX('[2]Master Skill List'!$D$81:$D$301,MATCH('UNIT DATA'!BA671,'[2]Master Skill List'!$B$81:$B$301,0))</f>
        <v>#N/A</v>
      </c>
      <c r="BD671" s="661"/>
      <c r="BE671" s="661"/>
      <c r="BF671" s="662"/>
      <c r="BG671" s="72">
        <f t="shared" si="282"/>
        <v>0</v>
      </c>
    </row>
    <row r="672" spans="2:59">
      <c r="B672" s="66">
        <v>634</v>
      </c>
      <c r="C672" s="135"/>
      <c r="D672" s="135"/>
      <c r="E672" s="135"/>
      <c r="F672" s="135"/>
      <c r="G672" s="135"/>
      <c r="H672" s="176"/>
      <c r="I672" s="155"/>
      <c r="J672" s="155"/>
      <c r="K672" s="66">
        <v>10</v>
      </c>
      <c r="L672" s="66"/>
      <c r="M672" s="66"/>
      <c r="N672" s="66"/>
      <c r="O672" s="508"/>
      <c r="P672" s="155">
        <f t="shared" si="276"/>
        <v>1</v>
      </c>
      <c r="Q672" s="135"/>
      <c r="R672" s="66" t="e">
        <f t="shared" si="283"/>
        <v>#N/A</v>
      </c>
      <c r="S672" s="176"/>
      <c r="T672" s="177"/>
      <c r="U672" s="135"/>
      <c r="V672" s="135"/>
      <c r="W672" s="163" t="str">
        <f t="shared" ca="1" si="261"/>
        <v>Guardian</v>
      </c>
      <c r="X672" s="164">
        <f t="shared" si="262"/>
        <v>0</v>
      </c>
      <c r="Y672" s="165">
        <v>0</v>
      </c>
      <c r="Z672" s="155" t="str">
        <f t="shared" si="263"/>
        <v/>
      </c>
      <c r="AA672" s="66" t="str">
        <f t="shared" si="264"/>
        <v/>
      </c>
      <c r="AB672" s="72" t="str">
        <f t="shared" si="265"/>
        <v/>
      </c>
      <c r="AC672" s="135" t="str">
        <f t="shared" si="277"/>
        <v/>
      </c>
      <c r="AD672" s="72">
        <f t="shared" si="278"/>
        <v>-29</v>
      </c>
      <c r="AE672" s="72">
        <f t="shared" si="279"/>
        <v>-59</v>
      </c>
      <c r="AF672" s="72">
        <f t="shared" si="280"/>
        <v>-89</v>
      </c>
      <c r="AG672" s="66" t="str">
        <f t="shared" si="266"/>
        <v/>
      </c>
      <c r="AH672" s="66" t="str">
        <f t="shared" si="267"/>
        <v/>
      </c>
      <c r="AI672" s="66" t="str">
        <f t="shared" si="268"/>
        <v/>
      </c>
      <c r="AJ672" s="135" t="str">
        <f t="shared" si="269"/>
        <v/>
      </c>
      <c r="AK672" s="66" t="str">
        <f t="shared" si="270"/>
        <v/>
      </c>
      <c r="AL672" s="66" t="str">
        <f t="shared" si="284"/>
        <v/>
      </c>
      <c r="AM672" s="66" t="str">
        <f t="shared" si="271"/>
        <v/>
      </c>
      <c r="AN672" s="135" t="str">
        <f t="shared" si="272"/>
        <v/>
      </c>
      <c r="AO672" s="66" t="str">
        <f t="shared" si="273"/>
        <v/>
      </c>
      <c r="AP672" s="66" t="str">
        <f t="shared" si="285"/>
        <v/>
      </c>
      <c r="AQ672" s="66" t="str">
        <f t="shared" si="274"/>
        <v/>
      </c>
      <c r="AR672" s="135" t="str">
        <f t="shared" si="275"/>
        <v/>
      </c>
      <c r="AS672" s="72" t="str">
        <f t="shared" si="260"/>
        <v/>
      </c>
      <c r="AT672" s="72" t="str">
        <f t="shared" si="260"/>
        <v/>
      </c>
      <c r="AU672" s="72"/>
      <c r="AV672" s="135" t="str">
        <f t="shared" ca="1" si="281"/>
        <v>Guardian</v>
      </c>
      <c r="AW672" s="135"/>
      <c r="AX672" s="135"/>
      <c r="AY672" s="135"/>
      <c r="AZ672" s="135"/>
      <c r="BA672" s="135"/>
      <c r="BB672" s="135"/>
      <c r="BC672" s="660" t="e">
        <f>INDEX('[2]Master Skill List'!$D$81:$D$301,MATCH('UNIT DATA'!BA672,'[2]Master Skill List'!$B$81:$B$301,0))</f>
        <v>#N/A</v>
      </c>
      <c r="BD672" s="661"/>
      <c r="BE672" s="661"/>
      <c r="BF672" s="662"/>
      <c r="BG672" s="72">
        <f t="shared" si="282"/>
        <v>0</v>
      </c>
    </row>
    <row r="673" spans="2:59">
      <c r="B673" s="66">
        <v>635</v>
      </c>
      <c r="C673" s="135"/>
      <c r="D673" s="135"/>
      <c r="E673" s="135"/>
      <c r="F673" s="135"/>
      <c r="G673" s="135"/>
      <c r="H673" s="176"/>
      <c r="I673" s="155"/>
      <c r="J673" s="155"/>
      <c r="K673" s="66">
        <v>10</v>
      </c>
      <c r="L673" s="66"/>
      <c r="M673" s="66"/>
      <c r="N673" s="66"/>
      <c r="O673" s="508"/>
      <c r="P673" s="155">
        <f t="shared" si="276"/>
        <v>1</v>
      </c>
      <c r="Q673" s="135"/>
      <c r="R673" s="66" t="e">
        <f t="shared" si="283"/>
        <v>#N/A</v>
      </c>
      <c r="S673" s="176"/>
      <c r="T673" s="177"/>
      <c r="U673" s="135"/>
      <c r="V673" s="135"/>
      <c r="W673" s="163" t="str">
        <f t="shared" ca="1" si="261"/>
        <v>Knight</v>
      </c>
      <c r="X673" s="164">
        <f t="shared" si="262"/>
        <v>0</v>
      </c>
      <c r="Y673" s="165">
        <v>0</v>
      </c>
      <c r="Z673" s="155" t="str">
        <f t="shared" si="263"/>
        <v/>
      </c>
      <c r="AA673" s="66" t="str">
        <f t="shared" si="264"/>
        <v/>
      </c>
      <c r="AB673" s="72" t="str">
        <f t="shared" si="265"/>
        <v/>
      </c>
      <c r="AC673" s="135" t="str">
        <f t="shared" si="277"/>
        <v/>
      </c>
      <c r="AD673" s="72">
        <f t="shared" si="278"/>
        <v>-29</v>
      </c>
      <c r="AE673" s="72">
        <f t="shared" si="279"/>
        <v>-59</v>
      </c>
      <c r="AF673" s="72">
        <f t="shared" si="280"/>
        <v>-89</v>
      </c>
      <c r="AG673" s="66" t="str">
        <f t="shared" si="266"/>
        <v/>
      </c>
      <c r="AH673" s="66" t="str">
        <f t="shared" si="267"/>
        <v/>
      </c>
      <c r="AI673" s="66" t="str">
        <f t="shared" si="268"/>
        <v/>
      </c>
      <c r="AJ673" s="135" t="str">
        <f t="shared" si="269"/>
        <v/>
      </c>
      <c r="AK673" s="66" t="str">
        <f t="shared" si="270"/>
        <v/>
      </c>
      <c r="AL673" s="66" t="str">
        <f t="shared" si="284"/>
        <v/>
      </c>
      <c r="AM673" s="66" t="str">
        <f t="shared" si="271"/>
        <v/>
      </c>
      <c r="AN673" s="135" t="str">
        <f t="shared" si="272"/>
        <v/>
      </c>
      <c r="AO673" s="66" t="str">
        <f t="shared" si="273"/>
        <v/>
      </c>
      <c r="AP673" s="66" t="str">
        <f t="shared" si="285"/>
        <v/>
      </c>
      <c r="AQ673" s="66" t="str">
        <f t="shared" si="274"/>
        <v/>
      </c>
      <c r="AR673" s="135" t="str">
        <f t="shared" si="275"/>
        <v/>
      </c>
      <c r="AS673" s="72" t="str">
        <f t="shared" ref="AS673:AT736" si="286">IFERROR(Z673+AG673+AK673+AO673,"")</f>
        <v/>
      </c>
      <c r="AT673" s="72" t="str">
        <f t="shared" si="286"/>
        <v/>
      </c>
      <c r="AU673" s="72"/>
      <c r="AV673" s="135" t="str">
        <f t="shared" ca="1" si="281"/>
        <v>Knight</v>
      </c>
      <c r="AW673" s="135"/>
      <c r="AX673" s="135"/>
      <c r="AY673" s="135"/>
      <c r="AZ673" s="135"/>
      <c r="BA673" s="135"/>
      <c r="BB673" s="135"/>
      <c r="BC673" s="660" t="e">
        <f>INDEX('[2]Master Skill List'!$D$81:$D$301,MATCH('UNIT DATA'!BA673,'[2]Master Skill List'!$B$81:$B$301,0))</f>
        <v>#N/A</v>
      </c>
      <c r="BD673" s="661"/>
      <c r="BE673" s="661"/>
      <c r="BF673" s="662"/>
      <c r="BG673" s="72">
        <f t="shared" si="282"/>
        <v>0</v>
      </c>
    </row>
    <row r="674" spans="2:59">
      <c r="B674" s="66">
        <v>636</v>
      </c>
      <c r="C674" s="135"/>
      <c r="D674" s="135"/>
      <c r="E674" s="135"/>
      <c r="F674" s="135"/>
      <c r="G674" s="135"/>
      <c r="H674" s="176"/>
      <c r="I674" s="155"/>
      <c r="J674" s="155"/>
      <c r="K674" s="66">
        <v>10</v>
      </c>
      <c r="L674" s="66"/>
      <c r="M674" s="66"/>
      <c r="N674" s="66"/>
      <c r="O674" s="508"/>
      <c r="P674" s="155">
        <f t="shared" si="276"/>
        <v>1</v>
      </c>
      <c r="Q674" s="135"/>
      <c r="R674" s="66" t="e">
        <f t="shared" si="283"/>
        <v>#N/A</v>
      </c>
      <c r="S674" s="176"/>
      <c r="T674" s="177"/>
      <c r="U674" s="135"/>
      <c r="V674" s="135"/>
      <c r="W674" s="163" t="str">
        <f t="shared" ca="1" si="261"/>
        <v>Hero</v>
      </c>
      <c r="X674" s="164">
        <f t="shared" si="262"/>
        <v>0</v>
      </c>
      <c r="Y674" s="165">
        <v>0</v>
      </c>
      <c r="Z674" s="155" t="str">
        <f t="shared" si="263"/>
        <v/>
      </c>
      <c r="AA674" s="66" t="str">
        <f t="shared" si="264"/>
        <v/>
      </c>
      <c r="AB674" s="72" t="str">
        <f t="shared" si="265"/>
        <v/>
      </c>
      <c r="AC674" s="135" t="str">
        <f t="shared" si="277"/>
        <v/>
      </c>
      <c r="AD674" s="72">
        <f t="shared" si="278"/>
        <v>-29</v>
      </c>
      <c r="AE674" s="72">
        <f t="shared" si="279"/>
        <v>-59</v>
      </c>
      <c r="AF674" s="72">
        <f t="shared" si="280"/>
        <v>-89</v>
      </c>
      <c r="AG674" s="66" t="str">
        <f t="shared" si="266"/>
        <v/>
      </c>
      <c r="AH674" s="66" t="str">
        <f t="shared" si="267"/>
        <v/>
      </c>
      <c r="AI674" s="66" t="str">
        <f t="shared" si="268"/>
        <v/>
      </c>
      <c r="AJ674" s="135" t="str">
        <f t="shared" si="269"/>
        <v/>
      </c>
      <c r="AK674" s="66" t="str">
        <f t="shared" si="270"/>
        <v/>
      </c>
      <c r="AL674" s="66" t="str">
        <f t="shared" si="284"/>
        <v/>
      </c>
      <c r="AM674" s="66" t="str">
        <f t="shared" si="271"/>
        <v/>
      </c>
      <c r="AN674" s="135" t="str">
        <f t="shared" si="272"/>
        <v/>
      </c>
      <c r="AO674" s="66" t="str">
        <f t="shared" si="273"/>
        <v/>
      </c>
      <c r="AP674" s="66" t="str">
        <f t="shared" si="285"/>
        <v/>
      </c>
      <c r="AQ674" s="66" t="str">
        <f t="shared" si="274"/>
        <v/>
      </c>
      <c r="AR674" s="135" t="str">
        <f t="shared" si="275"/>
        <v/>
      </c>
      <c r="AS674" s="72" t="str">
        <f t="shared" si="286"/>
        <v/>
      </c>
      <c r="AT674" s="72" t="str">
        <f t="shared" si="286"/>
        <v/>
      </c>
      <c r="AU674" s="72"/>
      <c r="AV674" s="135" t="str">
        <f t="shared" ca="1" si="281"/>
        <v>Hero</v>
      </c>
      <c r="AW674" s="135"/>
      <c r="AX674" s="135"/>
      <c r="AY674" s="135"/>
      <c r="AZ674" s="135"/>
      <c r="BA674" s="135"/>
      <c r="BB674" s="135"/>
      <c r="BC674" s="660" t="e">
        <f>INDEX('[2]Master Skill List'!$D$81:$D$301,MATCH('UNIT DATA'!BA674,'[2]Master Skill List'!$B$81:$B$301,0))</f>
        <v>#N/A</v>
      </c>
      <c r="BD674" s="661"/>
      <c r="BE674" s="661"/>
      <c r="BF674" s="662"/>
      <c r="BG674" s="72">
        <f t="shared" si="282"/>
        <v>0</v>
      </c>
    </row>
    <row r="675" spans="2:59">
      <c r="B675" s="66">
        <v>637</v>
      </c>
      <c r="C675" s="135"/>
      <c r="D675" s="135"/>
      <c r="E675" s="135"/>
      <c r="F675" s="135"/>
      <c r="G675" s="135"/>
      <c r="H675" s="176"/>
      <c r="I675" s="155"/>
      <c r="J675" s="155"/>
      <c r="K675" s="66">
        <v>10</v>
      </c>
      <c r="L675" s="66"/>
      <c r="M675" s="66"/>
      <c r="N675" s="66"/>
      <c r="O675" s="508"/>
      <c r="P675" s="155">
        <f t="shared" si="276"/>
        <v>1</v>
      </c>
      <c r="Q675" s="135"/>
      <c r="R675" s="66" t="e">
        <f t="shared" si="283"/>
        <v>#N/A</v>
      </c>
      <c r="S675" s="176"/>
      <c r="T675" s="177"/>
      <c r="U675" s="135"/>
      <c r="V675" s="135"/>
      <c r="W675" s="163" t="str">
        <f t="shared" ca="1" si="261"/>
        <v>Knight</v>
      </c>
      <c r="X675" s="164">
        <f t="shared" si="262"/>
        <v>0</v>
      </c>
      <c r="Y675" s="165">
        <v>0</v>
      </c>
      <c r="Z675" s="155" t="str">
        <f t="shared" si="263"/>
        <v/>
      </c>
      <c r="AA675" s="66" t="str">
        <f t="shared" si="264"/>
        <v/>
      </c>
      <c r="AB675" s="72" t="str">
        <f t="shared" si="265"/>
        <v/>
      </c>
      <c r="AC675" s="135" t="str">
        <f t="shared" si="277"/>
        <v/>
      </c>
      <c r="AD675" s="72">
        <f t="shared" si="278"/>
        <v>-29</v>
      </c>
      <c r="AE675" s="72">
        <f t="shared" si="279"/>
        <v>-59</v>
      </c>
      <c r="AF675" s="72">
        <f t="shared" si="280"/>
        <v>-89</v>
      </c>
      <c r="AG675" s="66" t="str">
        <f t="shared" si="266"/>
        <v/>
      </c>
      <c r="AH675" s="66" t="str">
        <f t="shared" si="267"/>
        <v/>
      </c>
      <c r="AI675" s="66" t="str">
        <f t="shared" si="268"/>
        <v/>
      </c>
      <c r="AJ675" s="135" t="str">
        <f t="shared" si="269"/>
        <v/>
      </c>
      <c r="AK675" s="66" t="str">
        <f t="shared" si="270"/>
        <v/>
      </c>
      <c r="AL675" s="66" t="str">
        <f t="shared" si="284"/>
        <v/>
      </c>
      <c r="AM675" s="66" t="str">
        <f t="shared" si="271"/>
        <v/>
      </c>
      <c r="AN675" s="135" t="str">
        <f t="shared" si="272"/>
        <v/>
      </c>
      <c r="AO675" s="66" t="str">
        <f t="shared" si="273"/>
        <v/>
      </c>
      <c r="AP675" s="66" t="str">
        <f t="shared" si="285"/>
        <v/>
      </c>
      <c r="AQ675" s="66" t="str">
        <f t="shared" si="274"/>
        <v/>
      </c>
      <c r="AR675" s="135" t="str">
        <f t="shared" si="275"/>
        <v/>
      </c>
      <c r="AS675" s="72" t="str">
        <f t="shared" si="286"/>
        <v/>
      </c>
      <c r="AT675" s="72" t="str">
        <f t="shared" si="286"/>
        <v/>
      </c>
      <c r="AU675" s="72"/>
      <c r="AV675" s="135" t="str">
        <f t="shared" ca="1" si="281"/>
        <v>Knight</v>
      </c>
      <c r="AW675" s="135"/>
      <c r="AX675" s="135"/>
      <c r="AY675" s="135"/>
      <c r="AZ675" s="135"/>
      <c r="BA675" s="135"/>
      <c r="BB675" s="135"/>
      <c r="BC675" s="660" t="e">
        <f>INDEX('[2]Master Skill List'!$D$81:$D$301,MATCH('UNIT DATA'!BA675,'[2]Master Skill List'!$B$81:$B$301,0))</f>
        <v>#N/A</v>
      </c>
      <c r="BD675" s="661"/>
      <c r="BE675" s="661"/>
      <c r="BF675" s="662"/>
      <c r="BG675" s="72">
        <f t="shared" si="282"/>
        <v>0</v>
      </c>
    </row>
    <row r="676" spans="2:59">
      <c r="B676" s="66">
        <v>638</v>
      </c>
      <c r="C676" s="135"/>
      <c r="D676" s="135"/>
      <c r="E676" s="135"/>
      <c r="F676" s="135"/>
      <c r="G676" s="135"/>
      <c r="H676" s="176"/>
      <c r="I676" s="155"/>
      <c r="J676" s="155"/>
      <c r="K676" s="66">
        <v>10</v>
      </c>
      <c r="L676" s="66"/>
      <c r="M676" s="66"/>
      <c r="N676" s="66"/>
      <c r="O676" s="508"/>
      <c r="P676" s="155">
        <f t="shared" si="276"/>
        <v>1</v>
      </c>
      <c r="Q676" s="135"/>
      <c r="R676" s="66" t="e">
        <f t="shared" si="283"/>
        <v>#N/A</v>
      </c>
      <c r="S676" s="176"/>
      <c r="T676" s="177"/>
      <c r="U676" s="135"/>
      <c r="V676" s="135"/>
      <c r="W676" s="163" t="str">
        <f t="shared" ca="1" si="261"/>
        <v>Knight</v>
      </c>
      <c r="X676" s="164">
        <f t="shared" si="262"/>
        <v>0</v>
      </c>
      <c r="Y676" s="165">
        <v>0</v>
      </c>
      <c r="Z676" s="155" t="str">
        <f t="shared" si="263"/>
        <v/>
      </c>
      <c r="AA676" s="66" t="str">
        <f t="shared" si="264"/>
        <v/>
      </c>
      <c r="AB676" s="72" t="str">
        <f t="shared" si="265"/>
        <v/>
      </c>
      <c r="AC676" s="135" t="str">
        <f t="shared" si="277"/>
        <v/>
      </c>
      <c r="AD676" s="72">
        <f t="shared" si="278"/>
        <v>-29</v>
      </c>
      <c r="AE676" s="72">
        <f t="shared" si="279"/>
        <v>-59</v>
      </c>
      <c r="AF676" s="72">
        <f t="shared" si="280"/>
        <v>-89</v>
      </c>
      <c r="AG676" s="66" t="str">
        <f t="shared" si="266"/>
        <v/>
      </c>
      <c r="AH676" s="66" t="str">
        <f t="shared" si="267"/>
        <v/>
      </c>
      <c r="AI676" s="66" t="str">
        <f t="shared" si="268"/>
        <v/>
      </c>
      <c r="AJ676" s="135" t="str">
        <f t="shared" si="269"/>
        <v/>
      </c>
      <c r="AK676" s="66" t="str">
        <f t="shared" si="270"/>
        <v/>
      </c>
      <c r="AL676" s="66" t="str">
        <f t="shared" si="284"/>
        <v/>
      </c>
      <c r="AM676" s="66" t="str">
        <f t="shared" si="271"/>
        <v/>
      </c>
      <c r="AN676" s="135" t="str">
        <f t="shared" si="272"/>
        <v/>
      </c>
      <c r="AO676" s="66" t="str">
        <f t="shared" si="273"/>
        <v/>
      </c>
      <c r="AP676" s="66" t="str">
        <f t="shared" si="285"/>
        <v/>
      </c>
      <c r="AQ676" s="66" t="str">
        <f t="shared" si="274"/>
        <v/>
      </c>
      <c r="AR676" s="135" t="str">
        <f t="shared" si="275"/>
        <v/>
      </c>
      <c r="AS676" s="72" t="str">
        <f t="shared" si="286"/>
        <v/>
      </c>
      <c r="AT676" s="72" t="str">
        <f t="shared" si="286"/>
        <v/>
      </c>
      <c r="AU676" s="72"/>
      <c r="AV676" s="135" t="str">
        <f t="shared" ca="1" si="281"/>
        <v>Knight</v>
      </c>
      <c r="AW676" s="135"/>
      <c r="AX676" s="135"/>
      <c r="AY676" s="135"/>
      <c r="AZ676" s="135"/>
      <c r="BA676" s="135"/>
      <c r="BB676" s="135"/>
      <c r="BC676" s="660" t="e">
        <f>INDEX('[2]Master Skill List'!$D$81:$D$301,MATCH('UNIT DATA'!BA676,'[2]Master Skill List'!$B$81:$B$301,0))</f>
        <v>#N/A</v>
      </c>
      <c r="BD676" s="661"/>
      <c r="BE676" s="661"/>
      <c r="BF676" s="662"/>
      <c r="BG676" s="72">
        <f t="shared" si="282"/>
        <v>0</v>
      </c>
    </row>
    <row r="677" spans="2:59">
      <c r="B677" s="66">
        <v>639</v>
      </c>
      <c r="C677" s="135"/>
      <c r="D677" s="135"/>
      <c r="E677" s="135"/>
      <c r="F677" s="135"/>
      <c r="G677" s="135"/>
      <c r="H677" s="176"/>
      <c r="I677" s="155"/>
      <c r="J677" s="155"/>
      <c r="K677" s="66">
        <v>10</v>
      </c>
      <c r="L677" s="66"/>
      <c r="M677" s="66"/>
      <c r="N677" s="66"/>
      <c r="O677" s="508"/>
      <c r="P677" s="155">
        <f t="shared" si="276"/>
        <v>1</v>
      </c>
      <c r="Q677" s="135"/>
      <c r="R677" s="66" t="e">
        <f t="shared" si="283"/>
        <v>#N/A</v>
      </c>
      <c r="S677" s="176"/>
      <c r="T677" s="177"/>
      <c r="U677" s="135"/>
      <c r="V677" s="135"/>
      <c r="W677" s="163" t="str">
        <f t="shared" ca="1" si="261"/>
        <v>Defender</v>
      </c>
      <c r="X677" s="164">
        <f t="shared" si="262"/>
        <v>0</v>
      </c>
      <c r="Y677" s="165">
        <v>0</v>
      </c>
      <c r="Z677" s="155" t="str">
        <f t="shared" si="263"/>
        <v/>
      </c>
      <c r="AA677" s="66" t="str">
        <f t="shared" si="264"/>
        <v/>
      </c>
      <c r="AB677" s="72" t="str">
        <f t="shared" si="265"/>
        <v/>
      </c>
      <c r="AC677" s="135" t="str">
        <f t="shared" si="277"/>
        <v/>
      </c>
      <c r="AD677" s="72">
        <f t="shared" si="278"/>
        <v>-29</v>
      </c>
      <c r="AE677" s="72">
        <f t="shared" si="279"/>
        <v>-59</v>
      </c>
      <c r="AF677" s="72">
        <f t="shared" si="280"/>
        <v>-89</v>
      </c>
      <c r="AG677" s="66" t="str">
        <f t="shared" si="266"/>
        <v/>
      </c>
      <c r="AH677" s="66" t="str">
        <f t="shared" si="267"/>
        <v/>
      </c>
      <c r="AI677" s="66" t="str">
        <f t="shared" si="268"/>
        <v/>
      </c>
      <c r="AJ677" s="135" t="str">
        <f t="shared" si="269"/>
        <v/>
      </c>
      <c r="AK677" s="66" t="str">
        <f t="shared" si="270"/>
        <v/>
      </c>
      <c r="AL677" s="66" t="str">
        <f t="shared" si="284"/>
        <v/>
      </c>
      <c r="AM677" s="66" t="str">
        <f t="shared" si="271"/>
        <v/>
      </c>
      <c r="AN677" s="135" t="str">
        <f t="shared" si="272"/>
        <v/>
      </c>
      <c r="AO677" s="66" t="str">
        <f t="shared" si="273"/>
        <v/>
      </c>
      <c r="AP677" s="66" t="str">
        <f t="shared" si="285"/>
        <v/>
      </c>
      <c r="AQ677" s="66" t="str">
        <f t="shared" si="274"/>
        <v/>
      </c>
      <c r="AR677" s="135" t="str">
        <f t="shared" si="275"/>
        <v/>
      </c>
      <c r="AS677" s="72" t="str">
        <f t="shared" si="286"/>
        <v/>
      </c>
      <c r="AT677" s="72" t="str">
        <f t="shared" si="286"/>
        <v/>
      </c>
      <c r="AU677" s="72"/>
      <c r="AV677" s="135" t="str">
        <f t="shared" ca="1" si="281"/>
        <v>Defender</v>
      </c>
      <c r="AW677" s="135"/>
      <c r="AX677" s="135"/>
      <c r="AY677" s="135"/>
      <c r="AZ677" s="135"/>
      <c r="BA677" s="135"/>
      <c r="BB677" s="135"/>
      <c r="BC677" s="660" t="e">
        <f>INDEX('[2]Master Skill List'!$D$81:$D$301,MATCH('UNIT DATA'!BA677,'[2]Master Skill List'!$B$81:$B$301,0))</f>
        <v>#N/A</v>
      </c>
      <c r="BD677" s="661"/>
      <c r="BE677" s="661"/>
      <c r="BF677" s="662"/>
      <c r="BG677" s="72">
        <f t="shared" si="282"/>
        <v>0</v>
      </c>
    </row>
    <row r="678" spans="2:59">
      <c r="B678" s="66">
        <v>640</v>
      </c>
      <c r="C678" s="135"/>
      <c r="D678" s="135"/>
      <c r="E678" s="135"/>
      <c r="F678" s="135"/>
      <c r="G678" s="135"/>
      <c r="H678" s="176"/>
      <c r="I678" s="155"/>
      <c r="J678" s="155"/>
      <c r="K678" s="66">
        <v>10</v>
      </c>
      <c r="L678" s="66"/>
      <c r="M678" s="66"/>
      <c r="N678" s="66"/>
      <c r="O678" s="508"/>
      <c r="P678" s="155">
        <f t="shared" si="276"/>
        <v>1</v>
      </c>
      <c r="Q678" s="135"/>
      <c r="R678" s="66" t="e">
        <f t="shared" si="283"/>
        <v>#N/A</v>
      </c>
      <c r="S678" s="176"/>
      <c r="T678" s="177"/>
      <c r="U678" s="135"/>
      <c r="V678" s="135"/>
      <c r="W678" s="163" t="str">
        <f t="shared" ca="1" si="261"/>
        <v>Fighter</v>
      </c>
      <c r="X678" s="164">
        <f t="shared" si="262"/>
        <v>0</v>
      </c>
      <c r="Y678" s="165">
        <v>0</v>
      </c>
      <c r="Z678" s="155" t="str">
        <f t="shared" si="263"/>
        <v/>
      </c>
      <c r="AA678" s="66" t="str">
        <f t="shared" si="264"/>
        <v/>
      </c>
      <c r="AB678" s="72" t="str">
        <f t="shared" si="265"/>
        <v/>
      </c>
      <c r="AC678" s="135" t="str">
        <f t="shared" si="277"/>
        <v/>
      </c>
      <c r="AD678" s="72">
        <f t="shared" si="278"/>
        <v>-29</v>
      </c>
      <c r="AE678" s="72">
        <f t="shared" si="279"/>
        <v>-59</v>
      </c>
      <c r="AF678" s="72">
        <f t="shared" si="280"/>
        <v>-89</v>
      </c>
      <c r="AG678" s="66" t="str">
        <f t="shared" si="266"/>
        <v/>
      </c>
      <c r="AH678" s="66" t="str">
        <f t="shared" si="267"/>
        <v/>
      </c>
      <c r="AI678" s="66" t="str">
        <f t="shared" si="268"/>
        <v/>
      </c>
      <c r="AJ678" s="135" t="str">
        <f t="shared" si="269"/>
        <v/>
      </c>
      <c r="AK678" s="66" t="str">
        <f t="shared" si="270"/>
        <v/>
      </c>
      <c r="AL678" s="66" t="str">
        <f t="shared" si="284"/>
        <v/>
      </c>
      <c r="AM678" s="66" t="str">
        <f t="shared" si="271"/>
        <v/>
      </c>
      <c r="AN678" s="135" t="str">
        <f t="shared" si="272"/>
        <v/>
      </c>
      <c r="AO678" s="66" t="str">
        <f t="shared" si="273"/>
        <v/>
      </c>
      <c r="AP678" s="66" t="str">
        <f t="shared" si="285"/>
        <v/>
      </c>
      <c r="AQ678" s="66" t="str">
        <f t="shared" si="274"/>
        <v/>
      </c>
      <c r="AR678" s="135" t="str">
        <f t="shared" si="275"/>
        <v/>
      </c>
      <c r="AS678" s="72" t="str">
        <f t="shared" si="286"/>
        <v/>
      </c>
      <c r="AT678" s="72" t="str">
        <f t="shared" si="286"/>
        <v/>
      </c>
      <c r="AU678" s="72"/>
      <c r="AV678" s="135" t="str">
        <f t="shared" ca="1" si="281"/>
        <v>Fighter</v>
      </c>
      <c r="AW678" s="135"/>
      <c r="AX678" s="135"/>
      <c r="AY678" s="135"/>
      <c r="AZ678" s="135"/>
      <c r="BA678" s="135"/>
      <c r="BB678" s="135"/>
      <c r="BC678" s="660" t="e">
        <f>INDEX('[2]Master Skill List'!$D$81:$D$301,MATCH('UNIT DATA'!BA678,'[2]Master Skill List'!$B$81:$B$301,0))</f>
        <v>#N/A</v>
      </c>
      <c r="BD678" s="661"/>
      <c r="BE678" s="661"/>
      <c r="BF678" s="662"/>
      <c r="BG678" s="72">
        <f t="shared" si="282"/>
        <v>0</v>
      </c>
    </row>
    <row r="679" spans="2:59">
      <c r="B679" s="66">
        <v>641</v>
      </c>
      <c r="C679" s="135"/>
      <c r="D679" s="135"/>
      <c r="E679" s="135"/>
      <c r="F679" s="135"/>
      <c r="G679" s="135"/>
      <c r="H679" s="176"/>
      <c r="I679" s="155"/>
      <c r="J679" s="155"/>
      <c r="K679" s="66">
        <v>10</v>
      </c>
      <c r="L679" s="66"/>
      <c r="M679" s="66"/>
      <c r="N679" s="66"/>
      <c r="O679" s="508"/>
      <c r="P679" s="155">
        <f t="shared" si="276"/>
        <v>1</v>
      </c>
      <c r="Q679" s="135"/>
      <c r="R679" s="66" t="e">
        <f t="shared" si="283"/>
        <v>#N/A</v>
      </c>
      <c r="S679" s="176"/>
      <c r="T679" s="177"/>
      <c r="U679" s="135"/>
      <c r="V679" s="135"/>
      <c r="W679" s="163" t="str">
        <f t="shared" ref="W679:W742" ca="1" si="287">CHOOSE(RANDBETWEEN(1,6),"Fighter","Guardian","Knight","Defender","Hero","Lord")</f>
        <v>Knight</v>
      </c>
      <c r="X679" s="164">
        <f t="shared" ref="X679:X742" si="288">(IF(L679="Fast",1,IF(L679="SUPERB",2,0))+IF(K679=15,1,IF(K679=20,2,0)))+Y679</f>
        <v>0</v>
      </c>
      <c r="Y679" s="165">
        <v>0</v>
      </c>
      <c r="Z679" s="155" t="str">
        <f t="shared" ref="Z679:Z742" si="289">IFERROR(ROUNDDOWN(IF($X$36=TRUE,(((($J679*10)+S$6+($M679*U$6))*$P679)*INDEX(P$21:P$26,MATCH($I679,$O$21:$O$26,0)))*INDEX(V$21:V$26,MATCH($W679,$U$21:$U$26,0)),((($J679*10)+S$6+($M679*U$6))*$P679)*INDEX(P$21:P$26,MATCH($I679,$O$21:$O$26,0))),0),"")</f>
        <v/>
      </c>
      <c r="AA679" s="66" t="str">
        <f t="shared" ref="AA679:AA742" si="290">IFERROR(ROUNDDOWN(Z679+(AB679*($J679-1))+IF(J679&gt;=AM$22,(J679-AN$22)*AO$22,0)+IF(J679&gt;=AM$23,(J679-AN$23)*AO$23,0)+IF(J679&gt;=AM$24,(J679-AN$24)*AO$24,0),0),"")</f>
        <v/>
      </c>
      <c r="AB679" s="72" t="str">
        <f t="shared" ref="AB679:AB742" si="291">IFERROR(ROUNDDOWN((VLOOKUP(M679,O$8:T$17,4)*T$6)+X679,0),"")</f>
        <v/>
      </c>
      <c r="AC679" s="135" t="str">
        <f t="shared" si="277"/>
        <v/>
      </c>
      <c r="AD679" s="72">
        <f t="shared" si="278"/>
        <v>-29</v>
      </c>
      <c r="AE679" s="72">
        <f t="shared" si="279"/>
        <v>-59</v>
      </c>
      <c r="AF679" s="72">
        <f t="shared" si="280"/>
        <v>-89</v>
      </c>
      <c r="AG679" s="66" t="str">
        <f t="shared" ref="AG679:AG742" si="292">IFERROR(ROUNDDOWN(IF($X$36=TRUE,(((($J679*10)+V$6+($M679*X$6))*$P679)*INDEX(Q$21:Q$26,MATCH($I679,$O$21:$O$26,0)))*INDEX(W$21:W$26,MATCH($W679,$U$21:$U$26,0)),((($J679*10)+V$6+($M679*X$6))*$P679)*INDEX(W$21:W$26,MATCH($I679,$O$21:$O$26,0))),0),"")</f>
        <v/>
      </c>
      <c r="AH679" s="66" t="str">
        <f t="shared" ref="AH679:AH742" si="293">IFERROR(ROUNDDOWN(AG679+(AI679*($J679-1))+IF($J679&gt;=AM$22,(J679-AN$22)*AO$22,0)+IF(J679&gt;=AM$23,(J679-AN$23)*AO$23,0)+IF(J679&gt;=AM$24,(J679-AN$24)*AO$24,0),0),"")</f>
        <v/>
      </c>
      <c r="AI679" s="66" t="str">
        <f t="shared" ref="AI679:AI742" si="294">IFERROR(ROUNDDOWN((VLOOKUP($M679,$O$8:$T$17,4)*W$6)+$X679,0),"")</f>
        <v/>
      </c>
      <c r="AJ679" s="135" t="str">
        <f t="shared" ref="AJ679:AJ742" si="295">IFERROR(AI679&amp;IF($J679&gt;=$AM$22,";"&amp;AI679+$AO$22,"")&amp;IF($J679&gt;=$AM$23,";"&amp;AI679+$AO$23+$AO$22,"")&amp;IF($J679&gt;=$AM$24,";"&amp;AI679+$AO$23+$AO$22+$AO$24,""),"")</f>
        <v/>
      </c>
      <c r="AK679" s="66" t="str">
        <f t="shared" ref="AK679:AK742" si="296">IFERROR(ROUNDDOWN(IF($X$36=TRUE,(((($J679*10)+Y$6+($M679*AB$6))*$P679)*INDEX(X$21:X$26,MATCH($I679,$O$21:$O$26,0)))*INDEX(R$21:R$26,MATCH($W679,$U$21:$U$26,0)),((($J679*10)+Y$6+($M679*AB$6))*$P679)*INDEX(R$21:R$26,MATCH($I679,$O$21:$O$26,0))),0),"")</f>
        <v/>
      </c>
      <c r="AL679" s="66" t="str">
        <f t="shared" si="284"/>
        <v/>
      </c>
      <c r="AM679" s="66" t="str">
        <f t="shared" ref="AM679:AM742" si="297">IFERROR(ROUNDDOWN((VLOOKUP($M679,$O$8:$T$17,4)*Z$6)+$X679,0),"")</f>
        <v/>
      </c>
      <c r="AN679" s="135" t="str">
        <f t="shared" ref="AN679:AN742" si="298">IFERROR(AM679&amp;IF($J679&gt;=$AM$22,";"&amp;AM679+$AO$22,"")&amp;IF($J679&gt;=$AM$23,";"&amp;AM679+$AO$23+$AO$22,"")&amp;IF($J679&gt;=$AM$24,";"&amp;AM679+$AO$23+$AO$22+$AO$24,""),"")</f>
        <v/>
      </c>
      <c r="AO679" s="66" t="str">
        <f t="shared" ref="AO679:AO742" si="299">IFERROR(ROUNDDOWN(IF($X$36=TRUE,(((($J679*10)+AF$6+($M679*AI$6))*$P679)*INDEX(Y$21:Y$26,MATCH($I679,$O$21:$O$26,0)))*INDEX(S$21:S$26,MATCH($W679,$U$21:$U$26,0)),((($J679*10)+AF$6+($M679*AI$6))*$P679)*INDEX(S$21:S$26,MATCH($I679,$O$21:$O$26,0))),0),"")</f>
        <v/>
      </c>
      <c r="AP679" s="66" t="str">
        <f t="shared" si="285"/>
        <v/>
      </c>
      <c r="AQ679" s="66" t="str">
        <f t="shared" ref="AQ679:AQ742" si="300">IFERROR(ROUNDDOWN((VLOOKUP($M679,$O$8:$T$17,4)*AG$6)+$X679,0),"")</f>
        <v/>
      </c>
      <c r="AR679" s="135" t="str">
        <f t="shared" ref="AR679:AR742" si="301">IFERROR(AQ679&amp;IF($J679&gt;=$AM$22,";"&amp;AQ679+$AO$22,"")&amp;IF($J679&gt;=$AM$23,";"&amp;AQ679+$AO$23+$AO$22,"")&amp;IF($J679&gt;=$AM$24,";"&amp;AQ679+$AO$23+$AO$22+$AO$24,""),"")</f>
        <v/>
      </c>
      <c r="AS679" s="72" t="str">
        <f t="shared" si="286"/>
        <v/>
      </c>
      <c r="AT679" s="72" t="str">
        <f t="shared" si="286"/>
        <v/>
      </c>
      <c r="AU679" s="72"/>
      <c r="AV679" s="135" t="str">
        <f t="shared" ca="1" si="281"/>
        <v>Knight</v>
      </c>
      <c r="AW679" s="135"/>
      <c r="AX679" s="135"/>
      <c r="AY679" s="135"/>
      <c r="AZ679" s="135"/>
      <c r="BA679" s="135"/>
      <c r="BB679" s="135"/>
      <c r="BC679" s="660" t="e">
        <f>INDEX('[2]Master Skill List'!$D$81:$D$301,MATCH('UNIT DATA'!BA679,'[2]Master Skill List'!$B$81:$B$301,0))</f>
        <v>#N/A</v>
      </c>
      <c r="BD679" s="661"/>
      <c r="BE679" s="661"/>
      <c r="BF679" s="662"/>
      <c r="BG679" s="72">
        <f t="shared" si="282"/>
        <v>0</v>
      </c>
    </row>
    <row r="680" spans="2:59">
      <c r="B680" s="66">
        <v>642</v>
      </c>
      <c r="C680" s="135"/>
      <c r="D680" s="135"/>
      <c r="E680" s="135"/>
      <c r="F680" s="135"/>
      <c r="G680" s="135"/>
      <c r="H680" s="176"/>
      <c r="I680" s="155"/>
      <c r="J680" s="155"/>
      <c r="K680" s="66">
        <v>10</v>
      </c>
      <c r="L680" s="66"/>
      <c r="M680" s="66"/>
      <c r="N680" s="66"/>
      <c r="O680" s="508"/>
      <c r="P680" s="155">
        <f t="shared" ref="P680:P743" si="302">1+(N680*0.1)+Q680</f>
        <v>1</v>
      </c>
      <c r="Q680" s="135"/>
      <c r="R680" s="66" t="e">
        <f t="shared" si="283"/>
        <v>#N/A</v>
      </c>
      <c r="S680" s="176"/>
      <c r="T680" s="177"/>
      <c r="U680" s="135"/>
      <c r="V680" s="135"/>
      <c r="W680" s="163" t="str">
        <f t="shared" ca="1" si="287"/>
        <v>Guardian</v>
      </c>
      <c r="X680" s="164">
        <f t="shared" si="288"/>
        <v>0</v>
      </c>
      <c r="Y680" s="165">
        <v>0</v>
      </c>
      <c r="Z680" s="155" t="str">
        <f t="shared" si="289"/>
        <v/>
      </c>
      <c r="AA680" s="66" t="str">
        <f t="shared" si="290"/>
        <v/>
      </c>
      <c r="AB680" s="72" t="str">
        <f t="shared" si="291"/>
        <v/>
      </c>
      <c r="AC680" s="135" t="str">
        <f t="shared" ref="AC680:AC743" si="303">IFERROR(AB680&amp;IF($J680&gt;=$AM$22,";"&amp;AB680+$AO$22,"")&amp;IF(J680&gt;=$AM$23,";"&amp;AB680+$AO$23+$AO$22,"")&amp;IF(J680&gt;=$AM$24,";"&amp;AB680+$AO$23+$AO$22+$AO$24,""),"")</f>
        <v/>
      </c>
      <c r="AD680" s="72">
        <f t="shared" ref="AD680:AD743" si="304">J680-AD$38+1</f>
        <v>-29</v>
      </c>
      <c r="AE680" s="72">
        <f t="shared" ref="AE680:AE743" si="305">J680-AE$38+1</f>
        <v>-59</v>
      </c>
      <c r="AF680" s="72">
        <f t="shared" ref="AF680:AF743" si="306">J680-AF$38+1</f>
        <v>-89</v>
      </c>
      <c r="AG680" s="66" t="str">
        <f t="shared" si="292"/>
        <v/>
      </c>
      <c r="AH680" s="66" t="str">
        <f t="shared" si="293"/>
        <v/>
      </c>
      <c r="AI680" s="66" t="str">
        <f t="shared" si="294"/>
        <v/>
      </c>
      <c r="AJ680" s="135" t="str">
        <f t="shared" si="295"/>
        <v/>
      </c>
      <c r="AK680" s="66" t="str">
        <f t="shared" si="296"/>
        <v/>
      </c>
      <c r="AL680" s="66" t="str">
        <f t="shared" si="284"/>
        <v/>
      </c>
      <c r="AM680" s="66" t="str">
        <f t="shared" si="297"/>
        <v/>
      </c>
      <c r="AN680" s="135" t="str">
        <f t="shared" si="298"/>
        <v/>
      </c>
      <c r="AO680" s="66" t="str">
        <f t="shared" si="299"/>
        <v/>
      </c>
      <c r="AP680" s="66" t="str">
        <f t="shared" si="285"/>
        <v/>
      </c>
      <c r="AQ680" s="66" t="str">
        <f t="shared" si="300"/>
        <v/>
      </c>
      <c r="AR680" s="135" t="str">
        <f t="shared" si="301"/>
        <v/>
      </c>
      <c r="AS680" s="72" t="str">
        <f t="shared" si="286"/>
        <v/>
      </c>
      <c r="AT680" s="72" t="str">
        <f t="shared" si="286"/>
        <v/>
      </c>
      <c r="AU680" s="72"/>
      <c r="AV680" s="135" t="str">
        <f t="shared" ref="AV680:AV743" ca="1" si="307">W680</f>
        <v>Guardian</v>
      </c>
      <c r="AW680" s="135"/>
      <c r="AX680" s="135"/>
      <c r="AY680" s="135"/>
      <c r="AZ680" s="135"/>
      <c r="BA680" s="135"/>
      <c r="BB680" s="135"/>
      <c r="BC680" s="660" t="e">
        <f>INDEX('[2]Master Skill List'!$D$81:$D$301,MATCH('UNIT DATA'!BA680,'[2]Master Skill List'!$B$81:$B$301,0))</f>
        <v>#N/A</v>
      </c>
      <c r="BD680" s="661"/>
      <c r="BE680" s="661"/>
      <c r="BF680" s="662"/>
      <c r="BG680" s="72">
        <f t="shared" ref="BG680:BG743" si="308">M680</f>
        <v>0</v>
      </c>
    </row>
    <row r="681" spans="2:59">
      <c r="B681" s="66">
        <v>643</v>
      </c>
      <c r="C681" s="135"/>
      <c r="D681" s="135"/>
      <c r="E681" s="135"/>
      <c r="F681" s="135"/>
      <c r="G681" s="135"/>
      <c r="H681" s="176"/>
      <c r="I681" s="155"/>
      <c r="J681" s="155"/>
      <c r="K681" s="66">
        <v>10</v>
      </c>
      <c r="L681" s="66"/>
      <c r="M681" s="66"/>
      <c r="N681" s="66"/>
      <c r="O681" s="508"/>
      <c r="P681" s="155">
        <f t="shared" si="302"/>
        <v>1</v>
      </c>
      <c r="Q681" s="135"/>
      <c r="R681" s="66" t="e">
        <f t="shared" si="283"/>
        <v>#N/A</v>
      </c>
      <c r="S681" s="176"/>
      <c r="T681" s="177"/>
      <c r="U681" s="135"/>
      <c r="V681" s="135"/>
      <c r="W681" s="163" t="str">
        <f t="shared" ca="1" si="287"/>
        <v>Hero</v>
      </c>
      <c r="X681" s="164">
        <f t="shared" si="288"/>
        <v>0</v>
      </c>
      <c r="Y681" s="165">
        <v>0</v>
      </c>
      <c r="Z681" s="155" t="str">
        <f t="shared" si="289"/>
        <v/>
      </c>
      <c r="AA681" s="66" t="str">
        <f t="shared" si="290"/>
        <v/>
      </c>
      <c r="AB681" s="72" t="str">
        <f t="shared" si="291"/>
        <v/>
      </c>
      <c r="AC681" s="135" t="str">
        <f t="shared" si="303"/>
        <v/>
      </c>
      <c r="AD681" s="72">
        <f t="shared" si="304"/>
        <v>-29</v>
      </c>
      <c r="AE681" s="72">
        <f t="shared" si="305"/>
        <v>-59</v>
      </c>
      <c r="AF681" s="72">
        <f t="shared" si="306"/>
        <v>-89</v>
      </c>
      <c r="AG681" s="66" t="str">
        <f t="shared" si="292"/>
        <v/>
      </c>
      <c r="AH681" s="66" t="str">
        <f t="shared" si="293"/>
        <v/>
      </c>
      <c r="AI681" s="66" t="str">
        <f t="shared" si="294"/>
        <v/>
      </c>
      <c r="AJ681" s="135" t="str">
        <f t="shared" si="295"/>
        <v/>
      </c>
      <c r="AK681" s="66" t="str">
        <f t="shared" si="296"/>
        <v/>
      </c>
      <c r="AL681" s="66" t="str">
        <f t="shared" si="284"/>
        <v/>
      </c>
      <c r="AM681" s="66" t="str">
        <f t="shared" si="297"/>
        <v/>
      </c>
      <c r="AN681" s="135" t="str">
        <f t="shared" si="298"/>
        <v/>
      </c>
      <c r="AO681" s="66" t="str">
        <f t="shared" si="299"/>
        <v/>
      </c>
      <c r="AP681" s="66" t="str">
        <f t="shared" si="285"/>
        <v/>
      </c>
      <c r="AQ681" s="66" t="str">
        <f t="shared" si="300"/>
        <v/>
      </c>
      <c r="AR681" s="135" t="str">
        <f t="shared" si="301"/>
        <v/>
      </c>
      <c r="AS681" s="72" t="str">
        <f t="shared" si="286"/>
        <v/>
      </c>
      <c r="AT681" s="72" t="str">
        <f t="shared" si="286"/>
        <v/>
      </c>
      <c r="AU681" s="72"/>
      <c r="AV681" s="135" t="str">
        <f t="shared" ca="1" si="307"/>
        <v>Hero</v>
      </c>
      <c r="AW681" s="135"/>
      <c r="AX681" s="135"/>
      <c r="AY681" s="135"/>
      <c r="AZ681" s="135"/>
      <c r="BA681" s="135"/>
      <c r="BB681" s="135"/>
      <c r="BC681" s="660" t="e">
        <f>INDEX('[2]Master Skill List'!$D$81:$D$301,MATCH('UNIT DATA'!BA681,'[2]Master Skill List'!$B$81:$B$301,0))</f>
        <v>#N/A</v>
      </c>
      <c r="BD681" s="661"/>
      <c r="BE681" s="661"/>
      <c r="BF681" s="662"/>
      <c r="BG681" s="72">
        <f t="shared" si="308"/>
        <v>0</v>
      </c>
    </row>
    <row r="682" spans="2:59">
      <c r="B682" s="66">
        <v>644</v>
      </c>
      <c r="C682" s="135"/>
      <c r="D682" s="135"/>
      <c r="E682" s="135"/>
      <c r="F682" s="135"/>
      <c r="G682" s="135"/>
      <c r="H682" s="176"/>
      <c r="I682" s="155"/>
      <c r="J682" s="155"/>
      <c r="K682" s="66">
        <v>10</v>
      </c>
      <c r="L682" s="66"/>
      <c r="M682" s="66"/>
      <c r="N682" s="66"/>
      <c r="O682" s="508"/>
      <c r="P682" s="155">
        <f t="shared" si="302"/>
        <v>1</v>
      </c>
      <c r="Q682" s="135"/>
      <c r="R682" s="66" t="e">
        <f t="shared" si="283"/>
        <v>#N/A</v>
      </c>
      <c r="S682" s="176"/>
      <c r="T682" s="177"/>
      <c r="U682" s="135"/>
      <c r="V682" s="135"/>
      <c r="W682" s="163" t="str">
        <f t="shared" ca="1" si="287"/>
        <v>Guardian</v>
      </c>
      <c r="X682" s="164">
        <f t="shared" si="288"/>
        <v>0</v>
      </c>
      <c r="Y682" s="165">
        <v>0</v>
      </c>
      <c r="Z682" s="155" t="str">
        <f t="shared" si="289"/>
        <v/>
      </c>
      <c r="AA682" s="66" t="str">
        <f t="shared" si="290"/>
        <v/>
      </c>
      <c r="AB682" s="72" t="str">
        <f t="shared" si="291"/>
        <v/>
      </c>
      <c r="AC682" s="135" t="str">
        <f t="shared" si="303"/>
        <v/>
      </c>
      <c r="AD682" s="72">
        <f t="shared" si="304"/>
        <v>-29</v>
      </c>
      <c r="AE682" s="72">
        <f t="shared" si="305"/>
        <v>-59</v>
      </c>
      <c r="AF682" s="72">
        <f t="shared" si="306"/>
        <v>-89</v>
      </c>
      <c r="AG682" s="66" t="str">
        <f t="shared" si="292"/>
        <v/>
      </c>
      <c r="AH682" s="66" t="str">
        <f t="shared" si="293"/>
        <v/>
      </c>
      <c r="AI682" s="66" t="str">
        <f t="shared" si="294"/>
        <v/>
      </c>
      <c r="AJ682" s="135" t="str">
        <f t="shared" si="295"/>
        <v/>
      </c>
      <c r="AK682" s="66" t="str">
        <f t="shared" si="296"/>
        <v/>
      </c>
      <c r="AL682" s="66" t="str">
        <f t="shared" si="284"/>
        <v/>
      </c>
      <c r="AM682" s="66" t="str">
        <f t="shared" si="297"/>
        <v/>
      </c>
      <c r="AN682" s="135" t="str">
        <f t="shared" si="298"/>
        <v/>
      </c>
      <c r="AO682" s="66" t="str">
        <f t="shared" si="299"/>
        <v/>
      </c>
      <c r="AP682" s="66" t="str">
        <f t="shared" si="285"/>
        <v/>
      </c>
      <c r="AQ682" s="66" t="str">
        <f t="shared" si="300"/>
        <v/>
      </c>
      <c r="AR682" s="135" t="str">
        <f t="shared" si="301"/>
        <v/>
      </c>
      <c r="AS682" s="72" t="str">
        <f t="shared" si="286"/>
        <v/>
      </c>
      <c r="AT682" s="72" t="str">
        <f t="shared" si="286"/>
        <v/>
      </c>
      <c r="AU682" s="72"/>
      <c r="AV682" s="135" t="str">
        <f t="shared" ca="1" si="307"/>
        <v>Guardian</v>
      </c>
      <c r="AW682" s="135"/>
      <c r="AX682" s="135"/>
      <c r="AY682" s="135"/>
      <c r="AZ682" s="135"/>
      <c r="BA682" s="135"/>
      <c r="BB682" s="135"/>
      <c r="BC682" s="660" t="e">
        <f>INDEX('[2]Master Skill List'!$D$81:$D$301,MATCH('UNIT DATA'!BA682,'[2]Master Skill List'!$B$81:$B$301,0))</f>
        <v>#N/A</v>
      </c>
      <c r="BD682" s="661"/>
      <c r="BE682" s="661"/>
      <c r="BF682" s="662"/>
      <c r="BG682" s="72">
        <f t="shared" si="308"/>
        <v>0</v>
      </c>
    </row>
    <row r="683" spans="2:59">
      <c r="B683" s="66">
        <v>645</v>
      </c>
      <c r="C683" s="135"/>
      <c r="D683" s="135"/>
      <c r="E683" s="135"/>
      <c r="F683" s="135"/>
      <c r="G683" s="135"/>
      <c r="H683" s="176"/>
      <c r="I683" s="155"/>
      <c r="J683" s="155"/>
      <c r="K683" s="66">
        <v>10</v>
      </c>
      <c r="L683" s="66"/>
      <c r="M683" s="66"/>
      <c r="N683" s="66"/>
      <c r="O683" s="508"/>
      <c r="P683" s="155">
        <f t="shared" si="302"/>
        <v>1</v>
      </c>
      <c r="Q683" s="135"/>
      <c r="R683" s="66" t="e">
        <f t="shared" ref="R683:R746" si="309">IF(K683=10,M$6,IF(K683=15,M$7,IF(K683=20,M$8,0)))+IF(M683=2,J$12,IF(M683=3,J$13,IF(M683=4,J$14,IF(M683=5,J$15,IF(M683=6,J$16,IF(M683=7,J$17,IF(M683=8,J$18,IF(M683=9,J$19,IF(M683=10,J$20,0)))))))))+IF(L683="NORMAL",M$24,IF(L683="FAST",M$25,IF(L683="SUPERB",M$26,0)))+VLOOKUP(J683,$L$11:$M$20,2)+S683</f>
        <v>#N/A</v>
      </c>
      <c r="S683" s="176"/>
      <c r="T683" s="177"/>
      <c r="U683" s="135"/>
      <c r="V683" s="135"/>
      <c r="W683" s="163" t="str">
        <f t="shared" ca="1" si="287"/>
        <v>Defender</v>
      </c>
      <c r="X683" s="164">
        <f t="shared" si="288"/>
        <v>0</v>
      </c>
      <c r="Y683" s="165">
        <v>0</v>
      </c>
      <c r="Z683" s="155" t="str">
        <f t="shared" si="289"/>
        <v/>
      </c>
      <c r="AA683" s="66" t="str">
        <f t="shared" si="290"/>
        <v/>
      </c>
      <c r="AB683" s="72" t="str">
        <f t="shared" si="291"/>
        <v/>
      </c>
      <c r="AC683" s="135" t="str">
        <f t="shared" si="303"/>
        <v/>
      </c>
      <c r="AD683" s="72">
        <f t="shared" si="304"/>
        <v>-29</v>
      </c>
      <c r="AE683" s="72">
        <f t="shared" si="305"/>
        <v>-59</v>
      </c>
      <c r="AF683" s="72">
        <f t="shared" si="306"/>
        <v>-89</v>
      </c>
      <c r="AG683" s="66" t="str">
        <f t="shared" si="292"/>
        <v/>
      </c>
      <c r="AH683" s="66" t="str">
        <f t="shared" si="293"/>
        <v/>
      </c>
      <c r="AI683" s="66" t="str">
        <f t="shared" si="294"/>
        <v/>
      </c>
      <c r="AJ683" s="135" t="str">
        <f t="shared" si="295"/>
        <v/>
      </c>
      <c r="AK683" s="66" t="str">
        <f t="shared" si="296"/>
        <v/>
      </c>
      <c r="AL683" s="66" t="str">
        <f t="shared" si="284"/>
        <v/>
      </c>
      <c r="AM683" s="66" t="str">
        <f t="shared" si="297"/>
        <v/>
      </c>
      <c r="AN683" s="135" t="str">
        <f t="shared" si="298"/>
        <v/>
      </c>
      <c r="AO683" s="66" t="str">
        <f t="shared" si="299"/>
        <v/>
      </c>
      <c r="AP683" s="66" t="str">
        <f t="shared" si="285"/>
        <v/>
      </c>
      <c r="AQ683" s="66" t="str">
        <f t="shared" si="300"/>
        <v/>
      </c>
      <c r="AR683" s="135" t="str">
        <f t="shared" si="301"/>
        <v/>
      </c>
      <c r="AS683" s="72" t="str">
        <f t="shared" si="286"/>
        <v/>
      </c>
      <c r="AT683" s="72" t="str">
        <f t="shared" si="286"/>
        <v/>
      </c>
      <c r="AU683" s="72"/>
      <c r="AV683" s="135" t="str">
        <f t="shared" ca="1" si="307"/>
        <v>Defender</v>
      </c>
      <c r="AW683" s="135"/>
      <c r="AX683" s="135"/>
      <c r="AY683" s="135"/>
      <c r="AZ683" s="135"/>
      <c r="BA683" s="135"/>
      <c r="BB683" s="135"/>
      <c r="BC683" s="660" t="e">
        <f>INDEX('[2]Master Skill List'!$D$81:$D$301,MATCH('UNIT DATA'!BA683,'[2]Master Skill List'!$B$81:$B$301,0))</f>
        <v>#N/A</v>
      </c>
      <c r="BD683" s="661"/>
      <c r="BE683" s="661"/>
      <c r="BF683" s="662"/>
      <c r="BG683" s="72">
        <f t="shared" si="308"/>
        <v>0</v>
      </c>
    </row>
    <row r="684" spans="2:59">
      <c r="B684" s="66">
        <v>646</v>
      </c>
      <c r="C684" s="135"/>
      <c r="D684" s="135"/>
      <c r="E684" s="135"/>
      <c r="F684" s="135"/>
      <c r="G684" s="135"/>
      <c r="H684" s="176"/>
      <c r="I684" s="155"/>
      <c r="J684" s="155"/>
      <c r="K684" s="66">
        <v>10</v>
      </c>
      <c r="L684" s="66"/>
      <c r="M684" s="66"/>
      <c r="N684" s="66"/>
      <c r="O684" s="508"/>
      <c r="P684" s="155">
        <f t="shared" si="302"/>
        <v>1</v>
      </c>
      <c r="Q684" s="135"/>
      <c r="R684" s="66" t="e">
        <f t="shared" si="309"/>
        <v>#N/A</v>
      </c>
      <c r="S684" s="176"/>
      <c r="T684" s="177"/>
      <c r="U684" s="135"/>
      <c r="V684" s="135"/>
      <c r="W684" s="163" t="str">
        <f t="shared" ca="1" si="287"/>
        <v>Guardian</v>
      </c>
      <c r="X684" s="164">
        <f t="shared" si="288"/>
        <v>0</v>
      </c>
      <c r="Y684" s="165">
        <v>0</v>
      </c>
      <c r="Z684" s="155" t="str">
        <f t="shared" si="289"/>
        <v/>
      </c>
      <c r="AA684" s="66" t="str">
        <f t="shared" si="290"/>
        <v/>
      </c>
      <c r="AB684" s="72" t="str">
        <f t="shared" si="291"/>
        <v/>
      </c>
      <c r="AC684" s="135" t="str">
        <f t="shared" si="303"/>
        <v/>
      </c>
      <c r="AD684" s="72">
        <f t="shared" si="304"/>
        <v>-29</v>
      </c>
      <c r="AE684" s="72">
        <f t="shared" si="305"/>
        <v>-59</v>
      </c>
      <c r="AF684" s="72">
        <f t="shared" si="306"/>
        <v>-89</v>
      </c>
      <c r="AG684" s="66" t="str">
        <f t="shared" si="292"/>
        <v/>
      </c>
      <c r="AH684" s="66" t="str">
        <f t="shared" si="293"/>
        <v/>
      </c>
      <c r="AI684" s="66" t="str">
        <f t="shared" si="294"/>
        <v/>
      </c>
      <c r="AJ684" s="135" t="str">
        <f t="shared" si="295"/>
        <v/>
      </c>
      <c r="AK684" s="66" t="str">
        <f t="shared" si="296"/>
        <v/>
      </c>
      <c r="AL684" s="66" t="str">
        <f t="shared" si="284"/>
        <v/>
      </c>
      <c r="AM684" s="66" t="str">
        <f t="shared" si="297"/>
        <v/>
      </c>
      <c r="AN684" s="135" t="str">
        <f t="shared" si="298"/>
        <v/>
      </c>
      <c r="AO684" s="66" t="str">
        <f t="shared" si="299"/>
        <v/>
      </c>
      <c r="AP684" s="66" t="str">
        <f t="shared" si="285"/>
        <v/>
      </c>
      <c r="AQ684" s="66" t="str">
        <f t="shared" si="300"/>
        <v/>
      </c>
      <c r="AR684" s="135" t="str">
        <f t="shared" si="301"/>
        <v/>
      </c>
      <c r="AS684" s="72" t="str">
        <f t="shared" si="286"/>
        <v/>
      </c>
      <c r="AT684" s="72" t="str">
        <f t="shared" si="286"/>
        <v/>
      </c>
      <c r="AU684" s="72"/>
      <c r="AV684" s="135" t="str">
        <f t="shared" ca="1" si="307"/>
        <v>Guardian</v>
      </c>
      <c r="AW684" s="135"/>
      <c r="AX684" s="135"/>
      <c r="AY684" s="135"/>
      <c r="AZ684" s="135"/>
      <c r="BA684" s="135"/>
      <c r="BB684" s="135"/>
      <c r="BC684" s="660" t="e">
        <f>INDEX('[2]Master Skill List'!$D$81:$D$301,MATCH('UNIT DATA'!BA684,'[2]Master Skill List'!$B$81:$B$301,0))</f>
        <v>#N/A</v>
      </c>
      <c r="BD684" s="661"/>
      <c r="BE684" s="661"/>
      <c r="BF684" s="662"/>
      <c r="BG684" s="72">
        <f t="shared" si="308"/>
        <v>0</v>
      </c>
    </row>
    <row r="685" spans="2:59">
      <c r="B685" s="66">
        <v>647</v>
      </c>
      <c r="C685" s="135"/>
      <c r="D685" s="135"/>
      <c r="E685" s="135"/>
      <c r="F685" s="135"/>
      <c r="G685" s="135"/>
      <c r="H685" s="176"/>
      <c r="I685" s="155"/>
      <c r="J685" s="155"/>
      <c r="K685" s="66">
        <v>10</v>
      </c>
      <c r="L685" s="66"/>
      <c r="M685" s="66"/>
      <c r="N685" s="66"/>
      <c r="O685" s="508"/>
      <c r="P685" s="155">
        <f t="shared" si="302"/>
        <v>1</v>
      </c>
      <c r="Q685" s="135"/>
      <c r="R685" s="66" t="e">
        <f t="shared" si="309"/>
        <v>#N/A</v>
      </c>
      <c r="S685" s="176"/>
      <c r="T685" s="177"/>
      <c r="U685" s="135"/>
      <c r="V685" s="135"/>
      <c r="W685" s="163" t="str">
        <f t="shared" ca="1" si="287"/>
        <v>Fighter</v>
      </c>
      <c r="X685" s="164">
        <f t="shared" si="288"/>
        <v>0</v>
      </c>
      <c r="Y685" s="165">
        <v>0</v>
      </c>
      <c r="Z685" s="155" t="str">
        <f t="shared" si="289"/>
        <v/>
      </c>
      <c r="AA685" s="66" t="str">
        <f t="shared" si="290"/>
        <v/>
      </c>
      <c r="AB685" s="72" t="str">
        <f t="shared" si="291"/>
        <v/>
      </c>
      <c r="AC685" s="135" t="str">
        <f t="shared" si="303"/>
        <v/>
      </c>
      <c r="AD685" s="72">
        <f t="shared" si="304"/>
        <v>-29</v>
      </c>
      <c r="AE685" s="72">
        <f t="shared" si="305"/>
        <v>-59</v>
      </c>
      <c r="AF685" s="72">
        <f t="shared" si="306"/>
        <v>-89</v>
      </c>
      <c r="AG685" s="66" t="str">
        <f t="shared" si="292"/>
        <v/>
      </c>
      <c r="AH685" s="66" t="str">
        <f t="shared" si="293"/>
        <v/>
      </c>
      <c r="AI685" s="66" t="str">
        <f t="shared" si="294"/>
        <v/>
      </c>
      <c r="AJ685" s="135" t="str">
        <f t="shared" si="295"/>
        <v/>
      </c>
      <c r="AK685" s="66" t="str">
        <f t="shared" si="296"/>
        <v/>
      </c>
      <c r="AL685" s="66" t="str">
        <f t="shared" si="284"/>
        <v/>
      </c>
      <c r="AM685" s="66" t="str">
        <f t="shared" si="297"/>
        <v/>
      </c>
      <c r="AN685" s="135" t="str">
        <f t="shared" si="298"/>
        <v/>
      </c>
      <c r="AO685" s="66" t="str">
        <f t="shared" si="299"/>
        <v/>
      </c>
      <c r="AP685" s="66" t="str">
        <f t="shared" si="285"/>
        <v/>
      </c>
      <c r="AQ685" s="66" t="str">
        <f t="shared" si="300"/>
        <v/>
      </c>
      <c r="AR685" s="135" t="str">
        <f t="shared" si="301"/>
        <v/>
      </c>
      <c r="AS685" s="72" t="str">
        <f t="shared" si="286"/>
        <v/>
      </c>
      <c r="AT685" s="72" t="str">
        <f t="shared" si="286"/>
        <v/>
      </c>
      <c r="AU685" s="72"/>
      <c r="AV685" s="135" t="str">
        <f t="shared" ca="1" si="307"/>
        <v>Fighter</v>
      </c>
      <c r="AW685" s="135"/>
      <c r="AX685" s="135"/>
      <c r="AY685" s="135"/>
      <c r="AZ685" s="135"/>
      <c r="BA685" s="135"/>
      <c r="BB685" s="135"/>
      <c r="BC685" s="660" t="e">
        <f>INDEX('[2]Master Skill List'!$D$81:$D$301,MATCH('UNIT DATA'!BA685,'[2]Master Skill List'!$B$81:$B$301,0))</f>
        <v>#N/A</v>
      </c>
      <c r="BD685" s="661"/>
      <c r="BE685" s="661"/>
      <c r="BF685" s="662"/>
      <c r="BG685" s="72">
        <f t="shared" si="308"/>
        <v>0</v>
      </c>
    </row>
    <row r="686" spans="2:59">
      <c r="B686" s="66">
        <v>648</v>
      </c>
      <c r="C686" s="135"/>
      <c r="D686" s="135"/>
      <c r="E686" s="135"/>
      <c r="F686" s="135"/>
      <c r="G686" s="135"/>
      <c r="H686" s="176"/>
      <c r="I686" s="155"/>
      <c r="J686" s="155"/>
      <c r="K686" s="66">
        <v>10</v>
      </c>
      <c r="L686" s="66"/>
      <c r="M686" s="66"/>
      <c r="N686" s="66"/>
      <c r="O686" s="508"/>
      <c r="P686" s="155">
        <f t="shared" si="302"/>
        <v>1</v>
      </c>
      <c r="Q686" s="135"/>
      <c r="R686" s="66" t="e">
        <f t="shared" si="309"/>
        <v>#N/A</v>
      </c>
      <c r="S686" s="176"/>
      <c r="T686" s="177"/>
      <c r="U686" s="135"/>
      <c r="V686" s="135"/>
      <c r="W686" s="163" t="str">
        <f t="shared" ca="1" si="287"/>
        <v>Hero</v>
      </c>
      <c r="X686" s="164">
        <f t="shared" si="288"/>
        <v>0</v>
      </c>
      <c r="Y686" s="165">
        <v>0</v>
      </c>
      <c r="Z686" s="155" t="str">
        <f t="shared" si="289"/>
        <v/>
      </c>
      <c r="AA686" s="66" t="str">
        <f t="shared" si="290"/>
        <v/>
      </c>
      <c r="AB686" s="72" t="str">
        <f t="shared" si="291"/>
        <v/>
      </c>
      <c r="AC686" s="135" t="str">
        <f t="shared" si="303"/>
        <v/>
      </c>
      <c r="AD686" s="72">
        <f t="shared" si="304"/>
        <v>-29</v>
      </c>
      <c r="AE686" s="72">
        <f t="shared" si="305"/>
        <v>-59</v>
      </c>
      <c r="AF686" s="72">
        <f t="shared" si="306"/>
        <v>-89</v>
      </c>
      <c r="AG686" s="66" t="str">
        <f t="shared" si="292"/>
        <v/>
      </c>
      <c r="AH686" s="66" t="str">
        <f t="shared" si="293"/>
        <v/>
      </c>
      <c r="AI686" s="66" t="str">
        <f t="shared" si="294"/>
        <v/>
      </c>
      <c r="AJ686" s="135" t="str">
        <f t="shared" si="295"/>
        <v/>
      </c>
      <c r="AK686" s="66" t="str">
        <f t="shared" si="296"/>
        <v/>
      </c>
      <c r="AL686" s="66" t="str">
        <f t="shared" si="284"/>
        <v/>
      </c>
      <c r="AM686" s="66" t="str">
        <f t="shared" si="297"/>
        <v/>
      </c>
      <c r="AN686" s="135" t="str">
        <f t="shared" si="298"/>
        <v/>
      </c>
      <c r="AO686" s="66" t="str">
        <f t="shared" si="299"/>
        <v/>
      </c>
      <c r="AP686" s="66" t="str">
        <f t="shared" si="285"/>
        <v/>
      </c>
      <c r="AQ686" s="66" t="str">
        <f t="shared" si="300"/>
        <v/>
      </c>
      <c r="AR686" s="135" t="str">
        <f t="shared" si="301"/>
        <v/>
      </c>
      <c r="AS686" s="72" t="str">
        <f t="shared" si="286"/>
        <v/>
      </c>
      <c r="AT686" s="72" t="str">
        <f t="shared" si="286"/>
        <v/>
      </c>
      <c r="AU686" s="72"/>
      <c r="AV686" s="135" t="str">
        <f t="shared" ca="1" si="307"/>
        <v>Hero</v>
      </c>
      <c r="AW686" s="135"/>
      <c r="AX686" s="135"/>
      <c r="AY686" s="135"/>
      <c r="AZ686" s="135"/>
      <c r="BA686" s="135"/>
      <c r="BB686" s="135"/>
      <c r="BC686" s="660" t="e">
        <f>INDEX('[2]Master Skill List'!$D$81:$D$301,MATCH('UNIT DATA'!BA686,'[2]Master Skill List'!$B$81:$B$301,0))</f>
        <v>#N/A</v>
      </c>
      <c r="BD686" s="661"/>
      <c r="BE686" s="661"/>
      <c r="BF686" s="662"/>
      <c r="BG686" s="72">
        <f t="shared" si="308"/>
        <v>0</v>
      </c>
    </row>
    <row r="687" spans="2:59">
      <c r="B687" s="66">
        <v>649</v>
      </c>
      <c r="C687" s="135"/>
      <c r="D687" s="135"/>
      <c r="E687" s="135"/>
      <c r="F687" s="135"/>
      <c r="G687" s="135"/>
      <c r="H687" s="176"/>
      <c r="I687" s="155"/>
      <c r="J687" s="155"/>
      <c r="K687" s="66">
        <v>10</v>
      </c>
      <c r="L687" s="66"/>
      <c r="M687" s="66"/>
      <c r="N687" s="66"/>
      <c r="O687" s="508"/>
      <c r="P687" s="155">
        <f t="shared" si="302"/>
        <v>1</v>
      </c>
      <c r="Q687" s="135"/>
      <c r="R687" s="66" t="e">
        <f t="shared" si="309"/>
        <v>#N/A</v>
      </c>
      <c r="S687" s="176"/>
      <c r="T687" s="177"/>
      <c r="U687" s="135"/>
      <c r="V687" s="135"/>
      <c r="W687" s="163" t="str">
        <f t="shared" ca="1" si="287"/>
        <v>Lord</v>
      </c>
      <c r="X687" s="164">
        <f t="shared" si="288"/>
        <v>0</v>
      </c>
      <c r="Y687" s="165">
        <v>0</v>
      </c>
      <c r="Z687" s="155" t="str">
        <f t="shared" si="289"/>
        <v/>
      </c>
      <c r="AA687" s="66" t="str">
        <f t="shared" si="290"/>
        <v/>
      </c>
      <c r="AB687" s="72" t="str">
        <f t="shared" si="291"/>
        <v/>
      </c>
      <c r="AC687" s="135" t="str">
        <f t="shared" si="303"/>
        <v/>
      </c>
      <c r="AD687" s="72">
        <f t="shared" si="304"/>
        <v>-29</v>
      </c>
      <c r="AE687" s="72">
        <f t="shared" si="305"/>
        <v>-59</v>
      </c>
      <c r="AF687" s="72">
        <f t="shared" si="306"/>
        <v>-89</v>
      </c>
      <c r="AG687" s="66" t="str">
        <f t="shared" si="292"/>
        <v/>
      </c>
      <c r="AH687" s="66" t="str">
        <f t="shared" si="293"/>
        <v/>
      </c>
      <c r="AI687" s="66" t="str">
        <f t="shared" si="294"/>
        <v/>
      </c>
      <c r="AJ687" s="135" t="str">
        <f t="shared" si="295"/>
        <v/>
      </c>
      <c r="AK687" s="66" t="str">
        <f t="shared" si="296"/>
        <v/>
      </c>
      <c r="AL687" s="66" t="str">
        <f t="shared" si="284"/>
        <v/>
      </c>
      <c r="AM687" s="66" t="str">
        <f t="shared" si="297"/>
        <v/>
      </c>
      <c r="AN687" s="135" t="str">
        <f t="shared" si="298"/>
        <v/>
      </c>
      <c r="AO687" s="66" t="str">
        <f t="shared" si="299"/>
        <v/>
      </c>
      <c r="AP687" s="66" t="str">
        <f t="shared" si="285"/>
        <v/>
      </c>
      <c r="AQ687" s="66" t="str">
        <f t="shared" si="300"/>
        <v/>
      </c>
      <c r="AR687" s="135" t="str">
        <f t="shared" si="301"/>
        <v/>
      </c>
      <c r="AS687" s="72" t="str">
        <f t="shared" si="286"/>
        <v/>
      </c>
      <c r="AT687" s="72" t="str">
        <f t="shared" si="286"/>
        <v/>
      </c>
      <c r="AU687" s="72"/>
      <c r="AV687" s="135" t="str">
        <f t="shared" ca="1" si="307"/>
        <v>Lord</v>
      </c>
      <c r="AW687" s="135"/>
      <c r="AX687" s="135"/>
      <c r="AY687" s="135"/>
      <c r="AZ687" s="135"/>
      <c r="BA687" s="135"/>
      <c r="BB687" s="135"/>
      <c r="BC687" s="660" t="e">
        <f>INDEX('[2]Master Skill List'!$D$81:$D$301,MATCH('UNIT DATA'!BA687,'[2]Master Skill List'!$B$81:$B$301,0))</f>
        <v>#N/A</v>
      </c>
      <c r="BD687" s="661"/>
      <c r="BE687" s="661"/>
      <c r="BF687" s="662"/>
      <c r="BG687" s="72">
        <f t="shared" si="308"/>
        <v>0</v>
      </c>
    </row>
    <row r="688" spans="2:59">
      <c r="B688" s="66">
        <v>650</v>
      </c>
      <c r="C688" s="135"/>
      <c r="D688" s="135"/>
      <c r="E688" s="135"/>
      <c r="F688" s="135"/>
      <c r="G688" s="135"/>
      <c r="H688" s="176"/>
      <c r="I688" s="155"/>
      <c r="J688" s="155"/>
      <c r="K688" s="66">
        <v>10</v>
      </c>
      <c r="L688" s="66"/>
      <c r="M688" s="66"/>
      <c r="N688" s="66"/>
      <c r="O688" s="508"/>
      <c r="P688" s="155">
        <f t="shared" si="302"/>
        <v>1</v>
      </c>
      <c r="Q688" s="135"/>
      <c r="R688" s="66" t="e">
        <f t="shared" si="309"/>
        <v>#N/A</v>
      </c>
      <c r="S688" s="176"/>
      <c r="T688" s="177"/>
      <c r="U688" s="135"/>
      <c r="V688" s="135"/>
      <c r="W688" s="163" t="str">
        <f t="shared" ca="1" si="287"/>
        <v>Fighter</v>
      </c>
      <c r="X688" s="164">
        <f t="shared" si="288"/>
        <v>0</v>
      </c>
      <c r="Y688" s="165">
        <v>0</v>
      </c>
      <c r="Z688" s="155" t="str">
        <f t="shared" si="289"/>
        <v/>
      </c>
      <c r="AA688" s="66" t="str">
        <f t="shared" si="290"/>
        <v/>
      </c>
      <c r="AB688" s="72" t="str">
        <f t="shared" si="291"/>
        <v/>
      </c>
      <c r="AC688" s="135" t="str">
        <f t="shared" si="303"/>
        <v/>
      </c>
      <c r="AD688" s="72">
        <f t="shared" si="304"/>
        <v>-29</v>
      </c>
      <c r="AE688" s="72">
        <f t="shared" si="305"/>
        <v>-59</v>
      </c>
      <c r="AF688" s="72">
        <f t="shared" si="306"/>
        <v>-89</v>
      </c>
      <c r="AG688" s="66" t="str">
        <f t="shared" si="292"/>
        <v/>
      </c>
      <c r="AH688" s="66" t="str">
        <f t="shared" si="293"/>
        <v/>
      </c>
      <c r="AI688" s="66" t="str">
        <f t="shared" si="294"/>
        <v/>
      </c>
      <c r="AJ688" s="135" t="str">
        <f t="shared" si="295"/>
        <v/>
      </c>
      <c r="AK688" s="66" t="str">
        <f t="shared" si="296"/>
        <v/>
      </c>
      <c r="AL688" s="66" t="str">
        <f t="shared" si="284"/>
        <v/>
      </c>
      <c r="AM688" s="66" t="str">
        <f t="shared" si="297"/>
        <v/>
      </c>
      <c r="AN688" s="135" t="str">
        <f t="shared" si="298"/>
        <v/>
      </c>
      <c r="AO688" s="66" t="str">
        <f t="shared" si="299"/>
        <v/>
      </c>
      <c r="AP688" s="66" t="str">
        <f t="shared" si="285"/>
        <v/>
      </c>
      <c r="AQ688" s="66" t="str">
        <f t="shared" si="300"/>
        <v/>
      </c>
      <c r="AR688" s="135" t="str">
        <f t="shared" si="301"/>
        <v/>
      </c>
      <c r="AS688" s="72" t="str">
        <f t="shared" si="286"/>
        <v/>
      </c>
      <c r="AT688" s="72" t="str">
        <f t="shared" si="286"/>
        <v/>
      </c>
      <c r="AU688" s="72"/>
      <c r="AV688" s="135" t="str">
        <f t="shared" ca="1" si="307"/>
        <v>Fighter</v>
      </c>
      <c r="AW688" s="135"/>
      <c r="AX688" s="135"/>
      <c r="AY688" s="135"/>
      <c r="AZ688" s="135"/>
      <c r="BA688" s="135"/>
      <c r="BB688" s="135"/>
      <c r="BC688" s="660" t="e">
        <f>INDEX('[2]Master Skill List'!$D$81:$D$301,MATCH('UNIT DATA'!BA688,'[2]Master Skill List'!$B$81:$B$301,0))</f>
        <v>#N/A</v>
      </c>
      <c r="BD688" s="661"/>
      <c r="BE688" s="661"/>
      <c r="BF688" s="662"/>
      <c r="BG688" s="72">
        <f t="shared" si="308"/>
        <v>0</v>
      </c>
    </row>
    <row r="689" spans="2:59">
      <c r="B689" s="66">
        <v>651</v>
      </c>
      <c r="C689" s="135"/>
      <c r="D689" s="135"/>
      <c r="E689" s="135"/>
      <c r="F689" s="135"/>
      <c r="G689" s="135"/>
      <c r="H689" s="176"/>
      <c r="I689" s="155"/>
      <c r="J689" s="155"/>
      <c r="K689" s="66">
        <v>10</v>
      </c>
      <c r="L689" s="66"/>
      <c r="M689" s="66"/>
      <c r="N689" s="66"/>
      <c r="O689" s="508"/>
      <c r="P689" s="155">
        <f t="shared" si="302"/>
        <v>1</v>
      </c>
      <c r="Q689" s="135"/>
      <c r="R689" s="66" t="e">
        <f t="shared" si="309"/>
        <v>#N/A</v>
      </c>
      <c r="S689" s="176"/>
      <c r="T689" s="177"/>
      <c r="U689" s="135"/>
      <c r="V689" s="135"/>
      <c r="W689" s="163" t="str">
        <f t="shared" ca="1" si="287"/>
        <v>Defender</v>
      </c>
      <c r="X689" s="164">
        <f t="shared" si="288"/>
        <v>0</v>
      </c>
      <c r="Y689" s="165">
        <v>0</v>
      </c>
      <c r="Z689" s="155" t="str">
        <f t="shared" si="289"/>
        <v/>
      </c>
      <c r="AA689" s="66" t="str">
        <f t="shared" si="290"/>
        <v/>
      </c>
      <c r="AB689" s="72" t="str">
        <f t="shared" si="291"/>
        <v/>
      </c>
      <c r="AC689" s="135" t="str">
        <f t="shared" si="303"/>
        <v/>
      </c>
      <c r="AD689" s="72">
        <f t="shared" si="304"/>
        <v>-29</v>
      </c>
      <c r="AE689" s="72">
        <f t="shared" si="305"/>
        <v>-59</v>
      </c>
      <c r="AF689" s="72">
        <f t="shared" si="306"/>
        <v>-89</v>
      </c>
      <c r="AG689" s="66" t="str">
        <f t="shared" si="292"/>
        <v/>
      </c>
      <c r="AH689" s="66" t="str">
        <f t="shared" si="293"/>
        <v/>
      </c>
      <c r="AI689" s="66" t="str">
        <f t="shared" si="294"/>
        <v/>
      </c>
      <c r="AJ689" s="135" t="str">
        <f t="shared" si="295"/>
        <v/>
      </c>
      <c r="AK689" s="66" t="str">
        <f t="shared" si="296"/>
        <v/>
      </c>
      <c r="AL689" s="66" t="str">
        <f t="shared" si="284"/>
        <v/>
      </c>
      <c r="AM689" s="66" t="str">
        <f t="shared" si="297"/>
        <v/>
      </c>
      <c r="AN689" s="135" t="str">
        <f t="shared" si="298"/>
        <v/>
      </c>
      <c r="AO689" s="66" t="str">
        <f t="shared" si="299"/>
        <v/>
      </c>
      <c r="AP689" s="66" t="str">
        <f t="shared" si="285"/>
        <v/>
      </c>
      <c r="AQ689" s="66" t="str">
        <f t="shared" si="300"/>
        <v/>
      </c>
      <c r="AR689" s="135" t="str">
        <f t="shared" si="301"/>
        <v/>
      </c>
      <c r="AS689" s="72" t="str">
        <f t="shared" si="286"/>
        <v/>
      </c>
      <c r="AT689" s="72" t="str">
        <f t="shared" si="286"/>
        <v/>
      </c>
      <c r="AU689" s="72"/>
      <c r="AV689" s="135" t="str">
        <f t="shared" ca="1" si="307"/>
        <v>Defender</v>
      </c>
      <c r="AW689" s="135"/>
      <c r="AX689" s="135"/>
      <c r="AY689" s="135"/>
      <c r="AZ689" s="135"/>
      <c r="BA689" s="135"/>
      <c r="BB689" s="135"/>
      <c r="BC689" s="660" t="e">
        <f>INDEX('[2]Master Skill List'!$D$81:$D$301,MATCH('UNIT DATA'!BA689,'[2]Master Skill List'!$B$81:$B$301,0))</f>
        <v>#N/A</v>
      </c>
      <c r="BD689" s="661"/>
      <c r="BE689" s="661"/>
      <c r="BF689" s="662"/>
      <c r="BG689" s="72">
        <f t="shared" si="308"/>
        <v>0</v>
      </c>
    </row>
    <row r="690" spans="2:59">
      <c r="B690" s="66">
        <v>652</v>
      </c>
      <c r="C690" s="135"/>
      <c r="D690" s="135"/>
      <c r="E690" s="135"/>
      <c r="F690" s="135"/>
      <c r="G690" s="135"/>
      <c r="H690" s="176"/>
      <c r="I690" s="155"/>
      <c r="J690" s="155"/>
      <c r="K690" s="66">
        <v>10</v>
      </c>
      <c r="L690" s="66"/>
      <c r="M690" s="66"/>
      <c r="N690" s="66"/>
      <c r="O690" s="508"/>
      <c r="P690" s="155">
        <f t="shared" si="302"/>
        <v>1</v>
      </c>
      <c r="Q690" s="135"/>
      <c r="R690" s="66" t="e">
        <f t="shared" si="309"/>
        <v>#N/A</v>
      </c>
      <c r="S690" s="176"/>
      <c r="T690" s="177"/>
      <c r="U690" s="135"/>
      <c r="V690" s="135"/>
      <c r="W690" s="163" t="str">
        <f t="shared" ca="1" si="287"/>
        <v>Knight</v>
      </c>
      <c r="X690" s="164">
        <f t="shared" si="288"/>
        <v>0</v>
      </c>
      <c r="Y690" s="165">
        <v>0</v>
      </c>
      <c r="Z690" s="155" t="str">
        <f t="shared" si="289"/>
        <v/>
      </c>
      <c r="AA690" s="66" t="str">
        <f t="shared" si="290"/>
        <v/>
      </c>
      <c r="AB690" s="72" t="str">
        <f t="shared" si="291"/>
        <v/>
      </c>
      <c r="AC690" s="135" t="str">
        <f t="shared" si="303"/>
        <v/>
      </c>
      <c r="AD690" s="72">
        <f t="shared" si="304"/>
        <v>-29</v>
      </c>
      <c r="AE690" s="72">
        <f t="shared" si="305"/>
        <v>-59</v>
      </c>
      <c r="AF690" s="72">
        <f t="shared" si="306"/>
        <v>-89</v>
      </c>
      <c r="AG690" s="66" t="str">
        <f t="shared" si="292"/>
        <v/>
      </c>
      <c r="AH690" s="66" t="str">
        <f t="shared" si="293"/>
        <v/>
      </c>
      <c r="AI690" s="66" t="str">
        <f t="shared" si="294"/>
        <v/>
      </c>
      <c r="AJ690" s="135" t="str">
        <f t="shared" si="295"/>
        <v/>
      </c>
      <c r="AK690" s="66" t="str">
        <f t="shared" si="296"/>
        <v/>
      </c>
      <c r="AL690" s="66" t="str">
        <f t="shared" si="284"/>
        <v/>
      </c>
      <c r="AM690" s="66" t="str">
        <f t="shared" si="297"/>
        <v/>
      </c>
      <c r="AN690" s="135" t="str">
        <f t="shared" si="298"/>
        <v/>
      </c>
      <c r="AO690" s="66" t="str">
        <f t="shared" si="299"/>
        <v/>
      </c>
      <c r="AP690" s="66" t="str">
        <f t="shared" si="285"/>
        <v/>
      </c>
      <c r="AQ690" s="66" t="str">
        <f t="shared" si="300"/>
        <v/>
      </c>
      <c r="AR690" s="135" t="str">
        <f t="shared" si="301"/>
        <v/>
      </c>
      <c r="AS690" s="72" t="str">
        <f t="shared" si="286"/>
        <v/>
      </c>
      <c r="AT690" s="72" t="str">
        <f t="shared" si="286"/>
        <v/>
      </c>
      <c r="AU690" s="72"/>
      <c r="AV690" s="135" t="str">
        <f t="shared" ca="1" si="307"/>
        <v>Knight</v>
      </c>
      <c r="AW690" s="135"/>
      <c r="AX690" s="135"/>
      <c r="AY690" s="135"/>
      <c r="AZ690" s="135"/>
      <c r="BA690" s="135"/>
      <c r="BB690" s="135"/>
      <c r="BC690" s="660" t="e">
        <f>INDEX('[2]Master Skill List'!$D$81:$D$301,MATCH('UNIT DATA'!BA690,'[2]Master Skill List'!$B$81:$B$301,0))</f>
        <v>#N/A</v>
      </c>
      <c r="BD690" s="661"/>
      <c r="BE690" s="661"/>
      <c r="BF690" s="662"/>
      <c r="BG690" s="72">
        <f t="shared" si="308"/>
        <v>0</v>
      </c>
    </row>
    <row r="691" spans="2:59">
      <c r="B691" s="66">
        <v>653</v>
      </c>
      <c r="C691" s="135"/>
      <c r="D691" s="135"/>
      <c r="E691" s="135"/>
      <c r="F691" s="135"/>
      <c r="G691" s="135"/>
      <c r="H691" s="176"/>
      <c r="I691" s="155"/>
      <c r="J691" s="155"/>
      <c r="K691" s="66">
        <v>10</v>
      </c>
      <c r="L691" s="66"/>
      <c r="M691" s="66"/>
      <c r="N691" s="66"/>
      <c r="O691" s="508"/>
      <c r="P691" s="155">
        <f t="shared" si="302"/>
        <v>1</v>
      </c>
      <c r="Q691" s="135"/>
      <c r="R691" s="66" t="e">
        <f t="shared" si="309"/>
        <v>#N/A</v>
      </c>
      <c r="S691" s="176"/>
      <c r="T691" s="177"/>
      <c r="U691" s="135"/>
      <c r="V691" s="135"/>
      <c r="W691" s="163" t="str">
        <f t="shared" ca="1" si="287"/>
        <v>Fighter</v>
      </c>
      <c r="X691" s="164">
        <f t="shared" si="288"/>
        <v>0</v>
      </c>
      <c r="Y691" s="165">
        <v>0</v>
      </c>
      <c r="Z691" s="155" t="str">
        <f t="shared" si="289"/>
        <v/>
      </c>
      <c r="AA691" s="66" t="str">
        <f t="shared" si="290"/>
        <v/>
      </c>
      <c r="AB691" s="72" t="str">
        <f t="shared" si="291"/>
        <v/>
      </c>
      <c r="AC691" s="135" t="str">
        <f t="shared" si="303"/>
        <v/>
      </c>
      <c r="AD691" s="72">
        <f t="shared" si="304"/>
        <v>-29</v>
      </c>
      <c r="AE691" s="72">
        <f t="shared" si="305"/>
        <v>-59</v>
      </c>
      <c r="AF691" s="72">
        <f t="shared" si="306"/>
        <v>-89</v>
      </c>
      <c r="AG691" s="66" t="str">
        <f t="shared" si="292"/>
        <v/>
      </c>
      <c r="AH691" s="66" t="str">
        <f t="shared" si="293"/>
        <v/>
      </c>
      <c r="AI691" s="66" t="str">
        <f t="shared" si="294"/>
        <v/>
      </c>
      <c r="AJ691" s="135" t="str">
        <f t="shared" si="295"/>
        <v/>
      </c>
      <c r="AK691" s="66" t="str">
        <f t="shared" si="296"/>
        <v/>
      </c>
      <c r="AL691" s="66" t="str">
        <f t="shared" si="284"/>
        <v/>
      </c>
      <c r="AM691" s="66" t="str">
        <f t="shared" si="297"/>
        <v/>
      </c>
      <c r="AN691" s="135" t="str">
        <f t="shared" si="298"/>
        <v/>
      </c>
      <c r="AO691" s="66" t="str">
        <f t="shared" si="299"/>
        <v/>
      </c>
      <c r="AP691" s="66" t="str">
        <f t="shared" si="285"/>
        <v/>
      </c>
      <c r="AQ691" s="66" t="str">
        <f t="shared" si="300"/>
        <v/>
      </c>
      <c r="AR691" s="135" t="str">
        <f t="shared" si="301"/>
        <v/>
      </c>
      <c r="AS691" s="72" t="str">
        <f t="shared" si="286"/>
        <v/>
      </c>
      <c r="AT691" s="72" t="str">
        <f t="shared" si="286"/>
        <v/>
      </c>
      <c r="AU691" s="72"/>
      <c r="AV691" s="135" t="str">
        <f t="shared" ca="1" si="307"/>
        <v>Fighter</v>
      </c>
      <c r="AW691" s="135"/>
      <c r="AX691" s="135"/>
      <c r="AY691" s="135"/>
      <c r="AZ691" s="135"/>
      <c r="BA691" s="135"/>
      <c r="BB691" s="135"/>
      <c r="BC691" s="660" t="e">
        <f>INDEX('[2]Master Skill List'!$D$81:$D$301,MATCH('UNIT DATA'!BA691,'[2]Master Skill List'!$B$81:$B$301,0))</f>
        <v>#N/A</v>
      </c>
      <c r="BD691" s="661"/>
      <c r="BE691" s="661"/>
      <c r="BF691" s="662"/>
      <c r="BG691" s="72">
        <f t="shared" si="308"/>
        <v>0</v>
      </c>
    </row>
    <row r="692" spans="2:59">
      <c r="B692" s="66">
        <v>654</v>
      </c>
      <c r="C692" s="135"/>
      <c r="D692" s="135"/>
      <c r="E692" s="135"/>
      <c r="F692" s="135"/>
      <c r="G692" s="135"/>
      <c r="H692" s="176"/>
      <c r="I692" s="155"/>
      <c r="J692" s="155"/>
      <c r="K692" s="66">
        <v>10</v>
      </c>
      <c r="L692" s="66"/>
      <c r="M692" s="66"/>
      <c r="N692" s="66"/>
      <c r="O692" s="508"/>
      <c r="P692" s="155">
        <f t="shared" si="302"/>
        <v>1</v>
      </c>
      <c r="Q692" s="135"/>
      <c r="R692" s="66" t="e">
        <f t="shared" si="309"/>
        <v>#N/A</v>
      </c>
      <c r="S692" s="176"/>
      <c r="T692" s="177"/>
      <c r="U692" s="135"/>
      <c r="V692" s="135"/>
      <c r="W692" s="163" t="str">
        <f t="shared" ca="1" si="287"/>
        <v>Fighter</v>
      </c>
      <c r="X692" s="164">
        <f t="shared" si="288"/>
        <v>0</v>
      </c>
      <c r="Y692" s="165">
        <v>0</v>
      </c>
      <c r="Z692" s="155" t="str">
        <f t="shared" si="289"/>
        <v/>
      </c>
      <c r="AA692" s="66" t="str">
        <f t="shared" si="290"/>
        <v/>
      </c>
      <c r="AB692" s="72" t="str">
        <f t="shared" si="291"/>
        <v/>
      </c>
      <c r="AC692" s="135" t="str">
        <f t="shared" si="303"/>
        <v/>
      </c>
      <c r="AD692" s="72">
        <f t="shared" si="304"/>
        <v>-29</v>
      </c>
      <c r="AE692" s="72">
        <f t="shared" si="305"/>
        <v>-59</v>
      </c>
      <c r="AF692" s="72">
        <f t="shared" si="306"/>
        <v>-89</v>
      </c>
      <c r="AG692" s="66" t="str">
        <f t="shared" si="292"/>
        <v/>
      </c>
      <c r="AH692" s="66" t="str">
        <f t="shared" si="293"/>
        <v/>
      </c>
      <c r="AI692" s="66" t="str">
        <f t="shared" si="294"/>
        <v/>
      </c>
      <c r="AJ692" s="135" t="str">
        <f t="shared" si="295"/>
        <v/>
      </c>
      <c r="AK692" s="66" t="str">
        <f t="shared" si="296"/>
        <v/>
      </c>
      <c r="AL692" s="66" t="str">
        <f t="shared" si="284"/>
        <v/>
      </c>
      <c r="AM692" s="66" t="str">
        <f t="shared" si="297"/>
        <v/>
      </c>
      <c r="AN692" s="135" t="str">
        <f t="shared" si="298"/>
        <v/>
      </c>
      <c r="AO692" s="66" t="str">
        <f t="shared" si="299"/>
        <v/>
      </c>
      <c r="AP692" s="66" t="str">
        <f t="shared" si="285"/>
        <v/>
      </c>
      <c r="AQ692" s="66" t="str">
        <f t="shared" si="300"/>
        <v/>
      </c>
      <c r="AR692" s="135" t="str">
        <f t="shared" si="301"/>
        <v/>
      </c>
      <c r="AS692" s="72" t="str">
        <f t="shared" si="286"/>
        <v/>
      </c>
      <c r="AT692" s="72" t="str">
        <f t="shared" si="286"/>
        <v/>
      </c>
      <c r="AU692" s="72"/>
      <c r="AV692" s="135" t="str">
        <f t="shared" ca="1" si="307"/>
        <v>Fighter</v>
      </c>
      <c r="AW692" s="135"/>
      <c r="AX692" s="135"/>
      <c r="AY692" s="135"/>
      <c r="AZ692" s="135"/>
      <c r="BA692" s="135"/>
      <c r="BB692" s="135"/>
      <c r="BC692" s="660" t="e">
        <f>INDEX('[2]Master Skill List'!$D$81:$D$301,MATCH('UNIT DATA'!BA692,'[2]Master Skill List'!$B$81:$B$301,0))</f>
        <v>#N/A</v>
      </c>
      <c r="BD692" s="661"/>
      <c r="BE692" s="661"/>
      <c r="BF692" s="662"/>
      <c r="BG692" s="72">
        <f t="shared" si="308"/>
        <v>0</v>
      </c>
    </row>
    <row r="693" spans="2:59">
      <c r="B693" s="66">
        <v>655</v>
      </c>
      <c r="C693" s="135"/>
      <c r="D693" s="135"/>
      <c r="E693" s="135"/>
      <c r="F693" s="135"/>
      <c r="G693" s="135"/>
      <c r="H693" s="176"/>
      <c r="I693" s="155"/>
      <c r="J693" s="155"/>
      <c r="K693" s="66">
        <v>10</v>
      </c>
      <c r="L693" s="66"/>
      <c r="M693" s="66"/>
      <c r="N693" s="66"/>
      <c r="O693" s="508"/>
      <c r="P693" s="155">
        <f t="shared" si="302"/>
        <v>1</v>
      </c>
      <c r="Q693" s="135"/>
      <c r="R693" s="66" t="e">
        <f t="shared" si="309"/>
        <v>#N/A</v>
      </c>
      <c r="S693" s="176"/>
      <c r="T693" s="177"/>
      <c r="U693" s="135"/>
      <c r="V693" s="135"/>
      <c r="W693" s="163" t="str">
        <f t="shared" ca="1" si="287"/>
        <v>Guardian</v>
      </c>
      <c r="X693" s="164">
        <f t="shared" si="288"/>
        <v>0</v>
      </c>
      <c r="Y693" s="165">
        <v>0</v>
      </c>
      <c r="Z693" s="155" t="str">
        <f t="shared" si="289"/>
        <v/>
      </c>
      <c r="AA693" s="66" t="str">
        <f t="shared" si="290"/>
        <v/>
      </c>
      <c r="AB693" s="72" t="str">
        <f t="shared" si="291"/>
        <v/>
      </c>
      <c r="AC693" s="135" t="str">
        <f t="shared" si="303"/>
        <v/>
      </c>
      <c r="AD693" s="72">
        <f t="shared" si="304"/>
        <v>-29</v>
      </c>
      <c r="AE693" s="72">
        <f t="shared" si="305"/>
        <v>-59</v>
      </c>
      <c r="AF693" s="72">
        <f t="shared" si="306"/>
        <v>-89</v>
      </c>
      <c r="AG693" s="66" t="str">
        <f t="shared" si="292"/>
        <v/>
      </c>
      <c r="AH693" s="66" t="str">
        <f t="shared" si="293"/>
        <v/>
      </c>
      <c r="AI693" s="66" t="str">
        <f t="shared" si="294"/>
        <v/>
      </c>
      <c r="AJ693" s="135" t="str">
        <f t="shared" si="295"/>
        <v/>
      </c>
      <c r="AK693" s="66" t="str">
        <f t="shared" si="296"/>
        <v/>
      </c>
      <c r="AL693" s="66" t="str">
        <f t="shared" si="284"/>
        <v/>
      </c>
      <c r="AM693" s="66" t="str">
        <f t="shared" si="297"/>
        <v/>
      </c>
      <c r="AN693" s="135" t="str">
        <f t="shared" si="298"/>
        <v/>
      </c>
      <c r="AO693" s="66" t="str">
        <f t="shared" si="299"/>
        <v/>
      </c>
      <c r="AP693" s="66" t="str">
        <f t="shared" si="285"/>
        <v/>
      </c>
      <c r="AQ693" s="66" t="str">
        <f t="shared" si="300"/>
        <v/>
      </c>
      <c r="AR693" s="135" t="str">
        <f t="shared" si="301"/>
        <v/>
      </c>
      <c r="AS693" s="72" t="str">
        <f t="shared" si="286"/>
        <v/>
      </c>
      <c r="AT693" s="72" t="str">
        <f t="shared" si="286"/>
        <v/>
      </c>
      <c r="AU693" s="72"/>
      <c r="AV693" s="135" t="str">
        <f t="shared" ca="1" si="307"/>
        <v>Guardian</v>
      </c>
      <c r="AW693" s="135"/>
      <c r="AX693" s="135"/>
      <c r="AY693" s="135"/>
      <c r="AZ693" s="135"/>
      <c r="BA693" s="135"/>
      <c r="BB693" s="135"/>
      <c r="BC693" s="660" t="e">
        <f>INDEX('[2]Master Skill List'!$D$81:$D$301,MATCH('UNIT DATA'!BA693,'[2]Master Skill List'!$B$81:$B$301,0))</f>
        <v>#N/A</v>
      </c>
      <c r="BD693" s="661"/>
      <c r="BE693" s="661"/>
      <c r="BF693" s="662"/>
      <c r="BG693" s="72">
        <f t="shared" si="308"/>
        <v>0</v>
      </c>
    </row>
    <row r="694" spans="2:59">
      <c r="B694" s="66">
        <v>656</v>
      </c>
      <c r="C694" s="135"/>
      <c r="D694" s="135"/>
      <c r="E694" s="135"/>
      <c r="F694" s="135"/>
      <c r="G694" s="135"/>
      <c r="H694" s="176"/>
      <c r="I694" s="155"/>
      <c r="J694" s="155"/>
      <c r="K694" s="66">
        <v>10</v>
      </c>
      <c r="L694" s="66"/>
      <c r="M694" s="66"/>
      <c r="N694" s="66"/>
      <c r="O694" s="508"/>
      <c r="P694" s="155">
        <f t="shared" si="302"/>
        <v>1</v>
      </c>
      <c r="Q694" s="135"/>
      <c r="R694" s="66" t="e">
        <f t="shared" si="309"/>
        <v>#N/A</v>
      </c>
      <c r="S694" s="176"/>
      <c r="T694" s="177"/>
      <c r="U694" s="135"/>
      <c r="V694" s="135"/>
      <c r="W694" s="163" t="str">
        <f t="shared" ca="1" si="287"/>
        <v>Lord</v>
      </c>
      <c r="X694" s="164">
        <f t="shared" si="288"/>
        <v>0</v>
      </c>
      <c r="Y694" s="165">
        <v>0</v>
      </c>
      <c r="Z694" s="155" t="str">
        <f t="shared" si="289"/>
        <v/>
      </c>
      <c r="AA694" s="66" t="str">
        <f t="shared" si="290"/>
        <v/>
      </c>
      <c r="AB694" s="72" t="str">
        <f t="shared" si="291"/>
        <v/>
      </c>
      <c r="AC694" s="135" t="str">
        <f t="shared" si="303"/>
        <v/>
      </c>
      <c r="AD694" s="72">
        <f t="shared" si="304"/>
        <v>-29</v>
      </c>
      <c r="AE694" s="72">
        <f t="shared" si="305"/>
        <v>-59</v>
      </c>
      <c r="AF694" s="72">
        <f t="shared" si="306"/>
        <v>-89</v>
      </c>
      <c r="AG694" s="66" t="str">
        <f t="shared" si="292"/>
        <v/>
      </c>
      <c r="AH694" s="66" t="str">
        <f t="shared" si="293"/>
        <v/>
      </c>
      <c r="AI694" s="66" t="str">
        <f t="shared" si="294"/>
        <v/>
      </c>
      <c r="AJ694" s="135" t="str">
        <f t="shared" si="295"/>
        <v/>
      </c>
      <c r="AK694" s="66" t="str">
        <f t="shared" si="296"/>
        <v/>
      </c>
      <c r="AL694" s="66" t="str">
        <f t="shared" si="284"/>
        <v/>
      </c>
      <c r="AM694" s="66" t="str">
        <f t="shared" si="297"/>
        <v/>
      </c>
      <c r="AN694" s="135" t="str">
        <f t="shared" si="298"/>
        <v/>
      </c>
      <c r="AO694" s="66" t="str">
        <f t="shared" si="299"/>
        <v/>
      </c>
      <c r="AP694" s="66" t="str">
        <f t="shared" si="285"/>
        <v/>
      </c>
      <c r="AQ694" s="66" t="str">
        <f t="shared" si="300"/>
        <v/>
      </c>
      <c r="AR694" s="135" t="str">
        <f t="shared" si="301"/>
        <v/>
      </c>
      <c r="AS694" s="72" t="str">
        <f t="shared" si="286"/>
        <v/>
      </c>
      <c r="AT694" s="72" t="str">
        <f t="shared" si="286"/>
        <v/>
      </c>
      <c r="AU694" s="72"/>
      <c r="AV694" s="135" t="str">
        <f t="shared" ca="1" si="307"/>
        <v>Lord</v>
      </c>
      <c r="AW694" s="135"/>
      <c r="AX694" s="135"/>
      <c r="AY694" s="135"/>
      <c r="AZ694" s="135"/>
      <c r="BA694" s="135"/>
      <c r="BB694" s="135"/>
      <c r="BC694" s="660" t="e">
        <f>INDEX('[2]Master Skill List'!$D$81:$D$301,MATCH('UNIT DATA'!BA694,'[2]Master Skill List'!$B$81:$B$301,0))</f>
        <v>#N/A</v>
      </c>
      <c r="BD694" s="661"/>
      <c r="BE694" s="661"/>
      <c r="BF694" s="662"/>
      <c r="BG694" s="72">
        <f t="shared" si="308"/>
        <v>0</v>
      </c>
    </row>
    <row r="695" spans="2:59">
      <c r="B695" s="66">
        <v>657</v>
      </c>
      <c r="C695" s="135"/>
      <c r="D695" s="135"/>
      <c r="E695" s="135"/>
      <c r="F695" s="135"/>
      <c r="G695" s="135"/>
      <c r="H695" s="176"/>
      <c r="I695" s="155"/>
      <c r="J695" s="155"/>
      <c r="K695" s="66">
        <v>10</v>
      </c>
      <c r="L695" s="66"/>
      <c r="M695" s="66"/>
      <c r="N695" s="66"/>
      <c r="O695" s="508"/>
      <c r="P695" s="155">
        <f t="shared" si="302"/>
        <v>1</v>
      </c>
      <c r="Q695" s="135"/>
      <c r="R695" s="66" t="e">
        <f t="shared" si="309"/>
        <v>#N/A</v>
      </c>
      <c r="S695" s="176"/>
      <c r="T695" s="177"/>
      <c r="U695" s="135"/>
      <c r="V695" s="135"/>
      <c r="W695" s="163" t="str">
        <f t="shared" ca="1" si="287"/>
        <v>Fighter</v>
      </c>
      <c r="X695" s="164">
        <f t="shared" si="288"/>
        <v>0</v>
      </c>
      <c r="Y695" s="165">
        <v>0</v>
      </c>
      <c r="Z695" s="155" t="str">
        <f t="shared" si="289"/>
        <v/>
      </c>
      <c r="AA695" s="66" t="str">
        <f t="shared" si="290"/>
        <v/>
      </c>
      <c r="AB695" s="72" t="str">
        <f t="shared" si="291"/>
        <v/>
      </c>
      <c r="AC695" s="135" t="str">
        <f t="shared" si="303"/>
        <v/>
      </c>
      <c r="AD695" s="72">
        <f t="shared" si="304"/>
        <v>-29</v>
      </c>
      <c r="AE695" s="72">
        <f t="shared" si="305"/>
        <v>-59</v>
      </c>
      <c r="AF695" s="72">
        <f t="shared" si="306"/>
        <v>-89</v>
      </c>
      <c r="AG695" s="66" t="str">
        <f t="shared" si="292"/>
        <v/>
      </c>
      <c r="AH695" s="66" t="str">
        <f t="shared" si="293"/>
        <v/>
      </c>
      <c r="AI695" s="66" t="str">
        <f t="shared" si="294"/>
        <v/>
      </c>
      <c r="AJ695" s="135" t="str">
        <f t="shared" si="295"/>
        <v/>
      </c>
      <c r="AK695" s="66" t="str">
        <f t="shared" si="296"/>
        <v/>
      </c>
      <c r="AL695" s="66" t="str">
        <f t="shared" si="284"/>
        <v/>
      </c>
      <c r="AM695" s="66" t="str">
        <f t="shared" si="297"/>
        <v/>
      </c>
      <c r="AN695" s="135" t="str">
        <f t="shared" si="298"/>
        <v/>
      </c>
      <c r="AO695" s="66" t="str">
        <f t="shared" si="299"/>
        <v/>
      </c>
      <c r="AP695" s="66" t="str">
        <f t="shared" si="285"/>
        <v/>
      </c>
      <c r="AQ695" s="66" t="str">
        <f t="shared" si="300"/>
        <v/>
      </c>
      <c r="AR695" s="135" t="str">
        <f t="shared" si="301"/>
        <v/>
      </c>
      <c r="AS695" s="72" t="str">
        <f t="shared" si="286"/>
        <v/>
      </c>
      <c r="AT695" s="72" t="str">
        <f t="shared" si="286"/>
        <v/>
      </c>
      <c r="AU695" s="72"/>
      <c r="AV695" s="135" t="str">
        <f t="shared" ca="1" si="307"/>
        <v>Fighter</v>
      </c>
      <c r="AW695" s="135"/>
      <c r="AX695" s="135"/>
      <c r="AY695" s="135"/>
      <c r="AZ695" s="135"/>
      <c r="BA695" s="135"/>
      <c r="BB695" s="135"/>
      <c r="BC695" s="660" t="e">
        <f>INDEX('[2]Master Skill List'!$D$81:$D$301,MATCH('UNIT DATA'!BA695,'[2]Master Skill List'!$B$81:$B$301,0))</f>
        <v>#N/A</v>
      </c>
      <c r="BD695" s="661"/>
      <c r="BE695" s="661"/>
      <c r="BF695" s="662"/>
      <c r="BG695" s="72">
        <f t="shared" si="308"/>
        <v>0</v>
      </c>
    </row>
    <row r="696" spans="2:59">
      <c r="B696" s="66">
        <v>658</v>
      </c>
      <c r="C696" s="135"/>
      <c r="D696" s="135"/>
      <c r="E696" s="135"/>
      <c r="F696" s="135"/>
      <c r="G696" s="135"/>
      <c r="H696" s="176"/>
      <c r="I696" s="155"/>
      <c r="J696" s="155"/>
      <c r="K696" s="66">
        <v>10</v>
      </c>
      <c r="L696" s="66"/>
      <c r="M696" s="66"/>
      <c r="N696" s="66"/>
      <c r="O696" s="508"/>
      <c r="P696" s="155">
        <f t="shared" si="302"/>
        <v>1</v>
      </c>
      <c r="Q696" s="135"/>
      <c r="R696" s="66" t="e">
        <f t="shared" si="309"/>
        <v>#N/A</v>
      </c>
      <c r="S696" s="176"/>
      <c r="T696" s="177"/>
      <c r="U696" s="135"/>
      <c r="V696" s="135"/>
      <c r="W696" s="163" t="str">
        <f t="shared" ca="1" si="287"/>
        <v>Knight</v>
      </c>
      <c r="X696" s="164">
        <f t="shared" si="288"/>
        <v>0</v>
      </c>
      <c r="Y696" s="165">
        <v>0</v>
      </c>
      <c r="Z696" s="155" t="str">
        <f t="shared" si="289"/>
        <v/>
      </c>
      <c r="AA696" s="66" t="str">
        <f t="shared" si="290"/>
        <v/>
      </c>
      <c r="AB696" s="72" t="str">
        <f t="shared" si="291"/>
        <v/>
      </c>
      <c r="AC696" s="135" t="str">
        <f t="shared" si="303"/>
        <v/>
      </c>
      <c r="AD696" s="72">
        <f t="shared" si="304"/>
        <v>-29</v>
      </c>
      <c r="AE696" s="72">
        <f t="shared" si="305"/>
        <v>-59</v>
      </c>
      <c r="AF696" s="72">
        <f t="shared" si="306"/>
        <v>-89</v>
      </c>
      <c r="AG696" s="66" t="str">
        <f t="shared" si="292"/>
        <v/>
      </c>
      <c r="AH696" s="66" t="str">
        <f t="shared" si="293"/>
        <v/>
      </c>
      <c r="AI696" s="66" t="str">
        <f t="shared" si="294"/>
        <v/>
      </c>
      <c r="AJ696" s="135" t="str">
        <f t="shared" si="295"/>
        <v/>
      </c>
      <c r="AK696" s="66" t="str">
        <f t="shared" si="296"/>
        <v/>
      </c>
      <c r="AL696" s="66" t="str">
        <f t="shared" si="284"/>
        <v/>
      </c>
      <c r="AM696" s="66" t="str">
        <f t="shared" si="297"/>
        <v/>
      </c>
      <c r="AN696" s="135" t="str">
        <f t="shared" si="298"/>
        <v/>
      </c>
      <c r="AO696" s="66" t="str">
        <f t="shared" si="299"/>
        <v/>
      </c>
      <c r="AP696" s="66" t="str">
        <f t="shared" si="285"/>
        <v/>
      </c>
      <c r="AQ696" s="66" t="str">
        <f t="shared" si="300"/>
        <v/>
      </c>
      <c r="AR696" s="135" t="str">
        <f t="shared" si="301"/>
        <v/>
      </c>
      <c r="AS696" s="72" t="str">
        <f t="shared" si="286"/>
        <v/>
      </c>
      <c r="AT696" s="72" t="str">
        <f t="shared" si="286"/>
        <v/>
      </c>
      <c r="AU696" s="72"/>
      <c r="AV696" s="135" t="str">
        <f t="shared" ca="1" si="307"/>
        <v>Knight</v>
      </c>
      <c r="AW696" s="135"/>
      <c r="AX696" s="135"/>
      <c r="AY696" s="135"/>
      <c r="AZ696" s="135"/>
      <c r="BA696" s="135"/>
      <c r="BB696" s="135"/>
      <c r="BC696" s="660" t="e">
        <f>INDEX('[2]Master Skill List'!$D$81:$D$301,MATCH('UNIT DATA'!BA696,'[2]Master Skill List'!$B$81:$B$301,0))</f>
        <v>#N/A</v>
      </c>
      <c r="BD696" s="661"/>
      <c r="BE696" s="661"/>
      <c r="BF696" s="662"/>
      <c r="BG696" s="72">
        <f t="shared" si="308"/>
        <v>0</v>
      </c>
    </row>
    <row r="697" spans="2:59">
      <c r="B697" s="66">
        <v>659</v>
      </c>
      <c r="C697" s="135"/>
      <c r="D697" s="135"/>
      <c r="E697" s="135"/>
      <c r="F697" s="135"/>
      <c r="G697" s="135"/>
      <c r="H697" s="176"/>
      <c r="I697" s="155"/>
      <c r="J697" s="155"/>
      <c r="K697" s="66">
        <v>10</v>
      </c>
      <c r="L697" s="66"/>
      <c r="M697" s="66"/>
      <c r="N697" s="66"/>
      <c r="O697" s="508"/>
      <c r="P697" s="155">
        <f t="shared" si="302"/>
        <v>1</v>
      </c>
      <c r="Q697" s="135"/>
      <c r="R697" s="66" t="e">
        <f t="shared" si="309"/>
        <v>#N/A</v>
      </c>
      <c r="S697" s="176"/>
      <c r="T697" s="177"/>
      <c r="U697" s="135"/>
      <c r="V697" s="135"/>
      <c r="W697" s="163" t="str">
        <f t="shared" ca="1" si="287"/>
        <v>Guardian</v>
      </c>
      <c r="X697" s="164">
        <f t="shared" si="288"/>
        <v>0</v>
      </c>
      <c r="Y697" s="165">
        <v>0</v>
      </c>
      <c r="Z697" s="155" t="str">
        <f t="shared" si="289"/>
        <v/>
      </c>
      <c r="AA697" s="66" t="str">
        <f t="shared" si="290"/>
        <v/>
      </c>
      <c r="AB697" s="72" t="str">
        <f t="shared" si="291"/>
        <v/>
      </c>
      <c r="AC697" s="135" t="str">
        <f t="shared" si="303"/>
        <v/>
      </c>
      <c r="AD697" s="72">
        <f t="shared" si="304"/>
        <v>-29</v>
      </c>
      <c r="AE697" s="72">
        <f t="shared" si="305"/>
        <v>-59</v>
      </c>
      <c r="AF697" s="72">
        <f t="shared" si="306"/>
        <v>-89</v>
      </c>
      <c r="AG697" s="66" t="str">
        <f t="shared" si="292"/>
        <v/>
      </c>
      <c r="AH697" s="66" t="str">
        <f t="shared" si="293"/>
        <v/>
      </c>
      <c r="AI697" s="66" t="str">
        <f t="shared" si="294"/>
        <v/>
      </c>
      <c r="AJ697" s="135" t="str">
        <f t="shared" si="295"/>
        <v/>
      </c>
      <c r="AK697" s="66" t="str">
        <f t="shared" si="296"/>
        <v/>
      </c>
      <c r="AL697" s="66" t="str">
        <f t="shared" si="284"/>
        <v/>
      </c>
      <c r="AM697" s="66" t="str">
        <f t="shared" si="297"/>
        <v/>
      </c>
      <c r="AN697" s="135" t="str">
        <f t="shared" si="298"/>
        <v/>
      </c>
      <c r="AO697" s="66" t="str">
        <f t="shared" si="299"/>
        <v/>
      </c>
      <c r="AP697" s="66" t="str">
        <f t="shared" si="285"/>
        <v/>
      </c>
      <c r="AQ697" s="66" t="str">
        <f t="shared" si="300"/>
        <v/>
      </c>
      <c r="AR697" s="135" t="str">
        <f t="shared" si="301"/>
        <v/>
      </c>
      <c r="AS697" s="72" t="str">
        <f t="shared" si="286"/>
        <v/>
      </c>
      <c r="AT697" s="72" t="str">
        <f t="shared" si="286"/>
        <v/>
      </c>
      <c r="AU697" s="72"/>
      <c r="AV697" s="135" t="str">
        <f t="shared" ca="1" si="307"/>
        <v>Guardian</v>
      </c>
      <c r="AW697" s="135"/>
      <c r="AX697" s="135"/>
      <c r="AY697" s="135"/>
      <c r="AZ697" s="135"/>
      <c r="BA697" s="135"/>
      <c r="BB697" s="135"/>
      <c r="BC697" s="660" t="e">
        <f>INDEX('[2]Master Skill List'!$D$81:$D$301,MATCH('UNIT DATA'!BA697,'[2]Master Skill List'!$B$81:$B$301,0))</f>
        <v>#N/A</v>
      </c>
      <c r="BD697" s="661"/>
      <c r="BE697" s="661"/>
      <c r="BF697" s="662"/>
      <c r="BG697" s="72">
        <f t="shared" si="308"/>
        <v>0</v>
      </c>
    </row>
    <row r="698" spans="2:59">
      <c r="B698" s="66">
        <v>660</v>
      </c>
      <c r="C698" s="135"/>
      <c r="D698" s="135"/>
      <c r="E698" s="135"/>
      <c r="F698" s="135"/>
      <c r="G698" s="135"/>
      <c r="H698" s="176"/>
      <c r="I698" s="155"/>
      <c r="J698" s="155"/>
      <c r="K698" s="66">
        <v>10</v>
      </c>
      <c r="L698" s="66"/>
      <c r="M698" s="66"/>
      <c r="N698" s="66"/>
      <c r="O698" s="508"/>
      <c r="P698" s="155">
        <f t="shared" si="302"/>
        <v>1</v>
      </c>
      <c r="Q698" s="135"/>
      <c r="R698" s="66" t="e">
        <f t="shared" si="309"/>
        <v>#N/A</v>
      </c>
      <c r="S698" s="176"/>
      <c r="T698" s="177"/>
      <c r="U698" s="135"/>
      <c r="V698" s="135"/>
      <c r="W698" s="163" t="str">
        <f t="shared" ca="1" si="287"/>
        <v>Hero</v>
      </c>
      <c r="X698" s="164">
        <f t="shared" si="288"/>
        <v>0</v>
      </c>
      <c r="Y698" s="165">
        <v>0</v>
      </c>
      <c r="Z698" s="155" t="str">
        <f t="shared" si="289"/>
        <v/>
      </c>
      <c r="AA698" s="66" t="str">
        <f t="shared" si="290"/>
        <v/>
      </c>
      <c r="AB698" s="72" t="str">
        <f t="shared" si="291"/>
        <v/>
      </c>
      <c r="AC698" s="135" t="str">
        <f t="shared" si="303"/>
        <v/>
      </c>
      <c r="AD698" s="72">
        <f t="shared" si="304"/>
        <v>-29</v>
      </c>
      <c r="AE698" s="72">
        <f t="shared" si="305"/>
        <v>-59</v>
      </c>
      <c r="AF698" s="72">
        <f t="shared" si="306"/>
        <v>-89</v>
      </c>
      <c r="AG698" s="66" t="str">
        <f t="shared" si="292"/>
        <v/>
      </c>
      <c r="AH698" s="66" t="str">
        <f t="shared" si="293"/>
        <v/>
      </c>
      <c r="AI698" s="66" t="str">
        <f t="shared" si="294"/>
        <v/>
      </c>
      <c r="AJ698" s="135" t="str">
        <f t="shared" si="295"/>
        <v/>
      </c>
      <c r="AK698" s="66" t="str">
        <f t="shared" si="296"/>
        <v/>
      </c>
      <c r="AL698" s="66" t="str">
        <f t="shared" si="284"/>
        <v/>
      </c>
      <c r="AM698" s="66" t="str">
        <f t="shared" si="297"/>
        <v/>
      </c>
      <c r="AN698" s="135" t="str">
        <f t="shared" si="298"/>
        <v/>
      </c>
      <c r="AO698" s="66" t="str">
        <f t="shared" si="299"/>
        <v/>
      </c>
      <c r="AP698" s="66" t="str">
        <f t="shared" si="285"/>
        <v/>
      </c>
      <c r="AQ698" s="66" t="str">
        <f t="shared" si="300"/>
        <v/>
      </c>
      <c r="AR698" s="135" t="str">
        <f t="shared" si="301"/>
        <v/>
      </c>
      <c r="AS698" s="72" t="str">
        <f t="shared" si="286"/>
        <v/>
      </c>
      <c r="AT698" s="72" t="str">
        <f t="shared" si="286"/>
        <v/>
      </c>
      <c r="AU698" s="72"/>
      <c r="AV698" s="135" t="str">
        <f t="shared" ca="1" si="307"/>
        <v>Hero</v>
      </c>
      <c r="AW698" s="135"/>
      <c r="AX698" s="135"/>
      <c r="AY698" s="135"/>
      <c r="AZ698" s="135"/>
      <c r="BA698" s="135"/>
      <c r="BB698" s="135"/>
      <c r="BC698" s="660" t="e">
        <f>INDEX('[2]Master Skill List'!$D$81:$D$301,MATCH('UNIT DATA'!BA698,'[2]Master Skill List'!$B$81:$B$301,0))</f>
        <v>#N/A</v>
      </c>
      <c r="BD698" s="661"/>
      <c r="BE698" s="661"/>
      <c r="BF698" s="662"/>
      <c r="BG698" s="72">
        <f t="shared" si="308"/>
        <v>0</v>
      </c>
    </row>
    <row r="699" spans="2:59">
      <c r="B699" s="66">
        <v>661</v>
      </c>
      <c r="C699" s="135"/>
      <c r="D699" s="135"/>
      <c r="E699" s="135"/>
      <c r="F699" s="135"/>
      <c r="G699" s="135"/>
      <c r="H699" s="176"/>
      <c r="I699" s="155"/>
      <c r="J699" s="155"/>
      <c r="K699" s="66">
        <v>10</v>
      </c>
      <c r="L699" s="66"/>
      <c r="M699" s="66"/>
      <c r="N699" s="66"/>
      <c r="O699" s="508"/>
      <c r="P699" s="155">
        <f t="shared" si="302"/>
        <v>1</v>
      </c>
      <c r="Q699" s="135"/>
      <c r="R699" s="66" t="e">
        <f t="shared" si="309"/>
        <v>#N/A</v>
      </c>
      <c r="S699" s="176"/>
      <c r="T699" s="177"/>
      <c r="U699" s="135"/>
      <c r="V699" s="135"/>
      <c r="W699" s="163" t="str">
        <f t="shared" ca="1" si="287"/>
        <v>Knight</v>
      </c>
      <c r="X699" s="164">
        <f t="shared" si="288"/>
        <v>0</v>
      </c>
      <c r="Y699" s="165">
        <v>0</v>
      </c>
      <c r="Z699" s="155" t="str">
        <f t="shared" si="289"/>
        <v/>
      </c>
      <c r="AA699" s="66" t="str">
        <f t="shared" si="290"/>
        <v/>
      </c>
      <c r="AB699" s="72" t="str">
        <f t="shared" si="291"/>
        <v/>
      </c>
      <c r="AC699" s="135" t="str">
        <f t="shared" si="303"/>
        <v/>
      </c>
      <c r="AD699" s="72">
        <f t="shared" si="304"/>
        <v>-29</v>
      </c>
      <c r="AE699" s="72">
        <f t="shared" si="305"/>
        <v>-59</v>
      </c>
      <c r="AF699" s="72">
        <f t="shared" si="306"/>
        <v>-89</v>
      </c>
      <c r="AG699" s="66" t="str">
        <f t="shared" si="292"/>
        <v/>
      </c>
      <c r="AH699" s="66" t="str">
        <f t="shared" si="293"/>
        <v/>
      </c>
      <c r="AI699" s="66" t="str">
        <f t="shared" si="294"/>
        <v/>
      </c>
      <c r="AJ699" s="135" t="str">
        <f t="shared" si="295"/>
        <v/>
      </c>
      <c r="AK699" s="66" t="str">
        <f t="shared" si="296"/>
        <v/>
      </c>
      <c r="AL699" s="66" t="str">
        <f t="shared" si="284"/>
        <v/>
      </c>
      <c r="AM699" s="66" t="str">
        <f t="shared" si="297"/>
        <v/>
      </c>
      <c r="AN699" s="135" t="str">
        <f t="shared" si="298"/>
        <v/>
      </c>
      <c r="AO699" s="66" t="str">
        <f t="shared" si="299"/>
        <v/>
      </c>
      <c r="AP699" s="66" t="str">
        <f t="shared" si="285"/>
        <v/>
      </c>
      <c r="AQ699" s="66" t="str">
        <f t="shared" si="300"/>
        <v/>
      </c>
      <c r="AR699" s="135" t="str">
        <f t="shared" si="301"/>
        <v/>
      </c>
      <c r="AS699" s="72" t="str">
        <f t="shared" si="286"/>
        <v/>
      </c>
      <c r="AT699" s="72" t="str">
        <f t="shared" si="286"/>
        <v/>
      </c>
      <c r="AU699" s="72"/>
      <c r="AV699" s="135" t="str">
        <f t="shared" ca="1" si="307"/>
        <v>Knight</v>
      </c>
      <c r="AW699" s="135"/>
      <c r="AX699" s="135"/>
      <c r="AY699" s="135"/>
      <c r="AZ699" s="135"/>
      <c r="BA699" s="135"/>
      <c r="BB699" s="135"/>
      <c r="BC699" s="660" t="e">
        <f>INDEX('[2]Master Skill List'!$D$81:$D$301,MATCH('UNIT DATA'!BA699,'[2]Master Skill List'!$B$81:$B$301,0))</f>
        <v>#N/A</v>
      </c>
      <c r="BD699" s="661"/>
      <c r="BE699" s="661"/>
      <c r="BF699" s="662"/>
      <c r="BG699" s="72">
        <f t="shared" si="308"/>
        <v>0</v>
      </c>
    </row>
    <row r="700" spans="2:59">
      <c r="B700" s="66">
        <v>662</v>
      </c>
      <c r="C700" s="135"/>
      <c r="D700" s="135"/>
      <c r="E700" s="135"/>
      <c r="F700" s="135"/>
      <c r="G700" s="135"/>
      <c r="H700" s="176"/>
      <c r="I700" s="155"/>
      <c r="J700" s="155"/>
      <c r="K700" s="66">
        <v>10</v>
      </c>
      <c r="L700" s="66"/>
      <c r="M700" s="66"/>
      <c r="N700" s="66"/>
      <c r="O700" s="508"/>
      <c r="P700" s="155">
        <f t="shared" si="302"/>
        <v>1</v>
      </c>
      <c r="Q700" s="135"/>
      <c r="R700" s="66" t="e">
        <f t="shared" si="309"/>
        <v>#N/A</v>
      </c>
      <c r="S700" s="176"/>
      <c r="T700" s="177"/>
      <c r="U700" s="135"/>
      <c r="V700" s="135"/>
      <c r="W700" s="163" t="str">
        <f t="shared" ca="1" si="287"/>
        <v>Guardian</v>
      </c>
      <c r="X700" s="164">
        <f t="shared" si="288"/>
        <v>0</v>
      </c>
      <c r="Y700" s="165">
        <v>0</v>
      </c>
      <c r="Z700" s="155" t="str">
        <f t="shared" si="289"/>
        <v/>
      </c>
      <c r="AA700" s="66" t="str">
        <f t="shared" si="290"/>
        <v/>
      </c>
      <c r="AB700" s="72" t="str">
        <f t="shared" si="291"/>
        <v/>
      </c>
      <c r="AC700" s="135" t="str">
        <f t="shared" si="303"/>
        <v/>
      </c>
      <c r="AD700" s="72">
        <f t="shared" si="304"/>
        <v>-29</v>
      </c>
      <c r="AE700" s="72">
        <f t="shared" si="305"/>
        <v>-59</v>
      </c>
      <c r="AF700" s="72">
        <f t="shared" si="306"/>
        <v>-89</v>
      </c>
      <c r="AG700" s="66" t="str">
        <f t="shared" si="292"/>
        <v/>
      </c>
      <c r="AH700" s="66" t="str">
        <f t="shared" si="293"/>
        <v/>
      </c>
      <c r="AI700" s="66" t="str">
        <f t="shared" si="294"/>
        <v/>
      </c>
      <c r="AJ700" s="135" t="str">
        <f t="shared" si="295"/>
        <v/>
      </c>
      <c r="AK700" s="66" t="str">
        <f t="shared" si="296"/>
        <v/>
      </c>
      <c r="AL700" s="66" t="str">
        <f t="shared" si="284"/>
        <v/>
      </c>
      <c r="AM700" s="66" t="str">
        <f t="shared" si="297"/>
        <v/>
      </c>
      <c r="AN700" s="135" t="str">
        <f t="shared" si="298"/>
        <v/>
      </c>
      <c r="AO700" s="66" t="str">
        <f t="shared" si="299"/>
        <v/>
      </c>
      <c r="AP700" s="66" t="str">
        <f t="shared" si="285"/>
        <v/>
      </c>
      <c r="AQ700" s="66" t="str">
        <f t="shared" si="300"/>
        <v/>
      </c>
      <c r="AR700" s="135" t="str">
        <f t="shared" si="301"/>
        <v/>
      </c>
      <c r="AS700" s="72" t="str">
        <f t="shared" si="286"/>
        <v/>
      </c>
      <c r="AT700" s="72" t="str">
        <f t="shared" si="286"/>
        <v/>
      </c>
      <c r="AU700" s="72"/>
      <c r="AV700" s="135" t="str">
        <f t="shared" ca="1" si="307"/>
        <v>Guardian</v>
      </c>
      <c r="AW700" s="135"/>
      <c r="AX700" s="135"/>
      <c r="AY700" s="135"/>
      <c r="AZ700" s="135"/>
      <c r="BA700" s="135"/>
      <c r="BB700" s="135"/>
      <c r="BC700" s="660" t="e">
        <f>INDEX('[2]Master Skill List'!$D$81:$D$301,MATCH('UNIT DATA'!BA700,'[2]Master Skill List'!$B$81:$B$301,0))</f>
        <v>#N/A</v>
      </c>
      <c r="BD700" s="661"/>
      <c r="BE700" s="661"/>
      <c r="BF700" s="662"/>
      <c r="BG700" s="72">
        <f t="shared" si="308"/>
        <v>0</v>
      </c>
    </row>
    <row r="701" spans="2:59">
      <c r="B701" s="66">
        <v>663</v>
      </c>
      <c r="C701" s="135"/>
      <c r="D701" s="135"/>
      <c r="E701" s="135"/>
      <c r="F701" s="135"/>
      <c r="G701" s="135"/>
      <c r="H701" s="176"/>
      <c r="I701" s="155"/>
      <c r="J701" s="155"/>
      <c r="K701" s="66">
        <v>10</v>
      </c>
      <c r="L701" s="66"/>
      <c r="M701" s="66"/>
      <c r="N701" s="66"/>
      <c r="O701" s="508"/>
      <c r="P701" s="155">
        <f t="shared" si="302"/>
        <v>1</v>
      </c>
      <c r="Q701" s="135"/>
      <c r="R701" s="66" t="e">
        <f t="shared" si="309"/>
        <v>#N/A</v>
      </c>
      <c r="S701" s="176"/>
      <c r="T701" s="177"/>
      <c r="U701" s="135"/>
      <c r="V701" s="135"/>
      <c r="W701" s="163" t="str">
        <f t="shared" ca="1" si="287"/>
        <v>Fighter</v>
      </c>
      <c r="X701" s="164">
        <f t="shared" si="288"/>
        <v>0</v>
      </c>
      <c r="Y701" s="165">
        <v>0</v>
      </c>
      <c r="Z701" s="155" t="str">
        <f t="shared" si="289"/>
        <v/>
      </c>
      <c r="AA701" s="66" t="str">
        <f t="shared" si="290"/>
        <v/>
      </c>
      <c r="AB701" s="72" t="str">
        <f t="shared" si="291"/>
        <v/>
      </c>
      <c r="AC701" s="135" t="str">
        <f t="shared" si="303"/>
        <v/>
      </c>
      <c r="AD701" s="72">
        <f t="shared" si="304"/>
        <v>-29</v>
      </c>
      <c r="AE701" s="72">
        <f t="shared" si="305"/>
        <v>-59</v>
      </c>
      <c r="AF701" s="72">
        <f t="shared" si="306"/>
        <v>-89</v>
      </c>
      <c r="AG701" s="66" t="str">
        <f t="shared" si="292"/>
        <v/>
      </c>
      <c r="AH701" s="66" t="str">
        <f t="shared" si="293"/>
        <v/>
      </c>
      <c r="AI701" s="66" t="str">
        <f t="shared" si="294"/>
        <v/>
      </c>
      <c r="AJ701" s="135" t="str">
        <f t="shared" si="295"/>
        <v/>
      </c>
      <c r="AK701" s="66" t="str">
        <f t="shared" si="296"/>
        <v/>
      </c>
      <c r="AL701" s="66" t="str">
        <f t="shared" si="284"/>
        <v/>
      </c>
      <c r="AM701" s="66" t="str">
        <f t="shared" si="297"/>
        <v/>
      </c>
      <c r="AN701" s="135" t="str">
        <f t="shared" si="298"/>
        <v/>
      </c>
      <c r="AO701" s="66" t="str">
        <f t="shared" si="299"/>
        <v/>
      </c>
      <c r="AP701" s="66" t="str">
        <f t="shared" si="285"/>
        <v/>
      </c>
      <c r="AQ701" s="66" t="str">
        <f t="shared" si="300"/>
        <v/>
      </c>
      <c r="AR701" s="135" t="str">
        <f t="shared" si="301"/>
        <v/>
      </c>
      <c r="AS701" s="72" t="str">
        <f t="shared" si="286"/>
        <v/>
      </c>
      <c r="AT701" s="72" t="str">
        <f t="shared" si="286"/>
        <v/>
      </c>
      <c r="AU701" s="72"/>
      <c r="AV701" s="135" t="str">
        <f t="shared" ca="1" si="307"/>
        <v>Fighter</v>
      </c>
      <c r="AW701" s="135"/>
      <c r="AX701" s="135"/>
      <c r="AY701" s="135"/>
      <c r="AZ701" s="135"/>
      <c r="BA701" s="135"/>
      <c r="BB701" s="135"/>
      <c r="BC701" s="660" t="e">
        <f>INDEX('[2]Master Skill List'!$D$81:$D$301,MATCH('UNIT DATA'!BA701,'[2]Master Skill List'!$B$81:$B$301,0))</f>
        <v>#N/A</v>
      </c>
      <c r="BD701" s="661"/>
      <c r="BE701" s="661"/>
      <c r="BF701" s="662"/>
      <c r="BG701" s="72">
        <f t="shared" si="308"/>
        <v>0</v>
      </c>
    </row>
    <row r="702" spans="2:59">
      <c r="B702" s="66">
        <v>664</v>
      </c>
      <c r="C702" s="135"/>
      <c r="D702" s="135"/>
      <c r="E702" s="135"/>
      <c r="F702" s="135"/>
      <c r="G702" s="135"/>
      <c r="H702" s="176"/>
      <c r="I702" s="155"/>
      <c r="J702" s="155"/>
      <c r="K702" s="66">
        <v>10</v>
      </c>
      <c r="L702" s="66"/>
      <c r="M702" s="66"/>
      <c r="N702" s="66"/>
      <c r="O702" s="508"/>
      <c r="P702" s="155">
        <f t="shared" si="302"/>
        <v>1</v>
      </c>
      <c r="Q702" s="135"/>
      <c r="R702" s="66" t="e">
        <f t="shared" si="309"/>
        <v>#N/A</v>
      </c>
      <c r="S702" s="176"/>
      <c r="T702" s="177"/>
      <c r="U702" s="135"/>
      <c r="V702" s="135"/>
      <c r="W702" s="163" t="str">
        <f t="shared" ca="1" si="287"/>
        <v>Hero</v>
      </c>
      <c r="X702" s="164">
        <f t="shared" si="288"/>
        <v>0</v>
      </c>
      <c r="Y702" s="165">
        <v>0</v>
      </c>
      <c r="Z702" s="155" t="str">
        <f t="shared" si="289"/>
        <v/>
      </c>
      <c r="AA702" s="66" t="str">
        <f t="shared" si="290"/>
        <v/>
      </c>
      <c r="AB702" s="72" t="str">
        <f t="shared" si="291"/>
        <v/>
      </c>
      <c r="AC702" s="135" t="str">
        <f t="shared" si="303"/>
        <v/>
      </c>
      <c r="AD702" s="72">
        <f t="shared" si="304"/>
        <v>-29</v>
      </c>
      <c r="AE702" s="72">
        <f t="shared" si="305"/>
        <v>-59</v>
      </c>
      <c r="AF702" s="72">
        <f t="shared" si="306"/>
        <v>-89</v>
      </c>
      <c r="AG702" s="66" t="str">
        <f t="shared" si="292"/>
        <v/>
      </c>
      <c r="AH702" s="66" t="str">
        <f t="shared" si="293"/>
        <v/>
      </c>
      <c r="AI702" s="66" t="str">
        <f t="shared" si="294"/>
        <v/>
      </c>
      <c r="AJ702" s="135" t="str">
        <f t="shared" si="295"/>
        <v/>
      </c>
      <c r="AK702" s="66" t="str">
        <f t="shared" si="296"/>
        <v/>
      </c>
      <c r="AL702" s="66" t="str">
        <f t="shared" si="284"/>
        <v/>
      </c>
      <c r="AM702" s="66" t="str">
        <f t="shared" si="297"/>
        <v/>
      </c>
      <c r="AN702" s="135" t="str">
        <f t="shared" si="298"/>
        <v/>
      </c>
      <c r="AO702" s="66" t="str">
        <f t="shared" si="299"/>
        <v/>
      </c>
      <c r="AP702" s="66" t="str">
        <f t="shared" si="285"/>
        <v/>
      </c>
      <c r="AQ702" s="66" t="str">
        <f t="shared" si="300"/>
        <v/>
      </c>
      <c r="AR702" s="135" t="str">
        <f t="shared" si="301"/>
        <v/>
      </c>
      <c r="AS702" s="72" t="str">
        <f t="shared" si="286"/>
        <v/>
      </c>
      <c r="AT702" s="72" t="str">
        <f t="shared" si="286"/>
        <v/>
      </c>
      <c r="AU702" s="72"/>
      <c r="AV702" s="135" t="str">
        <f t="shared" ca="1" si="307"/>
        <v>Hero</v>
      </c>
      <c r="AW702" s="135"/>
      <c r="AX702" s="135"/>
      <c r="AY702" s="135"/>
      <c r="AZ702" s="135"/>
      <c r="BA702" s="135"/>
      <c r="BB702" s="135"/>
      <c r="BC702" s="660" t="e">
        <f>INDEX('[2]Master Skill List'!$D$81:$D$301,MATCH('UNIT DATA'!BA702,'[2]Master Skill List'!$B$81:$B$301,0))</f>
        <v>#N/A</v>
      </c>
      <c r="BD702" s="661"/>
      <c r="BE702" s="661"/>
      <c r="BF702" s="662"/>
      <c r="BG702" s="72">
        <f t="shared" si="308"/>
        <v>0</v>
      </c>
    </row>
    <row r="703" spans="2:59">
      <c r="B703" s="66">
        <v>665</v>
      </c>
      <c r="C703" s="135"/>
      <c r="D703" s="135"/>
      <c r="E703" s="135"/>
      <c r="F703" s="135"/>
      <c r="G703" s="135"/>
      <c r="H703" s="176"/>
      <c r="I703" s="155"/>
      <c r="J703" s="155"/>
      <c r="K703" s="66">
        <v>10</v>
      </c>
      <c r="L703" s="66"/>
      <c r="M703" s="66"/>
      <c r="N703" s="66"/>
      <c r="O703" s="508"/>
      <c r="P703" s="155">
        <f t="shared" si="302"/>
        <v>1</v>
      </c>
      <c r="Q703" s="135"/>
      <c r="R703" s="66" t="e">
        <f t="shared" si="309"/>
        <v>#N/A</v>
      </c>
      <c r="S703" s="176"/>
      <c r="T703" s="177"/>
      <c r="U703" s="135"/>
      <c r="V703" s="135"/>
      <c r="W703" s="163" t="str">
        <f t="shared" ca="1" si="287"/>
        <v>Defender</v>
      </c>
      <c r="X703" s="164">
        <f t="shared" si="288"/>
        <v>0</v>
      </c>
      <c r="Y703" s="165">
        <v>0</v>
      </c>
      <c r="Z703" s="155" t="str">
        <f t="shared" si="289"/>
        <v/>
      </c>
      <c r="AA703" s="66" t="str">
        <f t="shared" si="290"/>
        <v/>
      </c>
      <c r="AB703" s="72" t="str">
        <f t="shared" si="291"/>
        <v/>
      </c>
      <c r="AC703" s="135" t="str">
        <f t="shared" si="303"/>
        <v/>
      </c>
      <c r="AD703" s="72">
        <f t="shared" si="304"/>
        <v>-29</v>
      </c>
      <c r="AE703" s="72">
        <f t="shared" si="305"/>
        <v>-59</v>
      </c>
      <c r="AF703" s="72">
        <f t="shared" si="306"/>
        <v>-89</v>
      </c>
      <c r="AG703" s="66" t="str">
        <f t="shared" si="292"/>
        <v/>
      </c>
      <c r="AH703" s="66" t="str">
        <f t="shared" si="293"/>
        <v/>
      </c>
      <c r="AI703" s="66" t="str">
        <f t="shared" si="294"/>
        <v/>
      </c>
      <c r="AJ703" s="135" t="str">
        <f t="shared" si="295"/>
        <v/>
      </c>
      <c r="AK703" s="66" t="str">
        <f t="shared" si="296"/>
        <v/>
      </c>
      <c r="AL703" s="66" t="str">
        <f t="shared" si="284"/>
        <v/>
      </c>
      <c r="AM703" s="66" t="str">
        <f t="shared" si="297"/>
        <v/>
      </c>
      <c r="AN703" s="135" t="str">
        <f t="shared" si="298"/>
        <v/>
      </c>
      <c r="AO703" s="66" t="str">
        <f t="shared" si="299"/>
        <v/>
      </c>
      <c r="AP703" s="66" t="str">
        <f t="shared" si="285"/>
        <v/>
      </c>
      <c r="AQ703" s="66" t="str">
        <f t="shared" si="300"/>
        <v/>
      </c>
      <c r="AR703" s="135" t="str">
        <f t="shared" si="301"/>
        <v/>
      </c>
      <c r="AS703" s="72" t="str">
        <f t="shared" si="286"/>
        <v/>
      </c>
      <c r="AT703" s="72" t="str">
        <f t="shared" si="286"/>
        <v/>
      </c>
      <c r="AU703" s="72"/>
      <c r="AV703" s="135" t="str">
        <f t="shared" ca="1" si="307"/>
        <v>Defender</v>
      </c>
      <c r="AW703" s="135"/>
      <c r="AX703" s="135"/>
      <c r="AY703" s="135"/>
      <c r="AZ703" s="135"/>
      <c r="BA703" s="135"/>
      <c r="BB703" s="135"/>
      <c r="BC703" s="660" t="e">
        <f>INDEX('[2]Master Skill List'!$D$81:$D$301,MATCH('UNIT DATA'!BA703,'[2]Master Skill List'!$B$81:$B$301,0))</f>
        <v>#N/A</v>
      </c>
      <c r="BD703" s="661"/>
      <c r="BE703" s="661"/>
      <c r="BF703" s="662"/>
      <c r="BG703" s="72">
        <f t="shared" si="308"/>
        <v>0</v>
      </c>
    </row>
    <row r="704" spans="2:59">
      <c r="B704" s="66">
        <v>666</v>
      </c>
      <c r="C704" s="135"/>
      <c r="D704" s="135"/>
      <c r="E704" s="135"/>
      <c r="F704" s="135"/>
      <c r="G704" s="135"/>
      <c r="H704" s="176"/>
      <c r="I704" s="155"/>
      <c r="J704" s="155"/>
      <c r="K704" s="66">
        <v>10</v>
      </c>
      <c r="L704" s="66"/>
      <c r="M704" s="66"/>
      <c r="N704" s="66"/>
      <c r="O704" s="508"/>
      <c r="P704" s="155">
        <f t="shared" si="302"/>
        <v>1</v>
      </c>
      <c r="Q704" s="135"/>
      <c r="R704" s="66" t="e">
        <f t="shared" si="309"/>
        <v>#N/A</v>
      </c>
      <c r="S704" s="176"/>
      <c r="T704" s="177"/>
      <c r="U704" s="135"/>
      <c r="V704" s="135"/>
      <c r="W704" s="163" t="str">
        <f t="shared" ca="1" si="287"/>
        <v>Hero</v>
      </c>
      <c r="X704" s="164">
        <f t="shared" si="288"/>
        <v>0</v>
      </c>
      <c r="Y704" s="165">
        <v>0</v>
      </c>
      <c r="Z704" s="155" t="str">
        <f t="shared" si="289"/>
        <v/>
      </c>
      <c r="AA704" s="66" t="str">
        <f t="shared" si="290"/>
        <v/>
      </c>
      <c r="AB704" s="72" t="str">
        <f t="shared" si="291"/>
        <v/>
      </c>
      <c r="AC704" s="135" t="str">
        <f t="shared" si="303"/>
        <v/>
      </c>
      <c r="AD704" s="72">
        <f t="shared" si="304"/>
        <v>-29</v>
      </c>
      <c r="AE704" s="72">
        <f t="shared" si="305"/>
        <v>-59</v>
      </c>
      <c r="AF704" s="72">
        <f t="shared" si="306"/>
        <v>-89</v>
      </c>
      <c r="AG704" s="66" t="str">
        <f t="shared" si="292"/>
        <v/>
      </c>
      <c r="AH704" s="66" t="str">
        <f t="shared" si="293"/>
        <v/>
      </c>
      <c r="AI704" s="66" t="str">
        <f t="shared" si="294"/>
        <v/>
      </c>
      <c r="AJ704" s="135" t="str">
        <f t="shared" si="295"/>
        <v/>
      </c>
      <c r="AK704" s="66" t="str">
        <f t="shared" si="296"/>
        <v/>
      </c>
      <c r="AL704" s="66" t="str">
        <f t="shared" si="284"/>
        <v/>
      </c>
      <c r="AM704" s="66" t="str">
        <f t="shared" si="297"/>
        <v/>
      </c>
      <c r="AN704" s="135" t="str">
        <f t="shared" si="298"/>
        <v/>
      </c>
      <c r="AO704" s="66" t="str">
        <f t="shared" si="299"/>
        <v/>
      </c>
      <c r="AP704" s="66" t="str">
        <f t="shared" si="285"/>
        <v/>
      </c>
      <c r="AQ704" s="66" t="str">
        <f t="shared" si="300"/>
        <v/>
      </c>
      <c r="AR704" s="135" t="str">
        <f t="shared" si="301"/>
        <v/>
      </c>
      <c r="AS704" s="72" t="str">
        <f t="shared" si="286"/>
        <v/>
      </c>
      <c r="AT704" s="72" t="str">
        <f t="shared" si="286"/>
        <v/>
      </c>
      <c r="AU704" s="72"/>
      <c r="AV704" s="135" t="str">
        <f t="shared" ca="1" si="307"/>
        <v>Hero</v>
      </c>
      <c r="AW704" s="135"/>
      <c r="AX704" s="135"/>
      <c r="AY704" s="135"/>
      <c r="AZ704" s="135"/>
      <c r="BA704" s="135"/>
      <c r="BB704" s="135"/>
      <c r="BC704" s="660" t="e">
        <f>INDEX('[2]Master Skill List'!$D$81:$D$301,MATCH('UNIT DATA'!BA704,'[2]Master Skill List'!$B$81:$B$301,0))</f>
        <v>#N/A</v>
      </c>
      <c r="BD704" s="661"/>
      <c r="BE704" s="661"/>
      <c r="BF704" s="662"/>
      <c r="BG704" s="72">
        <f t="shared" si="308"/>
        <v>0</v>
      </c>
    </row>
    <row r="705" spans="2:59">
      <c r="B705" s="66">
        <v>667</v>
      </c>
      <c r="C705" s="135"/>
      <c r="D705" s="135"/>
      <c r="E705" s="135"/>
      <c r="F705" s="135"/>
      <c r="G705" s="135"/>
      <c r="H705" s="176"/>
      <c r="I705" s="155"/>
      <c r="J705" s="155"/>
      <c r="K705" s="66">
        <v>10</v>
      </c>
      <c r="L705" s="66"/>
      <c r="M705" s="66"/>
      <c r="N705" s="66"/>
      <c r="O705" s="508"/>
      <c r="P705" s="155">
        <f t="shared" si="302"/>
        <v>1</v>
      </c>
      <c r="Q705" s="135"/>
      <c r="R705" s="66" t="e">
        <f t="shared" si="309"/>
        <v>#N/A</v>
      </c>
      <c r="S705" s="176"/>
      <c r="T705" s="177"/>
      <c r="U705" s="135"/>
      <c r="V705" s="135"/>
      <c r="W705" s="163" t="str">
        <f t="shared" ca="1" si="287"/>
        <v>Knight</v>
      </c>
      <c r="X705" s="164">
        <f t="shared" si="288"/>
        <v>0</v>
      </c>
      <c r="Y705" s="165">
        <v>0</v>
      </c>
      <c r="Z705" s="155" t="str">
        <f t="shared" si="289"/>
        <v/>
      </c>
      <c r="AA705" s="66" t="str">
        <f t="shared" si="290"/>
        <v/>
      </c>
      <c r="AB705" s="72" t="str">
        <f t="shared" si="291"/>
        <v/>
      </c>
      <c r="AC705" s="135" t="str">
        <f t="shared" si="303"/>
        <v/>
      </c>
      <c r="AD705" s="72">
        <f t="shared" si="304"/>
        <v>-29</v>
      </c>
      <c r="AE705" s="72">
        <f t="shared" si="305"/>
        <v>-59</v>
      </c>
      <c r="AF705" s="72">
        <f t="shared" si="306"/>
        <v>-89</v>
      </c>
      <c r="AG705" s="66" t="str">
        <f t="shared" si="292"/>
        <v/>
      </c>
      <c r="AH705" s="66" t="str">
        <f t="shared" si="293"/>
        <v/>
      </c>
      <c r="AI705" s="66" t="str">
        <f t="shared" si="294"/>
        <v/>
      </c>
      <c r="AJ705" s="135" t="str">
        <f t="shared" si="295"/>
        <v/>
      </c>
      <c r="AK705" s="66" t="str">
        <f t="shared" si="296"/>
        <v/>
      </c>
      <c r="AL705" s="66" t="str">
        <f t="shared" si="284"/>
        <v/>
      </c>
      <c r="AM705" s="66" t="str">
        <f t="shared" si="297"/>
        <v/>
      </c>
      <c r="AN705" s="135" t="str">
        <f t="shared" si="298"/>
        <v/>
      </c>
      <c r="AO705" s="66" t="str">
        <f t="shared" si="299"/>
        <v/>
      </c>
      <c r="AP705" s="66" t="str">
        <f t="shared" si="285"/>
        <v/>
      </c>
      <c r="AQ705" s="66" t="str">
        <f t="shared" si="300"/>
        <v/>
      </c>
      <c r="AR705" s="135" t="str">
        <f t="shared" si="301"/>
        <v/>
      </c>
      <c r="AS705" s="72" t="str">
        <f t="shared" si="286"/>
        <v/>
      </c>
      <c r="AT705" s="72" t="str">
        <f t="shared" si="286"/>
        <v/>
      </c>
      <c r="AU705" s="72"/>
      <c r="AV705" s="135" t="str">
        <f t="shared" ca="1" si="307"/>
        <v>Knight</v>
      </c>
      <c r="AW705" s="135"/>
      <c r="AX705" s="135"/>
      <c r="AY705" s="135"/>
      <c r="AZ705" s="135"/>
      <c r="BA705" s="135"/>
      <c r="BB705" s="135"/>
      <c r="BC705" s="660" t="e">
        <f>INDEX('[2]Master Skill List'!$D$81:$D$301,MATCH('UNIT DATA'!BA705,'[2]Master Skill List'!$B$81:$B$301,0))</f>
        <v>#N/A</v>
      </c>
      <c r="BD705" s="661"/>
      <c r="BE705" s="661"/>
      <c r="BF705" s="662"/>
      <c r="BG705" s="72">
        <f t="shared" si="308"/>
        <v>0</v>
      </c>
    </row>
    <row r="706" spans="2:59">
      <c r="B706" s="66">
        <v>668</v>
      </c>
      <c r="C706" s="135"/>
      <c r="D706" s="135"/>
      <c r="E706" s="135"/>
      <c r="F706" s="135"/>
      <c r="G706" s="135"/>
      <c r="H706" s="176"/>
      <c r="I706" s="155"/>
      <c r="J706" s="155"/>
      <c r="K706" s="66">
        <v>10</v>
      </c>
      <c r="L706" s="66"/>
      <c r="M706" s="66"/>
      <c r="N706" s="66"/>
      <c r="O706" s="508"/>
      <c r="P706" s="155">
        <f t="shared" si="302"/>
        <v>1</v>
      </c>
      <c r="Q706" s="135"/>
      <c r="R706" s="66" t="e">
        <f t="shared" si="309"/>
        <v>#N/A</v>
      </c>
      <c r="S706" s="176"/>
      <c r="T706" s="177"/>
      <c r="U706" s="135"/>
      <c r="V706" s="135"/>
      <c r="W706" s="163" t="str">
        <f t="shared" ca="1" si="287"/>
        <v>Hero</v>
      </c>
      <c r="X706" s="164">
        <f t="shared" si="288"/>
        <v>0</v>
      </c>
      <c r="Y706" s="165">
        <v>0</v>
      </c>
      <c r="Z706" s="155" t="str">
        <f t="shared" si="289"/>
        <v/>
      </c>
      <c r="AA706" s="66" t="str">
        <f t="shared" si="290"/>
        <v/>
      </c>
      <c r="AB706" s="72" t="str">
        <f t="shared" si="291"/>
        <v/>
      </c>
      <c r="AC706" s="135" t="str">
        <f t="shared" si="303"/>
        <v/>
      </c>
      <c r="AD706" s="72">
        <f t="shared" si="304"/>
        <v>-29</v>
      </c>
      <c r="AE706" s="72">
        <f t="shared" si="305"/>
        <v>-59</v>
      </c>
      <c r="AF706" s="72">
        <f t="shared" si="306"/>
        <v>-89</v>
      </c>
      <c r="AG706" s="66" t="str">
        <f t="shared" si="292"/>
        <v/>
      </c>
      <c r="AH706" s="66" t="str">
        <f t="shared" si="293"/>
        <v/>
      </c>
      <c r="AI706" s="66" t="str">
        <f t="shared" si="294"/>
        <v/>
      </c>
      <c r="AJ706" s="135" t="str">
        <f t="shared" si="295"/>
        <v/>
      </c>
      <c r="AK706" s="66" t="str">
        <f t="shared" si="296"/>
        <v/>
      </c>
      <c r="AL706" s="66" t="str">
        <f t="shared" si="284"/>
        <v/>
      </c>
      <c r="AM706" s="66" t="str">
        <f t="shared" si="297"/>
        <v/>
      </c>
      <c r="AN706" s="135" t="str">
        <f t="shared" si="298"/>
        <v/>
      </c>
      <c r="AO706" s="66" t="str">
        <f t="shared" si="299"/>
        <v/>
      </c>
      <c r="AP706" s="66" t="str">
        <f t="shared" si="285"/>
        <v/>
      </c>
      <c r="AQ706" s="66" t="str">
        <f t="shared" si="300"/>
        <v/>
      </c>
      <c r="AR706" s="135" t="str">
        <f t="shared" si="301"/>
        <v/>
      </c>
      <c r="AS706" s="72" t="str">
        <f t="shared" si="286"/>
        <v/>
      </c>
      <c r="AT706" s="72" t="str">
        <f t="shared" si="286"/>
        <v/>
      </c>
      <c r="AU706" s="72"/>
      <c r="AV706" s="135" t="str">
        <f t="shared" ca="1" si="307"/>
        <v>Hero</v>
      </c>
      <c r="AW706" s="135"/>
      <c r="AX706" s="135"/>
      <c r="AY706" s="135"/>
      <c r="AZ706" s="135"/>
      <c r="BA706" s="135"/>
      <c r="BB706" s="135"/>
      <c r="BC706" s="660" t="e">
        <f>INDEX('[2]Master Skill List'!$D$81:$D$301,MATCH('UNIT DATA'!BA706,'[2]Master Skill List'!$B$81:$B$301,0))</f>
        <v>#N/A</v>
      </c>
      <c r="BD706" s="661"/>
      <c r="BE706" s="661"/>
      <c r="BF706" s="662"/>
      <c r="BG706" s="72">
        <f t="shared" si="308"/>
        <v>0</v>
      </c>
    </row>
    <row r="707" spans="2:59">
      <c r="B707" s="66">
        <v>669</v>
      </c>
      <c r="C707" s="135"/>
      <c r="D707" s="135"/>
      <c r="E707" s="135"/>
      <c r="F707" s="135"/>
      <c r="G707" s="135"/>
      <c r="H707" s="176"/>
      <c r="I707" s="155"/>
      <c r="J707" s="155"/>
      <c r="K707" s="66">
        <v>10</v>
      </c>
      <c r="L707" s="66"/>
      <c r="M707" s="66"/>
      <c r="N707" s="66"/>
      <c r="O707" s="508"/>
      <c r="P707" s="155">
        <f t="shared" si="302"/>
        <v>1</v>
      </c>
      <c r="Q707" s="135"/>
      <c r="R707" s="66" t="e">
        <f t="shared" si="309"/>
        <v>#N/A</v>
      </c>
      <c r="S707" s="176"/>
      <c r="T707" s="177"/>
      <c r="U707" s="135"/>
      <c r="V707" s="135"/>
      <c r="W707" s="163" t="str">
        <f t="shared" ca="1" si="287"/>
        <v>Lord</v>
      </c>
      <c r="X707" s="164">
        <f t="shared" si="288"/>
        <v>0</v>
      </c>
      <c r="Y707" s="165">
        <v>0</v>
      </c>
      <c r="Z707" s="155" t="str">
        <f t="shared" si="289"/>
        <v/>
      </c>
      <c r="AA707" s="66" t="str">
        <f t="shared" si="290"/>
        <v/>
      </c>
      <c r="AB707" s="72" t="str">
        <f t="shared" si="291"/>
        <v/>
      </c>
      <c r="AC707" s="135" t="str">
        <f t="shared" si="303"/>
        <v/>
      </c>
      <c r="AD707" s="72">
        <f t="shared" si="304"/>
        <v>-29</v>
      </c>
      <c r="AE707" s="72">
        <f t="shared" si="305"/>
        <v>-59</v>
      </c>
      <c r="AF707" s="72">
        <f t="shared" si="306"/>
        <v>-89</v>
      </c>
      <c r="AG707" s="66" t="str">
        <f t="shared" si="292"/>
        <v/>
      </c>
      <c r="AH707" s="66" t="str">
        <f t="shared" si="293"/>
        <v/>
      </c>
      <c r="AI707" s="66" t="str">
        <f t="shared" si="294"/>
        <v/>
      </c>
      <c r="AJ707" s="135" t="str">
        <f t="shared" si="295"/>
        <v/>
      </c>
      <c r="AK707" s="66" t="str">
        <f t="shared" si="296"/>
        <v/>
      </c>
      <c r="AL707" s="66" t="str">
        <f t="shared" si="284"/>
        <v/>
      </c>
      <c r="AM707" s="66" t="str">
        <f t="shared" si="297"/>
        <v/>
      </c>
      <c r="AN707" s="135" t="str">
        <f t="shared" si="298"/>
        <v/>
      </c>
      <c r="AO707" s="66" t="str">
        <f t="shared" si="299"/>
        <v/>
      </c>
      <c r="AP707" s="66" t="str">
        <f t="shared" si="285"/>
        <v/>
      </c>
      <c r="AQ707" s="66" t="str">
        <f t="shared" si="300"/>
        <v/>
      </c>
      <c r="AR707" s="135" t="str">
        <f t="shared" si="301"/>
        <v/>
      </c>
      <c r="AS707" s="72" t="str">
        <f t="shared" si="286"/>
        <v/>
      </c>
      <c r="AT707" s="72" t="str">
        <f t="shared" si="286"/>
        <v/>
      </c>
      <c r="AU707" s="72"/>
      <c r="AV707" s="135" t="str">
        <f t="shared" ca="1" si="307"/>
        <v>Lord</v>
      </c>
      <c r="AW707" s="135"/>
      <c r="AX707" s="135"/>
      <c r="AY707" s="135"/>
      <c r="AZ707" s="135"/>
      <c r="BA707" s="135"/>
      <c r="BB707" s="135"/>
      <c r="BC707" s="660" t="e">
        <f>INDEX('[2]Master Skill List'!$D$81:$D$301,MATCH('UNIT DATA'!BA707,'[2]Master Skill List'!$B$81:$B$301,0))</f>
        <v>#N/A</v>
      </c>
      <c r="BD707" s="661"/>
      <c r="BE707" s="661"/>
      <c r="BF707" s="662"/>
      <c r="BG707" s="72">
        <f t="shared" si="308"/>
        <v>0</v>
      </c>
    </row>
    <row r="708" spans="2:59">
      <c r="B708" s="66">
        <v>670</v>
      </c>
      <c r="C708" s="135"/>
      <c r="D708" s="135"/>
      <c r="E708" s="135"/>
      <c r="F708" s="135"/>
      <c r="G708" s="135"/>
      <c r="H708" s="176"/>
      <c r="I708" s="155"/>
      <c r="J708" s="155"/>
      <c r="K708" s="66">
        <v>10</v>
      </c>
      <c r="L708" s="66"/>
      <c r="M708" s="66"/>
      <c r="N708" s="66"/>
      <c r="O708" s="508"/>
      <c r="P708" s="155">
        <f t="shared" si="302"/>
        <v>1</v>
      </c>
      <c r="Q708" s="135"/>
      <c r="R708" s="66" t="e">
        <f t="shared" si="309"/>
        <v>#N/A</v>
      </c>
      <c r="S708" s="176"/>
      <c r="T708" s="177"/>
      <c r="U708" s="135"/>
      <c r="V708" s="135"/>
      <c r="W708" s="163" t="str">
        <f t="shared" ca="1" si="287"/>
        <v>Lord</v>
      </c>
      <c r="X708" s="164">
        <f t="shared" si="288"/>
        <v>0</v>
      </c>
      <c r="Y708" s="165">
        <v>0</v>
      </c>
      <c r="Z708" s="155" t="str">
        <f t="shared" si="289"/>
        <v/>
      </c>
      <c r="AA708" s="66" t="str">
        <f t="shared" si="290"/>
        <v/>
      </c>
      <c r="AB708" s="72" t="str">
        <f t="shared" si="291"/>
        <v/>
      </c>
      <c r="AC708" s="135" t="str">
        <f t="shared" si="303"/>
        <v/>
      </c>
      <c r="AD708" s="72">
        <f t="shared" si="304"/>
        <v>-29</v>
      </c>
      <c r="AE708" s="72">
        <f t="shared" si="305"/>
        <v>-59</v>
      </c>
      <c r="AF708" s="72">
        <f t="shared" si="306"/>
        <v>-89</v>
      </c>
      <c r="AG708" s="66" t="str">
        <f t="shared" si="292"/>
        <v/>
      </c>
      <c r="AH708" s="66" t="str">
        <f t="shared" si="293"/>
        <v/>
      </c>
      <c r="AI708" s="66" t="str">
        <f t="shared" si="294"/>
        <v/>
      </c>
      <c r="AJ708" s="135" t="str">
        <f t="shared" si="295"/>
        <v/>
      </c>
      <c r="AK708" s="66" t="str">
        <f t="shared" si="296"/>
        <v/>
      </c>
      <c r="AL708" s="66" t="str">
        <f t="shared" si="284"/>
        <v/>
      </c>
      <c r="AM708" s="66" t="str">
        <f t="shared" si="297"/>
        <v/>
      </c>
      <c r="AN708" s="135" t="str">
        <f t="shared" si="298"/>
        <v/>
      </c>
      <c r="AO708" s="66" t="str">
        <f t="shared" si="299"/>
        <v/>
      </c>
      <c r="AP708" s="66" t="str">
        <f t="shared" si="285"/>
        <v/>
      </c>
      <c r="AQ708" s="66" t="str">
        <f t="shared" si="300"/>
        <v/>
      </c>
      <c r="AR708" s="135" t="str">
        <f t="shared" si="301"/>
        <v/>
      </c>
      <c r="AS708" s="72" t="str">
        <f t="shared" si="286"/>
        <v/>
      </c>
      <c r="AT708" s="72" t="str">
        <f t="shared" si="286"/>
        <v/>
      </c>
      <c r="AU708" s="72"/>
      <c r="AV708" s="135" t="str">
        <f t="shared" ca="1" si="307"/>
        <v>Lord</v>
      </c>
      <c r="AW708" s="135"/>
      <c r="AX708" s="135"/>
      <c r="AY708" s="135"/>
      <c r="AZ708" s="135"/>
      <c r="BA708" s="135"/>
      <c r="BB708" s="135"/>
      <c r="BC708" s="660" t="e">
        <f>INDEX('[2]Master Skill List'!$D$81:$D$301,MATCH('UNIT DATA'!BA708,'[2]Master Skill List'!$B$81:$B$301,0))</f>
        <v>#N/A</v>
      </c>
      <c r="BD708" s="661"/>
      <c r="BE708" s="661"/>
      <c r="BF708" s="662"/>
      <c r="BG708" s="72">
        <f t="shared" si="308"/>
        <v>0</v>
      </c>
    </row>
    <row r="709" spans="2:59">
      <c r="B709" s="66">
        <v>671</v>
      </c>
      <c r="C709" s="135"/>
      <c r="D709" s="135"/>
      <c r="E709" s="135"/>
      <c r="F709" s="135"/>
      <c r="G709" s="135"/>
      <c r="H709" s="176"/>
      <c r="I709" s="155"/>
      <c r="J709" s="155"/>
      <c r="K709" s="66">
        <v>10</v>
      </c>
      <c r="L709" s="66"/>
      <c r="M709" s="66"/>
      <c r="N709" s="66"/>
      <c r="O709" s="508"/>
      <c r="P709" s="155">
        <f t="shared" si="302"/>
        <v>1</v>
      </c>
      <c r="Q709" s="135"/>
      <c r="R709" s="66" t="e">
        <f t="shared" si="309"/>
        <v>#N/A</v>
      </c>
      <c r="S709" s="176"/>
      <c r="T709" s="177"/>
      <c r="U709" s="135"/>
      <c r="V709" s="135"/>
      <c r="W709" s="163" t="str">
        <f t="shared" ca="1" si="287"/>
        <v>Fighter</v>
      </c>
      <c r="X709" s="164">
        <f t="shared" si="288"/>
        <v>0</v>
      </c>
      <c r="Y709" s="165">
        <v>0</v>
      </c>
      <c r="Z709" s="155" t="str">
        <f t="shared" si="289"/>
        <v/>
      </c>
      <c r="AA709" s="66" t="str">
        <f t="shared" si="290"/>
        <v/>
      </c>
      <c r="AB709" s="72" t="str">
        <f t="shared" si="291"/>
        <v/>
      </c>
      <c r="AC709" s="135" t="str">
        <f t="shared" si="303"/>
        <v/>
      </c>
      <c r="AD709" s="72">
        <f t="shared" si="304"/>
        <v>-29</v>
      </c>
      <c r="AE709" s="72">
        <f t="shared" si="305"/>
        <v>-59</v>
      </c>
      <c r="AF709" s="72">
        <f t="shared" si="306"/>
        <v>-89</v>
      </c>
      <c r="AG709" s="66" t="str">
        <f t="shared" si="292"/>
        <v/>
      </c>
      <c r="AH709" s="66" t="str">
        <f t="shared" si="293"/>
        <v/>
      </c>
      <c r="AI709" s="66" t="str">
        <f t="shared" si="294"/>
        <v/>
      </c>
      <c r="AJ709" s="135" t="str">
        <f t="shared" si="295"/>
        <v/>
      </c>
      <c r="AK709" s="66" t="str">
        <f t="shared" si="296"/>
        <v/>
      </c>
      <c r="AL709" s="66" t="str">
        <f t="shared" si="284"/>
        <v/>
      </c>
      <c r="AM709" s="66" t="str">
        <f t="shared" si="297"/>
        <v/>
      </c>
      <c r="AN709" s="135" t="str">
        <f t="shared" si="298"/>
        <v/>
      </c>
      <c r="AO709" s="66" t="str">
        <f t="shared" si="299"/>
        <v/>
      </c>
      <c r="AP709" s="66" t="str">
        <f t="shared" si="285"/>
        <v/>
      </c>
      <c r="AQ709" s="66" t="str">
        <f t="shared" si="300"/>
        <v/>
      </c>
      <c r="AR709" s="135" t="str">
        <f t="shared" si="301"/>
        <v/>
      </c>
      <c r="AS709" s="72" t="str">
        <f t="shared" si="286"/>
        <v/>
      </c>
      <c r="AT709" s="72" t="str">
        <f t="shared" si="286"/>
        <v/>
      </c>
      <c r="AU709" s="72"/>
      <c r="AV709" s="135" t="str">
        <f t="shared" ca="1" si="307"/>
        <v>Fighter</v>
      </c>
      <c r="AW709" s="135"/>
      <c r="AX709" s="135"/>
      <c r="AY709" s="135"/>
      <c r="AZ709" s="135"/>
      <c r="BA709" s="135"/>
      <c r="BB709" s="135"/>
      <c r="BC709" s="660" t="e">
        <f>INDEX('[2]Master Skill List'!$D$81:$D$301,MATCH('UNIT DATA'!BA709,'[2]Master Skill List'!$B$81:$B$301,0))</f>
        <v>#N/A</v>
      </c>
      <c r="BD709" s="661"/>
      <c r="BE709" s="661"/>
      <c r="BF709" s="662"/>
      <c r="BG709" s="72">
        <f t="shared" si="308"/>
        <v>0</v>
      </c>
    </row>
    <row r="710" spans="2:59">
      <c r="B710" s="66">
        <v>672</v>
      </c>
      <c r="C710" s="135"/>
      <c r="D710" s="135"/>
      <c r="E710" s="135"/>
      <c r="F710" s="135"/>
      <c r="G710" s="135"/>
      <c r="H710" s="176"/>
      <c r="I710" s="155"/>
      <c r="J710" s="155"/>
      <c r="K710" s="66">
        <v>10</v>
      </c>
      <c r="L710" s="66"/>
      <c r="M710" s="66"/>
      <c r="N710" s="66"/>
      <c r="O710" s="508"/>
      <c r="P710" s="155">
        <f t="shared" si="302"/>
        <v>1</v>
      </c>
      <c r="Q710" s="135"/>
      <c r="R710" s="66" t="e">
        <f t="shared" si="309"/>
        <v>#N/A</v>
      </c>
      <c r="S710" s="176"/>
      <c r="T710" s="177"/>
      <c r="U710" s="135"/>
      <c r="V710" s="135"/>
      <c r="W710" s="163" t="str">
        <f t="shared" ca="1" si="287"/>
        <v>Hero</v>
      </c>
      <c r="X710" s="164">
        <f t="shared" si="288"/>
        <v>0</v>
      </c>
      <c r="Y710" s="165">
        <v>0</v>
      </c>
      <c r="Z710" s="155" t="str">
        <f t="shared" si="289"/>
        <v/>
      </c>
      <c r="AA710" s="66" t="str">
        <f t="shared" si="290"/>
        <v/>
      </c>
      <c r="AB710" s="72" t="str">
        <f t="shared" si="291"/>
        <v/>
      </c>
      <c r="AC710" s="135" t="str">
        <f t="shared" si="303"/>
        <v/>
      </c>
      <c r="AD710" s="72">
        <f t="shared" si="304"/>
        <v>-29</v>
      </c>
      <c r="AE710" s="72">
        <f t="shared" si="305"/>
        <v>-59</v>
      </c>
      <c r="AF710" s="72">
        <f t="shared" si="306"/>
        <v>-89</v>
      </c>
      <c r="AG710" s="66" t="str">
        <f t="shared" si="292"/>
        <v/>
      </c>
      <c r="AH710" s="66" t="str">
        <f t="shared" si="293"/>
        <v/>
      </c>
      <c r="AI710" s="66" t="str">
        <f t="shared" si="294"/>
        <v/>
      </c>
      <c r="AJ710" s="135" t="str">
        <f t="shared" si="295"/>
        <v/>
      </c>
      <c r="AK710" s="66" t="str">
        <f t="shared" si="296"/>
        <v/>
      </c>
      <c r="AL710" s="66" t="str">
        <f t="shared" si="284"/>
        <v/>
      </c>
      <c r="AM710" s="66" t="str">
        <f t="shared" si="297"/>
        <v/>
      </c>
      <c r="AN710" s="135" t="str">
        <f t="shared" si="298"/>
        <v/>
      </c>
      <c r="AO710" s="66" t="str">
        <f t="shared" si="299"/>
        <v/>
      </c>
      <c r="AP710" s="66" t="str">
        <f t="shared" si="285"/>
        <v/>
      </c>
      <c r="AQ710" s="66" t="str">
        <f t="shared" si="300"/>
        <v/>
      </c>
      <c r="AR710" s="135" t="str">
        <f t="shared" si="301"/>
        <v/>
      </c>
      <c r="AS710" s="72" t="str">
        <f t="shared" si="286"/>
        <v/>
      </c>
      <c r="AT710" s="72" t="str">
        <f t="shared" si="286"/>
        <v/>
      </c>
      <c r="AU710" s="72"/>
      <c r="AV710" s="135" t="str">
        <f t="shared" ca="1" si="307"/>
        <v>Hero</v>
      </c>
      <c r="AW710" s="135"/>
      <c r="AX710" s="135"/>
      <c r="AY710" s="135"/>
      <c r="AZ710" s="135"/>
      <c r="BA710" s="135"/>
      <c r="BB710" s="135"/>
      <c r="BC710" s="660" t="e">
        <f>INDEX('[2]Master Skill List'!$D$81:$D$301,MATCH('UNIT DATA'!BA710,'[2]Master Skill List'!$B$81:$B$301,0))</f>
        <v>#N/A</v>
      </c>
      <c r="BD710" s="661"/>
      <c r="BE710" s="661"/>
      <c r="BF710" s="662"/>
      <c r="BG710" s="72">
        <f t="shared" si="308"/>
        <v>0</v>
      </c>
    </row>
    <row r="711" spans="2:59">
      <c r="B711" s="66">
        <v>673</v>
      </c>
      <c r="C711" s="135"/>
      <c r="D711" s="135"/>
      <c r="E711" s="135"/>
      <c r="F711" s="135"/>
      <c r="G711" s="135"/>
      <c r="H711" s="176"/>
      <c r="I711" s="155"/>
      <c r="J711" s="155"/>
      <c r="K711" s="66">
        <v>10</v>
      </c>
      <c r="L711" s="66"/>
      <c r="M711" s="66"/>
      <c r="N711" s="66"/>
      <c r="O711" s="508"/>
      <c r="P711" s="155">
        <f t="shared" si="302"/>
        <v>1</v>
      </c>
      <c r="Q711" s="135"/>
      <c r="R711" s="66" t="e">
        <f t="shared" si="309"/>
        <v>#N/A</v>
      </c>
      <c r="S711" s="176"/>
      <c r="T711" s="177"/>
      <c r="U711" s="135"/>
      <c r="V711" s="135"/>
      <c r="W711" s="163" t="str">
        <f t="shared" ca="1" si="287"/>
        <v>Defender</v>
      </c>
      <c r="X711" s="164">
        <f t="shared" si="288"/>
        <v>0</v>
      </c>
      <c r="Y711" s="165">
        <v>0</v>
      </c>
      <c r="Z711" s="155" t="str">
        <f t="shared" si="289"/>
        <v/>
      </c>
      <c r="AA711" s="66" t="str">
        <f t="shared" si="290"/>
        <v/>
      </c>
      <c r="AB711" s="72" t="str">
        <f t="shared" si="291"/>
        <v/>
      </c>
      <c r="AC711" s="135" t="str">
        <f t="shared" si="303"/>
        <v/>
      </c>
      <c r="AD711" s="72">
        <f t="shared" si="304"/>
        <v>-29</v>
      </c>
      <c r="AE711" s="72">
        <f t="shared" si="305"/>
        <v>-59</v>
      </c>
      <c r="AF711" s="72">
        <f t="shared" si="306"/>
        <v>-89</v>
      </c>
      <c r="AG711" s="66" t="str">
        <f t="shared" si="292"/>
        <v/>
      </c>
      <c r="AH711" s="66" t="str">
        <f t="shared" si="293"/>
        <v/>
      </c>
      <c r="AI711" s="66" t="str">
        <f t="shared" si="294"/>
        <v/>
      </c>
      <c r="AJ711" s="135" t="str">
        <f t="shared" si="295"/>
        <v/>
      </c>
      <c r="AK711" s="66" t="str">
        <f t="shared" si="296"/>
        <v/>
      </c>
      <c r="AL711" s="66" t="str">
        <f t="shared" si="284"/>
        <v/>
      </c>
      <c r="AM711" s="66" t="str">
        <f t="shared" si="297"/>
        <v/>
      </c>
      <c r="AN711" s="135" t="str">
        <f t="shared" si="298"/>
        <v/>
      </c>
      <c r="AO711" s="66" t="str">
        <f t="shared" si="299"/>
        <v/>
      </c>
      <c r="AP711" s="66" t="str">
        <f t="shared" si="285"/>
        <v/>
      </c>
      <c r="AQ711" s="66" t="str">
        <f t="shared" si="300"/>
        <v/>
      </c>
      <c r="AR711" s="135" t="str">
        <f t="shared" si="301"/>
        <v/>
      </c>
      <c r="AS711" s="72" t="str">
        <f t="shared" si="286"/>
        <v/>
      </c>
      <c r="AT711" s="72" t="str">
        <f t="shared" si="286"/>
        <v/>
      </c>
      <c r="AU711" s="72"/>
      <c r="AV711" s="135" t="str">
        <f t="shared" ca="1" si="307"/>
        <v>Defender</v>
      </c>
      <c r="AW711" s="135"/>
      <c r="AX711" s="135"/>
      <c r="AY711" s="135"/>
      <c r="AZ711" s="135"/>
      <c r="BA711" s="135"/>
      <c r="BB711" s="135"/>
      <c r="BC711" s="660" t="e">
        <f>INDEX('[2]Master Skill List'!$D$81:$D$301,MATCH('UNIT DATA'!BA711,'[2]Master Skill List'!$B$81:$B$301,0))</f>
        <v>#N/A</v>
      </c>
      <c r="BD711" s="661"/>
      <c r="BE711" s="661"/>
      <c r="BF711" s="662"/>
      <c r="BG711" s="72">
        <f t="shared" si="308"/>
        <v>0</v>
      </c>
    </row>
    <row r="712" spans="2:59">
      <c r="B712" s="66">
        <v>674</v>
      </c>
      <c r="C712" s="135"/>
      <c r="D712" s="135"/>
      <c r="E712" s="135"/>
      <c r="F712" s="135"/>
      <c r="G712" s="135"/>
      <c r="H712" s="176"/>
      <c r="I712" s="155"/>
      <c r="J712" s="155"/>
      <c r="K712" s="66">
        <v>10</v>
      </c>
      <c r="L712" s="66"/>
      <c r="M712" s="66"/>
      <c r="N712" s="66"/>
      <c r="O712" s="508"/>
      <c r="P712" s="155">
        <f t="shared" si="302"/>
        <v>1</v>
      </c>
      <c r="Q712" s="135"/>
      <c r="R712" s="66" t="e">
        <f t="shared" si="309"/>
        <v>#N/A</v>
      </c>
      <c r="S712" s="176"/>
      <c r="T712" s="177"/>
      <c r="U712" s="135"/>
      <c r="V712" s="135"/>
      <c r="W712" s="163" t="str">
        <f t="shared" ca="1" si="287"/>
        <v>Lord</v>
      </c>
      <c r="X712" s="164">
        <f t="shared" si="288"/>
        <v>0</v>
      </c>
      <c r="Y712" s="165">
        <v>0</v>
      </c>
      <c r="Z712" s="155" t="str">
        <f t="shared" si="289"/>
        <v/>
      </c>
      <c r="AA712" s="66" t="str">
        <f t="shared" si="290"/>
        <v/>
      </c>
      <c r="AB712" s="72" t="str">
        <f t="shared" si="291"/>
        <v/>
      </c>
      <c r="AC712" s="135" t="str">
        <f t="shared" si="303"/>
        <v/>
      </c>
      <c r="AD712" s="72">
        <f t="shared" si="304"/>
        <v>-29</v>
      </c>
      <c r="AE712" s="72">
        <f t="shared" si="305"/>
        <v>-59</v>
      </c>
      <c r="AF712" s="72">
        <f t="shared" si="306"/>
        <v>-89</v>
      </c>
      <c r="AG712" s="66" t="str">
        <f t="shared" si="292"/>
        <v/>
      </c>
      <c r="AH712" s="66" t="str">
        <f t="shared" si="293"/>
        <v/>
      </c>
      <c r="AI712" s="66" t="str">
        <f t="shared" si="294"/>
        <v/>
      </c>
      <c r="AJ712" s="135" t="str">
        <f t="shared" si="295"/>
        <v/>
      </c>
      <c r="AK712" s="66" t="str">
        <f t="shared" si="296"/>
        <v/>
      </c>
      <c r="AL712" s="66" t="str">
        <f t="shared" si="284"/>
        <v/>
      </c>
      <c r="AM712" s="66" t="str">
        <f t="shared" si="297"/>
        <v/>
      </c>
      <c r="AN712" s="135" t="str">
        <f t="shared" si="298"/>
        <v/>
      </c>
      <c r="AO712" s="66" t="str">
        <f t="shared" si="299"/>
        <v/>
      </c>
      <c r="AP712" s="66" t="str">
        <f t="shared" si="285"/>
        <v/>
      </c>
      <c r="AQ712" s="66" t="str">
        <f t="shared" si="300"/>
        <v/>
      </c>
      <c r="AR712" s="135" t="str">
        <f t="shared" si="301"/>
        <v/>
      </c>
      <c r="AS712" s="72" t="str">
        <f t="shared" si="286"/>
        <v/>
      </c>
      <c r="AT712" s="72" t="str">
        <f t="shared" si="286"/>
        <v/>
      </c>
      <c r="AU712" s="72"/>
      <c r="AV712" s="135" t="str">
        <f t="shared" ca="1" si="307"/>
        <v>Lord</v>
      </c>
      <c r="AW712" s="135"/>
      <c r="AX712" s="135"/>
      <c r="AY712" s="135"/>
      <c r="AZ712" s="135"/>
      <c r="BA712" s="135"/>
      <c r="BB712" s="135"/>
      <c r="BC712" s="660" t="e">
        <f>INDEX('[2]Master Skill List'!$D$81:$D$301,MATCH('UNIT DATA'!BA712,'[2]Master Skill List'!$B$81:$B$301,0))</f>
        <v>#N/A</v>
      </c>
      <c r="BD712" s="661"/>
      <c r="BE712" s="661"/>
      <c r="BF712" s="662"/>
      <c r="BG712" s="72">
        <f t="shared" si="308"/>
        <v>0</v>
      </c>
    </row>
    <row r="713" spans="2:59">
      <c r="B713" s="66">
        <v>675</v>
      </c>
      <c r="C713" s="135"/>
      <c r="D713" s="135"/>
      <c r="E713" s="135"/>
      <c r="F713" s="135"/>
      <c r="G713" s="135"/>
      <c r="H713" s="176"/>
      <c r="I713" s="155"/>
      <c r="J713" s="155"/>
      <c r="K713" s="66">
        <v>10</v>
      </c>
      <c r="L713" s="66"/>
      <c r="M713" s="66"/>
      <c r="N713" s="66"/>
      <c r="O713" s="508"/>
      <c r="P713" s="155">
        <f t="shared" si="302"/>
        <v>1</v>
      </c>
      <c r="Q713" s="135"/>
      <c r="R713" s="66" t="e">
        <f t="shared" si="309"/>
        <v>#N/A</v>
      </c>
      <c r="S713" s="176"/>
      <c r="T713" s="177"/>
      <c r="U713" s="135"/>
      <c r="V713" s="135"/>
      <c r="W713" s="163" t="str">
        <f t="shared" ca="1" si="287"/>
        <v>Guardian</v>
      </c>
      <c r="X713" s="164">
        <f t="shared" si="288"/>
        <v>0</v>
      </c>
      <c r="Y713" s="165">
        <v>0</v>
      </c>
      <c r="Z713" s="155" t="str">
        <f t="shared" si="289"/>
        <v/>
      </c>
      <c r="AA713" s="66" t="str">
        <f t="shared" si="290"/>
        <v/>
      </c>
      <c r="AB713" s="72" t="str">
        <f t="shared" si="291"/>
        <v/>
      </c>
      <c r="AC713" s="135" t="str">
        <f t="shared" si="303"/>
        <v/>
      </c>
      <c r="AD713" s="72">
        <f t="shared" si="304"/>
        <v>-29</v>
      </c>
      <c r="AE713" s="72">
        <f t="shared" si="305"/>
        <v>-59</v>
      </c>
      <c r="AF713" s="72">
        <f t="shared" si="306"/>
        <v>-89</v>
      </c>
      <c r="AG713" s="66" t="str">
        <f t="shared" si="292"/>
        <v/>
      </c>
      <c r="AH713" s="66" t="str">
        <f t="shared" si="293"/>
        <v/>
      </c>
      <c r="AI713" s="66" t="str">
        <f t="shared" si="294"/>
        <v/>
      </c>
      <c r="AJ713" s="135" t="str">
        <f t="shared" si="295"/>
        <v/>
      </c>
      <c r="AK713" s="66" t="str">
        <f t="shared" si="296"/>
        <v/>
      </c>
      <c r="AL713" s="66" t="str">
        <f t="shared" si="284"/>
        <v/>
      </c>
      <c r="AM713" s="66" t="str">
        <f t="shared" si="297"/>
        <v/>
      </c>
      <c r="AN713" s="135" t="str">
        <f t="shared" si="298"/>
        <v/>
      </c>
      <c r="AO713" s="66" t="str">
        <f t="shared" si="299"/>
        <v/>
      </c>
      <c r="AP713" s="66" t="str">
        <f t="shared" si="285"/>
        <v/>
      </c>
      <c r="AQ713" s="66" t="str">
        <f t="shared" si="300"/>
        <v/>
      </c>
      <c r="AR713" s="135" t="str">
        <f t="shared" si="301"/>
        <v/>
      </c>
      <c r="AS713" s="72" t="str">
        <f t="shared" si="286"/>
        <v/>
      </c>
      <c r="AT713" s="72" t="str">
        <f t="shared" si="286"/>
        <v/>
      </c>
      <c r="AU713" s="72"/>
      <c r="AV713" s="135" t="str">
        <f t="shared" ca="1" si="307"/>
        <v>Guardian</v>
      </c>
      <c r="AW713" s="135"/>
      <c r="AX713" s="135"/>
      <c r="AY713" s="135"/>
      <c r="AZ713" s="135"/>
      <c r="BA713" s="135"/>
      <c r="BB713" s="135"/>
      <c r="BC713" s="660" t="e">
        <f>INDEX('[2]Master Skill List'!$D$81:$D$301,MATCH('UNIT DATA'!BA713,'[2]Master Skill List'!$B$81:$B$301,0))</f>
        <v>#N/A</v>
      </c>
      <c r="BD713" s="661"/>
      <c r="BE713" s="661"/>
      <c r="BF713" s="662"/>
      <c r="BG713" s="72">
        <f t="shared" si="308"/>
        <v>0</v>
      </c>
    </row>
    <row r="714" spans="2:59">
      <c r="B714" s="66">
        <v>676</v>
      </c>
      <c r="C714" s="135"/>
      <c r="D714" s="135"/>
      <c r="E714" s="135"/>
      <c r="F714" s="135"/>
      <c r="G714" s="135"/>
      <c r="H714" s="176"/>
      <c r="I714" s="155"/>
      <c r="J714" s="155"/>
      <c r="K714" s="66">
        <v>10</v>
      </c>
      <c r="L714" s="66"/>
      <c r="M714" s="66"/>
      <c r="N714" s="66"/>
      <c r="O714" s="508"/>
      <c r="P714" s="155">
        <f t="shared" si="302"/>
        <v>1</v>
      </c>
      <c r="Q714" s="135"/>
      <c r="R714" s="66" t="e">
        <f t="shared" si="309"/>
        <v>#N/A</v>
      </c>
      <c r="S714" s="176"/>
      <c r="T714" s="177"/>
      <c r="U714" s="135"/>
      <c r="V714" s="135"/>
      <c r="W714" s="163" t="str">
        <f t="shared" ca="1" si="287"/>
        <v>Knight</v>
      </c>
      <c r="X714" s="164">
        <f t="shared" si="288"/>
        <v>0</v>
      </c>
      <c r="Y714" s="165">
        <v>0</v>
      </c>
      <c r="Z714" s="155" t="str">
        <f t="shared" si="289"/>
        <v/>
      </c>
      <c r="AA714" s="66" t="str">
        <f t="shared" si="290"/>
        <v/>
      </c>
      <c r="AB714" s="72" t="str">
        <f t="shared" si="291"/>
        <v/>
      </c>
      <c r="AC714" s="135" t="str">
        <f t="shared" si="303"/>
        <v/>
      </c>
      <c r="AD714" s="72">
        <f t="shared" si="304"/>
        <v>-29</v>
      </c>
      <c r="AE714" s="72">
        <f t="shared" si="305"/>
        <v>-59</v>
      </c>
      <c r="AF714" s="72">
        <f t="shared" si="306"/>
        <v>-89</v>
      </c>
      <c r="AG714" s="66" t="str">
        <f t="shared" si="292"/>
        <v/>
      </c>
      <c r="AH714" s="66" t="str">
        <f t="shared" si="293"/>
        <v/>
      </c>
      <c r="AI714" s="66" t="str">
        <f t="shared" si="294"/>
        <v/>
      </c>
      <c r="AJ714" s="135" t="str">
        <f t="shared" si="295"/>
        <v/>
      </c>
      <c r="AK714" s="66" t="str">
        <f t="shared" si="296"/>
        <v/>
      </c>
      <c r="AL714" s="66" t="str">
        <f t="shared" si="284"/>
        <v/>
      </c>
      <c r="AM714" s="66" t="str">
        <f t="shared" si="297"/>
        <v/>
      </c>
      <c r="AN714" s="135" t="str">
        <f t="shared" si="298"/>
        <v/>
      </c>
      <c r="AO714" s="66" t="str">
        <f t="shared" si="299"/>
        <v/>
      </c>
      <c r="AP714" s="66" t="str">
        <f t="shared" si="285"/>
        <v/>
      </c>
      <c r="AQ714" s="66" t="str">
        <f t="shared" si="300"/>
        <v/>
      </c>
      <c r="AR714" s="135" t="str">
        <f t="shared" si="301"/>
        <v/>
      </c>
      <c r="AS714" s="72" t="str">
        <f t="shared" si="286"/>
        <v/>
      </c>
      <c r="AT714" s="72" t="str">
        <f t="shared" si="286"/>
        <v/>
      </c>
      <c r="AU714" s="72"/>
      <c r="AV714" s="135" t="str">
        <f t="shared" ca="1" si="307"/>
        <v>Knight</v>
      </c>
      <c r="AW714" s="135"/>
      <c r="AX714" s="135"/>
      <c r="AY714" s="135"/>
      <c r="AZ714" s="135"/>
      <c r="BA714" s="135"/>
      <c r="BB714" s="135"/>
      <c r="BC714" s="660" t="e">
        <f>INDEX('[2]Master Skill List'!$D$81:$D$301,MATCH('UNIT DATA'!BA714,'[2]Master Skill List'!$B$81:$B$301,0))</f>
        <v>#N/A</v>
      </c>
      <c r="BD714" s="661"/>
      <c r="BE714" s="661"/>
      <c r="BF714" s="662"/>
      <c r="BG714" s="72">
        <f t="shared" si="308"/>
        <v>0</v>
      </c>
    </row>
    <row r="715" spans="2:59">
      <c r="B715" s="66">
        <v>677</v>
      </c>
      <c r="C715" s="135"/>
      <c r="D715" s="135"/>
      <c r="E715" s="135"/>
      <c r="F715" s="135"/>
      <c r="G715" s="135"/>
      <c r="H715" s="176"/>
      <c r="I715" s="155"/>
      <c r="J715" s="155"/>
      <c r="K715" s="66">
        <v>10</v>
      </c>
      <c r="L715" s="66"/>
      <c r="M715" s="66"/>
      <c r="N715" s="66"/>
      <c r="O715" s="508"/>
      <c r="P715" s="155">
        <f t="shared" si="302"/>
        <v>1</v>
      </c>
      <c r="Q715" s="135"/>
      <c r="R715" s="66" t="e">
        <f t="shared" si="309"/>
        <v>#N/A</v>
      </c>
      <c r="S715" s="176"/>
      <c r="T715" s="177"/>
      <c r="U715" s="135"/>
      <c r="V715" s="135"/>
      <c r="W715" s="163" t="str">
        <f t="shared" ca="1" si="287"/>
        <v>Lord</v>
      </c>
      <c r="X715" s="164">
        <f t="shared" si="288"/>
        <v>0</v>
      </c>
      <c r="Y715" s="165">
        <v>0</v>
      </c>
      <c r="Z715" s="155" t="str">
        <f t="shared" si="289"/>
        <v/>
      </c>
      <c r="AA715" s="66" t="str">
        <f t="shared" si="290"/>
        <v/>
      </c>
      <c r="AB715" s="72" t="str">
        <f t="shared" si="291"/>
        <v/>
      </c>
      <c r="AC715" s="135" t="str">
        <f t="shared" si="303"/>
        <v/>
      </c>
      <c r="AD715" s="72">
        <f t="shared" si="304"/>
        <v>-29</v>
      </c>
      <c r="AE715" s="72">
        <f t="shared" si="305"/>
        <v>-59</v>
      </c>
      <c r="AF715" s="72">
        <f t="shared" si="306"/>
        <v>-89</v>
      </c>
      <c r="AG715" s="66" t="str">
        <f t="shared" si="292"/>
        <v/>
      </c>
      <c r="AH715" s="66" t="str">
        <f t="shared" si="293"/>
        <v/>
      </c>
      <c r="AI715" s="66" t="str">
        <f t="shared" si="294"/>
        <v/>
      </c>
      <c r="AJ715" s="135" t="str">
        <f t="shared" si="295"/>
        <v/>
      </c>
      <c r="AK715" s="66" t="str">
        <f t="shared" si="296"/>
        <v/>
      </c>
      <c r="AL715" s="66" t="str">
        <f t="shared" si="284"/>
        <v/>
      </c>
      <c r="AM715" s="66" t="str">
        <f t="shared" si="297"/>
        <v/>
      </c>
      <c r="AN715" s="135" t="str">
        <f t="shared" si="298"/>
        <v/>
      </c>
      <c r="AO715" s="66" t="str">
        <f t="shared" si="299"/>
        <v/>
      </c>
      <c r="AP715" s="66" t="str">
        <f t="shared" si="285"/>
        <v/>
      </c>
      <c r="AQ715" s="66" t="str">
        <f t="shared" si="300"/>
        <v/>
      </c>
      <c r="AR715" s="135" t="str">
        <f t="shared" si="301"/>
        <v/>
      </c>
      <c r="AS715" s="72" t="str">
        <f t="shared" si="286"/>
        <v/>
      </c>
      <c r="AT715" s="72" t="str">
        <f t="shared" si="286"/>
        <v/>
      </c>
      <c r="AU715" s="72"/>
      <c r="AV715" s="135" t="str">
        <f t="shared" ca="1" si="307"/>
        <v>Lord</v>
      </c>
      <c r="AW715" s="135"/>
      <c r="AX715" s="135"/>
      <c r="AY715" s="135"/>
      <c r="AZ715" s="135"/>
      <c r="BA715" s="135"/>
      <c r="BB715" s="135"/>
      <c r="BC715" s="660" t="e">
        <f>INDEX('[2]Master Skill List'!$D$81:$D$301,MATCH('UNIT DATA'!BA715,'[2]Master Skill List'!$B$81:$B$301,0))</f>
        <v>#N/A</v>
      </c>
      <c r="BD715" s="661"/>
      <c r="BE715" s="661"/>
      <c r="BF715" s="662"/>
      <c r="BG715" s="72">
        <f t="shared" si="308"/>
        <v>0</v>
      </c>
    </row>
    <row r="716" spans="2:59">
      <c r="B716" s="66">
        <v>678</v>
      </c>
      <c r="C716" s="135"/>
      <c r="D716" s="135"/>
      <c r="E716" s="135"/>
      <c r="F716" s="135"/>
      <c r="G716" s="135"/>
      <c r="H716" s="176"/>
      <c r="I716" s="155"/>
      <c r="J716" s="155"/>
      <c r="K716" s="66">
        <v>10</v>
      </c>
      <c r="L716" s="66"/>
      <c r="M716" s="66"/>
      <c r="N716" s="66"/>
      <c r="O716" s="508"/>
      <c r="P716" s="155">
        <f t="shared" si="302"/>
        <v>1</v>
      </c>
      <c r="Q716" s="135"/>
      <c r="R716" s="66" t="e">
        <f t="shared" si="309"/>
        <v>#N/A</v>
      </c>
      <c r="S716" s="176"/>
      <c r="T716" s="177"/>
      <c r="U716" s="135"/>
      <c r="V716" s="135"/>
      <c r="W716" s="163" t="str">
        <f t="shared" ca="1" si="287"/>
        <v>Fighter</v>
      </c>
      <c r="X716" s="164">
        <f t="shared" si="288"/>
        <v>0</v>
      </c>
      <c r="Y716" s="165">
        <v>0</v>
      </c>
      <c r="Z716" s="155" t="str">
        <f t="shared" si="289"/>
        <v/>
      </c>
      <c r="AA716" s="66" t="str">
        <f t="shared" si="290"/>
        <v/>
      </c>
      <c r="AB716" s="72" t="str">
        <f t="shared" si="291"/>
        <v/>
      </c>
      <c r="AC716" s="135" t="str">
        <f t="shared" si="303"/>
        <v/>
      </c>
      <c r="AD716" s="72">
        <f t="shared" si="304"/>
        <v>-29</v>
      </c>
      <c r="AE716" s="72">
        <f t="shared" si="305"/>
        <v>-59</v>
      </c>
      <c r="AF716" s="72">
        <f t="shared" si="306"/>
        <v>-89</v>
      </c>
      <c r="AG716" s="66" t="str">
        <f t="shared" si="292"/>
        <v/>
      </c>
      <c r="AH716" s="66" t="str">
        <f t="shared" si="293"/>
        <v/>
      </c>
      <c r="AI716" s="66" t="str">
        <f t="shared" si="294"/>
        <v/>
      </c>
      <c r="AJ716" s="135" t="str">
        <f t="shared" si="295"/>
        <v/>
      </c>
      <c r="AK716" s="66" t="str">
        <f t="shared" si="296"/>
        <v/>
      </c>
      <c r="AL716" s="66" t="str">
        <f t="shared" si="284"/>
        <v/>
      </c>
      <c r="AM716" s="66" t="str">
        <f t="shared" si="297"/>
        <v/>
      </c>
      <c r="AN716" s="135" t="str">
        <f t="shared" si="298"/>
        <v/>
      </c>
      <c r="AO716" s="66" t="str">
        <f t="shared" si="299"/>
        <v/>
      </c>
      <c r="AP716" s="66" t="str">
        <f t="shared" si="285"/>
        <v/>
      </c>
      <c r="AQ716" s="66" t="str">
        <f t="shared" si="300"/>
        <v/>
      </c>
      <c r="AR716" s="135" t="str">
        <f t="shared" si="301"/>
        <v/>
      </c>
      <c r="AS716" s="72" t="str">
        <f t="shared" si="286"/>
        <v/>
      </c>
      <c r="AT716" s="72" t="str">
        <f t="shared" si="286"/>
        <v/>
      </c>
      <c r="AU716" s="72"/>
      <c r="AV716" s="135" t="str">
        <f t="shared" ca="1" si="307"/>
        <v>Fighter</v>
      </c>
      <c r="AW716" s="135"/>
      <c r="AX716" s="135"/>
      <c r="AY716" s="135"/>
      <c r="AZ716" s="135"/>
      <c r="BA716" s="135"/>
      <c r="BB716" s="135"/>
      <c r="BC716" s="660" t="e">
        <f>INDEX('[2]Master Skill List'!$D$81:$D$301,MATCH('UNIT DATA'!BA716,'[2]Master Skill List'!$B$81:$B$301,0))</f>
        <v>#N/A</v>
      </c>
      <c r="BD716" s="661"/>
      <c r="BE716" s="661"/>
      <c r="BF716" s="662"/>
      <c r="BG716" s="72">
        <f t="shared" si="308"/>
        <v>0</v>
      </c>
    </row>
    <row r="717" spans="2:59">
      <c r="B717" s="66">
        <v>679</v>
      </c>
      <c r="C717" s="135"/>
      <c r="D717" s="135"/>
      <c r="E717" s="135"/>
      <c r="F717" s="135"/>
      <c r="G717" s="135"/>
      <c r="H717" s="176"/>
      <c r="I717" s="155"/>
      <c r="J717" s="155"/>
      <c r="K717" s="66">
        <v>10</v>
      </c>
      <c r="L717" s="66"/>
      <c r="M717" s="66"/>
      <c r="N717" s="66"/>
      <c r="O717" s="508"/>
      <c r="P717" s="155">
        <f t="shared" si="302"/>
        <v>1</v>
      </c>
      <c r="Q717" s="135"/>
      <c r="R717" s="66" t="e">
        <f t="shared" si="309"/>
        <v>#N/A</v>
      </c>
      <c r="S717" s="176"/>
      <c r="T717" s="177"/>
      <c r="U717" s="135"/>
      <c r="V717" s="135"/>
      <c r="W717" s="163" t="str">
        <f t="shared" ca="1" si="287"/>
        <v>Hero</v>
      </c>
      <c r="X717" s="164">
        <f t="shared" si="288"/>
        <v>0</v>
      </c>
      <c r="Y717" s="165">
        <v>0</v>
      </c>
      <c r="Z717" s="155" t="str">
        <f t="shared" si="289"/>
        <v/>
      </c>
      <c r="AA717" s="66" t="str">
        <f t="shared" si="290"/>
        <v/>
      </c>
      <c r="AB717" s="72" t="str">
        <f t="shared" si="291"/>
        <v/>
      </c>
      <c r="AC717" s="135" t="str">
        <f t="shared" si="303"/>
        <v/>
      </c>
      <c r="AD717" s="72">
        <f t="shared" si="304"/>
        <v>-29</v>
      </c>
      <c r="AE717" s="72">
        <f t="shared" si="305"/>
        <v>-59</v>
      </c>
      <c r="AF717" s="72">
        <f t="shared" si="306"/>
        <v>-89</v>
      </c>
      <c r="AG717" s="66" t="str">
        <f t="shared" si="292"/>
        <v/>
      </c>
      <c r="AH717" s="66" t="str">
        <f t="shared" si="293"/>
        <v/>
      </c>
      <c r="AI717" s="66" t="str">
        <f t="shared" si="294"/>
        <v/>
      </c>
      <c r="AJ717" s="135" t="str">
        <f t="shared" si="295"/>
        <v/>
      </c>
      <c r="AK717" s="66" t="str">
        <f t="shared" si="296"/>
        <v/>
      </c>
      <c r="AL717" s="66" t="str">
        <f t="shared" si="284"/>
        <v/>
      </c>
      <c r="AM717" s="66" t="str">
        <f t="shared" si="297"/>
        <v/>
      </c>
      <c r="AN717" s="135" t="str">
        <f t="shared" si="298"/>
        <v/>
      </c>
      <c r="AO717" s="66" t="str">
        <f t="shared" si="299"/>
        <v/>
      </c>
      <c r="AP717" s="66" t="str">
        <f t="shared" si="285"/>
        <v/>
      </c>
      <c r="AQ717" s="66" t="str">
        <f t="shared" si="300"/>
        <v/>
      </c>
      <c r="AR717" s="135" t="str">
        <f t="shared" si="301"/>
        <v/>
      </c>
      <c r="AS717" s="72" t="str">
        <f t="shared" si="286"/>
        <v/>
      </c>
      <c r="AT717" s="72" t="str">
        <f t="shared" si="286"/>
        <v/>
      </c>
      <c r="AU717" s="72"/>
      <c r="AV717" s="135" t="str">
        <f t="shared" ca="1" si="307"/>
        <v>Hero</v>
      </c>
      <c r="AW717" s="135"/>
      <c r="AX717" s="135"/>
      <c r="AY717" s="135"/>
      <c r="AZ717" s="135"/>
      <c r="BA717" s="135"/>
      <c r="BB717" s="135"/>
      <c r="BC717" s="660" t="e">
        <f>INDEX('[2]Master Skill List'!$D$81:$D$301,MATCH('UNIT DATA'!BA717,'[2]Master Skill List'!$B$81:$B$301,0))</f>
        <v>#N/A</v>
      </c>
      <c r="BD717" s="661"/>
      <c r="BE717" s="661"/>
      <c r="BF717" s="662"/>
      <c r="BG717" s="72">
        <f t="shared" si="308"/>
        <v>0</v>
      </c>
    </row>
    <row r="718" spans="2:59">
      <c r="B718" s="66">
        <v>680</v>
      </c>
      <c r="C718" s="135"/>
      <c r="D718" s="135"/>
      <c r="E718" s="135"/>
      <c r="F718" s="135"/>
      <c r="G718" s="135"/>
      <c r="H718" s="176"/>
      <c r="I718" s="155"/>
      <c r="J718" s="155"/>
      <c r="K718" s="66">
        <v>10</v>
      </c>
      <c r="L718" s="66"/>
      <c r="M718" s="66"/>
      <c r="N718" s="66"/>
      <c r="O718" s="508"/>
      <c r="P718" s="155">
        <f t="shared" si="302"/>
        <v>1</v>
      </c>
      <c r="Q718" s="135"/>
      <c r="R718" s="66" t="e">
        <f t="shared" si="309"/>
        <v>#N/A</v>
      </c>
      <c r="S718" s="176"/>
      <c r="T718" s="177"/>
      <c r="U718" s="135"/>
      <c r="V718" s="135"/>
      <c r="W718" s="163" t="str">
        <f t="shared" ca="1" si="287"/>
        <v>Defender</v>
      </c>
      <c r="X718" s="164">
        <f t="shared" si="288"/>
        <v>0</v>
      </c>
      <c r="Y718" s="165">
        <v>0</v>
      </c>
      <c r="Z718" s="155" t="str">
        <f t="shared" si="289"/>
        <v/>
      </c>
      <c r="AA718" s="66" t="str">
        <f t="shared" si="290"/>
        <v/>
      </c>
      <c r="AB718" s="72" t="str">
        <f t="shared" si="291"/>
        <v/>
      </c>
      <c r="AC718" s="135" t="str">
        <f t="shared" si="303"/>
        <v/>
      </c>
      <c r="AD718" s="72">
        <f t="shared" si="304"/>
        <v>-29</v>
      </c>
      <c r="AE718" s="72">
        <f t="shared" si="305"/>
        <v>-59</v>
      </c>
      <c r="AF718" s="72">
        <f t="shared" si="306"/>
        <v>-89</v>
      </c>
      <c r="AG718" s="66" t="str">
        <f t="shared" si="292"/>
        <v/>
      </c>
      <c r="AH718" s="66" t="str">
        <f t="shared" si="293"/>
        <v/>
      </c>
      <c r="AI718" s="66" t="str">
        <f t="shared" si="294"/>
        <v/>
      </c>
      <c r="AJ718" s="135" t="str">
        <f t="shared" si="295"/>
        <v/>
      </c>
      <c r="AK718" s="66" t="str">
        <f t="shared" si="296"/>
        <v/>
      </c>
      <c r="AL718" s="66" t="str">
        <f t="shared" si="284"/>
        <v/>
      </c>
      <c r="AM718" s="66" t="str">
        <f t="shared" si="297"/>
        <v/>
      </c>
      <c r="AN718" s="135" t="str">
        <f t="shared" si="298"/>
        <v/>
      </c>
      <c r="AO718" s="66" t="str">
        <f t="shared" si="299"/>
        <v/>
      </c>
      <c r="AP718" s="66" t="str">
        <f t="shared" si="285"/>
        <v/>
      </c>
      <c r="AQ718" s="66" t="str">
        <f t="shared" si="300"/>
        <v/>
      </c>
      <c r="AR718" s="135" t="str">
        <f t="shared" si="301"/>
        <v/>
      </c>
      <c r="AS718" s="72" t="str">
        <f t="shared" si="286"/>
        <v/>
      </c>
      <c r="AT718" s="72" t="str">
        <f t="shared" si="286"/>
        <v/>
      </c>
      <c r="AU718" s="72"/>
      <c r="AV718" s="135" t="str">
        <f t="shared" ca="1" si="307"/>
        <v>Defender</v>
      </c>
      <c r="AW718" s="135"/>
      <c r="AX718" s="135"/>
      <c r="AY718" s="135"/>
      <c r="AZ718" s="135"/>
      <c r="BA718" s="135"/>
      <c r="BB718" s="135"/>
      <c r="BC718" s="660" t="e">
        <f>INDEX('[2]Master Skill List'!$D$81:$D$301,MATCH('UNIT DATA'!BA718,'[2]Master Skill List'!$B$81:$B$301,0))</f>
        <v>#N/A</v>
      </c>
      <c r="BD718" s="661"/>
      <c r="BE718" s="661"/>
      <c r="BF718" s="662"/>
      <c r="BG718" s="72">
        <f t="shared" si="308"/>
        <v>0</v>
      </c>
    </row>
    <row r="719" spans="2:59">
      <c r="B719" s="66">
        <v>681</v>
      </c>
      <c r="C719" s="135"/>
      <c r="D719" s="135"/>
      <c r="E719" s="135"/>
      <c r="F719" s="135"/>
      <c r="G719" s="135"/>
      <c r="H719" s="176"/>
      <c r="I719" s="155"/>
      <c r="J719" s="155"/>
      <c r="K719" s="66">
        <v>10</v>
      </c>
      <c r="L719" s="66"/>
      <c r="M719" s="66"/>
      <c r="N719" s="66"/>
      <c r="O719" s="508"/>
      <c r="P719" s="155">
        <f t="shared" si="302"/>
        <v>1</v>
      </c>
      <c r="Q719" s="135"/>
      <c r="R719" s="66" t="e">
        <f t="shared" si="309"/>
        <v>#N/A</v>
      </c>
      <c r="S719" s="176"/>
      <c r="T719" s="177"/>
      <c r="U719" s="135"/>
      <c r="V719" s="135"/>
      <c r="W719" s="163" t="str">
        <f t="shared" ca="1" si="287"/>
        <v>Hero</v>
      </c>
      <c r="X719" s="164">
        <f t="shared" si="288"/>
        <v>0</v>
      </c>
      <c r="Y719" s="165">
        <v>0</v>
      </c>
      <c r="Z719" s="155" t="str">
        <f t="shared" si="289"/>
        <v/>
      </c>
      <c r="AA719" s="66" t="str">
        <f t="shared" si="290"/>
        <v/>
      </c>
      <c r="AB719" s="72" t="str">
        <f t="shared" si="291"/>
        <v/>
      </c>
      <c r="AC719" s="135" t="str">
        <f t="shared" si="303"/>
        <v/>
      </c>
      <c r="AD719" s="72">
        <f t="shared" si="304"/>
        <v>-29</v>
      </c>
      <c r="AE719" s="72">
        <f t="shared" si="305"/>
        <v>-59</v>
      </c>
      <c r="AF719" s="72">
        <f t="shared" si="306"/>
        <v>-89</v>
      </c>
      <c r="AG719" s="66" t="str">
        <f t="shared" si="292"/>
        <v/>
      </c>
      <c r="AH719" s="66" t="str">
        <f t="shared" si="293"/>
        <v/>
      </c>
      <c r="AI719" s="66" t="str">
        <f t="shared" si="294"/>
        <v/>
      </c>
      <c r="AJ719" s="135" t="str">
        <f t="shared" si="295"/>
        <v/>
      </c>
      <c r="AK719" s="66" t="str">
        <f t="shared" si="296"/>
        <v/>
      </c>
      <c r="AL719" s="66" t="str">
        <f t="shared" si="284"/>
        <v/>
      </c>
      <c r="AM719" s="66" t="str">
        <f t="shared" si="297"/>
        <v/>
      </c>
      <c r="AN719" s="135" t="str">
        <f t="shared" si="298"/>
        <v/>
      </c>
      <c r="AO719" s="66" t="str">
        <f t="shared" si="299"/>
        <v/>
      </c>
      <c r="AP719" s="66" t="str">
        <f t="shared" si="285"/>
        <v/>
      </c>
      <c r="AQ719" s="66" t="str">
        <f t="shared" si="300"/>
        <v/>
      </c>
      <c r="AR719" s="135" t="str">
        <f t="shared" si="301"/>
        <v/>
      </c>
      <c r="AS719" s="72" t="str">
        <f t="shared" si="286"/>
        <v/>
      </c>
      <c r="AT719" s="72" t="str">
        <f t="shared" si="286"/>
        <v/>
      </c>
      <c r="AU719" s="72"/>
      <c r="AV719" s="135" t="str">
        <f t="shared" ca="1" si="307"/>
        <v>Hero</v>
      </c>
      <c r="AW719" s="135"/>
      <c r="AX719" s="135"/>
      <c r="AY719" s="135"/>
      <c r="AZ719" s="135"/>
      <c r="BA719" s="135"/>
      <c r="BB719" s="135"/>
      <c r="BC719" s="660" t="e">
        <f>INDEX('[2]Master Skill List'!$D$81:$D$301,MATCH('UNIT DATA'!BA719,'[2]Master Skill List'!$B$81:$B$301,0))</f>
        <v>#N/A</v>
      </c>
      <c r="BD719" s="661"/>
      <c r="BE719" s="661"/>
      <c r="BF719" s="662"/>
      <c r="BG719" s="72">
        <f t="shared" si="308"/>
        <v>0</v>
      </c>
    </row>
    <row r="720" spans="2:59">
      <c r="B720" s="66">
        <v>682</v>
      </c>
      <c r="C720" s="135"/>
      <c r="D720" s="135"/>
      <c r="E720" s="135"/>
      <c r="F720" s="135"/>
      <c r="G720" s="135"/>
      <c r="H720" s="176"/>
      <c r="I720" s="155"/>
      <c r="J720" s="155"/>
      <c r="K720" s="66">
        <v>10</v>
      </c>
      <c r="L720" s="66"/>
      <c r="M720" s="66"/>
      <c r="N720" s="66"/>
      <c r="O720" s="508"/>
      <c r="P720" s="155">
        <f t="shared" si="302"/>
        <v>1</v>
      </c>
      <c r="Q720" s="135"/>
      <c r="R720" s="66" t="e">
        <f t="shared" si="309"/>
        <v>#N/A</v>
      </c>
      <c r="S720" s="176"/>
      <c r="T720" s="177"/>
      <c r="U720" s="135"/>
      <c r="V720" s="135"/>
      <c r="W720" s="163" t="str">
        <f t="shared" ca="1" si="287"/>
        <v>Hero</v>
      </c>
      <c r="X720" s="164">
        <f t="shared" si="288"/>
        <v>0</v>
      </c>
      <c r="Y720" s="165">
        <v>0</v>
      </c>
      <c r="Z720" s="155" t="str">
        <f t="shared" si="289"/>
        <v/>
      </c>
      <c r="AA720" s="66" t="str">
        <f t="shared" si="290"/>
        <v/>
      </c>
      <c r="AB720" s="72" t="str">
        <f t="shared" si="291"/>
        <v/>
      </c>
      <c r="AC720" s="135" t="str">
        <f t="shared" si="303"/>
        <v/>
      </c>
      <c r="AD720" s="72">
        <f t="shared" si="304"/>
        <v>-29</v>
      </c>
      <c r="AE720" s="72">
        <f t="shared" si="305"/>
        <v>-59</v>
      </c>
      <c r="AF720" s="72">
        <f t="shared" si="306"/>
        <v>-89</v>
      </c>
      <c r="AG720" s="66" t="str">
        <f t="shared" si="292"/>
        <v/>
      </c>
      <c r="AH720" s="66" t="str">
        <f t="shared" si="293"/>
        <v/>
      </c>
      <c r="AI720" s="66" t="str">
        <f t="shared" si="294"/>
        <v/>
      </c>
      <c r="AJ720" s="135" t="str">
        <f t="shared" si="295"/>
        <v/>
      </c>
      <c r="AK720" s="66" t="str">
        <f t="shared" si="296"/>
        <v/>
      </c>
      <c r="AL720" s="66" t="str">
        <f t="shared" si="284"/>
        <v/>
      </c>
      <c r="AM720" s="66" t="str">
        <f t="shared" si="297"/>
        <v/>
      </c>
      <c r="AN720" s="135" t="str">
        <f t="shared" si="298"/>
        <v/>
      </c>
      <c r="AO720" s="66" t="str">
        <f t="shared" si="299"/>
        <v/>
      </c>
      <c r="AP720" s="66" t="str">
        <f t="shared" si="285"/>
        <v/>
      </c>
      <c r="AQ720" s="66" t="str">
        <f t="shared" si="300"/>
        <v/>
      </c>
      <c r="AR720" s="135" t="str">
        <f t="shared" si="301"/>
        <v/>
      </c>
      <c r="AS720" s="72" t="str">
        <f t="shared" si="286"/>
        <v/>
      </c>
      <c r="AT720" s="72" t="str">
        <f t="shared" si="286"/>
        <v/>
      </c>
      <c r="AU720" s="72"/>
      <c r="AV720" s="135" t="str">
        <f t="shared" ca="1" si="307"/>
        <v>Hero</v>
      </c>
      <c r="AW720" s="135"/>
      <c r="AX720" s="135"/>
      <c r="AY720" s="135"/>
      <c r="AZ720" s="135"/>
      <c r="BA720" s="135"/>
      <c r="BB720" s="135"/>
      <c r="BC720" s="660" t="e">
        <f>INDEX('[2]Master Skill List'!$D$81:$D$301,MATCH('UNIT DATA'!BA720,'[2]Master Skill List'!$B$81:$B$301,0))</f>
        <v>#N/A</v>
      </c>
      <c r="BD720" s="661"/>
      <c r="BE720" s="661"/>
      <c r="BF720" s="662"/>
      <c r="BG720" s="72">
        <f t="shared" si="308"/>
        <v>0</v>
      </c>
    </row>
    <row r="721" spans="2:59">
      <c r="B721" s="66">
        <v>683</v>
      </c>
      <c r="C721" s="135"/>
      <c r="D721" s="135"/>
      <c r="E721" s="135"/>
      <c r="F721" s="135"/>
      <c r="G721" s="135"/>
      <c r="H721" s="176"/>
      <c r="I721" s="155"/>
      <c r="J721" s="155"/>
      <c r="K721" s="66">
        <v>10</v>
      </c>
      <c r="L721" s="66"/>
      <c r="M721" s="66"/>
      <c r="N721" s="66"/>
      <c r="O721" s="508"/>
      <c r="P721" s="155">
        <f t="shared" si="302"/>
        <v>1</v>
      </c>
      <c r="Q721" s="135"/>
      <c r="R721" s="66" t="e">
        <f t="shared" si="309"/>
        <v>#N/A</v>
      </c>
      <c r="S721" s="176"/>
      <c r="T721" s="177"/>
      <c r="U721" s="135"/>
      <c r="V721" s="135"/>
      <c r="W721" s="163" t="str">
        <f t="shared" ca="1" si="287"/>
        <v>Guardian</v>
      </c>
      <c r="X721" s="164">
        <f t="shared" si="288"/>
        <v>0</v>
      </c>
      <c r="Y721" s="165">
        <v>0</v>
      </c>
      <c r="Z721" s="155" t="str">
        <f t="shared" si="289"/>
        <v/>
      </c>
      <c r="AA721" s="66" t="str">
        <f t="shared" si="290"/>
        <v/>
      </c>
      <c r="AB721" s="72" t="str">
        <f t="shared" si="291"/>
        <v/>
      </c>
      <c r="AC721" s="135" t="str">
        <f t="shared" si="303"/>
        <v/>
      </c>
      <c r="AD721" s="72">
        <f t="shared" si="304"/>
        <v>-29</v>
      </c>
      <c r="AE721" s="72">
        <f t="shared" si="305"/>
        <v>-59</v>
      </c>
      <c r="AF721" s="72">
        <f t="shared" si="306"/>
        <v>-89</v>
      </c>
      <c r="AG721" s="66" t="str">
        <f t="shared" si="292"/>
        <v/>
      </c>
      <c r="AH721" s="66" t="str">
        <f t="shared" si="293"/>
        <v/>
      </c>
      <c r="AI721" s="66" t="str">
        <f t="shared" si="294"/>
        <v/>
      </c>
      <c r="AJ721" s="135" t="str">
        <f t="shared" si="295"/>
        <v/>
      </c>
      <c r="AK721" s="66" t="str">
        <f t="shared" si="296"/>
        <v/>
      </c>
      <c r="AL721" s="66" t="str">
        <f t="shared" si="284"/>
        <v/>
      </c>
      <c r="AM721" s="66" t="str">
        <f t="shared" si="297"/>
        <v/>
      </c>
      <c r="AN721" s="135" t="str">
        <f t="shared" si="298"/>
        <v/>
      </c>
      <c r="AO721" s="66" t="str">
        <f t="shared" si="299"/>
        <v/>
      </c>
      <c r="AP721" s="66" t="str">
        <f t="shared" si="285"/>
        <v/>
      </c>
      <c r="AQ721" s="66" t="str">
        <f t="shared" si="300"/>
        <v/>
      </c>
      <c r="AR721" s="135" t="str">
        <f t="shared" si="301"/>
        <v/>
      </c>
      <c r="AS721" s="72" t="str">
        <f t="shared" si="286"/>
        <v/>
      </c>
      <c r="AT721" s="72" t="str">
        <f t="shared" si="286"/>
        <v/>
      </c>
      <c r="AU721" s="72"/>
      <c r="AV721" s="135" t="str">
        <f t="shared" ca="1" si="307"/>
        <v>Guardian</v>
      </c>
      <c r="AW721" s="135"/>
      <c r="AX721" s="135"/>
      <c r="AY721" s="135"/>
      <c r="AZ721" s="135"/>
      <c r="BA721" s="135"/>
      <c r="BB721" s="135"/>
      <c r="BC721" s="660" t="e">
        <f>INDEX('[2]Master Skill List'!$D$81:$D$301,MATCH('UNIT DATA'!BA721,'[2]Master Skill List'!$B$81:$B$301,0))</f>
        <v>#N/A</v>
      </c>
      <c r="BD721" s="661"/>
      <c r="BE721" s="661"/>
      <c r="BF721" s="662"/>
      <c r="BG721" s="72">
        <f t="shared" si="308"/>
        <v>0</v>
      </c>
    </row>
    <row r="722" spans="2:59">
      <c r="B722" s="66">
        <v>684</v>
      </c>
      <c r="C722" s="135"/>
      <c r="D722" s="135"/>
      <c r="E722" s="135"/>
      <c r="F722" s="135"/>
      <c r="G722" s="135"/>
      <c r="H722" s="176"/>
      <c r="I722" s="155"/>
      <c r="J722" s="155"/>
      <c r="K722" s="66">
        <v>10</v>
      </c>
      <c r="L722" s="66"/>
      <c r="M722" s="66"/>
      <c r="N722" s="66"/>
      <c r="O722" s="508"/>
      <c r="P722" s="155">
        <f t="shared" si="302"/>
        <v>1</v>
      </c>
      <c r="Q722" s="135"/>
      <c r="R722" s="66" t="e">
        <f t="shared" si="309"/>
        <v>#N/A</v>
      </c>
      <c r="S722" s="176"/>
      <c r="T722" s="177"/>
      <c r="U722" s="135"/>
      <c r="V722" s="135"/>
      <c r="W722" s="163" t="str">
        <f t="shared" ca="1" si="287"/>
        <v>Hero</v>
      </c>
      <c r="X722" s="164">
        <f t="shared" si="288"/>
        <v>0</v>
      </c>
      <c r="Y722" s="165">
        <v>0</v>
      </c>
      <c r="Z722" s="155" t="str">
        <f t="shared" si="289"/>
        <v/>
      </c>
      <c r="AA722" s="66" t="str">
        <f t="shared" si="290"/>
        <v/>
      </c>
      <c r="AB722" s="72" t="str">
        <f t="shared" si="291"/>
        <v/>
      </c>
      <c r="AC722" s="135" t="str">
        <f t="shared" si="303"/>
        <v/>
      </c>
      <c r="AD722" s="72">
        <f t="shared" si="304"/>
        <v>-29</v>
      </c>
      <c r="AE722" s="72">
        <f t="shared" si="305"/>
        <v>-59</v>
      </c>
      <c r="AF722" s="72">
        <f t="shared" si="306"/>
        <v>-89</v>
      </c>
      <c r="AG722" s="66" t="str">
        <f t="shared" si="292"/>
        <v/>
      </c>
      <c r="AH722" s="66" t="str">
        <f t="shared" si="293"/>
        <v/>
      </c>
      <c r="AI722" s="66" t="str">
        <f t="shared" si="294"/>
        <v/>
      </c>
      <c r="AJ722" s="135" t="str">
        <f t="shared" si="295"/>
        <v/>
      </c>
      <c r="AK722" s="66" t="str">
        <f t="shared" si="296"/>
        <v/>
      </c>
      <c r="AL722" s="66" t="str">
        <f t="shared" si="284"/>
        <v/>
      </c>
      <c r="AM722" s="66" t="str">
        <f t="shared" si="297"/>
        <v/>
      </c>
      <c r="AN722" s="135" t="str">
        <f t="shared" si="298"/>
        <v/>
      </c>
      <c r="AO722" s="66" t="str">
        <f t="shared" si="299"/>
        <v/>
      </c>
      <c r="AP722" s="66" t="str">
        <f t="shared" si="285"/>
        <v/>
      </c>
      <c r="AQ722" s="66" t="str">
        <f t="shared" si="300"/>
        <v/>
      </c>
      <c r="AR722" s="135" t="str">
        <f t="shared" si="301"/>
        <v/>
      </c>
      <c r="AS722" s="72" t="str">
        <f t="shared" si="286"/>
        <v/>
      </c>
      <c r="AT722" s="72" t="str">
        <f t="shared" si="286"/>
        <v/>
      </c>
      <c r="AU722" s="72"/>
      <c r="AV722" s="135" t="str">
        <f t="shared" ca="1" si="307"/>
        <v>Hero</v>
      </c>
      <c r="AW722" s="135"/>
      <c r="AX722" s="135"/>
      <c r="AY722" s="135"/>
      <c r="AZ722" s="135"/>
      <c r="BA722" s="135"/>
      <c r="BB722" s="135"/>
      <c r="BC722" s="660" t="e">
        <f>INDEX('[2]Master Skill List'!$D$81:$D$301,MATCH('UNIT DATA'!BA722,'[2]Master Skill List'!$B$81:$B$301,0))</f>
        <v>#N/A</v>
      </c>
      <c r="BD722" s="661"/>
      <c r="BE722" s="661"/>
      <c r="BF722" s="662"/>
      <c r="BG722" s="72">
        <f t="shared" si="308"/>
        <v>0</v>
      </c>
    </row>
    <row r="723" spans="2:59">
      <c r="B723" s="66">
        <v>685</v>
      </c>
      <c r="C723" s="135"/>
      <c r="D723" s="135"/>
      <c r="E723" s="135"/>
      <c r="F723" s="135"/>
      <c r="G723" s="135"/>
      <c r="H723" s="176"/>
      <c r="I723" s="155"/>
      <c r="J723" s="155"/>
      <c r="K723" s="66">
        <v>10</v>
      </c>
      <c r="L723" s="66"/>
      <c r="M723" s="66"/>
      <c r="N723" s="66"/>
      <c r="O723" s="508"/>
      <c r="P723" s="155">
        <f t="shared" si="302"/>
        <v>1</v>
      </c>
      <c r="Q723" s="135"/>
      <c r="R723" s="66" t="e">
        <f t="shared" si="309"/>
        <v>#N/A</v>
      </c>
      <c r="S723" s="176"/>
      <c r="T723" s="177"/>
      <c r="U723" s="135"/>
      <c r="V723" s="135"/>
      <c r="W723" s="163" t="str">
        <f t="shared" ca="1" si="287"/>
        <v>Hero</v>
      </c>
      <c r="X723" s="164">
        <f t="shared" si="288"/>
        <v>0</v>
      </c>
      <c r="Y723" s="165">
        <v>0</v>
      </c>
      <c r="Z723" s="155" t="str">
        <f t="shared" si="289"/>
        <v/>
      </c>
      <c r="AA723" s="66" t="str">
        <f t="shared" si="290"/>
        <v/>
      </c>
      <c r="AB723" s="72" t="str">
        <f t="shared" si="291"/>
        <v/>
      </c>
      <c r="AC723" s="135" t="str">
        <f t="shared" si="303"/>
        <v/>
      </c>
      <c r="AD723" s="72">
        <f t="shared" si="304"/>
        <v>-29</v>
      </c>
      <c r="AE723" s="72">
        <f t="shared" si="305"/>
        <v>-59</v>
      </c>
      <c r="AF723" s="72">
        <f t="shared" si="306"/>
        <v>-89</v>
      </c>
      <c r="AG723" s="66" t="str">
        <f t="shared" si="292"/>
        <v/>
      </c>
      <c r="AH723" s="66" t="str">
        <f t="shared" si="293"/>
        <v/>
      </c>
      <c r="AI723" s="66" t="str">
        <f t="shared" si="294"/>
        <v/>
      </c>
      <c r="AJ723" s="135" t="str">
        <f t="shared" si="295"/>
        <v/>
      </c>
      <c r="AK723" s="66" t="str">
        <f t="shared" si="296"/>
        <v/>
      </c>
      <c r="AL723" s="66" t="str">
        <f t="shared" si="284"/>
        <v/>
      </c>
      <c r="AM723" s="66" t="str">
        <f t="shared" si="297"/>
        <v/>
      </c>
      <c r="AN723" s="135" t="str">
        <f t="shared" si="298"/>
        <v/>
      </c>
      <c r="AO723" s="66" t="str">
        <f t="shared" si="299"/>
        <v/>
      </c>
      <c r="AP723" s="66" t="str">
        <f t="shared" si="285"/>
        <v/>
      </c>
      <c r="AQ723" s="66" t="str">
        <f t="shared" si="300"/>
        <v/>
      </c>
      <c r="AR723" s="135" t="str">
        <f t="shared" si="301"/>
        <v/>
      </c>
      <c r="AS723" s="72" t="str">
        <f t="shared" si="286"/>
        <v/>
      </c>
      <c r="AT723" s="72" t="str">
        <f t="shared" si="286"/>
        <v/>
      </c>
      <c r="AU723" s="72"/>
      <c r="AV723" s="135" t="str">
        <f t="shared" ca="1" si="307"/>
        <v>Hero</v>
      </c>
      <c r="AW723" s="135"/>
      <c r="AX723" s="135"/>
      <c r="AY723" s="135"/>
      <c r="AZ723" s="135"/>
      <c r="BA723" s="135"/>
      <c r="BB723" s="135"/>
      <c r="BC723" s="660" t="e">
        <f>INDEX('[2]Master Skill List'!$D$81:$D$301,MATCH('UNIT DATA'!BA723,'[2]Master Skill List'!$B$81:$B$301,0))</f>
        <v>#N/A</v>
      </c>
      <c r="BD723" s="661"/>
      <c r="BE723" s="661"/>
      <c r="BF723" s="662"/>
      <c r="BG723" s="72">
        <f t="shared" si="308"/>
        <v>0</v>
      </c>
    </row>
    <row r="724" spans="2:59">
      <c r="B724" s="66">
        <v>686</v>
      </c>
      <c r="C724" s="135"/>
      <c r="D724" s="135"/>
      <c r="E724" s="135"/>
      <c r="F724" s="135"/>
      <c r="G724" s="135"/>
      <c r="H724" s="176"/>
      <c r="I724" s="155"/>
      <c r="J724" s="155"/>
      <c r="K724" s="66">
        <v>10</v>
      </c>
      <c r="L724" s="66"/>
      <c r="M724" s="66"/>
      <c r="N724" s="66"/>
      <c r="O724" s="508"/>
      <c r="P724" s="155">
        <f t="shared" si="302"/>
        <v>1</v>
      </c>
      <c r="Q724" s="135"/>
      <c r="R724" s="66" t="e">
        <f t="shared" si="309"/>
        <v>#N/A</v>
      </c>
      <c r="S724" s="176"/>
      <c r="T724" s="177"/>
      <c r="U724" s="135"/>
      <c r="V724" s="135"/>
      <c r="W724" s="163" t="str">
        <f t="shared" ca="1" si="287"/>
        <v>Fighter</v>
      </c>
      <c r="X724" s="164">
        <f t="shared" si="288"/>
        <v>0</v>
      </c>
      <c r="Y724" s="165">
        <v>0</v>
      </c>
      <c r="Z724" s="155" t="str">
        <f t="shared" si="289"/>
        <v/>
      </c>
      <c r="AA724" s="66" t="str">
        <f t="shared" si="290"/>
        <v/>
      </c>
      <c r="AB724" s="72" t="str">
        <f t="shared" si="291"/>
        <v/>
      </c>
      <c r="AC724" s="135" t="str">
        <f t="shared" si="303"/>
        <v/>
      </c>
      <c r="AD724" s="72">
        <f t="shared" si="304"/>
        <v>-29</v>
      </c>
      <c r="AE724" s="72">
        <f t="shared" si="305"/>
        <v>-59</v>
      </c>
      <c r="AF724" s="72">
        <f t="shared" si="306"/>
        <v>-89</v>
      </c>
      <c r="AG724" s="66" t="str">
        <f t="shared" si="292"/>
        <v/>
      </c>
      <c r="AH724" s="66" t="str">
        <f t="shared" si="293"/>
        <v/>
      </c>
      <c r="AI724" s="66" t="str">
        <f t="shared" si="294"/>
        <v/>
      </c>
      <c r="AJ724" s="135" t="str">
        <f t="shared" si="295"/>
        <v/>
      </c>
      <c r="AK724" s="66" t="str">
        <f t="shared" si="296"/>
        <v/>
      </c>
      <c r="AL724" s="66" t="str">
        <f t="shared" si="284"/>
        <v/>
      </c>
      <c r="AM724" s="66" t="str">
        <f t="shared" si="297"/>
        <v/>
      </c>
      <c r="AN724" s="135" t="str">
        <f t="shared" si="298"/>
        <v/>
      </c>
      <c r="AO724" s="66" t="str">
        <f t="shared" si="299"/>
        <v/>
      </c>
      <c r="AP724" s="66" t="str">
        <f t="shared" si="285"/>
        <v/>
      </c>
      <c r="AQ724" s="66" t="str">
        <f t="shared" si="300"/>
        <v/>
      </c>
      <c r="AR724" s="135" t="str">
        <f t="shared" si="301"/>
        <v/>
      </c>
      <c r="AS724" s="72" t="str">
        <f t="shared" si="286"/>
        <v/>
      </c>
      <c r="AT724" s="72" t="str">
        <f t="shared" si="286"/>
        <v/>
      </c>
      <c r="AU724" s="72"/>
      <c r="AV724" s="135" t="str">
        <f t="shared" ca="1" si="307"/>
        <v>Fighter</v>
      </c>
      <c r="AW724" s="135"/>
      <c r="AX724" s="135"/>
      <c r="AY724" s="135"/>
      <c r="AZ724" s="135"/>
      <c r="BA724" s="135"/>
      <c r="BB724" s="135"/>
      <c r="BC724" s="660" t="e">
        <f>INDEX('[2]Master Skill List'!$D$81:$D$301,MATCH('UNIT DATA'!BA724,'[2]Master Skill List'!$B$81:$B$301,0))</f>
        <v>#N/A</v>
      </c>
      <c r="BD724" s="661"/>
      <c r="BE724" s="661"/>
      <c r="BF724" s="662"/>
      <c r="BG724" s="72">
        <f t="shared" si="308"/>
        <v>0</v>
      </c>
    </row>
    <row r="725" spans="2:59">
      <c r="B725" s="66">
        <v>687</v>
      </c>
      <c r="C725" s="135"/>
      <c r="D725" s="135"/>
      <c r="E725" s="135"/>
      <c r="F725" s="135"/>
      <c r="G725" s="135"/>
      <c r="H725" s="176"/>
      <c r="I725" s="155"/>
      <c r="J725" s="155"/>
      <c r="K725" s="66">
        <v>10</v>
      </c>
      <c r="L725" s="66"/>
      <c r="M725" s="66"/>
      <c r="N725" s="66"/>
      <c r="O725" s="508"/>
      <c r="P725" s="155">
        <f t="shared" si="302"/>
        <v>1</v>
      </c>
      <c r="Q725" s="135"/>
      <c r="R725" s="66" t="e">
        <f t="shared" si="309"/>
        <v>#N/A</v>
      </c>
      <c r="S725" s="176"/>
      <c r="T725" s="177"/>
      <c r="U725" s="135"/>
      <c r="V725" s="135"/>
      <c r="W725" s="163" t="str">
        <f t="shared" ca="1" si="287"/>
        <v>Hero</v>
      </c>
      <c r="X725" s="164">
        <f t="shared" si="288"/>
        <v>0</v>
      </c>
      <c r="Y725" s="165">
        <v>0</v>
      </c>
      <c r="Z725" s="155" t="str">
        <f t="shared" si="289"/>
        <v/>
      </c>
      <c r="AA725" s="66" t="str">
        <f t="shared" si="290"/>
        <v/>
      </c>
      <c r="AB725" s="72" t="str">
        <f t="shared" si="291"/>
        <v/>
      </c>
      <c r="AC725" s="135" t="str">
        <f t="shared" si="303"/>
        <v/>
      </c>
      <c r="AD725" s="72">
        <f t="shared" si="304"/>
        <v>-29</v>
      </c>
      <c r="AE725" s="72">
        <f t="shared" si="305"/>
        <v>-59</v>
      </c>
      <c r="AF725" s="72">
        <f t="shared" si="306"/>
        <v>-89</v>
      </c>
      <c r="AG725" s="66" t="str">
        <f t="shared" si="292"/>
        <v/>
      </c>
      <c r="AH725" s="66" t="str">
        <f t="shared" si="293"/>
        <v/>
      </c>
      <c r="AI725" s="66" t="str">
        <f t="shared" si="294"/>
        <v/>
      </c>
      <c r="AJ725" s="135" t="str">
        <f t="shared" si="295"/>
        <v/>
      </c>
      <c r="AK725" s="66" t="str">
        <f t="shared" si="296"/>
        <v/>
      </c>
      <c r="AL725" s="66" t="str">
        <f t="shared" si="284"/>
        <v/>
      </c>
      <c r="AM725" s="66" t="str">
        <f t="shared" si="297"/>
        <v/>
      </c>
      <c r="AN725" s="135" t="str">
        <f t="shared" si="298"/>
        <v/>
      </c>
      <c r="AO725" s="66" t="str">
        <f t="shared" si="299"/>
        <v/>
      </c>
      <c r="AP725" s="66" t="str">
        <f t="shared" si="285"/>
        <v/>
      </c>
      <c r="AQ725" s="66" t="str">
        <f t="shared" si="300"/>
        <v/>
      </c>
      <c r="AR725" s="135" t="str">
        <f t="shared" si="301"/>
        <v/>
      </c>
      <c r="AS725" s="72" t="str">
        <f t="shared" si="286"/>
        <v/>
      </c>
      <c r="AT725" s="72" t="str">
        <f t="shared" si="286"/>
        <v/>
      </c>
      <c r="AU725" s="72"/>
      <c r="AV725" s="135" t="str">
        <f t="shared" ca="1" si="307"/>
        <v>Hero</v>
      </c>
      <c r="AW725" s="135"/>
      <c r="AX725" s="135"/>
      <c r="AY725" s="135"/>
      <c r="AZ725" s="135"/>
      <c r="BA725" s="135"/>
      <c r="BB725" s="135"/>
      <c r="BC725" s="660" t="e">
        <f>INDEX('[2]Master Skill List'!$D$81:$D$301,MATCH('UNIT DATA'!BA725,'[2]Master Skill List'!$B$81:$B$301,0))</f>
        <v>#N/A</v>
      </c>
      <c r="BD725" s="661"/>
      <c r="BE725" s="661"/>
      <c r="BF725" s="662"/>
      <c r="BG725" s="72">
        <f t="shared" si="308"/>
        <v>0</v>
      </c>
    </row>
    <row r="726" spans="2:59">
      <c r="B726" s="66">
        <v>688</v>
      </c>
      <c r="C726" s="135"/>
      <c r="D726" s="135"/>
      <c r="E726" s="135"/>
      <c r="F726" s="135"/>
      <c r="G726" s="135"/>
      <c r="H726" s="176"/>
      <c r="I726" s="155"/>
      <c r="J726" s="155"/>
      <c r="K726" s="66">
        <v>10</v>
      </c>
      <c r="L726" s="66"/>
      <c r="M726" s="66"/>
      <c r="N726" s="66"/>
      <c r="O726" s="508"/>
      <c r="P726" s="155">
        <f t="shared" si="302"/>
        <v>1</v>
      </c>
      <c r="Q726" s="135"/>
      <c r="R726" s="66" t="e">
        <f t="shared" si="309"/>
        <v>#N/A</v>
      </c>
      <c r="S726" s="176"/>
      <c r="T726" s="177"/>
      <c r="U726" s="135"/>
      <c r="V726" s="135"/>
      <c r="W726" s="163" t="str">
        <f t="shared" ca="1" si="287"/>
        <v>Lord</v>
      </c>
      <c r="X726" s="164">
        <f t="shared" si="288"/>
        <v>0</v>
      </c>
      <c r="Y726" s="165">
        <v>0</v>
      </c>
      <c r="Z726" s="155" t="str">
        <f t="shared" si="289"/>
        <v/>
      </c>
      <c r="AA726" s="66" t="str">
        <f t="shared" si="290"/>
        <v/>
      </c>
      <c r="AB726" s="72" t="str">
        <f t="shared" si="291"/>
        <v/>
      </c>
      <c r="AC726" s="135" t="str">
        <f t="shared" si="303"/>
        <v/>
      </c>
      <c r="AD726" s="72">
        <f t="shared" si="304"/>
        <v>-29</v>
      </c>
      <c r="AE726" s="72">
        <f t="shared" si="305"/>
        <v>-59</v>
      </c>
      <c r="AF726" s="72">
        <f t="shared" si="306"/>
        <v>-89</v>
      </c>
      <c r="AG726" s="66" t="str">
        <f t="shared" si="292"/>
        <v/>
      </c>
      <c r="AH726" s="66" t="str">
        <f t="shared" si="293"/>
        <v/>
      </c>
      <c r="AI726" s="66" t="str">
        <f t="shared" si="294"/>
        <v/>
      </c>
      <c r="AJ726" s="135" t="str">
        <f t="shared" si="295"/>
        <v/>
      </c>
      <c r="AK726" s="66" t="str">
        <f t="shared" si="296"/>
        <v/>
      </c>
      <c r="AL726" s="66" t="str">
        <f t="shared" si="284"/>
        <v/>
      </c>
      <c r="AM726" s="66" t="str">
        <f t="shared" si="297"/>
        <v/>
      </c>
      <c r="AN726" s="135" t="str">
        <f t="shared" si="298"/>
        <v/>
      </c>
      <c r="AO726" s="66" t="str">
        <f t="shared" si="299"/>
        <v/>
      </c>
      <c r="AP726" s="66" t="str">
        <f t="shared" si="285"/>
        <v/>
      </c>
      <c r="AQ726" s="66" t="str">
        <f t="shared" si="300"/>
        <v/>
      </c>
      <c r="AR726" s="135" t="str">
        <f t="shared" si="301"/>
        <v/>
      </c>
      <c r="AS726" s="72" t="str">
        <f t="shared" si="286"/>
        <v/>
      </c>
      <c r="AT726" s="72" t="str">
        <f t="shared" si="286"/>
        <v/>
      </c>
      <c r="AU726" s="72"/>
      <c r="AV726" s="135" t="str">
        <f t="shared" ca="1" si="307"/>
        <v>Lord</v>
      </c>
      <c r="AW726" s="135"/>
      <c r="AX726" s="135"/>
      <c r="AY726" s="135"/>
      <c r="AZ726" s="135"/>
      <c r="BA726" s="135"/>
      <c r="BB726" s="135"/>
      <c r="BC726" s="660" t="e">
        <f>INDEX('[2]Master Skill List'!$D$81:$D$301,MATCH('UNIT DATA'!BA726,'[2]Master Skill List'!$B$81:$B$301,0))</f>
        <v>#N/A</v>
      </c>
      <c r="BD726" s="661"/>
      <c r="BE726" s="661"/>
      <c r="BF726" s="662"/>
      <c r="BG726" s="72">
        <f t="shared" si="308"/>
        <v>0</v>
      </c>
    </row>
    <row r="727" spans="2:59">
      <c r="B727" s="66">
        <v>689</v>
      </c>
      <c r="C727" s="135"/>
      <c r="D727" s="135"/>
      <c r="E727" s="135"/>
      <c r="F727" s="135"/>
      <c r="G727" s="135"/>
      <c r="H727" s="176"/>
      <c r="I727" s="155"/>
      <c r="J727" s="155"/>
      <c r="K727" s="66">
        <v>10</v>
      </c>
      <c r="L727" s="66"/>
      <c r="M727" s="66"/>
      <c r="N727" s="66"/>
      <c r="O727" s="508"/>
      <c r="P727" s="155">
        <f t="shared" si="302"/>
        <v>1</v>
      </c>
      <c r="Q727" s="135"/>
      <c r="R727" s="66" t="e">
        <f t="shared" si="309"/>
        <v>#N/A</v>
      </c>
      <c r="S727" s="176"/>
      <c r="T727" s="177"/>
      <c r="U727" s="135"/>
      <c r="V727" s="135"/>
      <c r="W727" s="163" t="str">
        <f t="shared" ca="1" si="287"/>
        <v>Defender</v>
      </c>
      <c r="X727" s="164">
        <f t="shared" si="288"/>
        <v>0</v>
      </c>
      <c r="Y727" s="165">
        <v>0</v>
      </c>
      <c r="Z727" s="155" t="str">
        <f t="shared" si="289"/>
        <v/>
      </c>
      <c r="AA727" s="66" t="str">
        <f t="shared" si="290"/>
        <v/>
      </c>
      <c r="AB727" s="72" t="str">
        <f t="shared" si="291"/>
        <v/>
      </c>
      <c r="AC727" s="135" t="str">
        <f t="shared" si="303"/>
        <v/>
      </c>
      <c r="AD727" s="72">
        <f t="shared" si="304"/>
        <v>-29</v>
      </c>
      <c r="AE727" s="72">
        <f t="shared" si="305"/>
        <v>-59</v>
      </c>
      <c r="AF727" s="72">
        <f t="shared" si="306"/>
        <v>-89</v>
      </c>
      <c r="AG727" s="66" t="str">
        <f t="shared" si="292"/>
        <v/>
      </c>
      <c r="AH727" s="66" t="str">
        <f t="shared" si="293"/>
        <v/>
      </c>
      <c r="AI727" s="66" t="str">
        <f t="shared" si="294"/>
        <v/>
      </c>
      <c r="AJ727" s="135" t="str">
        <f t="shared" si="295"/>
        <v/>
      </c>
      <c r="AK727" s="66" t="str">
        <f t="shared" si="296"/>
        <v/>
      </c>
      <c r="AL727" s="66" t="str">
        <f t="shared" si="284"/>
        <v/>
      </c>
      <c r="AM727" s="66" t="str">
        <f t="shared" si="297"/>
        <v/>
      </c>
      <c r="AN727" s="135" t="str">
        <f t="shared" si="298"/>
        <v/>
      </c>
      <c r="AO727" s="66" t="str">
        <f t="shared" si="299"/>
        <v/>
      </c>
      <c r="AP727" s="66" t="str">
        <f t="shared" si="285"/>
        <v/>
      </c>
      <c r="AQ727" s="66" t="str">
        <f t="shared" si="300"/>
        <v/>
      </c>
      <c r="AR727" s="135" t="str">
        <f t="shared" si="301"/>
        <v/>
      </c>
      <c r="AS727" s="72" t="str">
        <f t="shared" si="286"/>
        <v/>
      </c>
      <c r="AT727" s="72" t="str">
        <f t="shared" si="286"/>
        <v/>
      </c>
      <c r="AU727" s="72"/>
      <c r="AV727" s="135" t="str">
        <f t="shared" ca="1" si="307"/>
        <v>Defender</v>
      </c>
      <c r="AW727" s="135"/>
      <c r="AX727" s="135"/>
      <c r="AY727" s="135"/>
      <c r="AZ727" s="135"/>
      <c r="BA727" s="135"/>
      <c r="BB727" s="135"/>
      <c r="BC727" s="660" t="e">
        <f>INDEX('[2]Master Skill List'!$D$81:$D$301,MATCH('UNIT DATA'!BA727,'[2]Master Skill List'!$B$81:$B$301,0))</f>
        <v>#N/A</v>
      </c>
      <c r="BD727" s="661"/>
      <c r="BE727" s="661"/>
      <c r="BF727" s="662"/>
      <c r="BG727" s="72">
        <f t="shared" si="308"/>
        <v>0</v>
      </c>
    </row>
    <row r="728" spans="2:59">
      <c r="B728" s="66">
        <v>690</v>
      </c>
      <c r="C728" s="135"/>
      <c r="D728" s="135"/>
      <c r="E728" s="135"/>
      <c r="F728" s="135"/>
      <c r="G728" s="135"/>
      <c r="H728" s="176"/>
      <c r="I728" s="155"/>
      <c r="J728" s="155"/>
      <c r="K728" s="66">
        <v>10</v>
      </c>
      <c r="L728" s="66"/>
      <c r="M728" s="66"/>
      <c r="N728" s="66"/>
      <c r="O728" s="508"/>
      <c r="P728" s="155">
        <f t="shared" si="302"/>
        <v>1</v>
      </c>
      <c r="Q728" s="135"/>
      <c r="R728" s="66" t="e">
        <f t="shared" si="309"/>
        <v>#N/A</v>
      </c>
      <c r="S728" s="176"/>
      <c r="T728" s="177"/>
      <c r="U728" s="135"/>
      <c r="V728" s="135"/>
      <c r="W728" s="163" t="str">
        <f t="shared" ca="1" si="287"/>
        <v>Knight</v>
      </c>
      <c r="X728" s="164">
        <f t="shared" si="288"/>
        <v>0</v>
      </c>
      <c r="Y728" s="165">
        <v>0</v>
      </c>
      <c r="Z728" s="155" t="str">
        <f t="shared" si="289"/>
        <v/>
      </c>
      <c r="AA728" s="66" t="str">
        <f t="shared" si="290"/>
        <v/>
      </c>
      <c r="AB728" s="72" t="str">
        <f t="shared" si="291"/>
        <v/>
      </c>
      <c r="AC728" s="135" t="str">
        <f t="shared" si="303"/>
        <v/>
      </c>
      <c r="AD728" s="72">
        <f t="shared" si="304"/>
        <v>-29</v>
      </c>
      <c r="AE728" s="72">
        <f t="shared" si="305"/>
        <v>-59</v>
      </c>
      <c r="AF728" s="72">
        <f t="shared" si="306"/>
        <v>-89</v>
      </c>
      <c r="AG728" s="66" t="str">
        <f t="shared" si="292"/>
        <v/>
      </c>
      <c r="AH728" s="66" t="str">
        <f t="shared" si="293"/>
        <v/>
      </c>
      <c r="AI728" s="66" t="str">
        <f t="shared" si="294"/>
        <v/>
      </c>
      <c r="AJ728" s="135" t="str">
        <f t="shared" si="295"/>
        <v/>
      </c>
      <c r="AK728" s="66" t="str">
        <f t="shared" si="296"/>
        <v/>
      </c>
      <c r="AL728" s="66" t="str">
        <f t="shared" si="284"/>
        <v/>
      </c>
      <c r="AM728" s="66" t="str">
        <f t="shared" si="297"/>
        <v/>
      </c>
      <c r="AN728" s="135" t="str">
        <f t="shared" si="298"/>
        <v/>
      </c>
      <c r="AO728" s="66" t="str">
        <f t="shared" si="299"/>
        <v/>
      </c>
      <c r="AP728" s="66" t="str">
        <f t="shared" si="285"/>
        <v/>
      </c>
      <c r="AQ728" s="66" t="str">
        <f t="shared" si="300"/>
        <v/>
      </c>
      <c r="AR728" s="135" t="str">
        <f t="shared" si="301"/>
        <v/>
      </c>
      <c r="AS728" s="72" t="str">
        <f t="shared" si="286"/>
        <v/>
      </c>
      <c r="AT728" s="72" t="str">
        <f t="shared" si="286"/>
        <v/>
      </c>
      <c r="AU728" s="72"/>
      <c r="AV728" s="135" t="str">
        <f t="shared" ca="1" si="307"/>
        <v>Knight</v>
      </c>
      <c r="AW728" s="135"/>
      <c r="AX728" s="135"/>
      <c r="AY728" s="135"/>
      <c r="AZ728" s="135"/>
      <c r="BA728" s="135"/>
      <c r="BB728" s="135"/>
      <c r="BC728" s="660" t="e">
        <f>INDEX('[2]Master Skill List'!$D$81:$D$301,MATCH('UNIT DATA'!BA728,'[2]Master Skill List'!$B$81:$B$301,0))</f>
        <v>#N/A</v>
      </c>
      <c r="BD728" s="661"/>
      <c r="BE728" s="661"/>
      <c r="BF728" s="662"/>
      <c r="BG728" s="72">
        <f t="shared" si="308"/>
        <v>0</v>
      </c>
    </row>
    <row r="729" spans="2:59">
      <c r="B729" s="66">
        <v>691</v>
      </c>
      <c r="C729" s="135"/>
      <c r="D729" s="135"/>
      <c r="E729" s="135"/>
      <c r="F729" s="135"/>
      <c r="G729" s="135"/>
      <c r="H729" s="176"/>
      <c r="I729" s="155"/>
      <c r="J729" s="155"/>
      <c r="K729" s="66">
        <v>10</v>
      </c>
      <c r="L729" s="66"/>
      <c r="M729" s="66"/>
      <c r="N729" s="66"/>
      <c r="O729" s="508"/>
      <c r="P729" s="155">
        <f t="shared" si="302"/>
        <v>1</v>
      </c>
      <c r="Q729" s="135"/>
      <c r="R729" s="66" t="e">
        <f t="shared" si="309"/>
        <v>#N/A</v>
      </c>
      <c r="S729" s="176"/>
      <c r="T729" s="177"/>
      <c r="U729" s="135"/>
      <c r="V729" s="135"/>
      <c r="W729" s="163" t="str">
        <f t="shared" ca="1" si="287"/>
        <v>Defender</v>
      </c>
      <c r="X729" s="164">
        <f t="shared" si="288"/>
        <v>0</v>
      </c>
      <c r="Y729" s="165">
        <v>0</v>
      </c>
      <c r="Z729" s="155" t="str">
        <f t="shared" si="289"/>
        <v/>
      </c>
      <c r="AA729" s="66" t="str">
        <f t="shared" si="290"/>
        <v/>
      </c>
      <c r="AB729" s="72" t="str">
        <f t="shared" si="291"/>
        <v/>
      </c>
      <c r="AC729" s="135" t="str">
        <f t="shared" si="303"/>
        <v/>
      </c>
      <c r="AD729" s="72">
        <f t="shared" si="304"/>
        <v>-29</v>
      </c>
      <c r="AE729" s="72">
        <f t="shared" si="305"/>
        <v>-59</v>
      </c>
      <c r="AF729" s="72">
        <f t="shared" si="306"/>
        <v>-89</v>
      </c>
      <c r="AG729" s="66" t="str">
        <f t="shared" si="292"/>
        <v/>
      </c>
      <c r="AH729" s="66" t="str">
        <f t="shared" si="293"/>
        <v/>
      </c>
      <c r="AI729" s="66" t="str">
        <f t="shared" si="294"/>
        <v/>
      </c>
      <c r="AJ729" s="135" t="str">
        <f t="shared" si="295"/>
        <v/>
      </c>
      <c r="AK729" s="66" t="str">
        <f t="shared" si="296"/>
        <v/>
      </c>
      <c r="AL729" s="66" t="str">
        <f t="shared" si="284"/>
        <v/>
      </c>
      <c r="AM729" s="66" t="str">
        <f t="shared" si="297"/>
        <v/>
      </c>
      <c r="AN729" s="135" t="str">
        <f t="shared" si="298"/>
        <v/>
      </c>
      <c r="AO729" s="66" t="str">
        <f t="shared" si="299"/>
        <v/>
      </c>
      <c r="AP729" s="66" t="str">
        <f t="shared" si="285"/>
        <v/>
      </c>
      <c r="AQ729" s="66" t="str">
        <f t="shared" si="300"/>
        <v/>
      </c>
      <c r="AR729" s="135" t="str">
        <f t="shared" si="301"/>
        <v/>
      </c>
      <c r="AS729" s="72" t="str">
        <f t="shared" si="286"/>
        <v/>
      </c>
      <c r="AT729" s="72" t="str">
        <f t="shared" si="286"/>
        <v/>
      </c>
      <c r="AU729" s="72"/>
      <c r="AV729" s="135" t="str">
        <f t="shared" ca="1" si="307"/>
        <v>Defender</v>
      </c>
      <c r="AW729" s="135"/>
      <c r="AX729" s="135"/>
      <c r="AY729" s="135"/>
      <c r="AZ729" s="135"/>
      <c r="BA729" s="135"/>
      <c r="BB729" s="135"/>
      <c r="BC729" s="660" t="e">
        <f>INDEX('[2]Master Skill List'!$D$81:$D$301,MATCH('UNIT DATA'!BA729,'[2]Master Skill List'!$B$81:$B$301,0))</f>
        <v>#N/A</v>
      </c>
      <c r="BD729" s="661"/>
      <c r="BE729" s="661"/>
      <c r="BF729" s="662"/>
      <c r="BG729" s="72">
        <f t="shared" si="308"/>
        <v>0</v>
      </c>
    </row>
    <row r="730" spans="2:59">
      <c r="B730" s="66">
        <v>692</v>
      </c>
      <c r="C730" s="135"/>
      <c r="D730" s="135"/>
      <c r="E730" s="135"/>
      <c r="F730" s="135"/>
      <c r="G730" s="135"/>
      <c r="H730" s="176"/>
      <c r="I730" s="155"/>
      <c r="J730" s="155"/>
      <c r="K730" s="66">
        <v>10</v>
      </c>
      <c r="L730" s="66"/>
      <c r="M730" s="66"/>
      <c r="N730" s="66"/>
      <c r="O730" s="508"/>
      <c r="P730" s="155">
        <f t="shared" si="302"/>
        <v>1</v>
      </c>
      <c r="Q730" s="135"/>
      <c r="R730" s="66" t="e">
        <f t="shared" si="309"/>
        <v>#N/A</v>
      </c>
      <c r="S730" s="176"/>
      <c r="T730" s="177"/>
      <c r="U730" s="135"/>
      <c r="V730" s="135"/>
      <c r="W730" s="163" t="str">
        <f t="shared" ca="1" si="287"/>
        <v>Defender</v>
      </c>
      <c r="X730" s="164">
        <f t="shared" si="288"/>
        <v>0</v>
      </c>
      <c r="Y730" s="165">
        <v>0</v>
      </c>
      <c r="Z730" s="155" t="str">
        <f t="shared" si="289"/>
        <v/>
      </c>
      <c r="AA730" s="66" t="str">
        <f t="shared" si="290"/>
        <v/>
      </c>
      <c r="AB730" s="72" t="str">
        <f t="shared" si="291"/>
        <v/>
      </c>
      <c r="AC730" s="135" t="str">
        <f t="shared" si="303"/>
        <v/>
      </c>
      <c r="AD730" s="72">
        <f t="shared" si="304"/>
        <v>-29</v>
      </c>
      <c r="AE730" s="72">
        <f t="shared" si="305"/>
        <v>-59</v>
      </c>
      <c r="AF730" s="72">
        <f t="shared" si="306"/>
        <v>-89</v>
      </c>
      <c r="AG730" s="66" t="str">
        <f t="shared" si="292"/>
        <v/>
      </c>
      <c r="AH730" s="66" t="str">
        <f t="shared" si="293"/>
        <v/>
      </c>
      <c r="AI730" s="66" t="str">
        <f t="shared" si="294"/>
        <v/>
      </c>
      <c r="AJ730" s="135" t="str">
        <f t="shared" si="295"/>
        <v/>
      </c>
      <c r="AK730" s="66" t="str">
        <f t="shared" si="296"/>
        <v/>
      </c>
      <c r="AL730" s="66" t="str">
        <f t="shared" si="284"/>
        <v/>
      </c>
      <c r="AM730" s="66" t="str">
        <f t="shared" si="297"/>
        <v/>
      </c>
      <c r="AN730" s="135" t="str">
        <f t="shared" si="298"/>
        <v/>
      </c>
      <c r="AO730" s="66" t="str">
        <f t="shared" si="299"/>
        <v/>
      </c>
      <c r="AP730" s="66" t="str">
        <f t="shared" si="285"/>
        <v/>
      </c>
      <c r="AQ730" s="66" t="str">
        <f t="shared" si="300"/>
        <v/>
      </c>
      <c r="AR730" s="135" t="str">
        <f t="shared" si="301"/>
        <v/>
      </c>
      <c r="AS730" s="72" t="str">
        <f t="shared" si="286"/>
        <v/>
      </c>
      <c r="AT730" s="72" t="str">
        <f t="shared" si="286"/>
        <v/>
      </c>
      <c r="AU730" s="72"/>
      <c r="AV730" s="135" t="str">
        <f t="shared" ca="1" si="307"/>
        <v>Defender</v>
      </c>
      <c r="AW730" s="135"/>
      <c r="AX730" s="135"/>
      <c r="AY730" s="135"/>
      <c r="AZ730" s="135"/>
      <c r="BA730" s="135"/>
      <c r="BB730" s="135"/>
      <c r="BC730" s="660" t="e">
        <f>INDEX('[2]Master Skill List'!$D$81:$D$301,MATCH('UNIT DATA'!BA730,'[2]Master Skill List'!$B$81:$B$301,0))</f>
        <v>#N/A</v>
      </c>
      <c r="BD730" s="661"/>
      <c r="BE730" s="661"/>
      <c r="BF730" s="662"/>
      <c r="BG730" s="72">
        <f t="shared" si="308"/>
        <v>0</v>
      </c>
    </row>
    <row r="731" spans="2:59">
      <c r="B731" s="66">
        <v>693</v>
      </c>
      <c r="C731" s="135"/>
      <c r="D731" s="135"/>
      <c r="E731" s="135"/>
      <c r="F731" s="135"/>
      <c r="G731" s="135"/>
      <c r="H731" s="176"/>
      <c r="I731" s="155"/>
      <c r="J731" s="155"/>
      <c r="K731" s="66">
        <v>10</v>
      </c>
      <c r="L731" s="66"/>
      <c r="M731" s="66"/>
      <c r="N731" s="66"/>
      <c r="O731" s="508"/>
      <c r="P731" s="155">
        <f t="shared" si="302"/>
        <v>1</v>
      </c>
      <c r="Q731" s="135"/>
      <c r="R731" s="66" t="e">
        <f t="shared" si="309"/>
        <v>#N/A</v>
      </c>
      <c r="S731" s="176"/>
      <c r="T731" s="177"/>
      <c r="U731" s="135"/>
      <c r="V731" s="135"/>
      <c r="W731" s="163" t="str">
        <f t="shared" ca="1" si="287"/>
        <v>Knight</v>
      </c>
      <c r="X731" s="164">
        <f t="shared" si="288"/>
        <v>0</v>
      </c>
      <c r="Y731" s="165">
        <v>0</v>
      </c>
      <c r="Z731" s="155" t="str">
        <f t="shared" si="289"/>
        <v/>
      </c>
      <c r="AA731" s="66" t="str">
        <f t="shared" si="290"/>
        <v/>
      </c>
      <c r="AB731" s="72" t="str">
        <f t="shared" si="291"/>
        <v/>
      </c>
      <c r="AC731" s="135" t="str">
        <f t="shared" si="303"/>
        <v/>
      </c>
      <c r="AD731" s="72">
        <f t="shared" si="304"/>
        <v>-29</v>
      </c>
      <c r="AE731" s="72">
        <f t="shared" si="305"/>
        <v>-59</v>
      </c>
      <c r="AF731" s="72">
        <f t="shared" si="306"/>
        <v>-89</v>
      </c>
      <c r="AG731" s="66" t="str">
        <f t="shared" si="292"/>
        <v/>
      </c>
      <c r="AH731" s="66" t="str">
        <f t="shared" si="293"/>
        <v/>
      </c>
      <c r="AI731" s="66" t="str">
        <f t="shared" si="294"/>
        <v/>
      </c>
      <c r="AJ731" s="135" t="str">
        <f t="shared" si="295"/>
        <v/>
      </c>
      <c r="AK731" s="66" t="str">
        <f t="shared" si="296"/>
        <v/>
      </c>
      <c r="AL731" s="66" t="str">
        <f t="shared" si="284"/>
        <v/>
      </c>
      <c r="AM731" s="66" t="str">
        <f t="shared" si="297"/>
        <v/>
      </c>
      <c r="AN731" s="135" t="str">
        <f t="shared" si="298"/>
        <v/>
      </c>
      <c r="AO731" s="66" t="str">
        <f t="shared" si="299"/>
        <v/>
      </c>
      <c r="AP731" s="66" t="str">
        <f t="shared" si="285"/>
        <v/>
      </c>
      <c r="AQ731" s="66" t="str">
        <f t="shared" si="300"/>
        <v/>
      </c>
      <c r="AR731" s="135" t="str">
        <f t="shared" si="301"/>
        <v/>
      </c>
      <c r="AS731" s="72" t="str">
        <f t="shared" si="286"/>
        <v/>
      </c>
      <c r="AT731" s="72" t="str">
        <f t="shared" si="286"/>
        <v/>
      </c>
      <c r="AU731" s="72"/>
      <c r="AV731" s="135" t="str">
        <f t="shared" ca="1" si="307"/>
        <v>Knight</v>
      </c>
      <c r="AW731" s="135"/>
      <c r="AX731" s="135"/>
      <c r="AY731" s="135"/>
      <c r="AZ731" s="135"/>
      <c r="BA731" s="135"/>
      <c r="BB731" s="135"/>
      <c r="BC731" s="660" t="e">
        <f>INDEX('[2]Master Skill List'!$D$81:$D$301,MATCH('UNIT DATA'!BA731,'[2]Master Skill List'!$B$81:$B$301,0))</f>
        <v>#N/A</v>
      </c>
      <c r="BD731" s="661"/>
      <c r="BE731" s="661"/>
      <c r="BF731" s="662"/>
      <c r="BG731" s="72">
        <f t="shared" si="308"/>
        <v>0</v>
      </c>
    </row>
    <row r="732" spans="2:59">
      <c r="B732" s="66">
        <v>694</v>
      </c>
      <c r="C732" s="135"/>
      <c r="D732" s="135"/>
      <c r="E732" s="135"/>
      <c r="F732" s="135"/>
      <c r="G732" s="135"/>
      <c r="H732" s="176"/>
      <c r="I732" s="155"/>
      <c r="J732" s="155"/>
      <c r="K732" s="66">
        <v>10</v>
      </c>
      <c r="L732" s="66"/>
      <c r="M732" s="66"/>
      <c r="N732" s="66"/>
      <c r="O732" s="508"/>
      <c r="P732" s="155">
        <f t="shared" si="302"/>
        <v>1</v>
      </c>
      <c r="Q732" s="135"/>
      <c r="R732" s="66" t="e">
        <f t="shared" si="309"/>
        <v>#N/A</v>
      </c>
      <c r="S732" s="176"/>
      <c r="T732" s="177"/>
      <c r="U732" s="135"/>
      <c r="V732" s="135"/>
      <c r="W732" s="163" t="str">
        <f t="shared" ca="1" si="287"/>
        <v>Defender</v>
      </c>
      <c r="X732" s="164">
        <f t="shared" si="288"/>
        <v>0</v>
      </c>
      <c r="Y732" s="165">
        <v>0</v>
      </c>
      <c r="Z732" s="155" t="str">
        <f t="shared" si="289"/>
        <v/>
      </c>
      <c r="AA732" s="66" t="str">
        <f t="shared" si="290"/>
        <v/>
      </c>
      <c r="AB732" s="72" t="str">
        <f t="shared" si="291"/>
        <v/>
      </c>
      <c r="AC732" s="135" t="str">
        <f t="shared" si="303"/>
        <v/>
      </c>
      <c r="AD732" s="72">
        <f t="shared" si="304"/>
        <v>-29</v>
      </c>
      <c r="AE732" s="72">
        <f t="shared" si="305"/>
        <v>-59</v>
      </c>
      <c r="AF732" s="72">
        <f t="shared" si="306"/>
        <v>-89</v>
      </c>
      <c r="AG732" s="66" t="str">
        <f t="shared" si="292"/>
        <v/>
      </c>
      <c r="AH732" s="66" t="str">
        <f t="shared" si="293"/>
        <v/>
      </c>
      <c r="AI732" s="66" t="str">
        <f t="shared" si="294"/>
        <v/>
      </c>
      <c r="AJ732" s="135" t="str">
        <f t="shared" si="295"/>
        <v/>
      </c>
      <c r="AK732" s="66" t="str">
        <f t="shared" si="296"/>
        <v/>
      </c>
      <c r="AL732" s="66" t="str">
        <f t="shared" si="284"/>
        <v/>
      </c>
      <c r="AM732" s="66" t="str">
        <f t="shared" si="297"/>
        <v/>
      </c>
      <c r="AN732" s="135" t="str">
        <f t="shared" si="298"/>
        <v/>
      </c>
      <c r="AO732" s="66" t="str">
        <f t="shared" si="299"/>
        <v/>
      </c>
      <c r="AP732" s="66" t="str">
        <f t="shared" si="285"/>
        <v/>
      </c>
      <c r="AQ732" s="66" t="str">
        <f t="shared" si="300"/>
        <v/>
      </c>
      <c r="AR732" s="135" t="str">
        <f t="shared" si="301"/>
        <v/>
      </c>
      <c r="AS732" s="72" t="str">
        <f t="shared" si="286"/>
        <v/>
      </c>
      <c r="AT732" s="72" t="str">
        <f t="shared" si="286"/>
        <v/>
      </c>
      <c r="AU732" s="72"/>
      <c r="AV732" s="135" t="str">
        <f t="shared" ca="1" si="307"/>
        <v>Defender</v>
      </c>
      <c r="AW732" s="135"/>
      <c r="AX732" s="135"/>
      <c r="AY732" s="135"/>
      <c r="AZ732" s="135"/>
      <c r="BA732" s="135"/>
      <c r="BB732" s="135"/>
      <c r="BC732" s="660" t="e">
        <f>INDEX('[2]Master Skill List'!$D$81:$D$301,MATCH('UNIT DATA'!BA732,'[2]Master Skill List'!$B$81:$B$301,0))</f>
        <v>#N/A</v>
      </c>
      <c r="BD732" s="661"/>
      <c r="BE732" s="661"/>
      <c r="BF732" s="662"/>
      <c r="BG732" s="72">
        <f t="shared" si="308"/>
        <v>0</v>
      </c>
    </row>
    <row r="733" spans="2:59">
      <c r="B733" s="66">
        <v>695</v>
      </c>
      <c r="C733" s="135"/>
      <c r="D733" s="135"/>
      <c r="E733" s="135"/>
      <c r="F733" s="135"/>
      <c r="G733" s="135"/>
      <c r="H733" s="176"/>
      <c r="I733" s="155"/>
      <c r="J733" s="155"/>
      <c r="K733" s="66">
        <v>10</v>
      </c>
      <c r="L733" s="66"/>
      <c r="M733" s="66"/>
      <c r="N733" s="66"/>
      <c r="O733" s="508"/>
      <c r="P733" s="155">
        <f t="shared" si="302"/>
        <v>1</v>
      </c>
      <c r="Q733" s="135"/>
      <c r="R733" s="66" t="e">
        <f t="shared" si="309"/>
        <v>#N/A</v>
      </c>
      <c r="S733" s="176"/>
      <c r="T733" s="177"/>
      <c r="U733" s="135"/>
      <c r="V733" s="135"/>
      <c r="W733" s="163" t="str">
        <f t="shared" ca="1" si="287"/>
        <v>Lord</v>
      </c>
      <c r="X733" s="164">
        <f t="shared" si="288"/>
        <v>0</v>
      </c>
      <c r="Y733" s="165">
        <v>0</v>
      </c>
      <c r="Z733" s="155" t="str">
        <f t="shared" si="289"/>
        <v/>
      </c>
      <c r="AA733" s="66" t="str">
        <f t="shared" si="290"/>
        <v/>
      </c>
      <c r="AB733" s="72" t="str">
        <f t="shared" si="291"/>
        <v/>
      </c>
      <c r="AC733" s="135" t="str">
        <f t="shared" si="303"/>
        <v/>
      </c>
      <c r="AD733" s="72">
        <f t="shared" si="304"/>
        <v>-29</v>
      </c>
      <c r="AE733" s="72">
        <f t="shared" si="305"/>
        <v>-59</v>
      </c>
      <c r="AF733" s="72">
        <f t="shared" si="306"/>
        <v>-89</v>
      </c>
      <c r="AG733" s="66" t="str">
        <f t="shared" si="292"/>
        <v/>
      </c>
      <c r="AH733" s="66" t="str">
        <f t="shared" si="293"/>
        <v/>
      </c>
      <c r="AI733" s="66" t="str">
        <f t="shared" si="294"/>
        <v/>
      </c>
      <c r="AJ733" s="135" t="str">
        <f t="shared" si="295"/>
        <v/>
      </c>
      <c r="AK733" s="66" t="str">
        <f t="shared" si="296"/>
        <v/>
      </c>
      <c r="AL733" s="66" t="str">
        <f t="shared" si="284"/>
        <v/>
      </c>
      <c r="AM733" s="66" t="str">
        <f t="shared" si="297"/>
        <v/>
      </c>
      <c r="AN733" s="135" t="str">
        <f t="shared" si="298"/>
        <v/>
      </c>
      <c r="AO733" s="66" t="str">
        <f t="shared" si="299"/>
        <v/>
      </c>
      <c r="AP733" s="66" t="str">
        <f t="shared" si="285"/>
        <v/>
      </c>
      <c r="AQ733" s="66" t="str">
        <f t="shared" si="300"/>
        <v/>
      </c>
      <c r="AR733" s="135" t="str">
        <f t="shared" si="301"/>
        <v/>
      </c>
      <c r="AS733" s="72" t="str">
        <f t="shared" si="286"/>
        <v/>
      </c>
      <c r="AT733" s="72" t="str">
        <f t="shared" si="286"/>
        <v/>
      </c>
      <c r="AU733" s="72"/>
      <c r="AV733" s="135" t="str">
        <f t="shared" ca="1" si="307"/>
        <v>Lord</v>
      </c>
      <c r="AW733" s="135"/>
      <c r="AX733" s="135"/>
      <c r="AY733" s="135"/>
      <c r="AZ733" s="135"/>
      <c r="BA733" s="135"/>
      <c r="BB733" s="135"/>
      <c r="BC733" s="660" t="e">
        <f>INDEX('[2]Master Skill List'!$D$81:$D$301,MATCH('UNIT DATA'!BA733,'[2]Master Skill List'!$B$81:$B$301,0))</f>
        <v>#N/A</v>
      </c>
      <c r="BD733" s="661"/>
      <c r="BE733" s="661"/>
      <c r="BF733" s="662"/>
      <c r="BG733" s="72">
        <f t="shared" si="308"/>
        <v>0</v>
      </c>
    </row>
    <row r="734" spans="2:59">
      <c r="B734" s="66">
        <v>696</v>
      </c>
      <c r="C734" s="135"/>
      <c r="D734" s="135"/>
      <c r="E734" s="135"/>
      <c r="F734" s="135"/>
      <c r="G734" s="135"/>
      <c r="H734" s="176"/>
      <c r="I734" s="155"/>
      <c r="J734" s="155"/>
      <c r="K734" s="66">
        <v>10</v>
      </c>
      <c r="L734" s="66"/>
      <c r="M734" s="66"/>
      <c r="N734" s="66"/>
      <c r="O734" s="508"/>
      <c r="P734" s="155">
        <f t="shared" si="302"/>
        <v>1</v>
      </c>
      <c r="Q734" s="135"/>
      <c r="R734" s="66" t="e">
        <f t="shared" si="309"/>
        <v>#N/A</v>
      </c>
      <c r="S734" s="176"/>
      <c r="T734" s="177"/>
      <c r="U734" s="135"/>
      <c r="V734" s="135"/>
      <c r="W734" s="163" t="str">
        <f t="shared" ca="1" si="287"/>
        <v>Fighter</v>
      </c>
      <c r="X734" s="164">
        <f t="shared" si="288"/>
        <v>0</v>
      </c>
      <c r="Y734" s="165">
        <v>0</v>
      </c>
      <c r="Z734" s="155" t="str">
        <f t="shared" si="289"/>
        <v/>
      </c>
      <c r="AA734" s="66" t="str">
        <f t="shared" si="290"/>
        <v/>
      </c>
      <c r="AB734" s="72" t="str">
        <f t="shared" si="291"/>
        <v/>
      </c>
      <c r="AC734" s="135" t="str">
        <f t="shared" si="303"/>
        <v/>
      </c>
      <c r="AD734" s="72">
        <f t="shared" si="304"/>
        <v>-29</v>
      </c>
      <c r="AE734" s="72">
        <f t="shared" si="305"/>
        <v>-59</v>
      </c>
      <c r="AF734" s="72">
        <f t="shared" si="306"/>
        <v>-89</v>
      </c>
      <c r="AG734" s="66" t="str">
        <f t="shared" si="292"/>
        <v/>
      </c>
      <c r="AH734" s="66" t="str">
        <f t="shared" si="293"/>
        <v/>
      </c>
      <c r="AI734" s="66" t="str">
        <f t="shared" si="294"/>
        <v/>
      </c>
      <c r="AJ734" s="135" t="str">
        <f t="shared" si="295"/>
        <v/>
      </c>
      <c r="AK734" s="66" t="str">
        <f t="shared" si="296"/>
        <v/>
      </c>
      <c r="AL734" s="66" t="str">
        <f t="shared" si="284"/>
        <v/>
      </c>
      <c r="AM734" s="66" t="str">
        <f t="shared" si="297"/>
        <v/>
      </c>
      <c r="AN734" s="135" t="str">
        <f t="shared" si="298"/>
        <v/>
      </c>
      <c r="AO734" s="66" t="str">
        <f t="shared" si="299"/>
        <v/>
      </c>
      <c r="AP734" s="66" t="str">
        <f t="shared" si="285"/>
        <v/>
      </c>
      <c r="AQ734" s="66" t="str">
        <f t="shared" si="300"/>
        <v/>
      </c>
      <c r="AR734" s="135" t="str">
        <f t="shared" si="301"/>
        <v/>
      </c>
      <c r="AS734" s="72" t="str">
        <f t="shared" si="286"/>
        <v/>
      </c>
      <c r="AT734" s="72" t="str">
        <f t="shared" si="286"/>
        <v/>
      </c>
      <c r="AU734" s="72"/>
      <c r="AV734" s="135" t="str">
        <f t="shared" ca="1" si="307"/>
        <v>Fighter</v>
      </c>
      <c r="AW734" s="135"/>
      <c r="AX734" s="135"/>
      <c r="AY734" s="135"/>
      <c r="AZ734" s="135"/>
      <c r="BA734" s="135"/>
      <c r="BB734" s="135"/>
      <c r="BC734" s="660" t="e">
        <f>INDEX('[2]Master Skill List'!$D$81:$D$301,MATCH('UNIT DATA'!BA734,'[2]Master Skill List'!$B$81:$B$301,0))</f>
        <v>#N/A</v>
      </c>
      <c r="BD734" s="661"/>
      <c r="BE734" s="661"/>
      <c r="BF734" s="662"/>
      <c r="BG734" s="72">
        <f t="shared" si="308"/>
        <v>0</v>
      </c>
    </row>
    <row r="735" spans="2:59">
      <c r="B735" s="66">
        <v>697</v>
      </c>
      <c r="C735" s="135"/>
      <c r="D735" s="135"/>
      <c r="E735" s="135"/>
      <c r="F735" s="135"/>
      <c r="G735" s="135"/>
      <c r="H735" s="176"/>
      <c r="I735" s="155"/>
      <c r="J735" s="155"/>
      <c r="K735" s="66">
        <v>10</v>
      </c>
      <c r="L735" s="66"/>
      <c r="M735" s="66"/>
      <c r="N735" s="66"/>
      <c r="O735" s="508"/>
      <c r="P735" s="155">
        <f t="shared" si="302"/>
        <v>1</v>
      </c>
      <c r="Q735" s="135"/>
      <c r="R735" s="66" t="e">
        <f t="shared" si="309"/>
        <v>#N/A</v>
      </c>
      <c r="S735" s="176"/>
      <c r="T735" s="177"/>
      <c r="U735" s="135"/>
      <c r="V735" s="135"/>
      <c r="W735" s="163" t="str">
        <f t="shared" ca="1" si="287"/>
        <v>Knight</v>
      </c>
      <c r="X735" s="164">
        <f t="shared" si="288"/>
        <v>0</v>
      </c>
      <c r="Y735" s="165">
        <v>0</v>
      </c>
      <c r="Z735" s="155" t="str">
        <f t="shared" si="289"/>
        <v/>
      </c>
      <c r="AA735" s="66" t="str">
        <f t="shared" si="290"/>
        <v/>
      </c>
      <c r="AB735" s="72" t="str">
        <f t="shared" si="291"/>
        <v/>
      </c>
      <c r="AC735" s="135" t="str">
        <f t="shared" si="303"/>
        <v/>
      </c>
      <c r="AD735" s="72">
        <f t="shared" si="304"/>
        <v>-29</v>
      </c>
      <c r="AE735" s="72">
        <f t="shared" si="305"/>
        <v>-59</v>
      </c>
      <c r="AF735" s="72">
        <f t="shared" si="306"/>
        <v>-89</v>
      </c>
      <c r="AG735" s="66" t="str">
        <f t="shared" si="292"/>
        <v/>
      </c>
      <c r="AH735" s="66" t="str">
        <f t="shared" si="293"/>
        <v/>
      </c>
      <c r="AI735" s="66" t="str">
        <f t="shared" si="294"/>
        <v/>
      </c>
      <c r="AJ735" s="135" t="str">
        <f t="shared" si="295"/>
        <v/>
      </c>
      <c r="AK735" s="66" t="str">
        <f t="shared" si="296"/>
        <v/>
      </c>
      <c r="AL735" s="66" t="str">
        <f t="shared" ref="AL735:AL798" si="310">IFERROR(ROUNDDOWN(AK735+(AN735*($J735-1)),0),"")</f>
        <v/>
      </c>
      <c r="AM735" s="66" t="str">
        <f t="shared" si="297"/>
        <v/>
      </c>
      <c r="AN735" s="135" t="str">
        <f t="shared" si="298"/>
        <v/>
      </c>
      <c r="AO735" s="66" t="str">
        <f t="shared" si="299"/>
        <v/>
      </c>
      <c r="AP735" s="66" t="str">
        <f t="shared" ref="AP735:AP798" si="311">IFERROR(ROUNDDOWN(AO735+(AR735*($J735-1)),0),"")</f>
        <v/>
      </c>
      <c r="AQ735" s="66" t="str">
        <f t="shared" si="300"/>
        <v/>
      </c>
      <c r="AR735" s="135" t="str">
        <f t="shared" si="301"/>
        <v/>
      </c>
      <c r="AS735" s="72" t="str">
        <f t="shared" si="286"/>
        <v/>
      </c>
      <c r="AT735" s="72" t="str">
        <f t="shared" si="286"/>
        <v/>
      </c>
      <c r="AU735" s="72"/>
      <c r="AV735" s="135" t="str">
        <f t="shared" ca="1" si="307"/>
        <v>Knight</v>
      </c>
      <c r="AW735" s="135"/>
      <c r="AX735" s="135"/>
      <c r="AY735" s="135"/>
      <c r="AZ735" s="135"/>
      <c r="BA735" s="135"/>
      <c r="BB735" s="135"/>
      <c r="BC735" s="660" t="e">
        <f>INDEX('[2]Master Skill List'!$D$81:$D$301,MATCH('UNIT DATA'!BA735,'[2]Master Skill List'!$B$81:$B$301,0))</f>
        <v>#N/A</v>
      </c>
      <c r="BD735" s="661"/>
      <c r="BE735" s="661"/>
      <c r="BF735" s="662"/>
      <c r="BG735" s="72">
        <f t="shared" si="308"/>
        <v>0</v>
      </c>
    </row>
    <row r="736" spans="2:59">
      <c r="B736" s="66">
        <v>698</v>
      </c>
      <c r="C736" s="135"/>
      <c r="D736" s="135"/>
      <c r="E736" s="135"/>
      <c r="F736" s="135"/>
      <c r="G736" s="135"/>
      <c r="H736" s="176"/>
      <c r="I736" s="155"/>
      <c r="J736" s="155"/>
      <c r="K736" s="66">
        <v>10</v>
      </c>
      <c r="L736" s="66"/>
      <c r="M736" s="66"/>
      <c r="N736" s="66"/>
      <c r="O736" s="508"/>
      <c r="P736" s="155">
        <f t="shared" si="302"/>
        <v>1</v>
      </c>
      <c r="Q736" s="135"/>
      <c r="R736" s="66" t="e">
        <f t="shared" si="309"/>
        <v>#N/A</v>
      </c>
      <c r="S736" s="176"/>
      <c r="T736" s="177"/>
      <c r="U736" s="135"/>
      <c r="V736" s="135"/>
      <c r="W736" s="163" t="str">
        <f t="shared" ca="1" si="287"/>
        <v>Guardian</v>
      </c>
      <c r="X736" s="164">
        <f t="shared" si="288"/>
        <v>0</v>
      </c>
      <c r="Y736" s="165">
        <v>0</v>
      </c>
      <c r="Z736" s="155" t="str">
        <f t="shared" si="289"/>
        <v/>
      </c>
      <c r="AA736" s="66" t="str">
        <f t="shared" si="290"/>
        <v/>
      </c>
      <c r="AB736" s="72" t="str">
        <f t="shared" si="291"/>
        <v/>
      </c>
      <c r="AC736" s="135" t="str">
        <f t="shared" si="303"/>
        <v/>
      </c>
      <c r="AD736" s="72">
        <f t="shared" si="304"/>
        <v>-29</v>
      </c>
      <c r="AE736" s="72">
        <f t="shared" si="305"/>
        <v>-59</v>
      </c>
      <c r="AF736" s="72">
        <f t="shared" si="306"/>
        <v>-89</v>
      </c>
      <c r="AG736" s="66" t="str">
        <f t="shared" si="292"/>
        <v/>
      </c>
      <c r="AH736" s="66" t="str">
        <f t="shared" si="293"/>
        <v/>
      </c>
      <c r="AI736" s="66" t="str">
        <f t="shared" si="294"/>
        <v/>
      </c>
      <c r="AJ736" s="135" t="str">
        <f t="shared" si="295"/>
        <v/>
      </c>
      <c r="AK736" s="66" t="str">
        <f t="shared" si="296"/>
        <v/>
      </c>
      <c r="AL736" s="66" t="str">
        <f t="shared" si="310"/>
        <v/>
      </c>
      <c r="AM736" s="66" t="str">
        <f t="shared" si="297"/>
        <v/>
      </c>
      <c r="AN736" s="135" t="str">
        <f t="shared" si="298"/>
        <v/>
      </c>
      <c r="AO736" s="66" t="str">
        <f t="shared" si="299"/>
        <v/>
      </c>
      <c r="AP736" s="66" t="str">
        <f t="shared" si="311"/>
        <v/>
      </c>
      <c r="AQ736" s="66" t="str">
        <f t="shared" si="300"/>
        <v/>
      </c>
      <c r="AR736" s="135" t="str">
        <f t="shared" si="301"/>
        <v/>
      </c>
      <c r="AS736" s="72" t="str">
        <f t="shared" si="286"/>
        <v/>
      </c>
      <c r="AT736" s="72" t="str">
        <f t="shared" si="286"/>
        <v/>
      </c>
      <c r="AU736" s="72"/>
      <c r="AV736" s="135" t="str">
        <f t="shared" ca="1" si="307"/>
        <v>Guardian</v>
      </c>
      <c r="AW736" s="135"/>
      <c r="AX736" s="135"/>
      <c r="AY736" s="135"/>
      <c r="AZ736" s="135"/>
      <c r="BA736" s="135"/>
      <c r="BB736" s="135"/>
      <c r="BC736" s="660" t="e">
        <f>INDEX('[2]Master Skill List'!$D$81:$D$301,MATCH('UNIT DATA'!BA736,'[2]Master Skill List'!$B$81:$B$301,0))</f>
        <v>#N/A</v>
      </c>
      <c r="BD736" s="661"/>
      <c r="BE736" s="661"/>
      <c r="BF736" s="662"/>
      <c r="BG736" s="72">
        <f t="shared" si="308"/>
        <v>0</v>
      </c>
    </row>
    <row r="737" spans="2:59">
      <c r="B737" s="66">
        <v>699</v>
      </c>
      <c r="C737" s="135"/>
      <c r="D737" s="135"/>
      <c r="E737" s="135"/>
      <c r="F737" s="135"/>
      <c r="G737" s="135"/>
      <c r="H737" s="176"/>
      <c r="I737" s="155"/>
      <c r="J737" s="155"/>
      <c r="K737" s="66">
        <v>10</v>
      </c>
      <c r="L737" s="66"/>
      <c r="M737" s="66"/>
      <c r="N737" s="66"/>
      <c r="O737" s="508"/>
      <c r="P737" s="155">
        <f t="shared" si="302"/>
        <v>1</v>
      </c>
      <c r="Q737" s="135"/>
      <c r="R737" s="66" t="e">
        <f t="shared" si="309"/>
        <v>#N/A</v>
      </c>
      <c r="S737" s="176"/>
      <c r="T737" s="177"/>
      <c r="U737" s="135"/>
      <c r="V737" s="135"/>
      <c r="W737" s="163" t="str">
        <f t="shared" ca="1" si="287"/>
        <v>Knight</v>
      </c>
      <c r="X737" s="164">
        <f t="shared" si="288"/>
        <v>0</v>
      </c>
      <c r="Y737" s="165">
        <v>0</v>
      </c>
      <c r="Z737" s="155" t="str">
        <f t="shared" si="289"/>
        <v/>
      </c>
      <c r="AA737" s="66" t="str">
        <f t="shared" si="290"/>
        <v/>
      </c>
      <c r="AB737" s="72" t="str">
        <f t="shared" si="291"/>
        <v/>
      </c>
      <c r="AC737" s="135" t="str">
        <f t="shared" si="303"/>
        <v/>
      </c>
      <c r="AD737" s="72">
        <f t="shared" si="304"/>
        <v>-29</v>
      </c>
      <c r="AE737" s="72">
        <f t="shared" si="305"/>
        <v>-59</v>
      </c>
      <c r="AF737" s="72">
        <f t="shared" si="306"/>
        <v>-89</v>
      </c>
      <c r="AG737" s="66" t="str">
        <f t="shared" si="292"/>
        <v/>
      </c>
      <c r="AH737" s="66" t="str">
        <f t="shared" si="293"/>
        <v/>
      </c>
      <c r="AI737" s="66" t="str">
        <f t="shared" si="294"/>
        <v/>
      </c>
      <c r="AJ737" s="135" t="str">
        <f t="shared" si="295"/>
        <v/>
      </c>
      <c r="AK737" s="66" t="str">
        <f t="shared" si="296"/>
        <v/>
      </c>
      <c r="AL737" s="66" t="str">
        <f t="shared" si="310"/>
        <v/>
      </c>
      <c r="AM737" s="66" t="str">
        <f t="shared" si="297"/>
        <v/>
      </c>
      <c r="AN737" s="135" t="str">
        <f t="shared" si="298"/>
        <v/>
      </c>
      <c r="AO737" s="66" t="str">
        <f t="shared" si="299"/>
        <v/>
      </c>
      <c r="AP737" s="66" t="str">
        <f t="shared" si="311"/>
        <v/>
      </c>
      <c r="AQ737" s="66" t="str">
        <f t="shared" si="300"/>
        <v/>
      </c>
      <c r="AR737" s="135" t="str">
        <f t="shared" si="301"/>
        <v/>
      </c>
      <c r="AS737" s="72" t="str">
        <f t="shared" ref="AS737:AT800" si="312">IFERROR(Z737+AG737+AK737+AO737,"")</f>
        <v/>
      </c>
      <c r="AT737" s="72" t="str">
        <f t="shared" si="312"/>
        <v/>
      </c>
      <c r="AU737" s="72"/>
      <c r="AV737" s="135" t="str">
        <f t="shared" ca="1" si="307"/>
        <v>Knight</v>
      </c>
      <c r="AW737" s="135"/>
      <c r="AX737" s="135"/>
      <c r="AY737" s="135"/>
      <c r="AZ737" s="135"/>
      <c r="BA737" s="135"/>
      <c r="BB737" s="135"/>
      <c r="BC737" s="660" t="e">
        <f>INDEX('[2]Master Skill List'!$D$81:$D$301,MATCH('UNIT DATA'!BA737,'[2]Master Skill List'!$B$81:$B$301,0))</f>
        <v>#N/A</v>
      </c>
      <c r="BD737" s="661"/>
      <c r="BE737" s="661"/>
      <c r="BF737" s="662"/>
      <c r="BG737" s="72">
        <f t="shared" si="308"/>
        <v>0</v>
      </c>
    </row>
    <row r="738" spans="2:59">
      <c r="B738" s="66">
        <v>700</v>
      </c>
      <c r="C738" s="135"/>
      <c r="D738" s="135"/>
      <c r="E738" s="135"/>
      <c r="F738" s="135"/>
      <c r="G738" s="135"/>
      <c r="H738" s="176"/>
      <c r="I738" s="155"/>
      <c r="J738" s="155"/>
      <c r="K738" s="66">
        <v>10</v>
      </c>
      <c r="L738" s="66"/>
      <c r="M738" s="66"/>
      <c r="N738" s="66"/>
      <c r="O738" s="508"/>
      <c r="P738" s="155">
        <f t="shared" si="302"/>
        <v>1</v>
      </c>
      <c r="Q738" s="135"/>
      <c r="R738" s="66" t="e">
        <f t="shared" si="309"/>
        <v>#N/A</v>
      </c>
      <c r="S738" s="176"/>
      <c r="T738" s="177"/>
      <c r="U738" s="135"/>
      <c r="V738" s="135"/>
      <c r="W738" s="163" t="str">
        <f t="shared" ca="1" si="287"/>
        <v>Defender</v>
      </c>
      <c r="X738" s="164">
        <f t="shared" si="288"/>
        <v>0</v>
      </c>
      <c r="Y738" s="165">
        <v>0</v>
      </c>
      <c r="Z738" s="155" t="str">
        <f t="shared" si="289"/>
        <v/>
      </c>
      <c r="AA738" s="66" t="str">
        <f t="shared" si="290"/>
        <v/>
      </c>
      <c r="AB738" s="72" t="str">
        <f t="shared" si="291"/>
        <v/>
      </c>
      <c r="AC738" s="135" t="str">
        <f t="shared" si="303"/>
        <v/>
      </c>
      <c r="AD738" s="72">
        <f t="shared" si="304"/>
        <v>-29</v>
      </c>
      <c r="AE738" s="72">
        <f t="shared" si="305"/>
        <v>-59</v>
      </c>
      <c r="AF738" s="72">
        <f t="shared" si="306"/>
        <v>-89</v>
      </c>
      <c r="AG738" s="66" t="str">
        <f t="shared" si="292"/>
        <v/>
      </c>
      <c r="AH738" s="66" t="str">
        <f t="shared" si="293"/>
        <v/>
      </c>
      <c r="AI738" s="66" t="str">
        <f t="shared" si="294"/>
        <v/>
      </c>
      <c r="AJ738" s="135" t="str">
        <f t="shared" si="295"/>
        <v/>
      </c>
      <c r="AK738" s="66" t="str">
        <f t="shared" si="296"/>
        <v/>
      </c>
      <c r="AL738" s="66" t="str">
        <f t="shared" si="310"/>
        <v/>
      </c>
      <c r="AM738" s="66" t="str">
        <f t="shared" si="297"/>
        <v/>
      </c>
      <c r="AN738" s="135" t="str">
        <f t="shared" si="298"/>
        <v/>
      </c>
      <c r="AO738" s="66" t="str">
        <f t="shared" si="299"/>
        <v/>
      </c>
      <c r="AP738" s="66" t="str">
        <f t="shared" si="311"/>
        <v/>
      </c>
      <c r="AQ738" s="66" t="str">
        <f t="shared" si="300"/>
        <v/>
      </c>
      <c r="AR738" s="135" t="str">
        <f t="shared" si="301"/>
        <v/>
      </c>
      <c r="AS738" s="72" t="str">
        <f t="shared" si="312"/>
        <v/>
      </c>
      <c r="AT738" s="72" t="str">
        <f t="shared" si="312"/>
        <v/>
      </c>
      <c r="AU738" s="72"/>
      <c r="AV738" s="135" t="str">
        <f t="shared" ca="1" si="307"/>
        <v>Defender</v>
      </c>
      <c r="AW738" s="135"/>
      <c r="AX738" s="135"/>
      <c r="AY738" s="135"/>
      <c r="AZ738" s="135"/>
      <c r="BA738" s="135"/>
      <c r="BB738" s="135"/>
      <c r="BC738" s="660" t="e">
        <f>INDEX('[2]Master Skill List'!$D$81:$D$301,MATCH('UNIT DATA'!BA738,'[2]Master Skill List'!$B$81:$B$301,0))</f>
        <v>#N/A</v>
      </c>
      <c r="BD738" s="661"/>
      <c r="BE738" s="661"/>
      <c r="BF738" s="662"/>
      <c r="BG738" s="72">
        <f t="shared" si="308"/>
        <v>0</v>
      </c>
    </row>
    <row r="739" spans="2:59">
      <c r="B739" s="66">
        <v>701</v>
      </c>
      <c r="C739" s="135"/>
      <c r="D739" s="135"/>
      <c r="E739" s="135"/>
      <c r="F739" s="135"/>
      <c r="G739" s="135"/>
      <c r="H739" s="176"/>
      <c r="I739" s="155"/>
      <c r="J739" s="155"/>
      <c r="K739" s="66">
        <v>10</v>
      </c>
      <c r="L739" s="66"/>
      <c r="M739" s="66"/>
      <c r="N739" s="66"/>
      <c r="O739" s="508"/>
      <c r="P739" s="155">
        <f t="shared" si="302"/>
        <v>1</v>
      </c>
      <c r="Q739" s="135"/>
      <c r="R739" s="66" t="e">
        <f t="shared" si="309"/>
        <v>#N/A</v>
      </c>
      <c r="S739" s="176"/>
      <c r="T739" s="177"/>
      <c r="U739" s="135"/>
      <c r="V739" s="135"/>
      <c r="W739" s="163" t="str">
        <f t="shared" ca="1" si="287"/>
        <v>Lord</v>
      </c>
      <c r="X739" s="164">
        <f t="shared" si="288"/>
        <v>0</v>
      </c>
      <c r="Y739" s="165">
        <v>0</v>
      </c>
      <c r="Z739" s="155" t="str">
        <f t="shared" si="289"/>
        <v/>
      </c>
      <c r="AA739" s="66" t="str">
        <f t="shared" si="290"/>
        <v/>
      </c>
      <c r="AB739" s="72" t="str">
        <f t="shared" si="291"/>
        <v/>
      </c>
      <c r="AC739" s="135" t="str">
        <f t="shared" si="303"/>
        <v/>
      </c>
      <c r="AD739" s="72">
        <f t="shared" si="304"/>
        <v>-29</v>
      </c>
      <c r="AE739" s="72">
        <f t="shared" si="305"/>
        <v>-59</v>
      </c>
      <c r="AF739" s="72">
        <f t="shared" si="306"/>
        <v>-89</v>
      </c>
      <c r="AG739" s="66" t="str">
        <f t="shared" si="292"/>
        <v/>
      </c>
      <c r="AH739" s="66" t="str">
        <f t="shared" si="293"/>
        <v/>
      </c>
      <c r="AI739" s="66" t="str">
        <f t="shared" si="294"/>
        <v/>
      </c>
      <c r="AJ739" s="135" t="str">
        <f t="shared" si="295"/>
        <v/>
      </c>
      <c r="AK739" s="66" t="str">
        <f t="shared" si="296"/>
        <v/>
      </c>
      <c r="AL739" s="66" t="str">
        <f t="shared" si="310"/>
        <v/>
      </c>
      <c r="AM739" s="66" t="str">
        <f t="shared" si="297"/>
        <v/>
      </c>
      <c r="AN739" s="135" t="str">
        <f t="shared" si="298"/>
        <v/>
      </c>
      <c r="AO739" s="66" t="str">
        <f t="shared" si="299"/>
        <v/>
      </c>
      <c r="AP739" s="66" t="str">
        <f t="shared" si="311"/>
        <v/>
      </c>
      <c r="AQ739" s="66" t="str">
        <f t="shared" si="300"/>
        <v/>
      </c>
      <c r="AR739" s="135" t="str">
        <f t="shared" si="301"/>
        <v/>
      </c>
      <c r="AS739" s="72" t="str">
        <f t="shared" si="312"/>
        <v/>
      </c>
      <c r="AT739" s="72" t="str">
        <f t="shared" si="312"/>
        <v/>
      </c>
      <c r="AU739" s="72"/>
      <c r="AV739" s="135" t="str">
        <f t="shared" ca="1" si="307"/>
        <v>Lord</v>
      </c>
      <c r="AW739" s="135"/>
      <c r="AX739" s="135"/>
      <c r="AY739" s="135"/>
      <c r="AZ739" s="135"/>
      <c r="BA739" s="135"/>
      <c r="BB739" s="135"/>
      <c r="BC739" s="660" t="e">
        <f>INDEX('[2]Master Skill List'!$D$81:$D$301,MATCH('UNIT DATA'!BA739,'[2]Master Skill List'!$B$81:$B$301,0))</f>
        <v>#N/A</v>
      </c>
      <c r="BD739" s="661"/>
      <c r="BE739" s="661"/>
      <c r="BF739" s="662"/>
      <c r="BG739" s="72">
        <f t="shared" si="308"/>
        <v>0</v>
      </c>
    </row>
    <row r="740" spans="2:59">
      <c r="B740" s="66">
        <v>702</v>
      </c>
      <c r="C740" s="135"/>
      <c r="D740" s="135"/>
      <c r="E740" s="135"/>
      <c r="F740" s="135"/>
      <c r="G740" s="135"/>
      <c r="H740" s="176"/>
      <c r="I740" s="155"/>
      <c r="J740" s="155"/>
      <c r="K740" s="66">
        <v>10</v>
      </c>
      <c r="L740" s="66"/>
      <c r="M740" s="66"/>
      <c r="N740" s="66"/>
      <c r="O740" s="508"/>
      <c r="P740" s="155">
        <f t="shared" si="302"/>
        <v>1</v>
      </c>
      <c r="Q740" s="135"/>
      <c r="R740" s="66" t="e">
        <f t="shared" si="309"/>
        <v>#N/A</v>
      </c>
      <c r="S740" s="176"/>
      <c r="T740" s="177"/>
      <c r="U740" s="135"/>
      <c r="V740" s="135"/>
      <c r="W740" s="163" t="str">
        <f t="shared" ca="1" si="287"/>
        <v>Defender</v>
      </c>
      <c r="X740" s="164">
        <f t="shared" si="288"/>
        <v>0</v>
      </c>
      <c r="Y740" s="165">
        <v>0</v>
      </c>
      <c r="Z740" s="155" t="str">
        <f t="shared" si="289"/>
        <v/>
      </c>
      <c r="AA740" s="66" t="str">
        <f t="shared" si="290"/>
        <v/>
      </c>
      <c r="AB740" s="72" t="str">
        <f t="shared" si="291"/>
        <v/>
      </c>
      <c r="AC740" s="135" t="str">
        <f t="shared" si="303"/>
        <v/>
      </c>
      <c r="AD740" s="72">
        <f t="shared" si="304"/>
        <v>-29</v>
      </c>
      <c r="AE740" s="72">
        <f t="shared" si="305"/>
        <v>-59</v>
      </c>
      <c r="AF740" s="72">
        <f t="shared" si="306"/>
        <v>-89</v>
      </c>
      <c r="AG740" s="66" t="str">
        <f t="shared" si="292"/>
        <v/>
      </c>
      <c r="AH740" s="66" t="str">
        <f t="shared" si="293"/>
        <v/>
      </c>
      <c r="AI740" s="66" t="str">
        <f t="shared" si="294"/>
        <v/>
      </c>
      <c r="AJ740" s="135" t="str">
        <f t="shared" si="295"/>
        <v/>
      </c>
      <c r="AK740" s="66" t="str">
        <f t="shared" si="296"/>
        <v/>
      </c>
      <c r="AL740" s="66" t="str">
        <f t="shared" si="310"/>
        <v/>
      </c>
      <c r="AM740" s="66" t="str">
        <f t="shared" si="297"/>
        <v/>
      </c>
      <c r="AN740" s="135" t="str">
        <f t="shared" si="298"/>
        <v/>
      </c>
      <c r="AO740" s="66" t="str">
        <f t="shared" si="299"/>
        <v/>
      </c>
      <c r="AP740" s="66" t="str">
        <f t="shared" si="311"/>
        <v/>
      </c>
      <c r="AQ740" s="66" t="str">
        <f t="shared" si="300"/>
        <v/>
      </c>
      <c r="AR740" s="135" t="str">
        <f t="shared" si="301"/>
        <v/>
      </c>
      <c r="AS740" s="72" t="str">
        <f t="shared" si="312"/>
        <v/>
      </c>
      <c r="AT740" s="72" t="str">
        <f t="shared" si="312"/>
        <v/>
      </c>
      <c r="AU740" s="72"/>
      <c r="AV740" s="135" t="str">
        <f t="shared" ca="1" si="307"/>
        <v>Defender</v>
      </c>
      <c r="AW740" s="135"/>
      <c r="AX740" s="135"/>
      <c r="AY740" s="135"/>
      <c r="AZ740" s="135"/>
      <c r="BA740" s="135"/>
      <c r="BB740" s="135"/>
      <c r="BC740" s="660" t="e">
        <f>INDEX('[2]Master Skill List'!$D$81:$D$301,MATCH('UNIT DATA'!BA740,'[2]Master Skill List'!$B$81:$B$301,0))</f>
        <v>#N/A</v>
      </c>
      <c r="BD740" s="661"/>
      <c r="BE740" s="661"/>
      <c r="BF740" s="662"/>
      <c r="BG740" s="72">
        <f t="shared" si="308"/>
        <v>0</v>
      </c>
    </row>
    <row r="741" spans="2:59">
      <c r="B741" s="66">
        <v>703</v>
      </c>
      <c r="C741" s="135"/>
      <c r="D741" s="135"/>
      <c r="E741" s="135"/>
      <c r="F741" s="135"/>
      <c r="G741" s="135"/>
      <c r="H741" s="176"/>
      <c r="I741" s="155"/>
      <c r="J741" s="155"/>
      <c r="K741" s="66">
        <v>10</v>
      </c>
      <c r="L741" s="66"/>
      <c r="M741" s="66"/>
      <c r="N741" s="66"/>
      <c r="O741" s="508"/>
      <c r="P741" s="155">
        <f t="shared" si="302"/>
        <v>1</v>
      </c>
      <c r="Q741" s="135"/>
      <c r="R741" s="66" t="e">
        <f t="shared" si="309"/>
        <v>#N/A</v>
      </c>
      <c r="S741" s="176"/>
      <c r="T741" s="177"/>
      <c r="U741" s="135"/>
      <c r="V741" s="135"/>
      <c r="W741" s="163" t="str">
        <f t="shared" ca="1" si="287"/>
        <v>Fighter</v>
      </c>
      <c r="X741" s="164">
        <f t="shared" si="288"/>
        <v>0</v>
      </c>
      <c r="Y741" s="165">
        <v>0</v>
      </c>
      <c r="Z741" s="155" t="str">
        <f t="shared" si="289"/>
        <v/>
      </c>
      <c r="AA741" s="66" t="str">
        <f t="shared" si="290"/>
        <v/>
      </c>
      <c r="AB741" s="72" t="str">
        <f t="shared" si="291"/>
        <v/>
      </c>
      <c r="AC741" s="135" t="str">
        <f t="shared" si="303"/>
        <v/>
      </c>
      <c r="AD741" s="72">
        <f t="shared" si="304"/>
        <v>-29</v>
      </c>
      <c r="AE741" s="72">
        <f t="shared" si="305"/>
        <v>-59</v>
      </c>
      <c r="AF741" s="72">
        <f t="shared" si="306"/>
        <v>-89</v>
      </c>
      <c r="AG741" s="66" t="str">
        <f t="shared" si="292"/>
        <v/>
      </c>
      <c r="AH741" s="66" t="str">
        <f t="shared" si="293"/>
        <v/>
      </c>
      <c r="AI741" s="66" t="str">
        <f t="shared" si="294"/>
        <v/>
      </c>
      <c r="AJ741" s="135" t="str">
        <f t="shared" si="295"/>
        <v/>
      </c>
      <c r="AK741" s="66" t="str">
        <f t="shared" si="296"/>
        <v/>
      </c>
      <c r="AL741" s="66" t="str">
        <f t="shared" si="310"/>
        <v/>
      </c>
      <c r="AM741" s="66" t="str">
        <f t="shared" si="297"/>
        <v/>
      </c>
      <c r="AN741" s="135" t="str">
        <f t="shared" si="298"/>
        <v/>
      </c>
      <c r="AO741" s="66" t="str">
        <f t="shared" si="299"/>
        <v/>
      </c>
      <c r="AP741" s="66" t="str">
        <f t="shared" si="311"/>
        <v/>
      </c>
      <c r="AQ741" s="66" t="str">
        <f t="shared" si="300"/>
        <v/>
      </c>
      <c r="AR741" s="135" t="str">
        <f t="shared" si="301"/>
        <v/>
      </c>
      <c r="AS741" s="72" t="str">
        <f t="shared" si="312"/>
        <v/>
      </c>
      <c r="AT741" s="72" t="str">
        <f t="shared" si="312"/>
        <v/>
      </c>
      <c r="AU741" s="72"/>
      <c r="AV741" s="135" t="str">
        <f t="shared" ca="1" si="307"/>
        <v>Fighter</v>
      </c>
      <c r="AW741" s="135"/>
      <c r="AX741" s="135"/>
      <c r="AY741" s="135"/>
      <c r="AZ741" s="135"/>
      <c r="BA741" s="135"/>
      <c r="BB741" s="135"/>
      <c r="BC741" s="660" t="e">
        <f>INDEX('[2]Master Skill List'!$D$81:$D$301,MATCH('UNIT DATA'!BA741,'[2]Master Skill List'!$B$81:$B$301,0))</f>
        <v>#N/A</v>
      </c>
      <c r="BD741" s="661"/>
      <c r="BE741" s="661"/>
      <c r="BF741" s="662"/>
      <c r="BG741" s="72">
        <f t="shared" si="308"/>
        <v>0</v>
      </c>
    </row>
    <row r="742" spans="2:59">
      <c r="B742" s="66">
        <v>704</v>
      </c>
      <c r="C742" s="135"/>
      <c r="D742" s="135"/>
      <c r="E742" s="135"/>
      <c r="F742" s="135"/>
      <c r="G742" s="135"/>
      <c r="H742" s="176"/>
      <c r="I742" s="155"/>
      <c r="J742" s="155"/>
      <c r="K742" s="66">
        <v>10</v>
      </c>
      <c r="L742" s="66"/>
      <c r="M742" s="66"/>
      <c r="N742" s="66"/>
      <c r="O742" s="508"/>
      <c r="P742" s="155">
        <f t="shared" si="302"/>
        <v>1</v>
      </c>
      <c r="Q742" s="135"/>
      <c r="R742" s="66" t="e">
        <f t="shared" si="309"/>
        <v>#N/A</v>
      </c>
      <c r="S742" s="176"/>
      <c r="T742" s="177"/>
      <c r="U742" s="135"/>
      <c r="V742" s="135"/>
      <c r="W742" s="163" t="str">
        <f t="shared" ca="1" si="287"/>
        <v>Guardian</v>
      </c>
      <c r="X742" s="164">
        <f t="shared" si="288"/>
        <v>0</v>
      </c>
      <c r="Y742" s="165">
        <v>0</v>
      </c>
      <c r="Z742" s="155" t="str">
        <f t="shared" si="289"/>
        <v/>
      </c>
      <c r="AA742" s="66" t="str">
        <f t="shared" si="290"/>
        <v/>
      </c>
      <c r="AB742" s="72" t="str">
        <f t="shared" si="291"/>
        <v/>
      </c>
      <c r="AC742" s="135" t="str">
        <f t="shared" si="303"/>
        <v/>
      </c>
      <c r="AD742" s="72">
        <f t="shared" si="304"/>
        <v>-29</v>
      </c>
      <c r="AE742" s="72">
        <f t="shared" si="305"/>
        <v>-59</v>
      </c>
      <c r="AF742" s="72">
        <f t="shared" si="306"/>
        <v>-89</v>
      </c>
      <c r="AG742" s="66" t="str">
        <f t="shared" si="292"/>
        <v/>
      </c>
      <c r="AH742" s="66" t="str">
        <f t="shared" si="293"/>
        <v/>
      </c>
      <c r="AI742" s="66" t="str">
        <f t="shared" si="294"/>
        <v/>
      </c>
      <c r="AJ742" s="135" t="str">
        <f t="shared" si="295"/>
        <v/>
      </c>
      <c r="AK742" s="66" t="str">
        <f t="shared" si="296"/>
        <v/>
      </c>
      <c r="AL742" s="66" t="str">
        <f t="shared" si="310"/>
        <v/>
      </c>
      <c r="AM742" s="66" t="str">
        <f t="shared" si="297"/>
        <v/>
      </c>
      <c r="AN742" s="135" t="str">
        <f t="shared" si="298"/>
        <v/>
      </c>
      <c r="AO742" s="66" t="str">
        <f t="shared" si="299"/>
        <v/>
      </c>
      <c r="AP742" s="66" t="str">
        <f t="shared" si="311"/>
        <v/>
      </c>
      <c r="AQ742" s="66" t="str">
        <f t="shared" si="300"/>
        <v/>
      </c>
      <c r="AR742" s="135" t="str">
        <f t="shared" si="301"/>
        <v/>
      </c>
      <c r="AS742" s="72" t="str">
        <f t="shared" si="312"/>
        <v/>
      </c>
      <c r="AT742" s="72" t="str">
        <f t="shared" si="312"/>
        <v/>
      </c>
      <c r="AU742" s="72"/>
      <c r="AV742" s="135" t="str">
        <f t="shared" ca="1" si="307"/>
        <v>Guardian</v>
      </c>
      <c r="AW742" s="135"/>
      <c r="AX742" s="135"/>
      <c r="AY742" s="135"/>
      <c r="AZ742" s="135"/>
      <c r="BA742" s="135"/>
      <c r="BB742" s="135"/>
      <c r="BC742" s="660" t="e">
        <f>INDEX('[2]Master Skill List'!$D$81:$D$301,MATCH('UNIT DATA'!BA742,'[2]Master Skill List'!$B$81:$B$301,0))</f>
        <v>#N/A</v>
      </c>
      <c r="BD742" s="661"/>
      <c r="BE742" s="661"/>
      <c r="BF742" s="662"/>
      <c r="BG742" s="72">
        <f t="shared" si="308"/>
        <v>0</v>
      </c>
    </row>
    <row r="743" spans="2:59">
      <c r="B743" s="66">
        <v>705</v>
      </c>
      <c r="C743" s="135"/>
      <c r="D743" s="135"/>
      <c r="E743" s="135"/>
      <c r="F743" s="135"/>
      <c r="G743" s="135"/>
      <c r="H743" s="176"/>
      <c r="I743" s="155"/>
      <c r="J743" s="155"/>
      <c r="K743" s="66">
        <v>10</v>
      </c>
      <c r="L743" s="66"/>
      <c r="M743" s="66"/>
      <c r="N743" s="66"/>
      <c r="O743" s="508"/>
      <c r="P743" s="155">
        <f t="shared" si="302"/>
        <v>1</v>
      </c>
      <c r="Q743" s="135"/>
      <c r="R743" s="66" t="e">
        <f t="shared" si="309"/>
        <v>#N/A</v>
      </c>
      <c r="S743" s="176"/>
      <c r="T743" s="177"/>
      <c r="U743" s="135"/>
      <c r="V743" s="135"/>
      <c r="W743" s="163" t="str">
        <f t="shared" ref="W743:W806" ca="1" si="313">CHOOSE(RANDBETWEEN(1,6),"Fighter","Guardian","Knight","Defender","Hero","Lord")</f>
        <v>Fighter</v>
      </c>
      <c r="X743" s="164">
        <f t="shared" ref="X743:X806" si="314">(IF(L743="Fast",1,IF(L743="SUPERB",2,0))+IF(K743=15,1,IF(K743=20,2,0)))+Y743</f>
        <v>0</v>
      </c>
      <c r="Y743" s="165">
        <v>0</v>
      </c>
      <c r="Z743" s="155" t="str">
        <f t="shared" ref="Z743:Z806" si="315">IFERROR(ROUNDDOWN(IF($X$36=TRUE,(((($J743*10)+S$6+($M743*U$6))*$P743)*INDEX(P$21:P$26,MATCH($I743,$O$21:$O$26,0)))*INDEX(V$21:V$26,MATCH($W743,$U$21:$U$26,0)),((($J743*10)+S$6+($M743*U$6))*$P743)*INDEX(P$21:P$26,MATCH($I743,$O$21:$O$26,0))),0),"")</f>
        <v/>
      </c>
      <c r="AA743" s="66" t="str">
        <f t="shared" ref="AA743:AA806" si="316">IFERROR(ROUNDDOWN(Z743+(AB743*($J743-1))+IF(J743&gt;=AM$22,(J743-AN$22)*AO$22,0)+IF(J743&gt;=AM$23,(J743-AN$23)*AO$23,0)+IF(J743&gt;=AM$24,(J743-AN$24)*AO$24,0),0),"")</f>
        <v/>
      </c>
      <c r="AB743" s="72" t="str">
        <f t="shared" ref="AB743:AB806" si="317">IFERROR(ROUNDDOWN((VLOOKUP(M743,O$8:T$17,4)*T$6)+X743,0),"")</f>
        <v/>
      </c>
      <c r="AC743" s="135" t="str">
        <f t="shared" si="303"/>
        <v/>
      </c>
      <c r="AD743" s="72">
        <f t="shared" si="304"/>
        <v>-29</v>
      </c>
      <c r="AE743" s="72">
        <f t="shared" si="305"/>
        <v>-59</v>
      </c>
      <c r="AF743" s="72">
        <f t="shared" si="306"/>
        <v>-89</v>
      </c>
      <c r="AG743" s="66" t="str">
        <f t="shared" ref="AG743:AG806" si="318">IFERROR(ROUNDDOWN(IF($X$36=TRUE,(((($J743*10)+V$6+($M743*X$6))*$P743)*INDEX(Q$21:Q$26,MATCH($I743,$O$21:$O$26,0)))*INDEX(W$21:W$26,MATCH($W743,$U$21:$U$26,0)),((($J743*10)+V$6+($M743*X$6))*$P743)*INDEX(W$21:W$26,MATCH($I743,$O$21:$O$26,0))),0),"")</f>
        <v/>
      </c>
      <c r="AH743" s="66" t="str">
        <f t="shared" ref="AH743:AH806" si="319">IFERROR(ROUNDDOWN(AG743+(AI743*($J743-1))+IF($J743&gt;=AM$22,(J743-AN$22)*AO$22,0)+IF(J743&gt;=AM$23,(J743-AN$23)*AO$23,0)+IF(J743&gt;=AM$24,(J743-AN$24)*AO$24,0),0),"")</f>
        <v/>
      </c>
      <c r="AI743" s="66" t="str">
        <f t="shared" ref="AI743:AI806" si="320">IFERROR(ROUNDDOWN((VLOOKUP($M743,$O$8:$T$17,4)*W$6)+$X743,0),"")</f>
        <v/>
      </c>
      <c r="AJ743" s="135" t="str">
        <f t="shared" ref="AJ743:AJ806" si="321">IFERROR(AI743&amp;IF($J743&gt;=$AM$22,";"&amp;AI743+$AO$22,"")&amp;IF($J743&gt;=$AM$23,";"&amp;AI743+$AO$23+$AO$22,"")&amp;IF($J743&gt;=$AM$24,";"&amp;AI743+$AO$23+$AO$22+$AO$24,""),"")</f>
        <v/>
      </c>
      <c r="AK743" s="66" t="str">
        <f t="shared" ref="AK743:AK806" si="322">IFERROR(ROUNDDOWN(IF($X$36=TRUE,(((($J743*10)+Y$6+($M743*AB$6))*$P743)*INDEX(X$21:X$26,MATCH($I743,$O$21:$O$26,0)))*INDEX(R$21:R$26,MATCH($W743,$U$21:$U$26,0)),((($J743*10)+Y$6+($M743*AB$6))*$P743)*INDEX(R$21:R$26,MATCH($I743,$O$21:$O$26,0))),0),"")</f>
        <v/>
      </c>
      <c r="AL743" s="66" t="str">
        <f t="shared" si="310"/>
        <v/>
      </c>
      <c r="AM743" s="66" t="str">
        <f t="shared" ref="AM743:AM806" si="323">IFERROR(ROUNDDOWN((VLOOKUP($M743,$O$8:$T$17,4)*Z$6)+$X743,0),"")</f>
        <v/>
      </c>
      <c r="AN743" s="135" t="str">
        <f t="shared" ref="AN743:AN806" si="324">IFERROR(AM743&amp;IF($J743&gt;=$AM$22,";"&amp;AM743+$AO$22,"")&amp;IF($J743&gt;=$AM$23,";"&amp;AM743+$AO$23+$AO$22,"")&amp;IF($J743&gt;=$AM$24,";"&amp;AM743+$AO$23+$AO$22+$AO$24,""),"")</f>
        <v/>
      </c>
      <c r="AO743" s="66" t="str">
        <f t="shared" ref="AO743:AO806" si="325">IFERROR(ROUNDDOWN(IF($X$36=TRUE,(((($J743*10)+AF$6+($M743*AI$6))*$P743)*INDEX(Y$21:Y$26,MATCH($I743,$O$21:$O$26,0)))*INDEX(S$21:S$26,MATCH($W743,$U$21:$U$26,0)),((($J743*10)+AF$6+($M743*AI$6))*$P743)*INDEX(S$21:S$26,MATCH($I743,$O$21:$O$26,0))),0),"")</f>
        <v/>
      </c>
      <c r="AP743" s="66" t="str">
        <f t="shared" si="311"/>
        <v/>
      </c>
      <c r="AQ743" s="66" t="str">
        <f t="shared" ref="AQ743:AQ806" si="326">IFERROR(ROUNDDOWN((VLOOKUP($M743,$O$8:$T$17,4)*AG$6)+$X743,0),"")</f>
        <v/>
      </c>
      <c r="AR743" s="135" t="str">
        <f t="shared" ref="AR743:AR806" si="327">IFERROR(AQ743&amp;IF($J743&gt;=$AM$22,";"&amp;AQ743+$AO$22,"")&amp;IF($J743&gt;=$AM$23,";"&amp;AQ743+$AO$23+$AO$22,"")&amp;IF($J743&gt;=$AM$24,";"&amp;AQ743+$AO$23+$AO$22+$AO$24,""),"")</f>
        <v/>
      </c>
      <c r="AS743" s="72" t="str">
        <f t="shared" si="312"/>
        <v/>
      </c>
      <c r="AT743" s="72" t="str">
        <f t="shared" si="312"/>
        <v/>
      </c>
      <c r="AU743" s="72"/>
      <c r="AV743" s="135" t="str">
        <f t="shared" ca="1" si="307"/>
        <v>Fighter</v>
      </c>
      <c r="AW743" s="135"/>
      <c r="AX743" s="135"/>
      <c r="AY743" s="135"/>
      <c r="AZ743" s="135"/>
      <c r="BA743" s="135"/>
      <c r="BB743" s="135"/>
      <c r="BC743" s="660" t="e">
        <f>INDEX('[2]Master Skill List'!$D$81:$D$301,MATCH('UNIT DATA'!BA743,'[2]Master Skill List'!$B$81:$B$301,0))</f>
        <v>#N/A</v>
      </c>
      <c r="BD743" s="661"/>
      <c r="BE743" s="661"/>
      <c r="BF743" s="662"/>
      <c r="BG743" s="72">
        <f t="shared" si="308"/>
        <v>0</v>
      </c>
    </row>
    <row r="744" spans="2:59">
      <c r="B744" s="66">
        <v>706</v>
      </c>
      <c r="C744" s="135"/>
      <c r="D744" s="135"/>
      <c r="E744" s="135"/>
      <c r="F744" s="135"/>
      <c r="G744" s="135"/>
      <c r="H744" s="176"/>
      <c r="I744" s="155"/>
      <c r="J744" s="155"/>
      <c r="K744" s="66">
        <v>10</v>
      </c>
      <c r="L744" s="66"/>
      <c r="M744" s="66"/>
      <c r="N744" s="66"/>
      <c r="O744" s="508"/>
      <c r="P744" s="155">
        <f t="shared" ref="P744:P807" si="328">1+(N744*0.1)+Q744</f>
        <v>1</v>
      </c>
      <c r="Q744" s="135"/>
      <c r="R744" s="66" t="e">
        <f t="shared" si="309"/>
        <v>#N/A</v>
      </c>
      <c r="S744" s="176"/>
      <c r="T744" s="177"/>
      <c r="U744" s="135"/>
      <c r="V744" s="135"/>
      <c r="W744" s="163" t="str">
        <f t="shared" ca="1" si="313"/>
        <v>Hero</v>
      </c>
      <c r="X744" s="164">
        <f t="shared" si="314"/>
        <v>0</v>
      </c>
      <c r="Y744" s="165">
        <v>0</v>
      </c>
      <c r="Z744" s="155" t="str">
        <f t="shared" si="315"/>
        <v/>
      </c>
      <c r="AA744" s="66" t="str">
        <f t="shared" si="316"/>
        <v/>
      </c>
      <c r="AB744" s="72" t="str">
        <f t="shared" si="317"/>
        <v/>
      </c>
      <c r="AC744" s="135" t="str">
        <f t="shared" ref="AC744:AC807" si="329">IFERROR(AB744&amp;IF($J744&gt;=$AM$22,";"&amp;AB744+$AO$22,"")&amp;IF(J744&gt;=$AM$23,";"&amp;AB744+$AO$23+$AO$22,"")&amp;IF(J744&gt;=$AM$24,";"&amp;AB744+$AO$23+$AO$22+$AO$24,""),"")</f>
        <v/>
      </c>
      <c r="AD744" s="72">
        <f t="shared" ref="AD744:AD807" si="330">J744-AD$38+1</f>
        <v>-29</v>
      </c>
      <c r="AE744" s="72">
        <f t="shared" ref="AE744:AE807" si="331">J744-AE$38+1</f>
        <v>-59</v>
      </c>
      <c r="AF744" s="72">
        <f t="shared" ref="AF744:AF807" si="332">J744-AF$38+1</f>
        <v>-89</v>
      </c>
      <c r="AG744" s="66" t="str">
        <f t="shared" si="318"/>
        <v/>
      </c>
      <c r="AH744" s="66" t="str">
        <f t="shared" si="319"/>
        <v/>
      </c>
      <c r="AI744" s="66" t="str">
        <f t="shared" si="320"/>
        <v/>
      </c>
      <c r="AJ744" s="135" t="str">
        <f t="shared" si="321"/>
        <v/>
      </c>
      <c r="AK744" s="66" t="str">
        <f t="shared" si="322"/>
        <v/>
      </c>
      <c r="AL744" s="66" t="str">
        <f t="shared" si="310"/>
        <v/>
      </c>
      <c r="AM744" s="66" t="str">
        <f t="shared" si="323"/>
        <v/>
      </c>
      <c r="AN744" s="135" t="str">
        <f t="shared" si="324"/>
        <v/>
      </c>
      <c r="AO744" s="66" t="str">
        <f t="shared" si="325"/>
        <v/>
      </c>
      <c r="AP744" s="66" t="str">
        <f t="shared" si="311"/>
        <v/>
      </c>
      <c r="AQ744" s="66" t="str">
        <f t="shared" si="326"/>
        <v/>
      </c>
      <c r="AR744" s="135" t="str">
        <f t="shared" si="327"/>
        <v/>
      </c>
      <c r="AS744" s="72" t="str">
        <f t="shared" si="312"/>
        <v/>
      </c>
      <c r="AT744" s="72" t="str">
        <f t="shared" si="312"/>
        <v/>
      </c>
      <c r="AU744" s="72"/>
      <c r="AV744" s="135" t="str">
        <f t="shared" ref="AV744:AV807" ca="1" si="333">W744</f>
        <v>Hero</v>
      </c>
      <c r="AW744" s="135"/>
      <c r="AX744" s="135"/>
      <c r="AY744" s="135"/>
      <c r="AZ744" s="135"/>
      <c r="BA744" s="135"/>
      <c r="BB744" s="135"/>
      <c r="BC744" s="660" t="e">
        <f>INDEX('[2]Master Skill List'!$D$81:$D$301,MATCH('UNIT DATA'!BA744,'[2]Master Skill List'!$B$81:$B$301,0))</f>
        <v>#N/A</v>
      </c>
      <c r="BD744" s="661"/>
      <c r="BE744" s="661"/>
      <c r="BF744" s="662"/>
      <c r="BG744" s="72">
        <f t="shared" ref="BG744:BG807" si="334">M744</f>
        <v>0</v>
      </c>
    </row>
    <row r="745" spans="2:59">
      <c r="B745" s="66">
        <v>707</v>
      </c>
      <c r="C745" s="135"/>
      <c r="D745" s="135"/>
      <c r="E745" s="135"/>
      <c r="F745" s="135"/>
      <c r="G745" s="135"/>
      <c r="H745" s="176"/>
      <c r="I745" s="155"/>
      <c r="J745" s="155"/>
      <c r="K745" s="66">
        <v>10</v>
      </c>
      <c r="L745" s="66"/>
      <c r="M745" s="66"/>
      <c r="N745" s="66"/>
      <c r="O745" s="508"/>
      <c r="P745" s="155">
        <f t="shared" si="328"/>
        <v>1</v>
      </c>
      <c r="Q745" s="135"/>
      <c r="R745" s="66" t="e">
        <f t="shared" si="309"/>
        <v>#N/A</v>
      </c>
      <c r="S745" s="176"/>
      <c r="T745" s="177"/>
      <c r="U745" s="135"/>
      <c r="V745" s="135"/>
      <c r="W745" s="163" t="str">
        <f t="shared" ca="1" si="313"/>
        <v>Guardian</v>
      </c>
      <c r="X745" s="164">
        <f t="shared" si="314"/>
        <v>0</v>
      </c>
      <c r="Y745" s="165">
        <v>0</v>
      </c>
      <c r="Z745" s="155" t="str">
        <f t="shared" si="315"/>
        <v/>
      </c>
      <c r="AA745" s="66" t="str">
        <f t="shared" si="316"/>
        <v/>
      </c>
      <c r="AB745" s="72" t="str">
        <f t="shared" si="317"/>
        <v/>
      </c>
      <c r="AC745" s="135" t="str">
        <f t="shared" si="329"/>
        <v/>
      </c>
      <c r="AD745" s="72">
        <f t="shared" si="330"/>
        <v>-29</v>
      </c>
      <c r="AE745" s="72">
        <f t="shared" si="331"/>
        <v>-59</v>
      </c>
      <c r="AF745" s="72">
        <f t="shared" si="332"/>
        <v>-89</v>
      </c>
      <c r="AG745" s="66" t="str">
        <f t="shared" si="318"/>
        <v/>
      </c>
      <c r="AH745" s="66" t="str">
        <f t="shared" si="319"/>
        <v/>
      </c>
      <c r="AI745" s="66" t="str">
        <f t="shared" si="320"/>
        <v/>
      </c>
      <c r="AJ745" s="135" t="str">
        <f t="shared" si="321"/>
        <v/>
      </c>
      <c r="AK745" s="66" t="str">
        <f t="shared" si="322"/>
        <v/>
      </c>
      <c r="AL745" s="66" t="str">
        <f t="shared" si="310"/>
        <v/>
      </c>
      <c r="AM745" s="66" t="str">
        <f t="shared" si="323"/>
        <v/>
      </c>
      <c r="AN745" s="135" t="str">
        <f t="shared" si="324"/>
        <v/>
      </c>
      <c r="AO745" s="66" t="str">
        <f t="shared" si="325"/>
        <v/>
      </c>
      <c r="AP745" s="66" t="str">
        <f t="shared" si="311"/>
        <v/>
      </c>
      <c r="AQ745" s="66" t="str">
        <f t="shared" si="326"/>
        <v/>
      </c>
      <c r="AR745" s="135" t="str">
        <f t="shared" si="327"/>
        <v/>
      </c>
      <c r="AS745" s="72" t="str">
        <f t="shared" si="312"/>
        <v/>
      </c>
      <c r="AT745" s="72" t="str">
        <f t="shared" si="312"/>
        <v/>
      </c>
      <c r="AU745" s="72"/>
      <c r="AV745" s="135" t="str">
        <f t="shared" ca="1" si="333"/>
        <v>Guardian</v>
      </c>
      <c r="AW745" s="135"/>
      <c r="AX745" s="135"/>
      <c r="AY745" s="135"/>
      <c r="AZ745" s="135"/>
      <c r="BA745" s="135"/>
      <c r="BB745" s="135"/>
      <c r="BC745" s="660" t="e">
        <f>INDEX('[2]Master Skill List'!$D$81:$D$301,MATCH('UNIT DATA'!BA745,'[2]Master Skill List'!$B$81:$B$301,0))</f>
        <v>#N/A</v>
      </c>
      <c r="BD745" s="661"/>
      <c r="BE745" s="661"/>
      <c r="BF745" s="662"/>
      <c r="BG745" s="72">
        <f t="shared" si="334"/>
        <v>0</v>
      </c>
    </row>
    <row r="746" spans="2:59">
      <c r="B746" s="66">
        <v>708</v>
      </c>
      <c r="C746" s="135"/>
      <c r="D746" s="135"/>
      <c r="E746" s="135"/>
      <c r="F746" s="135"/>
      <c r="G746" s="135"/>
      <c r="H746" s="176"/>
      <c r="I746" s="155"/>
      <c r="J746" s="155"/>
      <c r="K746" s="66">
        <v>10</v>
      </c>
      <c r="L746" s="66"/>
      <c r="M746" s="66"/>
      <c r="N746" s="66"/>
      <c r="O746" s="508"/>
      <c r="P746" s="155">
        <f t="shared" si="328"/>
        <v>1</v>
      </c>
      <c r="Q746" s="135"/>
      <c r="R746" s="66" t="e">
        <f t="shared" si="309"/>
        <v>#N/A</v>
      </c>
      <c r="S746" s="176"/>
      <c r="T746" s="177"/>
      <c r="U746" s="135"/>
      <c r="V746" s="135"/>
      <c r="W746" s="163" t="str">
        <f t="shared" ca="1" si="313"/>
        <v>Guardian</v>
      </c>
      <c r="X746" s="164">
        <f t="shared" si="314"/>
        <v>0</v>
      </c>
      <c r="Y746" s="165">
        <v>0</v>
      </c>
      <c r="Z746" s="155" t="str">
        <f t="shared" si="315"/>
        <v/>
      </c>
      <c r="AA746" s="66" t="str">
        <f t="shared" si="316"/>
        <v/>
      </c>
      <c r="AB746" s="72" t="str">
        <f t="shared" si="317"/>
        <v/>
      </c>
      <c r="AC746" s="135" t="str">
        <f t="shared" si="329"/>
        <v/>
      </c>
      <c r="AD746" s="72">
        <f t="shared" si="330"/>
        <v>-29</v>
      </c>
      <c r="AE746" s="72">
        <f t="shared" si="331"/>
        <v>-59</v>
      </c>
      <c r="AF746" s="72">
        <f t="shared" si="332"/>
        <v>-89</v>
      </c>
      <c r="AG746" s="66" t="str">
        <f t="shared" si="318"/>
        <v/>
      </c>
      <c r="AH746" s="66" t="str">
        <f t="shared" si="319"/>
        <v/>
      </c>
      <c r="AI746" s="66" t="str">
        <f t="shared" si="320"/>
        <v/>
      </c>
      <c r="AJ746" s="135" t="str">
        <f t="shared" si="321"/>
        <v/>
      </c>
      <c r="AK746" s="66" t="str">
        <f t="shared" si="322"/>
        <v/>
      </c>
      <c r="AL746" s="66" t="str">
        <f t="shared" si="310"/>
        <v/>
      </c>
      <c r="AM746" s="66" t="str">
        <f t="shared" si="323"/>
        <v/>
      </c>
      <c r="AN746" s="135" t="str">
        <f t="shared" si="324"/>
        <v/>
      </c>
      <c r="AO746" s="66" t="str">
        <f t="shared" si="325"/>
        <v/>
      </c>
      <c r="AP746" s="66" t="str">
        <f t="shared" si="311"/>
        <v/>
      </c>
      <c r="AQ746" s="66" t="str">
        <f t="shared" si="326"/>
        <v/>
      </c>
      <c r="AR746" s="135" t="str">
        <f t="shared" si="327"/>
        <v/>
      </c>
      <c r="AS746" s="72" t="str">
        <f t="shared" si="312"/>
        <v/>
      </c>
      <c r="AT746" s="72" t="str">
        <f t="shared" si="312"/>
        <v/>
      </c>
      <c r="AU746" s="72"/>
      <c r="AV746" s="135" t="str">
        <f t="shared" ca="1" si="333"/>
        <v>Guardian</v>
      </c>
      <c r="AW746" s="135"/>
      <c r="AX746" s="135"/>
      <c r="AY746" s="135"/>
      <c r="AZ746" s="135"/>
      <c r="BA746" s="135"/>
      <c r="BB746" s="135"/>
      <c r="BC746" s="660" t="e">
        <f>INDEX('[2]Master Skill List'!$D$81:$D$301,MATCH('UNIT DATA'!BA746,'[2]Master Skill List'!$B$81:$B$301,0))</f>
        <v>#N/A</v>
      </c>
      <c r="BD746" s="661"/>
      <c r="BE746" s="661"/>
      <c r="BF746" s="662"/>
      <c r="BG746" s="72">
        <f t="shared" si="334"/>
        <v>0</v>
      </c>
    </row>
    <row r="747" spans="2:59">
      <c r="B747" s="66">
        <v>709</v>
      </c>
      <c r="C747" s="135"/>
      <c r="D747" s="135"/>
      <c r="E747" s="135"/>
      <c r="F747" s="135"/>
      <c r="G747" s="135"/>
      <c r="H747" s="176"/>
      <c r="I747" s="155"/>
      <c r="J747" s="155"/>
      <c r="K747" s="66">
        <v>10</v>
      </c>
      <c r="L747" s="66"/>
      <c r="M747" s="66"/>
      <c r="N747" s="66"/>
      <c r="O747" s="508"/>
      <c r="P747" s="155">
        <f t="shared" si="328"/>
        <v>1</v>
      </c>
      <c r="Q747" s="135"/>
      <c r="R747" s="66" t="e">
        <f t="shared" ref="R747:R810" si="335">IF(K747=10,M$6,IF(K747=15,M$7,IF(K747=20,M$8,0)))+IF(M747=2,J$12,IF(M747=3,J$13,IF(M747=4,J$14,IF(M747=5,J$15,IF(M747=6,J$16,IF(M747=7,J$17,IF(M747=8,J$18,IF(M747=9,J$19,IF(M747=10,J$20,0)))))))))+IF(L747="NORMAL",M$24,IF(L747="FAST",M$25,IF(L747="SUPERB",M$26,0)))+VLOOKUP(J747,$L$11:$M$20,2)+S747</f>
        <v>#N/A</v>
      </c>
      <c r="S747" s="176"/>
      <c r="T747" s="177"/>
      <c r="U747" s="135"/>
      <c r="V747" s="135"/>
      <c r="W747" s="163" t="str">
        <f t="shared" ca="1" si="313"/>
        <v>Hero</v>
      </c>
      <c r="X747" s="164">
        <f t="shared" si="314"/>
        <v>0</v>
      </c>
      <c r="Y747" s="165">
        <v>0</v>
      </c>
      <c r="Z747" s="155" t="str">
        <f t="shared" si="315"/>
        <v/>
      </c>
      <c r="AA747" s="66" t="str">
        <f t="shared" si="316"/>
        <v/>
      </c>
      <c r="AB747" s="72" t="str">
        <f t="shared" si="317"/>
        <v/>
      </c>
      <c r="AC747" s="135" t="str">
        <f t="shared" si="329"/>
        <v/>
      </c>
      <c r="AD747" s="72">
        <f t="shared" si="330"/>
        <v>-29</v>
      </c>
      <c r="AE747" s="72">
        <f t="shared" si="331"/>
        <v>-59</v>
      </c>
      <c r="AF747" s="72">
        <f t="shared" si="332"/>
        <v>-89</v>
      </c>
      <c r="AG747" s="66" t="str">
        <f t="shared" si="318"/>
        <v/>
      </c>
      <c r="AH747" s="66" t="str">
        <f t="shared" si="319"/>
        <v/>
      </c>
      <c r="AI747" s="66" t="str">
        <f t="shared" si="320"/>
        <v/>
      </c>
      <c r="AJ747" s="135" t="str">
        <f t="shared" si="321"/>
        <v/>
      </c>
      <c r="AK747" s="66" t="str">
        <f t="shared" si="322"/>
        <v/>
      </c>
      <c r="AL747" s="66" t="str">
        <f t="shared" si="310"/>
        <v/>
      </c>
      <c r="AM747" s="66" t="str">
        <f t="shared" si="323"/>
        <v/>
      </c>
      <c r="AN747" s="135" t="str">
        <f t="shared" si="324"/>
        <v/>
      </c>
      <c r="AO747" s="66" t="str">
        <f t="shared" si="325"/>
        <v/>
      </c>
      <c r="AP747" s="66" t="str">
        <f t="shared" si="311"/>
        <v/>
      </c>
      <c r="AQ747" s="66" t="str">
        <f t="shared" si="326"/>
        <v/>
      </c>
      <c r="AR747" s="135" t="str">
        <f t="shared" si="327"/>
        <v/>
      </c>
      <c r="AS747" s="72" t="str">
        <f t="shared" si="312"/>
        <v/>
      </c>
      <c r="AT747" s="72" t="str">
        <f t="shared" si="312"/>
        <v/>
      </c>
      <c r="AU747" s="72"/>
      <c r="AV747" s="135" t="str">
        <f t="shared" ca="1" si="333"/>
        <v>Hero</v>
      </c>
      <c r="AW747" s="135"/>
      <c r="AX747" s="135"/>
      <c r="AY747" s="135"/>
      <c r="AZ747" s="135"/>
      <c r="BA747" s="135"/>
      <c r="BB747" s="135"/>
      <c r="BC747" s="660" t="e">
        <f>INDEX('[2]Master Skill List'!$D$81:$D$301,MATCH('UNIT DATA'!BA747,'[2]Master Skill List'!$B$81:$B$301,0))</f>
        <v>#N/A</v>
      </c>
      <c r="BD747" s="661"/>
      <c r="BE747" s="661"/>
      <c r="BF747" s="662"/>
      <c r="BG747" s="72">
        <f t="shared" si="334"/>
        <v>0</v>
      </c>
    </row>
    <row r="748" spans="2:59">
      <c r="B748" s="66">
        <v>710</v>
      </c>
      <c r="C748" s="135"/>
      <c r="D748" s="135"/>
      <c r="E748" s="135"/>
      <c r="F748" s="135"/>
      <c r="G748" s="135"/>
      <c r="H748" s="176"/>
      <c r="I748" s="155"/>
      <c r="J748" s="155"/>
      <c r="K748" s="66">
        <v>10</v>
      </c>
      <c r="L748" s="66"/>
      <c r="M748" s="66"/>
      <c r="N748" s="66"/>
      <c r="O748" s="508"/>
      <c r="P748" s="155">
        <f t="shared" si="328"/>
        <v>1</v>
      </c>
      <c r="Q748" s="135"/>
      <c r="R748" s="66" t="e">
        <f t="shared" si="335"/>
        <v>#N/A</v>
      </c>
      <c r="S748" s="176"/>
      <c r="T748" s="177"/>
      <c r="U748" s="135"/>
      <c r="V748" s="135"/>
      <c r="W748" s="163" t="str">
        <f t="shared" ca="1" si="313"/>
        <v>Fighter</v>
      </c>
      <c r="X748" s="164">
        <f t="shared" si="314"/>
        <v>0</v>
      </c>
      <c r="Y748" s="165">
        <v>0</v>
      </c>
      <c r="Z748" s="155" t="str">
        <f t="shared" si="315"/>
        <v/>
      </c>
      <c r="AA748" s="66" t="str">
        <f t="shared" si="316"/>
        <v/>
      </c>
      <c r="AB748" s="72" t="str">
        <f t="shared" si="317"/>
        <v/>
      </c>
      <c r="AC748" s="135" t="str">
        <f t="shared" si="329"/>
        <v/>
      </c>
      <c r="AD748" s="72">
        <f t="shared" si="330"/>
        <v>-29</v>
      </c>
      <c r="AE748" s="72">
        <f t="shared" si="331"/>
        <v>-59</v>
      </c>
      <c r="AF748" s="72">
        <f t="shared" si="332"/>
        <v>-89</v>
      </c>
      <c r="AG748" s="66" t="str">
        <f t="shared" si="318"/>
        <v/>
      </c>
      <c r="AH748" s="66" t="str">
        <f t="shared" si="319"/>
        <v/>
      </c>
      <c r="AI748" s="66" t="str">
        <f t="shared" si="320"/>
        <v/>
      </c>
      <c r="AJ748" s="135" t="str">
        <f t="shared" si="321"/>
        <v/>
      </c>
      <c r="AK748" s="66" t="str">
        <f t="shared" si="322"/>
        <v/>
      </c>
      <c r="AL748" s="66" t="str">
        <f t="shared" si="310"/>
        <v/>
      </c>
      <c r="AM748" s="66" t="str">
        <f t="shared" si="323"/>
        <v/>
      </c>
      <c r="AN748" s="135" t="str">
        <f t="shared" si="324"/>
        <v/>
      </c>
      <c r="AO748" s="66" t="str">
        <f t="shared" si="325"/>
        <v/>
      </c>
      <c r="AP748" s="66" t="str">
        <f t="shared" si="311"/>
        <v/>
      </c>
      <c r="AQ748" s="66" t="str">
        <f t="shared" si="326"/>
        <v/>
      </c>
      <c r="AR748" s="135" t="str">
        <f t="shared" si="327"/>
        <v/>
      </c>
      <c r="AS748" s="72" t="str">
        <f t="shared" si="312"/>
        <v/>
      </c>
      <c r="AT748" s="72" t="str">
        <f t="shared" si="312"/>
        <v/>
      </c>
      <c r="AU748" s="72"/>
      <c r="AV748" s="135" t="str">
        <f t="shared" ca="1" si="333"/>
        <v>Fighter</v>
      </c>
      <c r="AW748" s="135"/>
      <c r="AX748" s="135"/>
      <c r="AY748" s="135"/>
      <c r="AZ748" s="135"/>
      <c r="BA748" s="135"/>
      <c r="BB748" s="135"/>
      <c r="BC748" s="660" t="e">
        <f>INDEX('[2]Master Skill List'!$D$81:$D$301,MATCH('UNIT DATA'!BA748,'[2]Master Skill List'!$B$81:$B$301,0))</f>
        <v>#N/A</v>
      </c>
      <c r="BD748" s="661"/>
      <c r="BE748" s="661"/>
      <c r="BF748" s="662"/>
      <c r="BG748" s="72">
        <f t="shared" si="334"/>
        <v>0</v>
      </c>
    </row>
    <row r="749" spans="2:59">
      <c r="B749" s="66">
        <v>711</v>
      </c>
      <c r="C749" s="135"/>
      <c r="D749" s="135"/>
      <c r="E749" s="135"/>
      <c r="F749" s="135"/>
      <c r="G749" s="135"/>
      <c r="H749" s="176"/>
      <c r="I749" s="155"/>
      <c r="J749" s="155"/>
      <c r="K749" s="66">
        <v>10</v>
      </c>
      <c r="L749" s="66"/>
      <c r="M749" s="66"/>
      <c r="N749" s="66"/>
      <c r="O749" s="508"/>
      <c r="P749" s="155">
        <f t="shared" si="328"/>
        <v>1</v>
      </c>
      <c r="Q749" s="135"/>
      <c r="R749" s="66" t="e">
        <f t="shared" si="335"/>
        <v>#N/A</v>
      </c>
      <c r="S749" s="176"/>
      <c r="T749" s="177"/>
      <c r="U749" s="135"/>
      <c r="V749" s="135"/>
      <c r="W749" s="163" t="str">
        <f t="shared" ca="1" si="313"/>
        <v>Knight</v>
      </c>
      <c r="X749" s="164">
        <f t="shared" si="314"/>
        <v>0</v>
      </c>
      <c r="Y749" s="165">
        <v>0</v>
      </c>
      <c r="Z749" s="155" t="str">
        <f t="shared" si="315"/>
        <v/>
      </c>
      <c r="AA749" s="66" t="str">
        <f t="shared" si="316"/>
        <v/>
      </c>
      <c r="AB749" s="72" t="str">
        <f t="shared" si="317"/>
        <v/>
      </c>
      <c r="AC749" s="135" t="str">
        <f t="shared" si="329"/>
        <v/>
      </c>
      <c r="AD749" s="72">
        <f t="shared" si="330"/>
        <v>-29</v>
      </c>
      <c r="AE749" s="72">
        <f t="shared" si="331"/>
        <v>-59</v>
      </c>
      <c r="AF749" s="72">
        <f t="shared" si="332"/>
        <v>-89</v>
      </c>
      <c r="AG749" s="66" t="str">
        <f t="shared" si="318"/>
        <v/>
      </c>
      <c r="AH749" s="66" t="str">
        <f t="shared" si="319"/>
        <v/>
      </c>
      <c r="AI749" s="66" t="str">
        <f t="shared" si="320"/>
        <v/>
      </c>
      <c r="AJ749" s="135" t="str">
        <f t="shared" si="321"/>
        <v/>
      </c>
      <c r="AK749" s="66" t="str">
        <f t="shared" si="322"/>
        <v/>
      </c>
      <c r="AL749" s="66" t="str">
        <f t="shared" si="310"/>
        <v/>
      </c>
      <c r="AM749" s="66" t="str">
        <f t="shared" si="323"/>
        <v/>
      </c>
      <c r="AN749" s="135" t="str">
        <f t="shared" si="324"/>
        <v/>
      </c>
      <c r="AO749" s="66" t="str">
        <f t="shared" si="325"/>
        <v/>
      </c>
      <c r="AP749" s="66" t="str">
        <f t="shared" si="311"/>
        <v/>
      </c>
      <c r="AQ749" s="66" t="str">
        <f t="shared" si="326"/>
        <v/>
      </c>
      <c r="AR749" s="135" t="str">
        <f t="shared" si="327"/>
        <v/>
      </c>
      <c r="AS749" s="72" t="str">
        <f t="shared" si="312"/>
        <v/>
      </c>
      <c r="AT749" s="72" t="str">
        <f t="shared" si="312"/>
        <v/>
      </c>
      <c r="AU749" s="72"/>
      <c r="AV749" s="135" t="str">
        <f t="shared" ca="1" si="333"/>
        <v>Knight</v>
      </c>
      <c r="AW749" s="135"/>
      <c r="AX749" s="135"/>
      <c r="AY749" s="135"/>
      <c r="AZ749" s="135"/>
      <c r="BA749" s="135"/>
      <c r="BB749" s="135"/>
      <c r="BC749" s="660" t="e">
        <f>INDEX('[2]Master Skill List'!$D$81:$D$301,MATCH('UNIT DATA'!BA749,'[2]Master Skill List'!$B$81:$B$301,0))</f>
        <v>#N/A</v>
      </c>
      <c r="BD749" s="661"/>
      <c r="BE749" s="661"/>
      <c r="BF749" s="662"/>
      <c r="BG749" s="72">
        <f t="shared" si="334"/>
        <v>0</v>
      </c>
    </row>
    <row r="750" spans="2:59">
      <c r="B750" s="66">
        <v>712</v>
      </c>
      <c r="C750" s="135"/>
      <c r="D750" s="135"/>
      <c r="E750" s="135"/>
      <c r="F750" s="135"/>
      <c r="G750" s="135"/>
      <c r="H750" s="176"/>
      <c r="I750" s="155"/>
      <c r="J750" s="155"/>
      <c r="K750" s="66">
        <v>10</v>
      </c>
      <c r="L750" s="66"/>
      <c r="M750" s="66"/>
      <c r="N750" s="66"/>
      <c r="O750" s="508"/>
      <c r="P750" s="155">
        <f t="shared" si="328"/>
        <v>1</v>
      </c>
      <c r="Q750" s="135"/>
      <c r="R750" s="66" t="e">
        <f t="shared" si="335"/>
        <v>#N/A</v>
      </c>
      <c r="S750" s="176"/>
      <c r="T750" s="177"/>
      <c r="U750" s="135"/>
      <c r="V750" s="135"/>
      <c r="W750" s="163" t="str">
        <f t="shared" ca="1" si="313"/>
        <v>Hero</v>
      </c>
      <c r="X750" s="164">
        <f t="shared" si="314"/>
        <v>0</v>
      </c>
      <c r="Y750" s="165">
        <v>0</v>
      </c>
      <c r="Z750" s="155" t="str">
        <f t="shared" si="315"/>
        <v/>
      </c>
      <c r="AA750" s="66" t="str">
        <f t="shared" si="316"/>
        <v/>
      </c>
      <c r="AB750" s="72" t="str">
        <f t="shared" si="317"/>
        <v/>
      </c>
      <c r="AC750" s="135" t="str">
        <f t="shared" si="329"/>
        <v/>
      </c>
      <c r="AD750" s="72">
        <f t="shared" si="330"/>
        <v>-29</v>
      </c>
      <c r="AE750" s="72">
        <f t="shared" si="331"/>
        <v>-59</v>
      </c>
      <c r="AF750" s="72">
        <f t="shared" si="332"/>
        <v>-89</v>
      </c>
      <c r="AG750" s="66" t="str">
        <f t="shared" si="318"/>
        <v/>
      </c>
      <c r="AH750" s="66" t="str">
        <f t="shared" si="319"/>
        <v/>
      </c>
      <c r="AI750" s="66" t="str">
        <f t="shared" si="320"/>
        <v/>
      </c>
      <c r="AJ750" s="135" t="str">
        <f t="shared" si="321"/>
        <v/>
      </c>
      <c r="AK750" s="66" t="str">
        <f t="shared" si="322"/>
        <v/>
      </c>
      <c r="AL750" s="66" t="str">
        <f t="shared" si="310"/>
        <v/>
      </c>
      <c r="AM750" s="66" t="str">
        <f t="shared" si="323"/>
        <v/>
      </c>
      <c r="AN750" s="135" t="str">
        <f t="shared" si="324"/>
        <v/>
      </c>
      <c r="AO750" s="66" t="str">
        <f t="shared" si="325"/>
        <v/>
      </c>
      <c r="AP750" s="66" t="str">
        <f t="shared" si="311"/>
        <v/>
      </c>
      <c r="AQ750" s="66" t="str">
        <f t="shared" si="326"/>
        <v/>
      </c>
      <c r="AR750" s="135" t="str">
        <f t="shared" si="327"/>
        <v/>
      </c>
      <c r="AS750" s="72" t="str">
        <f t="shared" si="312"/>
        <v/>
      </c>
      <c r="AT750" s="72" t="str">
        <f t="shared" si="312"/>
        <v/>
      </c>
      <c r="AU750" s="72"/>
      <c r="AV750" s="135" t="str">
        <f t="shared" ca="1" si="333"/>
        <v>Hero</v>
      </c>
      <c r="AW750" s="135"/>
      <c r="AX750" s="135"/>
      <c r="AY750" s="135"/>
      <c r="AZ750" s="135"/>
      <c r="BA750" s="135"/>
      <c r="BB750" s="135"/>
      <c r="BC750" s="660" t="e">
        <f>INDEX('[2]Master Skill List'!$D$81:$D$301,MATCH('UNIT DATA'!BA750,'[2]Master Skill List'!$B$81:$B$301,0))</f>
        <v>#N/A</v>
      </c>
      <c r="BD750" s="661"/>
      <c r="BE750" s="661"/>
      <c r="BF750" s="662"/>
      <c r="BG750" s="72">
        <f t="shared" si="334"/>
        <v>0</v>
      </c>
    </row>
    <row r="751" spans="2:59">
      <c r="B751" s="66">
        <v>713</v>
      </c>
      <c r="C751" s="135"/>
      <c r="D751" s="135"/>
      <c r="E751" s="135"/>
      <c r="F751" s="135"/>
      <c r="G751" s="135"/>
      <c r="H751" s="176"/>
      <c r="I751" s="155"/>
      <c r="J751" s="155"/>
      <c r="K751" s="66">
        <v>10</v>
      </c>
      <c r="L751" s="66"/>
      <c r="M751" s="66"/>
      <c r="N751" s="66"/>
      <c r="O751" s="508"/>
      <c r="P751" s="155">
        <f t="shared" si="328"/>
        <v>1</v>
      </c>
      <c r="Q751" s="135"/>
      <c r="R751" s="66" t="e">
        <f t="shared" si="335"/>
        <v>#N/A</v>
      </c>
      <c r="S751" s="176"/>
      <c r="T751" s="177"/>
      <c r="U751" s="135"/>
      <c r="V751" s="135"/>
      <c r="W751" s="163" t="str">
        <f t="shared" ca="1" si="313"/>
        <v>Lord</v>
      </c>
      <c r="X751" s="164">
        <f t="shared" si="314"/>
        <v>0</v>
      </c>
      <c r="Y751" s="165">
        <v>0</v>
      </c>
      <c r="Z751" s="155" t="str">
        <f t="shared" si="315"/>
        <v/>
      </c>
      <c r="AA751" s="66" t="str">
        <f t="shared" si="316"/>
        <v/>
      </c>
      <c r="AB751" s="72" t="str">
        <f t="shared" si="317"/>
        <v/>
      </c>
      <c r="AC751" s="135" t="str">
        <f t="shared" si="329"/>
        <v/>
      </c>
      <c r="AD751" s="72">
        <f t="shared" si="330"/>
        <v>-29</v>
      </c>
      <c r="AE751" s="72">
        <f t="shared" si="331"/>
        <v>-59</v>
      </c>
      <c r="AF751" s="72">
        <f t="shared" si="332"/>
        <v>-89</v>
      </c>
      <c r="AG751" s="66" t="str">
        <f t="shared" si="318"/>
        <v/>
      </c>
      <c r="AH751" s="66" t="str">
        <f t="shared" si="319"/>
        <v/>
      </c>
      <c r="AI751" s="66" t="str">
        <f t="shared" si="320"/>
        <v/>
      </c>
      <c r="AJ751" s="135" t="str">
        <f t="shared" si="321"/>
        <v/>
      </c>
      <c r="AK751" s="66" t="str">
        <f t="shared" si="322"/>
        <v/>
      </c>
      <c r="AL751" s="66" t="str">
        <f t="shared" si="310"/>
        <v/>
      </c>
      <c r="AM751" s="66" t="str">
        <f t="shared" si="323"/>
        <v/>
      </c>
      <c r="AN751" s="135" t="str">
        <f t="shared" si="324"/>
        <v/>
      </c>
      <c r="AO751" s="66" t="str">
        <f t="shared" si="325"/>
        <v/>
      </c>
      <c r="AP751" s="66" t="str">
        <f t="shared" si="311"/>
        <v/>
      </c>
      <c r="AQ751" s="66" t="str">
        <f t="shared" si="326"/>
        <v/>
      </c>
      <c r="AR751" s="135" t="str">
        <f t="shared" si="327"/>
        <v/>
      </c>
      <c r="AS751" s="72" t="str">
        <f t="shared" si="312"/>
        <v/>
      </c>
      <c r="AT751" s="72" t="str">
        <f t="shared" si="312"/>
        <v/>
      </c>
      <c r="AU751" s="72"/>
      <c r="AV751" s="135" t="str">
        <f t="shared" ca="1" si="333"/>
        <v>Lord</v>
      </c>
      <c r="AW751" s="135"/>
      <c r="AX751" s="135"/>
      <c r="AY751" s="135"/>
      <c r="AZ751" s="135"/>
      <c r="BA751" s="135"/>
      <c r="BB751" s="135"/>
      <c r="BC751" s="660" t="e">
        <f>INDEX('[2]Master Skill List'!$D$81:$D$301,MATCH('UNIT DATA'!BA751,'[2]Master Skill List'!$B$81:$B$301,0))</f>
        <v>#N/A</v>
      </c>
      <c r="BD751" s="661"/>
      <c r="BE751" s="661"/>
      <c r="BF751" s="662"/>
      <c r="BG751" s="72">
        <f t="shared" si="334"/>
        <v>0</v>
      </c>
    </row>
    <row r="752" spans="2:59">
      <c r="B752" s="66">
        <v>714</v>
      </c>
      <c r="C752" s="135"/>
      <c r="D752" s="135"/>
      <c r="E752" s="135"/>
      <c r="F752" s="135"/>
      <c r="G752" s="135"/>
      <c r="H752" s="176"/>
      <c r="I752" s="155"/>
      <c r="J752" s="155"/>
      <c r="K752" s="66">
        <v>10</v>
      </c>
      <c r="L752" s="66"/>
      <c r="M752" s="66"/>
      <c r="N752" s="66"/>
      <c r="O752" s="508"/>
      <c r="P752" s="155">
        <f t="shared" si="328"/>
        <v>1</v>
      </c>
      <c r="Q752" s="135"/>
      <c r="R752" s="66" t="e">
        <f t="shared" si="335"/>
        <v>#N/A</v>
      </c>
      <c r="S752" s="176"/>
      <c r="T752" s="177"/>
      <c r="U752" s="135"/>
      <c r="V752" s="135"/>
      <c r="W752" s="163" t="str">
        <f t="shared" ca="1" si="313"/>
        <v>Fighter</v>
      </c>
      <c r="X752" s="164">
        <f t="shared" si="314"/>
        <v>0</v>
      </c>
      <c r="Y752" s="165">
        <v>0</v>
      </c>
      <c r="Z752" s="155" t="str">
        <f t="shared" si="315"/>
        <v/>
      </c>
      <c r="AA752" s="66" t="str">
        <f t="shared" si="316"/>
        <v/>
      </c>
      <c r="AB752" s="72" t="str">
        <f t="shared" si="317"/>
        <v/>
      </c>
      <c r="AC752" s="135" t="str">
        <f t="shared" si="329"/>
        <v/>
      </c>
      <c r="AD752" s="72">
        <f t="shared" si="330"/>
        <v>-29</v>
      </c>
      <c r="AE752" s="72">
        <f t="shared" si="331"/>
        <v>-59</v>
      </c>
      <c r="AF752" s="72">
        <f t="shared" si="332"/>
        <v>-89</v>
      </c>
      <c r="AG752" s="66" t="str">
        <f t="shared" si="318"/>
        <v/>
      </c>
      <c r="AH752" s="66" t="str">
        <f t="shared" si="319"/>
        <v/>
      </c>
      <c r="AI752" s="66" t="str">
        <f t="shared" si="320"/>
        <v/>
      </c>
      <c r="AJ752" s="135" t="str">
        <f t="shared" si="321"/>
        <v/>
      </c>
      <c r="AK752" s="66" t="str">
        <f t="shared" si="322"/>
        <v/>
      </c>
      <c r="AL752" s="66" t="str">
        <f t="shared" si="310"/>
        <v/>
      </c>
      <c r="AM752" s="66" t="str">
        <f t="shared" si="323"/>
        <v/>
      </c>
      <c r="AN752" s="135" t="str">
        <f t="shared" si="324"/>
        <v/>
      </c>
      <c r="AO752" s="66" t="str">
        <f t="shared" si="325"/>
        <v/>
      </c>
      <c r="AP752" s="66" t="str">
        <f t="shared" si="311"/>
        <v/>
      </c>
      <c r="AQ752" s="66" t="str">
        <f t="shared" si="326"/>
        <v/>
      </c>
      <c r="AR752" s="135" t="str">
        <f t="shared" si="327"/>
        <v/>
      </c>
      <c r="AS752" s="72" t="str">
        <f t="shared" si="312"/>
        <v/>
      </c>
      <c r="AT752" s="72" t="str">
        <f t="shared" si="312"/>
        <v/>
      </c>
      <c r="AU752" s="72"/>
      <c r="AV752" s="135" t="str">
        <f t="shared" ca="1" si="333"/>
        <v>Fighter</v>
      </c>
      <c r="AW752" s="135"/>
      <c r="AX752" s="135"/>
      <c r="AY752" s="135"/>
      <c r="AZ752" s="135"/>
      <c r="BA752" s="135"/>
      <c r="BB752" s="135"/>
      <c r="BC752" s="660" t="e">
        <f>INDEX('[2]Master Skill List'!$D$81:$D$301,MATCH('UNIT DATA'!BA752,'[2]Master Skill List'!$B$81:$B$301,0))</f>
        <v>#N/A</v>
      </c>
      <c r="BD752" s="661"/>
      <c r="BE752" s="661"/>
      <c r="BF752" s="662"/>
      <c r="BG752" s="72">
        <f t="shared" si="334"/>
        <v>0</v>
      </c>
    </row>
    <row r="753" spans="2:59">
      <c r="B753" s="66">
        <v>715</v>
      </c>
      <c r="C753" s="135"/>
      <c r="D753" s="135"/>
      <c r="E753" s="135"/>
      <c r="F753" s="135"/>
      <c r="G753" s="135"/>
      <c r="H753" s="176"/>
      <c r="I753" s="155"/>
      <c r="J753" s="155"/>
      <c r="K753" s="66">
        <v>10</v>
      </c>
      <c r="L753" s="66"/>
      <c r="M753" s="66"/>
      <c r="N753" s="66"/>
      <c r="O753" s="508"/>
      <c r="P753" s="155">
        <f t="shared" si="328"/>
        <v>1</v>
      </c>
      <c r="Q753" s="135"/>
      <c r="R753" s="66" t="e">
        <f t="shared" si="335"/>
        <v>#N/A</v>
      </c>
      <c r="S753" s="176"/>
      <c r="T753" s="177"/>
      <c r="U753" s="135"/>
      <c r="V753" s="135"/>
      <c r="W753" s="163" t="str">
        <f t="shared" ca="1" si="313"/>
        <v>Fighter</v>
      </c>
      <c r="X753" s="164">
        <f t="shared" si="314"/>
        <v>0</v>
      </c>
      <c r="Y753" s="165">
        <v>0</v>
      </c>
      <c r="Z753" s="155" t="str">
        <f t="shared" si="315"/>
        <v/>
      </c>
      <c r="AA753" s="66" t="str">
        <f t="shared" si="316"/>
        <v/>
      </c>
      <c r="AB753" s="72" t="str">
        <f t="shared" si="317"/>
        <v/>
      </c>
      <c r="AC753" s="135" t="str">
        <f t="shared" si="329"/>
        <v/>
      </c>
      <c r="AD753" s="72">
        <f t="shared" si="330"/>
        <v>-29</v>
      </c>
      <c r="AE753" s="72">
        <f t="shared" si="331"/>
        <v>-59</v>
      </c>
      <c r="AF753" s="72">
        <f t="shared" si="332"/>
        <v>-89</v>
      </c>
      <c r="AG753" s="66" t="str">
        <f t="shared" si="318"/>
        <v/>
      </c>
      <c r="AH753" s="66" t="str">
        <f t="shared" si="319"/>
        <v/>
      </c>
      <c r="AI753" s="66" t="str">
        <f t="shared" si="320"/>
        <v/>
      </c>
      <c r="AJ753" s="135" t="str">
        <f t="shared" si="321"/>
        <v/>
      </c>
      <c r="AK753" s="66" t="str">
        <f t="shared" si="322"/>
        <v/>
      </c>
      <c r="AL753" s="66" t="str">
        <f t="shared" si="310"/>
        <v/>
      </c>
      <c r="AM753" s="66" t="str">
        <f t="shared" si="323"/>
        <v/>
      </c>
      <c r="AN753" s="135" t="str">
        <f t="shared" si="324"/>
        <v/>
      </c>
      <c r="AO753" s="66" t="str">
        <f t="shared" si="325"/>
        <v/>
      </c>
      <c r="AP753" s="66" t="str">
        <f t="shared" si="311"/>
        <v/>
      </c>
      <c r="AQ753" s="66" t="str">
        <f t="shared" si="326"/>
        <v/>
      </c>
      <c r="AR753" s="135" t="str">
        <f t="shared" si="327"/>
        <v/>
      </c>
      <c r="AS753" s="72" t="str">
        <f t="shared" si="312"/>
        <v/>
      </c>
      <c r="AT753" s="72" t="str">
        <f t="shared" si="312"/>
        <v/>
      </c>
      <c r="AU753" s="72"/>
      <c r="AV753" s="135" t="str">
        <f t="shared" ca="1" si="333"/>
        <v>Fighter</v>
      </c>
      <c r="AW753" s="135"/>
      <c r="AX753" s="135"/>
      <c r="AY753" s="135"/>
      <c r="AZ753" s="135"/>
      <c r="BA753" s="135"/>
      <c r="BB753" s="135"/>
      <c r="BC753" s="660" t="e">
        <f>INDEX('[2]Master Skill List'!$D$81:$D$301,MATCH('UNIT DATA'!BA753,'[2]Master Skill List'!$B$81:$B$301,0))</f>
        <v>#N/A</v>
      </c>
      <c r="BD753" s="661"/>
      <c r="BE753" s="661"/>
      <c r="BF753" s="662"/>
      <c r="BG753" s="72">
        <f t="shared" si="334"/>
        <v>0</v>
      </c>
    </row>
    <row r="754" spans="2:59">
      <c r="B754" s="66">
        <v>716</v>
      </c>
      <c r="C754" s="135"/>
      <c r="D754" s="135"/>
      <c r="E754" s="135"/>
      <c r="F754" s="135"/>
      <c r="G754" s="135"/>
      <c r="H754" s="176"/>
      <c r="I754" s="155"/>
      <c r="J754" s="155"/>
      <c r="K754" s="66">
        <v>10</v>
      </c>
      <c r="L754" s="66"/>
      <c r="M754" s="66"/>
      <c r="N754" s="66"/>
      <c r="O754" s="508"/>
      <c r="P754" s="155">
        <f t="shared" si="328"/>
        <v>1</v>
      </c>
      <c r="Q754" s="135"/>
      <c r="R754" s="66" t="e">
        <f t="shared" si="335"/>
        <v>#N/A</v>
      </c>
      <c r="S754" s="176"/>
      <c r="T754" s="177"/>
      <c r="U754" s="135"/>
      <c r="V754" s="135"/>
      <c r="W754" s="163" t="str">
        <f t="shared" ca="1" si="313"/>
        <v>Defender</v>
      </c>
      <c r="X754" s="164">
        <f t="shared" si="314"/>
        <v>0</v>
      </c>
      <c r="Y754" s="165">
        <v>0</v>
      </c>
      <c r="Z754" s="155" t="str">
        <f t="shared" si="315"/>
        <v/>
      </c>
      <c r="AA754" s="66" t="str">
        <f t="shared" si="316"/>
        <v/>
      </c>
      <c r="AB754" s="72" t="str">
        <f t="shared" si="317"/>
        <v/>
      </c>
      <c r="AC754" s="135" t="str">
        <f t="shared" si="329"/>
        <v/>
      </c>
      <c r="AD754" s="72">
        <f t="shared" si="330"/>
        <v>-29</v>
      </c>
      <c r="AE754" s="72">
        <f t="shared" si="331"/>
        <v>-59</v>
      </c>
      <c r="AF754" s="72">
        <f t="shared" si="332"/>
        <v>-89</v>
      </c>
      <c r="AG754" s="66" t="str">
        <f t="shared" si="318"/>
        <v/>
      </c>
      <c r="AH754" s="66" t="str">
        <f t="shared" si="319"/>
        <v/>
      </c>
      <c r="AI754" s="66" t="str">
        <f t="shared" si="320"/>
        <v/>
      </c>
      <c r="AJ754" s="135" t="str">
        <f t="shared" si="321"/>
        <v/>
      </c>
      <c r="AK754" s="66" t="str">
        <f t="shared" si="322"/>
        <v/>
      </c>
      <c r="AL754" s="66" t="str">
        <f t="shared" si="310"/>
        <v/>
      </c>
      <c r="AM754" s="66" t="str">
        <f t="shared" si="323"/>
        <v/>
      </c>
      <c r="AN754" s="135" t="str">
        <f t="shared" si="324"/>
        <v/>
      </c>
      <c r="AO754" s="66" t="str">
        <f t="shared" si="325"/>
        <v/>
      </c>
      <c r="AP754" s="66" t="str">
        <f t="shared" si="311"/>
        <v/>
      </c>
      <c r="AQ754" s="66" t="str">
        <f t="shared" si="326"/>
        <v/>
      </c>
      <c r="AR754" s="135" t="str">
        <f t="shared" si="327"/>
        <v/>
      </c>
      <c r="AS754" s="72" t="str">
        <f t="shared" si="312"/>
        <v/>
      </c>
      <c r="AT754" s="72" t="str">
        <f t="shared" si="312"/>
        <v/>
      </c>
      <c r="AU754" s="72"/>
      <c r="AV754" s="135" t="str">
        <f t="shared" ca="1" si="333"/>
        <v>Defender</v>
      </c>
      <c r="AW754" s="135"/>
      <c r="AX754" s="135"/>
      <c r="AY754" s="135"/>
      <c r="AZ754" s="135"/>
      <c r="BA754" s="135"/>
      <c r="BB754" s="135"/>
      <c r="BC754" s="660" t="e">
        <f>INDEX('[2]Master Skill List'!$D$81:$D$301,MATCH('UNIT DATA'!BA754,'[2]Master Skill List'!$B$81:$B$301,0))</f>
        <v>#N/A</v>
      </c>
      <c r="BD754" s="661"/>
      <c r="BE754" s="661"/>
      <c r="BF754" s="662"/>
      <c r="BG754" s="72">
        <f t="shared" si="334"/>
        <v>0</v>
      </c>
    </row>
    <row r="755" spans="2:59">
      <c r="B755" s="66">
        <v>717</v>
      </c>
      <c r="C755" s="135"/>
      <c r="D755" s="135"/>
      <c r="E755" s="135"/>
      <c r="F755" s="135"/>
      <c r="G755" s="135"/>
      <c r="H755" s="176"/>
      <c r="I755" s="155"/>
      <c r="J755" s="155"/>
      <c r="K755" s="66">
        <v>10</v>
      </c>
      <c r="L755" s="66"/>
      <c r="M755" s="66"/>
      <c r="N755" s="66"/>
      <c r="O755" s="508"/>
      <c r="P755" s="155">
        <f t="shared" si="328"/>
        <v>1</v>
      </c>
      <c r="Q755" s="135"/>
      <c r="R755" s="66" t="e">
        <f t="shared" si="335"/>
        <v>#N/A</v>
      </c>
      <c r="S755" s="176"/>
      <c r="T755" s="177"/>
      <c r="U755" s="135"/>
      <c r="V755" s="135"/>
      <c r="W755" s="163" t="str">
        <f t="shared" ca="1" si="313"/>
        <v>Defender</v>
      </c>
      <c r="X755" s="164">
        <f t="shared" si="314"/>
        <v>0</v>
      </c>
      <c r="Y755" s="165">
        <v>0</v>
      </c>
      <c r="Z755" s="155" t="str">
        <f t="shared" si="315"/>
        <v/>
      </c>
      <c r="AA755" s="66" t="str">
        <f t="shared" si="316"/>
        <v/>
      </c>
      <c r="AB755" s="72" t="str">
        <f t="shared" si="317"/>
        <v/>
      </c>
      <c r="AC755" s="135" t="str">
        <f t="shared" si="329"/>
        <v/>
      </c>
      <c r="AD755" s="72">
        <f t="shared" si="330"/>
        <v>-29</v>
      </c>
      <c r="AE755" s="72">
        <f t="shared" si="331"/>
        <v>-59</v>
      </c>
      <c r="AF755" s="72">
        <f t="shared" si="332"/>
        <v>-89</v>
      </c>
      <c r="AG755" s="66" t="str">
        <f t="shared" si="318"/>
        <v/>
      </c>
      <c r="AH755" s="66" t="str">
        <f t="shared" si="319"/>
        <v/>
      </c>
      <c r="AI755" s="66" t="str">
        <f t="shared" si="320"/>
        <v/>
      </c>
      <c r="AJ755" s="135" t="str">
        <f t="shared" si="321"/>
        <v/>
      </c>
      <c r="AK755" s="66" t="str">
        <f t="shared" si="322"/>
        <v/>
      </c>
      <c r="AL755" s="66" t="str">
        <f t="shared" si="310"/>
        <v/>
      </c>
      <c r="AM755" s="66" t="str">
        <f t="shared" si="323"/>
        <v/>
      </c>
      <c r="AN755" s="135" t="str">
        <f t="shared" si="324"/>
        <v/>
      </c>
      <c r="AO755" s="66" t="str">
        <f t="shared" si="325"/>
        <v/>
      </c>
      <c r="AP755" s="66" t="str">
        <f t="shared" si="311"/>
        <v/>
      </c>
      <c r="AQ755" s="66" t="str">
        <f t="shared" si="326"/>
        <v/>
      </c>
      <c r="AR755" s="135" t="str">
        <f t="shared" si="327"/>
        <v/>
      </c>
      <c r="AS755" s="72" t="str">
        <f t="shared" si="312"/>
        <v/>
      </c>
      <c r="AT755" s="72" t="str">
        <f t="shared" si="312"/>
        <v/>
      </c>
      <c r="AU755" s="72"/>
      <c r="AV755" s="135" t="str">
        <f t="shared" ca="1" si="333"/>
        <v>Defender</v>
      </c>
      <c r="AW755" s="135"/>
      <c r="AX755" s="135"/>
      <c r="AY755" s="135"/>
      <c r="AZ755" s="135"/>
      <c r="BA755" s="135"/>
      <c r="BB755" s="135"/>
      <c r="BC755" s="660" t="e">
        <f>INDEX('[2]Master Skill List'!$D$81:$D$301,MATCH('UNIT DATA'!BA755,'[2]Master Skill List'!$B$81:$B$301,0))</f>
        <v>#N/A</v>
      </c>
      <c r="BD755" s="661"/>
      <c r="BE755" s="661"/>
      <c r="BF755" s="662"/>
      <c r="BG755" s="72">
        <f t="shared" si="334"/>
        <v>0</v>
      </c>
    </row>
    <row r="756" spans="2:59">
      <c r="B756" s="66">
        <v>718</v>
      </c>
      <c r="C756" s="135"/>
      <c r="D756" s="135"/>
      <c r="E756" s="135"/>
      <c r="F756" s="135"/>
      <c r="G756" s="135"/>
      <c r="H756" s="176"/>
      <c r="I756" s="155"/>
      <c r="J756" s="155"/>
      <c r="K756" s="66">
        <v>10</v>
      </c>
      <c r="L756" s="66"/>
      <c r="M756" s="66"/>
      <c r="N756" s="66"/>
      <c r="O756" s="508"/>
      <c r="P756" s="155">
        <f t="shared" si="328"/>
        <v>1</v>
      </c>
      <c r="Q756" s="135"/>
      <c r="R756" s="66" t="e">
        <f t="shared" si="335"/>
        <v>#N/A</v>
      </c>
      <c r="S756" s="176"/>
      <c r="T756" s="177"/>
      <c r="U756" s="135"/>
      <c r="V756" s="135"/>
      <c r="W756" s="163" t="str">
        <f t="shared" ca="1" si="313"/>
        <v>Defender</v>
      </c>
      <c r="X756" s="164">
        <f t="shared" si="314"/>
        <v>0</v>
      </c>
      <c r="Y756" s="165">
        <v>0</v>
      </c>
      <c r="Z756" s="155" t="str">
        <f t="shared" si="315"/>
        <v/>
      </c>
      <c r="AA756" s="66" t="str">
        <f t="shared" si="316"/>
        <v/>
      </c>
      <c r="AB756" s="72" t="str">
        <f t="shared" si="317"/>
        <v/>
      </c>
      <c r="AC756" s="135" t="str">
        <f t="shared" si="329"/>
        <v/>
      </c>
      <c r="AD756" s="72">
        <f t="shared" si="330"/>
        <v>-29</v>
      </c>
      <c r="AE756" s="72">
        <f t="shared" si="331"/>
        <v>-59</v>
      </c>
      <c r="AF756" s="72">
        <f t="shared" si="332"/>
        <v>-89</v>
      </c>
      <c r="AG756" s="66" t="str">
        <f t="shared" si="318"/>
        <v/>
      </c>
      <c r="AH756" s="66" t="str">
        <f t="shared" si="319"/>
        <v/>
      </c>
      <c r="AI756" s="66" t="str">
        <f t="shared" si="320"/>
        <v/>
      </c>
      <c r="AJ756" s="135" t="str">
        <f t="shared" si="321"/>
        <v/>
      </c>
      <c r="AK756" s="66" t="str">
        <f t="shared" si="322"/>
        <v/>
      </c>
      <c r="AL756" s="66" t="str">
        <f t="shared" si="310"/>
        <v/>
      </c>
      <c r="AM756" s="66" t="str">
        <f t="shared" si="323"/>
        <v/>
      </c>
      <c r="AN756" s="135" t="str">
        <f t="shared" si="324"/>
        <v/>
      </c>
      <c r="AO756" s="66" t="str">
        <f t="shared" si="325"/>
        <v/>
      </c>
      <c r="AP756" s="66" t="str">
        <f t="shared" si="311"/>
        <v/>
      </c>
      <c r="AQ756" s="66" t="str">
        <f t="shared" si="326"/>
        <v/>
      </c>
      <c r="AR756" s="135" t="str">
        <f t="shared" si="327"/>
        <v/>
      </c>
      <c r="AS756" s="72" t="str">
        <f t="shared" si="312"/>
        <v/>
      </c>
      <c r="AT756" s="72" t="str">
        <f t="shared" si="312"/>
        <v/>
      </c>
      <c r="AU756" s="72"/>
      <c r="AV756" s="135" t="str">
        <f t="shared" ca="1" si="333"/>
        <v>Defender</v>
      </c>
      <c r="AW756" s="135"/>
      <c r="AX756" s="135"/>
      <c r="AY756" s="135"/>
      <c r="AZ756" s="135"/>
      <c r="BA756" s="135"/>
      <c r="BB756" s="135"/>
      <c r="BC756" s="660" t="e">
        <f>INDEX('[2]Master Skill List'!$D$81:$D$301,MATCH('UNIT DATA'!BA756,'[2]Master Skill List'!$B$81:$B$301,0))</f>
        <v>#N/A</v>
      </c>
      <c r="BD756" s="661"/>
      <c r="BE756" s="661"/>
      <c r="BF756" s="662"/>
      <c r="BG756" s="72">
        <f t="shared" si="334"/>
        <v>0</v>
      </c>
    </row>
    <row r="757" spans="2:59">
      <c r="B757" s="66">
        <v>719</v>
      </c>
      <c r="C757" s="135"/>
      <c r="D757" s="135"/>
      <c r="E757" s="135"/>
      <c r="F757" s="135"/>
      <c r="G757" s="135"/>
      <c r="H757" s="176"/>
      <c r="I757" s="155"/>
      <c r="J757" s="155"/>
      <c r="K757" s="66">
        <v>10</v>
      </c>
      <c r="L757" s="66"/>
      <c r="M757" s="66"/>
      <c r="N757" s="66"/>
      <c r="O757" s="508"/>
      <c r="P757" s="155">
        <f t="shared" si="328"/>
        <v>1</v>
      </c>
      <c r="Q757" s="135"/>
      <c r="R757" s="66" t="e">
        <f t="shared" si="335"/>
        <v>#N/A</v>
      </c>
      <c r="S757" s="176"/>
      <c r="T757" s="177"/>
      <c r="U757" s="135"/>
      <c r="V757" s="135"/>
      <c r="W757" s="163" t="str">
        <f t="shared" ca="1" si="313"/>
        <v>Knight</v>
      </c>
      <c r="X757" s="164">
        <f t="shared" si="314"/>
        <v>0</v>
      </c>
      <c r="Y757" s="165">
        <v>0</v>
      </c>
      <c r="Z757" s="155" t="str">
        <f t="shared" si="315"/>
        <v/>
      </c>
      <c r="AA757" s="66" t="str">
        <f t="shared" si="316"/>
        <v/>
      </c>
      <c r="AB757" s="72" t="str">
        <f t="shared" si="317"/>
        <v/>
      </c>
      <c r="AC757" s="135" t="str">
        <f t="shared" si="329"/>
        <v/>
      </c>
      <c r="AD757" s="72">
        <f t="shared" si="330"/>
        <v>-29</v>
      </c>
      <c r="AE757" s="72">
        <f t="shared" si="331"/>
        <v>-59</v>
      </c>
      <c r="AF757" s="72">
        <f t="shared" si="332"/>
        <v>-89</v>
      </c>
      <c r="AG757" s="66" t="str">
        <f t="shared" si="318"/>
        <v/>
      </c>
      <c r="AH757" s="66" t="str">
        <f t="shared" si="319"/>
        <v/>
      </c>
      <c r="AI757" s="66" t="str">
        <f t="shared" si="320"/>
        <v/>
      </c>
      <c r="AJ757" s="135" t="str">
        <f t="shared" si="321"/>
        <v/>
      </c>
      <c r="AK757" s="66" t="str">
        <f t="shared" si="322"/>
        <v/>
      </c>
      <c r="AL757" s="66" t="str">
        <f t="shared" si="310"/>
        <v/>
      </c>
      <c r="AM757" s="66" t="str">
        <f t="shared" si="323"/>
        <v/>
      </c>
      <c r="AN757" s="135" t="str">
        <f t="shared" si="324"/>
        <v/>
      </c>
      <c r="AO757" s="66" t="str">
        <f t="shared" si="325"/>
        <v/>
      </c>
      <c r="AP757" s="66" t="str">
        <f t="shared" si="311"/>
        <v/>
      </c>
      <c r="AQ757" s="66" t="str">
        <f t="shared" si="326"/>
        <v/>
      </c>
      <c r="AR757" s="135" t="str">
        <f t="shared" si="327"/>
        <v/>
      </c>
      <c r="AS757" s="72" t="str">
        <f t="shared" si="312"/>
        <v/>
      </c>
      <c r="AT757" s="72" t="str">
        <f t="shared" si="312"/>
        <v/>
      </c>
      <c r="AU757" s="72"/>
      <c r="AV757" s="135" t="str">
        <f t="shared" ca="1" si="333"/>
        <v>Knight</v>
      </c>
      <c r="AW757" s="135"/>
      <c r="AX757" s="135"/>
      <c r="AY757" s="135"/>
      <c r="AZ757" s="135"/>
      <c r="BA757" s="135"/>
      <c r="BB757" s="135"/>
      <c r="BC757" s="660" t="e">
        <f>INDEX('[2]Master Skill List'!$D$81:$D$301,MATCH('UNIT DATA'!BA757,'[2]Master Skill List'!$B$81:$B$301,0))</f>
        <v>#N/A</v>
      </c>
      <c r="BD757" s="661"/>
      <c r="BE757" s="661"/>
      <c r="BF757" s="662"/>
      <c r="BG757" s="72">
        <f t="shared" si="334"/>
        <v>0</v>
      </c>
    </row>
    <row r="758" spans="2:59">
      <c r="B758" s="66">
        <v>720</v>
      </c>
      <c r="C758" s="135"/>
      <c r="D758" s="135"/>
      <c r="E758" s="135"/>
      <c r="F758" s="135"/>
      <c r="G758" s="135"/>
      <c r="H758" s="176"/>
      <c r="I758" s="155"/>
      <c r="J758" s="155"/>
      <c r="K758" s="66">
        <v>10</v>
      </c>
      <c r="L758" s="66"/>
      <c r="M758" s="66"/>
      <c r="N758" s="66"/>
      <c r="O758" s="508"/>
      <c r="P758" s="155">
        <f t="shared" si="328"/>
        <v>1</v>
      </c>
      <c r="Q758" s="135"/>
      <c r="R758" s="66" t="e">
        <f t="shared" si="335"/>
        <v>#N/A</v>
      </c>
      <c r="S758" s="176"/>
      <c r="T758" s="177"/>
      <c r="U758" s="135"/>
      <c r="V758" s="135"/>
      <c r="W758" s="163" t="str">
        <f t="shared" ca="1" si="313"/>
        <v>Lord</v>
      </c>
      <c r="X758" s="164">
        <f t="shared" si="314"/>
        <v>0</v>
      </c>
      <c r="Y758" s="165">
        <v>0</v>
      </c>
      <c r="Z758" s="155" t="str">
        <f t="shared" si="315"/>
        <v/>
      </c>
      <c r="AA758" s="66" t="str">
        <f t="shared" si="316"/>
        <v/>
      </c>
      <c r="AB758" s="72" t="str">
        <f t="shared" si="317"/>
        <v/>
      </c>
      <c r="AC758" s="135" t="str">
        <f t="shared" si="329"/>
        <v/>
      </c>
      <c r="AD758" s="72">
        <f t="shared" si="330"/>
        <v>-29</v>
      </c>
      <c r="AE758" s="72">
        <f t="shared" si="331"/>
        <v>-59</v>
      </c>
      <c r="AF758" s="72">
        <f t="shared" si="332"/>
        <v>-89</v>
      </c>
      <c r="AG758" s="66" t="str">
        <f t="shared" si="318"/>
        <v/>
      </c>
      <c r="AH758" s="66" t="str">
        <f t="shared" si="319"/>
        <v/>
      </c>
      <c r="AI758" s="66" t="str">
        <f t="shared" si="320"/>
        <v/>
      </c>
      <c r="AJ758" s="135" t="str">
        <f t="shared" si="321"/>
        <v/>
      </c>
      <c r="AK758" s="66" t="str">
        <f t="shared" si="322"/>
        <v/>
      </c>
      <c r="AL758" s="66" t="str">
        <f t="shared" si="310"/>
        <v/>
      </c>
      <c r="AM758" s="66" t="str">
        <f t="shared" si="323"/>
        <v/>
      </c>
      <c r="AN758" s="135" t="str">
        <f t="shared" si="324"/>
        <v/>
      </c>
      <c r="AO758" s="66" t="str">
        <f t="shared" si="325"/>
        <v/>
      </c>
      <c r="AP758" s="66" t="str">
        <f t="shared" si="311"/>
        <v/>
      </c>
      <c r="AQ758" s="66" t="str">
        <f t="shared" si="326"/>
        <v/>
      </c>
      <c r="AR758" s="135" t="str">
        <f t="shared" si="327"/>
        <v/>
      </c>
      <c r="AS758" s="72" t="str">
        <f t="shared" si="312"/>
        <v/>
      </c>
      <c r="AT758" s="72" t="str">
        <f t="shared" si="312"/>
        <v/>
      </c>
      <c r="AU758" s="72"/>
      <c r="AV758" s="135" t="str">
        <f t="shared" ca="1" si="333"/>
        <v>Lord</v>
      </c>
      <c r="AW758" s="135"/>
      <c r="AX758" s="135"/>
      <c r="AY758" s="135"/>
      <c r="AZ758" s="135"/>
      <c r="BA758" s="135"/>
      <c r="BB758" s="135"/>
      <c r="BC758" s="660" t="e">
        <f>INDEX('[2]Master Skill List'!$D$81:$D$301,MATCH('UNIT DATA'!BA758,'[2]Master Skill List'!$B$81:$B$301,0))</f>
        <v>#N/A</v>
      </c>
      <c r="BD758" s="661"/>
      <c r="BE758" s="661"/>
      <c r="BF758" s="662"/>
      <c r="BG758" s="72">
        <f t="shared" si="334"/>
        <v>0</v>
      </c>
    </row>
    <row r="759" spans="2:59">
      <c r="B759" s="66">
        <v>721</v>
      </c>
      <c r="C759" s="135"/>
      <c r="D759" s="135"/>
      <c r="E759" s="135"/>
      <c r="F759" s="135"/>
      <c r="G759" s="135"/>
      <c r="H759" s="176"/>
      <c r="I759" s="155"/>
      <c r="J759" s="155"/>
      <c r="K759" s="66">
        <v>10</v>
      </c>
      <c r="L759" s="66"/>
      <c r="M759" s="66"/>
      <c r="N759" s="66"/>
      <c r="O759" s="508"/>
      <c r="P759" s="155">
        <f t="shared" si="328"/>
        <v>1</v>
      </c>
      <c r="Q759" s="135"/>
      <c r="R759" s="66" t="e">
        <f t="shared" si="335"/>
        <v>#N/A</v>
      </c>
      <c r="S759" s="176"/>
      <c r="T759" s="177"/>
      <c r="U759" s="135"/>
      <c r="V759" s="135"/>
      <c r="W759" s="163" t="str">
        <f t="shared" ca="1" si="313"/>
        <v>Lord</v>
      </c>
      <c r="X759" s="164">
        <f t="shared" si="314"/>
        <v>0</v>
      </c>
      <c r="Y759" s="165">
        <v>0</v>
      </c>
      <c r="Z759" s="155" t="str">
        <f t="shared" si="315"/>
        <v/>
      </c>
      <c r="AA759" s="66" t="str">
        <f t="shared" si="316"/>
        <v/>
      </c>
      <c r="AB759" s="72" t="str">
        <f t="shared" si="317"/>
        <v/>
      </c>
      <c r="AC759" s="135" t="str">
        <f t="shared" si="329"/>
        <v/>
      </c>
      <c r="AD759" s="72">
        <f t="shared" si="330"/>
        <v>-29</v>
      </c>
      <c r="AE759" s="72">
        <f t="shared" si="331"/>
        <v>-59</v>
      </c>
      <c r="AF759" s="72">
        <f t="shared" si="332"/>
        <v>-89</v>
      </c>
      <c r="AG759" s="66" t="str">
        <f t="shared" si="318"/>
        <v/>
      </c>
      <c r="AH759" s="66" t="str">
        <f t="shared" si="319"/>
        <v/>
      </c>
      <c r="AI759" s="66" t="str">
        <f t="shared" si="320"/>
        <v/>
      </c>
      <c r="AJ759" s="135" t="str">
        <f t="shared" si="321"/>
        <v/>
      </c>
      <c r="AK759" s="66" t="str">
        <f t="shared" si="322"/>
        <v/>
      </c>
      <c r="AL759" s="66" t="str">
        <f t="shared" si="310"/>
        <v/>
      </c>
      <c r="AM759" s="66" t="str">
        <f t="shared" si="323"/>
        <v/>
      </c>
      <c r="AN759" s="135" t="str">
        <f t="shared" si="324"/>
        <v/>
      </c>
      <c r="AO759" s="66" t="str">
        <f t="shared" si="325"/>
        <v/>
      </c>
      <c r="AP759" s="66" t="str">
        <f t="shared" si="311"/>
        <v/>
      </c>
      <c r="AQ759" s="66" t="str">
        <f t="shared" si="326"/>
        <v/>
      </c>
      <c r="AR759" s="135" t="str">
        <f t="shared" si="327"/>
        <v/>
      </c>
      <c r="AS759" s="72" t="str">
        <f t="shared" si="312"/>
        <v/>
      </c>
      <c r="AT759" s="72" t="str">
        <f t="shared" si="312"/>
        <v/>
      </c>
      <c r="AU759" s="72"/>
      <c r="AV759" s="135" t="str">
        <f t="shared" ca="1" si="333"/>
        <v>Lord</v>
      </c>
      <c r="AW759" s="135"/>
      <c r="AX759" s="135"/>
      <c r="AY759" s="135"/>
      <c r="AZ759" s="135"/>
      <c r="BA759" s="135"/>
      <c r="BB759" s="135"/>
      <c r="BC759" s="660" t="e">
        <f>INDEX('[2]Master Skill List'!$D$81:$D$301,MATCH('UNIT DATA'!BA759,'[2]Master Skill List'!$B$81:$B$301,0))</f>
        <v>#N/A</v>
      </c>
      <c r="BD759" s="661"/>
      <c r="BE759" s="661"/>
      <c r="BF759" s="662"/>
      <c r="BG759" s="72">
        <f t="shared" si="334"/>
        <v>0</v>
      </c>
    </row>
    <row r="760" spans="2:59">
      <c r="B760" s="66">
        <v>722</v>
      </c>
      <c r="C760" s="135"/>
      <c r="D760" s="135"/>
      <c r="E760" s="135"/>
      <c r="F760" s="135"/>
      <c r="G760" s="135"/>
      <c r="H760" s="176"/>
      <c r="I760" s="155"/>
      <c r="J760" s="155"/>
      <c r="K760" s="66">
        <v>10</v>
      </c>
      <c r="L760" s="66"/>
      <c r="M760" s="66"/>
      <c r="N760" s="66"/>
      <c r="O760" s="508"/>
      <c r="P760" s="155">
        <f t="shared" si="328"/>
        <v>1</v>
      </c>
      <c r="Q760" s="135"/>
      <c r="R760" s="66" t="e">
        <f t="shared" si="335"/>
        <v>#N/A</v>
      </c>
      <c r="S760" s="176"/>
      <c r="T760" s="177"/>
      <c r="U760" s="135"/>
      <c r="V760" s="135"/>
      <c r="W760" s="163" t="str">
        <f t="shared" ca="1" si="313"/>
        <v>Knight</v>
      </c>
      <c r="X760" s="164">
        <f t="shared" si="314"/>
        <v>0</v>
      </c>
      <c r="Y760" s="165">
        <v>0</v>
      </c>
      <c r="Z760" s="155" t="str">
        <f t="shared" si="315"/>
        <v/>
      </c>
      <c r="AA760" s="66" t="str">
        <f t="shared" si="316"/>
        <v/>
      </c>
      <c r="AB760" s="72" t="str">
        <f t="shared" si="317"/>
        <v/>
      </c>
      <c r="AC760" s="135" t="str">
        <f t="shared" si="329"/>
        <v/>
      </c>
      <c r="AD760" s="72">
        <f t="shared" si="330"/>
        <v>-29</v>
      </c>
      <c r="AE760" s="72">
        <f t="shared" si="331"/>
        <v>-59</v>
      </c>
      <c r="AF760" s="72">
        <f t="shared" si="332"/>
        <v>-89</v>
      </c>
      <c r="AG760" s="66" t="str">
        <f t="shared" si="318"/>
        <v/>
      </c>
      <c r="AH760" s="66" t="str">
        <f t="shared" si="319"/>
        <v/>
      </c>
      <c r="AI760" s="66" t="str">
        <f t="shared" si="320"/>
        <v/>
      </c>
      <c r="AJ760" s="135" t="str">
        <f t="shared" si="321"/>
        <v/>
      </c>
      <c r="AK760" s="66" t="str">
        <f t="shared" si="322"/>
        <v/>
      </c>
      <c r="AL760" s="66" t="str">
        <f t="shared" si="310"/>
        <v/>
      </c>
      <c r="AM760" s="66" t="str">
        <f t="shared" si="323"/>
        <v/>
      </c>
      <c r="AN760" s="135" t="str">
        <f t="shared" si="324"/>
        <v/>
      </c>
      <c r="AO760" s="66" t="str">
        <f t="shared" si="325"/>
        <v/>
      </c>
      <c r="AP760" s="66" t="str">
        <f t="shared" si="311"/>
        <v/>
      </c>
      <c r="AQ760" s="66" t="str">
        <f t="shared" si="326"/>
        <v/>
      </c>
      <c r="AR760" s="135" t="str">
        <f t="shared" si="327"/>
        <v/>
      </c>
      <c r="AS760" s="72" t="str">
        <f t="shared" si="312"/>
        <v/>
      </c>
      <c r="AT760" s="72" t="str">
        <f t="shared" si="312"/>
        <v/>
      </c>
      <c r="AU760" s="72"/>
      <c r="AV760" s="135" t="str">
        <f t="shared" ca="1" si="333"/>
        <v>Knight</v>
      </c>
      <c r="AW760" s="135"/>
      <c r="AX760" s="135"/>
      <c r="AY760" s="135"/>
      <c r="AZ760" s="135"/>
      <c r="BA760" s="135"/>
      <c r="BB760" s="135"/>
      <c r="BC760" s="660" t="e">
        <f>INDEX('[2]Master Skill List'!$D$81:$D$301,MATCH('UNIT DATA'!BA760,'[2]Master Skill List'!$B$81:$B$301,0))</f>
        <v>#N/A</v>
      </c>
      <c r="BD760" s="661"/>
      <c r="BE760" s="661"/>
      <c r="BF760" s="662"/>
      <c r="BG760" s="72">
        <f t="shared" si="334"/>
        <v>0</v>
      </c>
    </row>
    <row r="761" spans="2:59">
      <c r="B761" s="66">
        <v>723</v>
      </c>
      <c r="C761" s="135"/>
      <c r="D761" s="135"/>
      <c r="E761" s="135"/>
      <c r="F761" s="135"/>
      <c r="G761" s="135"/>
      <c r="H761" s="176"/>
      <c r="I761" s="155"/>
      <c r="J761" s="155"/>
      <c r="K761" s="66">
        <v>10</v>
      </c>
      <c r="L761" s="66"/>
      <c r="M761" s="66"/>
      <c r="N761" s="66"/>
      <c r="O761" s="508"/>
      <c r="P761" s="155">
        <f t="shared" si="328"/>
        <v>1</v>
      </c>
      <c r="Q761" s="135"/>
      <c r="R761" s="66" t="e">
        <f t="shared" si="335"/>
        <v>#N/A</v>
      </c>
      <c r="S761" s="176"/>
      <c r="T761" s="177"/>
      <c r="U761" s="135"/>
      <c r="V761" s="135"/>
      <c r="W761" s="163" t="str">
        <f t="shared" ca="1" si="313"/>
        <v>Fighter</v>
      </c>
      <c r="X761" s="164">
        <f t="shared" si="314"/>
        <v>0</v>
      </c>
      <c r="Y761" s="165">
        <v>0</v>
      </c>
      <c r="Z761" s="155" t="str">
        <f t="shared" si="315"/>
        <v/>
      </c>
      <c r="AA761" s="66" t="str">
        <f t="shared" si="316"/>
        <v/>
      </c>
      <c r="AB761" s="72" t="str">
        <f t="shared" si="317"/>
        <v/>
      </c>
      <c r="AC761" s="135" t="str">
        <f t="shared" si="329"/>
        <v/>
      </c>
      <c r="AD761" s="72">
        <f t="shared" si="330"/>
        <v>-29</v>
      </c>
      <c r="AE761" s="72">
        <f t="shared" si="331"/>
        <v>-59</v>
      </c>
      <c r="AF761" s="72">
        <f t="shared" si="332"/>
        <v>-89</v>
      </c>
      <c r="AG761" s="66" t="str">
        <f t="shared" si="318"/>
        <v/>
      </c>
      <c r="AH761" s="66" t="str">
        <f t="shared" si="319"/>
        <v/>
      </c>
      <c r="AI761" s="66" t="str">
        <f t="shared" si="320"/>
        <v/>
      </c>
      <c r="AJ761" s="135" t="str">
        <f t="shared" si="321"/>
        <v/>
      </c>
      <c r="AK761" s="66" t="str">
        <f t="shared" si="322"/>
        <v/>
      </c>
      <c r="AL761" s="66" t="str">
        <f t="shared" si="310"/>
        <v/>
      </c>
      <c r="AM761" s="66" t="str">
        <f t="shared" si="323"/>
        <v/>
      </c>
      <c r="AN761" s="135" t="str">
        <f t="shared" si="324"/>
        <v/>
      </c>
      <c r="AO761" s="66" t="str">
        <f t="shared" si="325"/>
        <v/>
      </c>
      <c r="AP761" s="66" t="str">
        <f t="shared" si="311"/>
        <v/>
      </c>
      <c r="AQ761" s="66" t="str">
        <f t="shared" si="326"/>
        <v/>
      </c>
      <c r="AR761" s="135" t="str">
        <f t="shared" si="327"/>
        <v/>
      </c>
      <c r="AS761" s="72" t="str">
        <f t="shared" si="312"/>
        <v/>
      </c>
      <c r="AT761" s="72" t="str">
        <f t="shared" si="312"/>
        <v/>
      </c>
      <c r="AU761" s="72"/>
      <c r="AV761" s="135" t="str">
        <f t="shared" ca="1" si="333"/>
        <v>Fighter</v>
      </c>
      <c r="AW761" s="135"/>
      <c r="AX761" s="135"/>
      <c r="AY761" s="135"/>
      <c r="AZ761" s="135"/>
      <c r="BA761" s="135"/>
      <c r="BB761" s="135"/>
      <c r="BC761" s="660" t="e">
        <f>INDEX('[2]Master Skill List'!$D$81:$D$301,MATCH('UNIT DATA'!BA761,'[2]Master Skill List'!$B$81:$B$301,0))</f>
        <v>#N/A</v>
      </c>
      <c r="BD761" s="661"/>
      <c r="BE761" s="661"/>
      <c r="BF761" s="662"/>
      <c r="BG761" s="72">
        <f t="shared" si="334"/>
        <v>0</v>
      </c>
    </row>
    <row r="762" spans="2:59">
      <c r="B762" s="66">
        <v>724</v>
      </c>
      <c r="C762" s="135"/>
      <c r="D762" s="135"/>
      <c r="E762" s="135"/>
      <c r="F762" s="135"/>
      <c r="G762" s="135"/>
      <c r="H762" s="176"/>
      <c r="I762" s="155"/>
      <c r="J762" s="155"/>
      <c r="K762" s="66">
        <v>10</v>
      </c>
      <c r="L762" s="66"/>
      <c r="M762" s="66"/>
      <c r="N762" s="66"/>
      <c r="O762" s="508"/>
      <c r="P762" s="155">
        <f t="shared" si="328"/>
        <v>1</v>
      </c>
      <c r="Q762" s="135"/>
      <c r="R762" s="66" t="e">
        <f t="shared" si="335"/>
        <v>#N/A</v>
      </c>
      <c r="S762" s="176"/>
      <c r="T762" s="177"/>
      <c r="U762" s="135"/>
      <c r="V762" s="135"/>
      <c r="W762" s="163" t="str">
        <f t="shared" ca="1" si="313"/>
        <v>Hero</v>
      </c>
      <c r="X762" s="164">
        <f t="shared" si="314"/>
        <v>0</v>
      </c>
      <c r="Y762" s="165">
        <v>0</v>
      </c>
      <c r="Z762" s="155" t="str">
        <f t="shared" si="315"/>
        <v/>
      </c>
      <c r="AA762" s="66" t="str">
        <f t="shared" si="316"/>
        <v/>
      </c>
      <c r="AB762" s="72" t="str">
        <f t="shared" si="317"/>
        <v/>
      </c>
      <c r="AC762" s="135" t="str">
        <f t="shared" si="329"/>
        <v/>
      </c>
      <c r="AD762" s="72">
        <f t="shared" si="330"/>
        <v>-29</v>
      </c>
      <c r="AE762" s="72">
        <f t="shared" si="331"/>
        <v>-59</v>
      </c>
      <c r="AF762" s="72">
        <f t="shared" si="332"/>
        <v>-89</v>
      </c>
      <c r="AG762" s="66" t="str">
        <f t="shared" si="318"/>
        <v/>
      </c>
      <c r="AH762" s="66" t="str">
        <f t="shared" si="319"/>
        <v/>
      </c>
      <c r="AI762" s="66" t="str">
        <f t="shared" si="320"/>
        <v/>
      </c>
      <c r="AJ762" s="135" t="str">
        <f t="shared" si="321"/>
        <v/>
      </c>
      <c r="AK762" s="66" t="str">
        <f t="shared" si="322"/>
        <v/>
      </c>
      <c r="AL762" s="66" t="str">
        <f t="shared" si="310"/>
        <v/>
      </c>
      <c r="AM762" s="66" t="str">
        <f t="shared" si="323"/>
        <v/>
      </c>
      <c r="AN762" s="135" t="str">
        <f t="shared" si="324"/>
        <v/>
      </c>
      <c r="AO762" s="66" t="str">
        <f t="shared" si="325"/>
        <v/>
      </c>
      <c r="AP762" s="66" t="str">
        <f t="shared" si="311"/>
        <v/>
      </c>
      <c r="AQ762" s="66" t="str">
        <f t="shared" si="326"/>
        <v/>
      </c>
      <c r="AR762" s="135" t="str">
        <f t="shared" si="327"/>
        <v/>
      </c>
      <c r="AS762" s="72" t="str">
        <f t="shared" si="312"/>
        <v/>
      </c>
      <c r="AT762" s="72" t="str">
        <f t="shared" si="312"/>
        <v/>
      </c>
      <c r="AU762" s="72"/>
      <c r="AV762" s="135" t="str">
        <f t="shared" ca="1" si="333"/>
        <v>Hero</v>
      </c>
      <c r="AW762" s="135"/>
      <c r="AX762" s="135"/>
      <c r="AY762" s="135"/>
      <c r="AZ762" s="135"/>
      <c r="BA762" s="135"/>
      <c r="BB762" s="135"/>
      <c r="BC762" s="660" t="e">
        <f>INDEX('[2]Master Skill List'!$D$81:$D$301,MATCH('UNIT DATA'!BA762,'[2]Master Skill List'!$B$81:$B$301,0))</f>
        <v>#N/A</v>
      </c>
      <c r="BD762" s="661"/>
      <c r="BE762" s="661"/>
      <c r="BF762" s="662"/>
      <c r="BG762" s="72">
        <f t="shared" si="334"/>
        <v>0</v>
      </c>
    </row>
    <row r="763" spans="2:59">
      <c r="B763" s="66">
        <v>725</v>
      </c>
      <c r="C763" s="135"/>
      <c r="D763" s="135"/>
      <c r="E763" s="135"/>
      <c r="F763" s="135"/>
      <c r="G763" s="135"/>
      <c r="H763" s="176"/>
      <c r="I763" s="155"/>
      <c r="J763" s="155"/>
      <c r="K763" s="66">
        <v>10</v>
      </c>
      <c r="L763" s="66"/>
      <c r="M763" s="66"/>
      <c r="N763" s="66"/>
      <c r="O763" s="508"/>
      <c r="P763" s="155">
        <f t="shared" si="328"/>
        <v>1</v>
      </c>
      <c r="Q763" s="135"/>
      <c r="R763" s="66" t="e">
        <f t="shared" si="335"/>
        <v>#N/A</v>
      </c>
      <c r="S763" s="176"/>
      <c r="T763" s="177"/>
      <c r="U763" s="135"/>
      <c r="V763" s="135"/>
      <c r="W763" s="163" t="str">
        <f t="shared" ca="1" si="313"/>
        <v>Lord</v>
      </c>
      <c r="X763" s="164">
        <f t="shared" si="314"/>
        <v>0</v>
      </c>
      <c r="Y763" s="165">
        <v>0</v>
      </c>
      <c r="Z763" s="155" t="str">
        <f t="shared" si="315"/>
        <v/>
      </c>
      <c r="AA763" s="66" t="str">
        <f t="shared" si="316"/>
        <v/>
      </c>
      <c r="AB763" s="72" t="str">
        <f t="shared" si="317"/>
        <v/>
      </c>
      <c r="AC763" s="135" t="str">
        <f t="shared" si="329"/>
        <v/>
      </c>
      <c r="AD763" s="72">
        <f t="shared" si="330"/>
        <v>-29</v>
      </c>
      <c r="AE763" s="72">
        <f t="shared" si="331"/>
        <v>-59</v>
      </c>
      <c r="AF763" s="72">
        <f t="shared" si="332"/>
        <v>-89</v>
      </c>
      <c r="AG763" s="66" t="str">
        <f t="shared" si="318"/>
        <v/>
      </c>
      <c r="AH763" s="66" t="str">
        <f t="shared" si="319"/>
        <v/>
      </c>
      <c r="AI763" s="66" t="str">
        <f t="shared" si="320"/>
        <v/>
      </c>
      <c r="AJ763" s="135" t="str">
        <f t="shared" si="321"/>
        <v/>
      </c>
      <c r="AK763" s="66" t="str">
        <f t="shared" si="322"/>
        <v/>
      </c>
      <c r="AL763" s="66" t="str">
        <f t="shared" si="310"/>
        <v/>
      </c>
      <c r="AM763" s="66" t="str">
        <f t="shared" si="323"/>
        <v/>
      </c>
      <c r="AN763" s="135" t="str">
        <f t="shared" si="324"/>
        <v/>
      </c>
      <c r="AO763" s="66" t="str">
        <f t="shared" si="325"/>
        <v/>
      </c>
      <c r="AP763" s="66" t="str">
        <f t="shared" si="311"/>
        <v/>
      </c>
      <c r="AQ763" s="66" t="str">
        <f t="shared" si="326"/>
        <v/>
      </c>
      <c r="AR763" s="135" t="str">
        <f t="shared" si="327"/>
        <v/>
      </c>
      <c r="AS763" s="72" t="str">
        <f t="shared" si="312"/>
        <v/>
      </c>
      <c r="AT763" s="72" t="str">
        <f t="shared" si="312"/>
        <v/>
      </c>
      <c r="AU763" s="72"/>
      <c r="AV763" s="135" t="str">
        <f t="shared" ca="1" si="333"/>
        <v>Lord</v>
      </c>
      <c r="AW763" s="135"/>
      <c r="AX763" s="135"/>
      <c r="AY763" s="135"/>
      <c r="AZ763" s="135"/>
      <c r="BA763" s="135"/>
      <c r="BB763" s="135"/>
      <c r="BC763" s="660" t="e">
        <f>INDEX('[2]Master Skill List'!$D$81:$D$301,MATCH('UNIT DATA'!BA763,'[2]Master Skill List'!$B$81:$B$301,0))</f>
        <v>#N/A</v>
      </c>
      <c r="BD763" s="661"/>
      <c r="BE763" s="661"/>
      <c r="BF763" s="662"/>
      <c r="BG763" s="72">
        <f t="shared" si="334"/>
        <v>0</v>
      </c>
    </row>
    <row r="764" spans="2:59">
      <c r="B764" s="66">
        <v>726</v>
      </c>
      <c r="C764" s="135"/>
      <c r="D764" s="135"/>
      <c r="E764" s="135"/>
      <c r="F764" s="135"/>
      <c r="G764" s="135"/>
      <c r="H764" s="176"/>
      <c r="I764" s="155"/>
      <c r="J764" s="155"/>
      <c r="K764" s="66">
        <v>10</v>
      </c>
      <c r="L764" s="66"/>
      <c r="M764" s="66"/>
      <c r="N764" s="66"/>
      <c r="O764" s="508"/>
      <c r="P764" s="155">
        <f t="shared" si="328"/>
        <v>1</v>
      </c>
      <c r="Q764" s="135"/>
      <c r="R764" s="66" t="e">
        <f t="shared" si="335"/>
        <v>#N/A</v>
      </c>
      <c r="S764" s="176"/>
      <c r="T764" s="177"/>
      <c r="U764" s="135"/>
      <c r="V764" s="135"/>
      <c r="W764" s="163" t="str">
        <f t="shared" ca="1" si="313"/>
        <v>Hero</v>
      </c>
      <c r="X764" s="164">
        <f t="shared" si="314"/>
        <v>0</v>
      </c>
      <c r="Y764" s="165">
        <v>0</v>
      </c>
      <c r="Z764" s="155" t="str">
        <f t="shared" si="315"/>
        <v/>
      </c>
      <c r="AA764" s="66" t="str">
        <f t="shared" si="316"/>
        <v/>
      </c>
      <c r="AB764" s="72" t="str">
        <f t="shared" si="317"/>
        <v/>
      </c>
      <c r="AC764" s="135" t="str">
        <f t="shared" si="329"/>
        <v/>
      </c>
      <c r="AD764" s="72">
        <f t="shared" si="330"/>
        <v>-29</v>
      </c>
      <c r="AE764" s="72">
        <f t="shared" si="331"/>
        <v>-59</v>
      </c>
      <c r="AF764" s="72">
        <f t="shared" si="332"/>
        <v>-89</v>
      </c>
      <c r="AG764" s="66" t="str">
        <f t="shared" si="318"/>
        <v/>
      </c>
      <c r="AH764" s="66" t="str">
        <f t="shared" si="319"/>
        <v/>
      </c>
      <c r="AI764" s="66" t="str">
        <f t="shared" si="320"/>
        <v/>
      </c>
      <c r="AJ764" s="135" t="str">
        <f t="shared" si="321"/>
        <v/>
      </c>
      <c r="AK764" s="66" t="str">
        <f t="shared" si="322"/>
        <v/>
      </c>
      <c r="AL764" s="66" t="str">
        <f t="shared" si="310"/>
        <v/>
      </c>
      <c r="AM764" s="66" t="str">
        <f t="shared" si="323"/>
        <v/>
      </c>
      <c r="AN764" s="135" t="str">
        <f t="shared" si="324"/>
        <v/>
      </c>
      <c r="AO764" s="66" t="str">
        <f t="shared" si="325"/>
        <v/>
      </c>
      <c r="AP764" s="66" t="str">
        <f t="shared" si="311"/>
        <v/>
      </c>
      <c r="AQ764" s="66" t="str">
        <f t="shared" si="326"/>
        <v/>
      </c>
      <c r="AR764" s="135" t="str">
        <f t="shared" si="327"/>
        <v/>
      </c>
      <c r="AS764" s="72" t="str">
        <f t="shared" si="312"/>
        <v/>
      </c>
      <c r="AT764" s="72" t="str">
        <f t="shared" si="312"/>
        <v/>
      </c>
      <c r="AU764" s="72"/>
      <c r="AV764" s="135" t="str">
        <f t="shared" ca="1" si="333"/>
        <v>Hero</v>
      </c>
      <c r="AW764" s="135"/>
      <c r="AX764" s="135"/>
      <c r="AY764" s="135"/>
      <c r="AZ764" s="135"/>
      <c r="BA764" s="135"/>
      <c r="BB764" s="135"/>
      <c r="BC764" s="660" t="e">
        <f>INDEX('[2]Master Skill List'!$D$81:$D$301,MATCH('UNIT DATA'!BA764,'[2]Master Skill List'!$B$81:$B$301,0))</f>
        <v>#N/A</v>
      </c>
      <c r="BD764" s="661"/>
      <c r="BE764" s="661"/>
      <c r="BF764" s="662"/>
      <c r="BG764" s="72">
        <f t="shared" si="334"/>
        <v>0</v>
      </c>
    </row>
    <row r="765" spans="2:59">
      <c r="B765" s="66">
        <v>727</v>
      </c>
      <c r="C765" s="135"/>
      <c r="D765" s="135"/>
      <c r="E765" s="135"/>
      <c r="F765" s="135"/>
      <c r="G765" s="135"/>
      <c r="H765" s="176"/>
      <c r="I765" s="155"/>
      <c r="J765" s="155"/>
      <c r="K765" s="66">
        <v>10</v>
      </c>
      <c r="L765" s="66"/>
      <c r="M765" s="66"/>
      <c r="N765" s="66"/>
      <c r="O765" s="508"/>
      <c r="P765" s="155">
        <f t="shared" si="328"/>
        <v>1</v>
      </c>
      <c r="Q765" s="135"/>
      <c r="R765" s="66" t="e">
        <f t="shared" si="335"/>
        <v>#N/A</v>
      </c>
      <c r="S765" s="176"/>
      <c r="T765" s="177"/>
      <c r="U765" s="135"/>
      <c r="V765" s="135"/>
      <c r="W765" s="163" t="str">
        <f t="shared" ca="1" si="313"/>
        <v>Knight</v>
      </c>
      <c r="X765" s="164">
        <f t="shared" si="314"/>
        <v>0</v>
      </c>
      <c r="Y765" s="165">
        <v>0</v>
      </c>
      <c r="Z765" s="155" t="str">
        <f t="shared" si="315"/>
        <v/>
      </c>
      <c r="AA765" s="66" t="str">
        <f t="shared" si="316"/>
        <v/>
      </c>
      <c r="AB765" s="72" t="str">
        <f t="shared" si="317"/>
        <v/>
      </c>
      <c r="AC765" s="135" t="str">
        <f t="shared" si="329"/>
        <v/>
      </c>
      <c r="AD765" s="72">
        <f t="shared" si="330"/>
        <v>-29</v>
      </c>
      <c r="AE765" s="72">
        <f t="shared" si="331"/>
        <v>-59</v>
      </c>
      <c r="AF765" s="72">
        <f t="shared" si="332"/>
        <v>-89</v>
      </c>
      <c r="AG765" s="66" t="str">
        <f t="shared" si="318"/>
        <v/>
      </c>
      <c r="AH765" s="66" t="str">
        <f t="shared" si="319"/>
        <v/>
      </c>
      <c r="AI765" s="66" t="str">
        <f t="shared" si="320"/>
        <v/>
      </c>
      <c r="AJ765" s="135" t="str">
        <f t="shared" si="321"/>
        <v/>
      </c>
      <c r="AK765" s="66" t="str">
        <f t="shared" si="322"/>
        <v/>
      </c>
      <c r="AL765" s="66" t="str">
        <f t="shared" si="310"/>
        <v/>
      </c>
      <c r="AM765" s="66" t="str">
        <f t="shared" si="323"/>
        <v/>
      </c>
      <c r="AN765" s="135" t="str">
        <f t="shared" si="324"/>
        <v/>
      </c>
      <c r="AO765" s="66" t="str">
        <f t="shared" si="325"/>
        <v/>
      </c>
      <c r="AP765" s="66" t="str">
        <f t="shared" si="311"/>
        <v/>
      </c>
      <c r="AQ765" s="66" t="str">
        <f t="shared" si="326"/>
        <v/>
      </c>
      <c r="AR765" s="135" t="str">
        <f t="shared" si="327"/>
        <v/>
      </c>
      <c r="AS765" s="72" t="str">
        <f t="shared" si="312"/>
        <v/>
      </c>
      <c r="AT765" s="72" t="str">
        <f t="shared" si="312"/>
        <v/>
      </c>
      <c r="AU765" s="72"/>
      <c r="AV765" s="135" t="str">
        <f t="shared" ca="1" si="333"/>
        <v>Knight</v>
      </c>
      <c r="AW765" s="135"/>
      <c r="AX765" s="135"/>
      <c r="AY765" s="135"/>
      <c r="AZ765" s="135"/>
      <c r="BA765" s="135"/>
      <c r="BB765" s="135"/>
      <c r="BC765" s="660" t="e">
        <f>INDEX('[2]Master Skill List'!$D$81:$D$301,MATCH('UNIT DATA'!BA765,'[2]Master Skill List'!$B$81:$B$301,0))</f>
        <v>#N/A</v>
      </c>
      <c r="BD765" s="661"/>
      <c r="BE765" s="661"/>
      <c r="BF765" s="662"/>
      <c r="BG765" s="72">
        <f t="shared" si="334"/>
        <v>0</v>
      </c>
    </row>
    <row r="766" spans="2:59">
      <c r="B766" s="66">
        <v>728</v>
      </c>
      <c r="C766" s="135"/>
      <c r="D766" s="135"/>
      <c r="E766" s="135"/>
      <c r="F766" s="135"/>
      <c r="G766" s="135"/>
      <c r="H766" s="176"/>
      <c r="I766" s="155"/>
      <c r="J766" s="155"/>
      <c r="K766" s="66">
        <v>10</v>
      </c>
      <c r="L766" s="66"/>
      <c r="M766" s="66"/>
      <c r="N766" s="66"/>
      <c r="O766" s="508"/>
      <c r="P766" s="155">
        <f t="shared" si="328"/>
        <v>1</v>
      </c>
      <c r="Q766" s="135"/>
      <c r="R766" s="66" t="e">
        <f t="shared" si="335"/>
        <v>#N/A</v>
      </c>
      <c r="S766" s="176"/>
      <c r="T766" s="177"/>
      <c r="U766" s="135"/>
      <c r="V766" s="135"/>
      <c r="W766" s="163" t="str">
        <f t="shared" ca="1" si="313"/>
        <v>Fighter</v>
      </c>
      <c r="X766" s="164">
        <f t="shared" si="314"/>
        <v>0</v>
      </c>
      <c r="Y766" s="165">
        <v>0</v>
      </c>
      <c r="Z766" s="155" t="str">
        <f t="shared" si="315"/>
        <v/>
      </c>
      <c r="AA766" s="66" t="str">
        <f t="shared" si="316"/>
        <v/>
      </c>
      <c r="AB766" s="72" t="str">
        <f t="shared" si="317"/>
        <v/>
      </c>
      <c r="AC766" s="135" t="str">
        <f t="shared" si="329"/>
        <v/>
      </c>
      <c r="AD766" s="72">
        <f t="shared" si="330"/>
        <v>-29</v>
      </c>
      <c r="AE766" s="72">
        <f t="shared" si="331"/>
        <v>-59</v>
      </c>
      <c r="AF766" s="72">
        <f t="shared" si="332"/>
        <v>-89</v>
      </c>
      <c r="AG766" s="66" t="str">
        <f t="shared" si="318"/>
        <v/>
      </c>
      <c r="AH766" s="66" t="str">
        <f t="shared" si="319"/>
        <v/>
      </c>
      <c r="AI766" s="66" t="str">
        <f t="shared" si="320"/>
        <v/>
      </c>
      <c r="AJ766" s="135" t="str">
        <f t="shared" si="321"/>
        <v/>
      </c>
      <c r="AK766" s="66" t="str">
        <f t="shared" si="322"/>
        <v/>
      </c>
      <c r="AL766" s="66" t="str">
        <f t="shared" si="310"/>
        <v/>
      </c>
      <c r="AM766" s="66" t="str">
        <f t="shared" si="323"/>
        <v/>
      </c>
      <c r="AN766" s="135" t="str">
        <f t="shared" si="324"/>
        <v/>
      </c>
      <c r="AO766" s="66" t="str">
        <f t="shared" si="325"/>
        <v/>
      </c>
      <c r="AP766" s="66" t="str">
        <f t="shared" si="311"/>
        <v/>
      </c>
      <c r="AQ766" s="66" t="str">
        <f t="shared" si="326"/>
        <v/>
      </c>
      <c r="AR766" s="135" t="str">
        <f t="shared" si="327"/>
        <v/>
      </c>
      <c r="AS766" s="72" t="str">
        <f t="shared" si="312"/>
        <v/>
      </c>
      <c r="AT766" s="72" t="str">
        <f t="shared" si="312"/>
        <v/>
      </c>
      <c r="AU766" s="72"/>
      <c r="AV766" s="135" t="str">
        <f t="shared" ca="1" si="333"/>
        <v>Fighter</v>
      </c>
      <c r="AW766" s="135"/>
      <c r="AX766" s="135"/>
      <c r="AY766" s="135"/>
      <c r="AZ766" s="135"/>
      <c r="BA766" s="135"/>
      <c r="BB766" s="135"/>
      <c r="BC766" s="660" t="e">
        <f>INDEX('[2]Master Skill List'!$D$81:$D$301,MATCH('UNIT DATA'!BA766,'[2]Master Skill List'!$B$81:$B$301,0))</f>
        <v>#N/A</v>
      </c>
      <c r="BD766" s="661"/>
      <c r="BE766" s="661"/>
      <c r="BF766" s="662"/>
      <c r="BG766" s="72">
        <f t="shared" si="334"/>
        <v>0</v>
      </c>
    </row>
    <row r="767" spans="2:59">
      <c r="B767" s="66">
        <v>729</v>
      </c>
      <c r="C767" s="135"/>
      <c r="D767" s="135"/>
      <c r="E767" s="135"/>
      <c r="F767" s="135"/>
      <c r="G767" s="135"/>
      <c r="H767" s="176"/>
      <c r="I767" s="155"/>
      <c r="J767" s="155"/>
      <c r="K767" s="66">
        <v>10</v>
      </c>
      <c r="L767" s="66"/>
      <c r="M767" s="66"/>
      <c r="N767" s="66"/>
      <c r="O767" s="508"/>
      <c r="P767" s="155">
        <f t="shared" si="328"/>
        <v>1</v>
      </c>
      <c r="Q767" s="135"/>
      <c r="R767" s="66" t="e">
        <f t="shared" si="335"/>
        <v>#N/A</v>
      </c>
      <c r="S767" s="176"/>
      <c r="T767" s="177"/>
      <c r="U767" s="135"/>
      <c r="V767" s="135"/>
      <c r="W767" s="163" t="str">
        <f t="shared" ca="1" si="313"/>
        <v>Hero</v>
      </c>
      <c r="X767" s="164">
        <f t="shared" si="314"/>
        <v>0</v>
      </c>
      <c r="Y767" s="165">
        <v>0</v>
      </c>
      <c r="Z767" s="155" t="str">
        <f t="shared" si="315"/>
        <v/>
      </c>
      <c r="AA767" s="66" t="str">
        <f t="shared" si="316"/>
        <v/>
      </c>
      <c r="AB767" s="72" t="str">
        <f t="shared" si="317"/>
        <v/>
      </c>
      <c r="AC767" s="135" t="str">
        <f t="shared" si="329"/>
        <v/>
      </c>
      <c r="AD767" s="72">
        <f t="shared" si="330"/>
        <v>-29</v>
      </c>
      <c r="AE767" s="72">
        <f t="shared" si="331"/>
        <v>-59</v>
      </c>
      <c r="AF767" s="72">
        <f t="shared" si="332"/>
        <v>-89</v>
      </c>
      <c r="AG767" s="66" t="str">
        <f t="shared" si="318"/>
        <v/>
      </c>
      <c r="AH767" s="66" t="str">
        <f t="shared" si="319"/>
        <v/>
      </c>
      <c r="AI767" s="66" t="str">
        <f t="shared" si="320"/>
        <v/>
      </c>
      <c r="AJ767" s="135" t="str">
        <f t="shared" si="321"/>
        <v/>
      </c>
      <c r="AK767" s="66" t="str">
        <f t="shared" si="322"/>
        <v/>
      </c>
      <c r="AL767" s="66" t="str">
        <f t="shared" si="310"/>
        <v/>
      </c>
      <c r="AM767" s="66" t="str">
        <f t="shared" si="323"/>
        <v/>
      </c>
      <c r="AN767" s="135" t="str">
        <f t="shared" si="324"/>
        <v/>
      </c>
      <c r="AO767" s="66" t="str">
        <f t="shared" si="325"/>
        <v/>
      </c>
      <c r="AP767" s="66" t="str">
        <f t="shared" si="311"/>
        <v/>
      </c>
      <c r="AQ767" s="66" t="str">
        <f t="shared" si="326"/>
        <v/>
      </c>
      <c r="AR767" s="135" t="str">
        <f t="shared" si="327"/>
        <v/>
      </c>
      <c r="AS767" s="72" t="str">
        <f t="shared" si="312"/>
        <v/>
      </c>
      <c r="AT767" s="72" t="str">
        <f t="shared" si="312"/>
        <v/>
      </c>
      <c r="AU767" s="72"/>
      <c r="AV767" s="135" t="str">
        <f t="shared" ca="1" si="333"/>
        <v>Hero</v>
      </c>
      <c r="AW767" s="135"/>
      <c r="AX767" s="135"/>
      <c r="AY767" s="135"/>
      <c r="AZ767" s="135"/>
      <c r="BA767" s="135"/>
      <c r="BB767" s="135"/>
      <c r="BC767" s="660" t="e">
        <f>INDEX('[2]Master Skill List'!$D$81:$D$301,MATCH('UNIT DATA'!BA767,'[2]Master Skill List'!$B$81:$B$301,0))</f>
        <v>#N/A</v>
      </c>
      <c r="BD767" s="661"/>
      <c r="BE767" s="661"/>
      <c r="BF767" s="662"/>
      <c r="BG767" s="72">
        <f t="shared" si="334"/>
        <v>0</v>
      </c>
    </row>
    <row r="768" spans="2:59">
      <c r="B768" s="66">
        <v>730</v>
      </c>
      <c r="C768" s="135"/>
      <c r="D768" s="135"/>
      <c r="E768" s="135"/>
      <c r="F768" s="135"/>
      <c r="G768" s="135"/>
      <c r="H768" s="176"/>
      <c r="I768" s="155"/>
      <c r="J768" s="155"/>
      <c r="K768" s="66">
        <v>10</v>
      </c>
      <c r="L768" s="66"/>
      <c r="M768" s="66"/>
      <c r="N768" s="66"/>
      <c r="O768" s="508"/>
      <c r="P768" s="155">
        <f t="shared" si="328"/>
        <v>1</v>
      </c>
      <c r="Q768" s="135"/>
      <c r="R768" s="66" t="e">
        <f t="shared" si="335"/>
        <v>#N/A</v>
      </c>
      <c r="S768" s="176"/>
      <c r="T768" s="177"/>
      <c r="U768" s="135"/>
      <c r="V768" s="135"/>
      <c r="W768" s="163" t="str">
        <f t="shared" ca="1" si="313"/>
        <v>Defender</v>
      </c>
      <c r="X768" s="164">
        <f t="shared" si="314"/>
        <v>0</v>
      </c>
      <c r="Y768" s="165">
        <v>0</v>
      </c>
      <c r="Z768" s="155" t="str">
        <f t="shared" si="315"/>
        <v/>
      </c>
      <c r="AA768" s="66" t="str">
        <f t="shared" si="316"/>
        <v/>
      </c>
      <c r="AB768" s="72" t="str">
        <f t="shared" si="317"/>
        <v/>
      </c>
      <c r="AC768" s="135" t="str">
        <f t="shared" si="329"/>
        <v/>
      </c>
      <c r="AD768" s="72">
        <f t="shared" si="330"/>
        <v>-29</v>
      </c>
      <c r="AE768" s="72">
        <f t="shared" si="331"/>
        <v>-59</v>
      </c>
      <c r="AF768" s="72">
        <f t="shared" si="332"/>
        <v>-89</v>
      </c>
      <c r="AG768" s="66" t="str">
        <f t="shared" si="318"/>
        <v/>
      </c>
      <c r="AH768" s="66" t="str">
        <f t="shared" si="319"/>
        <v/>
      </c>
      <c r="AI768" s="66" t="str">
        <f t="shared" si="320"/>
        <v/>
      </c>
      <c r="AJ768" s="135" t="str">
        <f t="shared" si="321"/>
        <v/>
      </c>
      <c r="AK768" s="66" t="str">
        <f t="shared" si="322"/>
        <v/>
      </c>
      <c r="AL768" s="66" t="str">
        <f t="shared" si="310"/>
        <v/>
      </c>
      <c r="AM768" s="66" t="str">
        <f t="shared" si="323"/>
        <v/>
      </c>
      <c r="AN768" s="135" t="str">
        <f t="shared" si="324"/>
        <v/>
      </c>
      <c r="AO768" s="66" t="str">
        <f t="shared" si="325"/>
        <v/>
      </c>
      <c r="AP768" s="66" t="str">
        <f t="shared" si="311"/>
        <v/>
      </c>
      <c r="AQ768" s="66" t="str">
        <f t="shared" si="326"/>
        <v/>
      </c>
      <c r="AR768" s="135" t="str">
        <f t="shared" si="327"/>
        <v/>
      </c>
      <c r="AS768" s="72" t="str">
        <f t="shared" si="312"/>
        <v/>
      </c>
      <c r="AT768" s="72" t="str">
        <f t="shared" si="312"/>
        <v/>
      </c>
      <c r="AU768" s="72"/>
      <c r="AV768" s="135" t="str">
        <f t="shared" ca="1" si="333"/>
        <v>Defender</v>
      </c>
      <c r="AW768" s="135"/>
      <c r="AX768" s="135"/>
      <c r="AY768" s="135"/>
      <c r="AZ768" s="135"/>
      <c r="BA768" s="135"/>
      <c r="BB768" s="135"/>
      <c r="BC768" s="660" t="e">
        <f>INDEX('[2]Master Skill List'!$D$81:$D$301,MATCH('UNIT DATA'!BA768,'[2]Master Skill List'!$B$81:$B$301,0))</f>
        <v>#N/A</v>
      </c>
      <c r="BD768" s="661"/>
      <c r="BE768" s="661"/>
      <c r="BF768" s="662"/>
      <c r="BG768" s="72">
        <f t="shared" si="334"/>
        <v>0</v>
      </c>
    </row>
    <row r="769" spans="2:59">
      <c r="B769" s="66">
        <v>731</v>
      </c>
      <c r="C769" s="135"/>
      <c r="D769" s="135"/>
      <c r="E769" s="135"/>
      <c r="F769" s="135"/>
      <c r="G769" s="135"/>
      <c r="H769" s="176"/>
      <c r="I769" s="155"/>
      <c r="J769" s="155"/>
      <c r="K769" s="66">
        <v>10</v>
      </c>
      <c r="L769" s="66"/>
      <c r="M769" s="66"/>
      <c r="N769" s="66"/>
      <c r="O769" s="508"/>
      <c r="P769" s="155">
        <f t="shared" si="328"/>
        <v>1</v>
      </c>
      <c r="Q769" s="135"/>
      <c r="R769" s="66" t="e">
        <f t="shared" si="335"/>
        <v>#N/A</v>
      </c>
      <c r="S769" s="176"/>
      <c r="T769" s="177"/>
      <c r="U769" s="135"/>
      <c r="V769" s="135"/>
      <c r="W769" s="163" t="str">
        <f t="shared" ca="1" si="313"/>
        <v>Guardian</v>
      </c>
      <c r="X769" s="164">
        <f t="shared" si="314"/>
        <v>0</v>
      </c>
      <c r="Y769" s="165">
        <v>0</v>
      </c>
      <c r="Z769" s="155" t="str">
        <f t="shared" si="315"/>
        <v/>
      </c>
      <c r="AA769" s="66" t="str">
        <f t="shared" si="316"/>
        <v/>
      </c>
      <c r="AB769" s="72" t="str">
        <f t="shared" si="317"/>
        <v/>
      </c>
      <c r="AC769" s="135" t="str">
        <f t="shared" si="329"/>
        <v/>
      </c>
      <c r="AD769" s="72">
        <f t="shared" si="330"/>
        <v>-29</v>
      </c>
      <c r="AE769" s="72">
        <f t="shared" si="331"/>
        <v>-59</v>
      </c>
      <c r="AF769" s="72">
        <f t="shared" si="332"/>
        <v>-89</v>
      </c>
      <c r="AG769" s="66" t="str">
        <f t="shared" si="318"/>
        <v/>
      </c>
      <c r="AH769" s="66" t="str">
        <f t="shared" si="319"/>
        <v/>
      </c>
      <c r="AI769" s="66" t="str">
        <f t="shared" si="320"/>
        <v/>
      </c>
      <c r="AJ769" s="135" t="str">
        <f t="shared" si="321"/>
        <v/>
      </c>
      <c r="AK769" s="66" t="str">
        <f t="shared" si="322"/>
        <v/>
      </c>
      <c r="AL769" s="66" t="str">
        <f t="shared" si="310"/>
        <v/>
      </c>
      <c r="AM769" s="66" t="str">
        <f t="shared" si="323"/>
        <v/>
      </c>
      <c r="AN769" s="135" t="str">
        <f t="shared" si="324"/>
        <v/>
      </c>
      <c r="AO769" s="66" t="str">
        <f t="shared" si="325"/>
        <v/>
      </c>
      <c r="AP769" s="66" t="str">
        <f t="shared" si="311"/>
        <v/>
      </c>
      <c r="AQ769" s="66" t="str">
        <f t="shared" si="326"/>
        <v/>
      </c>
      <c r="AR769" s="135" t="str">
        <f t="shared" si="327"/>
        <v/>
      </c>
      <c r="AS769" s="72" t="str">
        <f t="shared" si="312"/>
        <v/>
      </c>
      <c r="AT769" s="72" t="str">
        <f t="shared" si="312"/>
        <v/>
      </c>
      <c r="AU769" s="72"/>
      <c r="AV769" s="135" t="str">
        <f t="shared" ca="1" si="333"/>
        <v>Guardian</v>
      </c>
      <c r="AW769" s="135"/>
      <c r="AX769" s="135"/>
      <c r="AY769" s="135"/>
      <c r="AZ769" s="135"/>
      <c r="BA769" s="135"/>
      <c r="BB769" s="135"/>
      <c r="BC769" s="660" t="e">
        <f>INDEX('[2]Master Skill List'!$D$81:$D$301,MATCH('UNIT DATA'!BA769,'[2]Master Skill List'!$B$81:$B$301,0))</f>
        <v>#N/A</v>
      </c>
      <c r="BD769" s="661"/>
      <c r="BE769" s="661"/>
      <c r="BF769" s="662"/>
      <c r="BG769" s="72">
        <f t="shared" si="334"/>
        <v>0</v>
      </c>
    </row>
    <row r="770" spans="2:59">
      <c r="B770" s="66">
        <v>732</v>
      </c>
      <c r="C770" s="135"/>
      <c r="D770" s="135"/>
      <c r="E770" s="135"/>
      <c r="F770" s="135"/>
      <c r="G770" s="135"/>
      <c r="H770" s="176"/>
      <c r="I770" s="155"/>
      <c r="J770" s="155"/>
      <c r="K770" s="66">
        <v>10</v>
      </c>
      <c r="L770" s="66"/>
      <c r="M770" s="66"/>
      <c r="N770" s="66"/>
      <c r="O770" s="508"/>
      <c r="P770" s="155">
        <f t="shared" si="328"/>
        <v>1</v>
      </c>
      <c r="Q770" s="135"/>
      <c r="R770" s="66" t="e">
        <f t="shared" si="335"/>
        <v>#N/A</v>
      </c>
      <c r="S770" s="176"/>
      <c r="T770" s="177"/>
      <c r="U770" s="135"/>
      <c r="V770" s="135"/>
      <c r="W770" s="163" t="str">
        <f t="shared" ca="1" si="313"/>
        <v>Knight</v>
      </c>
      <c r="X770" s="164">
        <f t="shared" si="314"/>
        <v>0</v>
      </c>
      <c r="Y770" s="165">
        <v>0</v>
      </c>
      <c r="Z770" s="155" t="str">
        <f t="shared" si="315"/>
        <v/>
      </c>
      <c r="AA770" s="66" t="str">
        <f t="shared" si="316"/>
        <v/>
      </c>
      <c r="AB770" s="72" t="str">
        <f t="shared" si="317"/>
        <v/>
      </c>
      <c r="AC770" s="135" t="str">
        <f t="shared" si="329"/>
        <v/>
      </c>
      <c r="AD770" s="72">
        <f t="shared" si="330"/>
        <v>-29</v>
      </c>
      <c r="AE770" s="72">
        <f t="shared" si="331"/>
        <v>-59</v>
      </c>
      <c r="AF770" s="72">
        <f t="shared" si="332"/>
        <v>-89</v>
      </c>
      <c r="AG770" s="66" t="str">
        <f t="shared" si="318"/>
        <v/>
      </c>
      <c r="AH770" s="66" t="str">
        <f t="shared" si="319"/>
        <v/>
      </c>
      <c r="AI770" s="66" t="str">
        <f t="shared" si="320"/>
        <v/>
      </c>
      <c r="AJ770" s="135" t="str">
        <f t="shared" si="321"/>
        <v/>
      </c>
      <c r="AK770" s="66" t="str">
        <f t="shared" si="322"/>
        <v/>
      </c>
      <c r="AL770" s="66" t="str">
        <f t="shared" si="310"/>
        <v/>
      </c>
      <c r="AM770" s="66" t="str">
        <f t="shared" si="323"/>
        <v/>
      </c>
      <c r="AN770" s="135" t="str">
        <f t="shared" si="324"/>
        <v/>
      </c>
      <c r="AO770" s="66" t="str">
        <f t="shared" si="325"/>
        <v/>
      </c>
      <c r="AP770" s="66" t="str">
        <f t="shared" si="311"/>
        <v/>
      </c>
      <c r="AQ770" s="66" t="str">
        <f t="shared" si="326"/>
        <v/>
      </c>
      <c r="AR770" s="135" t="str">
        <f t="shared" si="327"/>
        <v/>
      </c>
      <c r="AS770" s="72" t="str">
        <f t="shared" si="312"/>
        <v/>
      </c>
      <c r="AT770" s="72" t="str">
        <f t="shared" si="312"/>
        <v/>
      </c>
      <c r="AU770" s="72"/>
      <c r="AV770" s="135" t="str">
        <f t="shared" ca="1" si="333"/>
        <v>Knight</v>
      </c>
      <c r="AW770" s="135"/>
      <c r="AX770" s="135"/>
      <c r="AY770" s="135"/>
      <c r="AZ770" s="135"/>
      <c r="BA770" s="135"/>
      <c r="BB770" s="135"/>
      <c r="BC770" s="660" t="e">
        <f>INDEX('[2]Master Skill List'!$D$81:$D$301,MATCH('UNIT DATA'!BA770,'[2]Master Skill List'!$B$81:$B$301,0))</f>
        <v>#N/A</v>
      </c>
      <c r="BD770" s="661"/>
      <c r="BE770" s="661"/>
      <c r="BF770" s="662"/>
      <c r="BG770" s="72">
        <f t="shared" si="334"/>
        <v>0</v>
      </c>
    </row>
    <row r="771" spans="2:59">
      <c r="B771" s="66">
        <v>733</v>
      </c>
      <c r="C771" s="135"/>
      <c r="D771" s="135"/>
      <c r="E771" s="135"/>
      <c r="F771" s="135"/>
      <c r="G771" s="135"/>
      <c r="H771" s="176"/>
      <c r="I771" s="155"/>
      <c r="J771" s="155"/>
      <c r="K771" s="66">
        <v>10</v>
      </c>
      <c r="L771" s="66"/>
      <c r="M771" s="66"/>
      <c r="N771" s="66"/>
      <c r="O771" s="508"/>
      <c r="P771" s="155">
        <f t="shared" si="328"/>
        <v>1</v>
      </c>
      <c r="Q771" s="135"/>
      <c r="R771" s="66" t="e">
        <f t="shared" si="335"/>
        <v>#N/A</v>
      </c>
      <c r="S771" s="176"/>
      <c r="T771" s="177"/>
      <c r="U771" s="135"/>
      <c r="V771" s="135"/>
      <c r="W771" s="163" t="str">
        <f t="shared" ca="1" si="313"/>
        <v>Hero</v>
      </c>
      <c r="X771" s="164">
        <f t="shared" si="314"/>
        <v>0</v>
      </c>
      <c r="Y771" s="165">
        <v>0</v>
      </c>
      <c r="Z771" s="155" t="str">
        <f t="shared" si="315"/>
        <v/>
      </c>
      <c r="AA771" s="66" t="str">
        <f t="shared" si="316"/>
        <v/>
      </c>
      <c r="AB771" s="72" t="str">
        <f t="shared" si="317"/>
        <v/>
      </c>
      <c r="AC771" s="135" t="str">
        <f t="shared" si="329"/>
        <v/>
      </c>
      <c r="AD771" s="72">
        <f t="shared" si="330"/>
        <v>-29</v>
      </c>
      <c r="AE771" s="72">
        <f t="shared" si="331"/>
        <v>-59</v>
      </c>
      <c r="AF771" s="72">
        <f t="shared" si="332"/>
        <v>-89</v>
      </c>
      <c r="AG771" s="66" t="str">
        <f t="shared" si="318"/>
        <v/>
      </c>
      <c r="AH771" s="66" t="str">
        <f t="shared" si="319"/>
        <v/>
      </c>
      <c r="AI771" s="66" t="str">
        <f t="shared" si="320"/>
        <v/>
      </c>
      <c r="AJ771" s="135" t="str">
        <f t="shared" si="321"/>
        <v/>
      </c>
      <c r="AK771" s="66" t="str">
        <f t="shared" si="322"/>
        <v/>
      </c>
      <c r="AL771" s="66" t="str">
        <f t="shared" si="310"/>
        <v/>
      </c>
      <c r="AM771" s="66" t="str">
        <f t="shared" si="323"/>
        <v/>
      </c>
      <c r="AN771" s="135" t="str">
        <f t="shared" si="324"/>
        <v/>
      </c>
      <c r="AO771" s="66" t="str">
        <f t="shared" si="325"/>
        <v/>
      </c>
      <c r="AP771" s="66" t="str">
        <f t="shared" si="311"/>
        <v/>
      </c>
      <c r="AQ771" s="66" t="str">
        <f t="shared" si="326"/>
        <v/>
      </c>
      <c r="AR771" s="135" t="str">
        <f t="shared" si="327"/>
        <v/>
      </c>
      <c r="AS771" s="72" t="str">
        <f t="shared" si="312"/>
        <v/>
      </c>
      <c r="AT771" s="72" t="str">
        <f t="shared" si="312"/>
        <v/>
      </c>
      <c r="AU771" s="72"/>
      <c r="AV771" s="135" t="str">
        <f t="shared" ca="1" si="333"/>
        <v>Hero</v>
      </c>
      <c r="AW771" s="135"/>
      <c r="AX771" s="135"/>
      <c r="AY771" s="135"/>
      <c r="AZ771" s="135"/>
      <c r="BA771" s="135"/>
      <c r="BB771" s="135"/>
      <c r="BC771" s="660" t="e">
        <f>INDEX('[2]Master Skill List'!$D$81:$D$301,MATCH('UNIT DATA'!BA771,'[2]Master Skill List'!$B$81:$B$301,0))</f>
        <v>#N/A</v>
      </c>
      <c r="BD771" s="661"/>
      <c r="BE771" s="661"/>
      <c r="BF771" s="662"/>
      <c r="BG771" s="72">
        <f t="shared" si="334"/>
        <v>0</v>
      </c>
    </row>
    <row r="772" spans="2:59">
      <c r="B772" s="66">
        <v>734</v>
      </c>
      <c r="C772" s="135"/>
      <c r="D772" s="135"/>
      <c r="E772" s="135"/>
      <c r="F772" s="135"/>
      <c r="G772" s="135"/>
      <c r="H772" s="176"/>
      <c r="I772" s="155"/>
      <c r="J772" s="155"/>
      <c r="K772" s="66">
        <v>10</v>
      </c>
      <c r="L772" s="66"/>
      <c r="M772" s="66"/>
      <c r="N772" s="66"/>
      <c r="O772" s="508"/>
      <c r="P772" s="155">
        <f t="shared" si="328"/>
        <v>1</v>
      </c>
      <c r="Q772" s="135"/>
      <c r="R772" s="66" t="e">
        <f t="shared" si="335"/>
        <v>#N/A</v>
      </c>
      <c r="S772" s="176"/>
      <c r="T772" s="177"/>
      <c r="U772" s="135"/>
      <c r="V772" s="135"/>
      <c r="W772" s="163" t="str">
        <f t="shared" ca="1" si="313"/>
        <v>Fighter</v>
      </c>
      <c r="X772" s="164">
        <f t="shared" si="314"/>
        <v>0</v>
      </c>
      <c r="Y772" s="165">
        <v>0</v>
      </c>
      <c r="Z772" s="155" t="str">
        <f t="shared" si="315"/>
        <v/>
      </c>
      <c r="AA772" s="66" t="str">
        <f t="shared" si="316"/>
        <v/>
      </c>
      <c r="AB772" s="72" t="str">
        <f t="shared" si="317"/>
        <v/>
      </c>
      <c r="AC772" s="135" t="str">
        <f t="shared" si="329"/>
        <v/>
      </c>
      <c r="AD772" s="72">
        <f t="shared" si="330"/>
        <v>-29</v>
      </c>
      <c r="AE772" s="72">
        <f t="shared" si="331"/>
        <v>-59</v>
      </c>
      <c r="AF772" s="72">
        <f t="shared" si="332"/>
        <v>-89</v>
      </c>
      <c r="AG772" s="66" t="str">
        <f t="shared" si="318"/>
        <v/>
      </c>
      <c r="AH772" s="66" t="str">
        <f t="shared" si="319"/>
        <v/>
      </c>
      <c r="AI772" s="66" t="str">
        <f t="shared" si="320"/>
        <v/>
      </c>
      <c r="AJ772" s="135" t="str">
        <f t="shared" si="321"/>
        <v/>
      </c>
      <c r="AK772" s="66" t="str">
        <f t="shared" si="322"/>
        <v/>
      </c>
      <c r="AL772" s="66" t="str">
        <f t="shared" si="310"/>
        <v/>
      </c>
      <c r="AM772" s="66" t="str">
        <f t="shared" si="323"/>
        <v/>
      </c>
      <c r="AN772" s="135" t="str">
        <f t="shared" si="324"/>
        <v/>
      </c>
      <c r="AO772" s="66" t="str">
        <f t="shared" si="325"/>
        <v/>
      </c>
      <c r="AP772" s="66" t="str">
        <f t="shared" si="311"/>
        <v/>
      </c>
      <c r="AQ772" s="66" t="str">
        <f t="shared" si="326"/>
        <v/>
      </c>
      <c r="AR772" s="135" t="str">
        <f t="shared" si="327"/>
        <v/>
      </c>
      <c r="AS772" s="72" t="str">
        <f t="shared" si="312"/>
        <v/>
      </c>
      <c r="AT772" s="72" t="str">
        <f t="shared" si="312"/>
        <v/>
      </c>
      <c r="AU772" s="72"/>
      <c r="AV772" s="135" t="str">
        <f t="shared" ca="1" si="333"/>
        <v>Fighter</v>
      </c>
      <c r="AW772" s="135"/>
      <c r="AX772" s="135"/>
      <c r="AY772" s="135"/>
      <c r="AZ772" s="135"/>
      <c r="BA772" s="135"/>
      <c r="BB772" s="135"/>
      <c r="BC772" s="660" t="e">
        <f>INDEX('[2]Master Skill List'!$D$81:$D$301,MATCH('UNIT DATA'!BA772,'[2]Master Skill List'!$B$81:$B$301,0))</f>
        <v>#N/A</v>
      </c>
      <c r="BD772" s="661"/>
      <c r="BE772" s="661"/>
      <c r="BF772" s="662"/>
      <c r="BG772" s="72">
        <f t="shared" si="334"/>
        <v>0</v>
      </c>
    </row>
    <row r="773" spans="2:59">
      <c r="B773" s="66">
        <v>735</v>
      </c>
      <c r="C773" s="135"/>
      <c r="D773" s="135"/>
      <c r="E773" s="135"/>
      <c r="F773" s="135"/>
      <c r="G773" s="135"/>
      <c r="H773" s="176"/>
      <c r="I773" s="155"/>
      <c r="J773" s="155"/>
      <c r="K773" s="66">
        <v>10</v>
      </c>
      <c r="L773" s="66"/>
      <c r="M773" s="66"/>
      <c r="N773" s="66"/>
      <c r="O773" s="508"/>
      <c r="P773" s="155">
        <f t="shared" si="328"/>
        <v>1</v>
      </c>
      <c r="Q773" s="135"/>
      <c r="R773" s="66" t="e">
        <f t="shared" si="335"/>
        <v>#N/A</v>
      </c>
      <c r="S773" s="176"/>
      <c r="T773" s="177"/>
      <c r="U773" s="135"/>
      <c r="V773" s="135"/>
      <c r="W773" s="163" t="str">
        <f t="shared" ca="1" si="313"/>
        <v>Guardian</v>
      </c>
      <c r="X773" s="164">
        <f t="shared" si="314"/>
        <v>0</v>
      </c>
      <c r="Y773" s="165">
        <v>0</v>
      </c>
      <c r="Z773" s="155" t="str">
        <f t="shared" si="315"/>
        <v/>
      </c>
      <c r="AA773" s="66" t="str">
        <f t="shared" si="316"/>
        <v/>
      </c>
      <c r="AB773" s="72" t="str">
        <f t="shared" si="317"/>
        <v/>
      </c>
      <c r="AC773" s="135" t="str">
        <f t="shared" si="329"/>
        <v/>
      </c>
      <c r="AD773" s="72">
        <f t="shared" si="330"/>
        <v>-29</v>
      </c>
      <c r="AE773" s="72">
        <f t="shared" si="331"/>
        <v>-59</v>
      </c>
      <c r="AF773" s="72">
        <f t="shared" si="332"/>
        <v>-89</v>
      </c>
      <c r="AG773" s="66" t="str">
        <f t="shared" si="318"/>
        <v/>
      </c>
      <c r="AH773" s="66" t="str">
        <f t="shared" si="319"/>
        <v/>
      </c>
      <c r="AI773" s="66" t="str">
        <f t="shared" si="320"/>
        <v/>
      </c>
      <c r="AJ773" s="135" t="str">
        <f t="shared" si="321"/>
        <v/>
      </c>
      <c r="AK773" s="66" t="str">
        <f t="shared" si="322"/>
        <v/>
      </c>
      <c r="AL773" s="66" t="str">
        <f t="shared" si="310"/>
        <v/>
      </c>
      <c r="AM773" s="66" t="str">
        <f t="shared" si="323"/>
        <v/>
      </c>
      <c r="AN773" s="135" t="str">
        <f t="shared" si="324"/>
        <v/>
      </c>
      <c r="AO773" s="66" t="str">
        <f t="shared" si="325"/>
        <v/>
      </c>
      <c r="AP773" s="66" t="str">
        <f t="shared" si="311"/>
        <v/>
      </c>
      <c r="AQ773" s="66" t="str">
        <f t="shared" si="326"/>
        <v/>
      </c>
      <c r="AR773" s="135" t="str">
        <f t="shared" si="327"/>
        <v/>
      </c>
      <c r="AS773" s="72" t="str">
        <f t="shared" si="312"/>
        <v/>
      </c>
      <c r="AT773" s="72" t="str">
        <f t="shared" si="312"/>
        <v/>
      </c>
      <c r="AU773" s="72"/>
      <c r="AV773" s="135" t="str">
        <f t="shared" ca="1" si="333"/>
        <v>Guardian</v>
      </c>
      <c r="AW773" s="135"/>
      <c r="AX773" s="135"/>
      <c r="AY773" s="135"/>
      <c r="AZ773" s="135"/>
      <c r="BA773" s="135"/>
      <c r="BB773" s="135"/>
      <c r="BC773" s="660" t="e">
        <f>INDEX('[2]Master Skill List'!$D$81:$D$301,MATCH('UNIT DATA'!BA773,'[2]Master Skill List'!$B$81:$B$301,0))</f>
        <v>#N/A</v>
      </c>
      <c r="BD773" s="661"/>
      <c r="BE773" s="661"/>
      <c r="BF773" s="662"/>
      <c r="BG773" s="72">
        <f t="shared" si="334"/>
        <v>0</v>
      </c>
    </row>
    <row r="774" spans="2:59">
      <c r="B774" s="66">
        <v>736</v>
      </c>
      <c r="C774" s="135"/>
      <c r="D774" s="135"/>
      <c r="E774" s="135"/>
      <c r="F774" s="135"/>
      <c r="G774" s="135"/>
      <c r="H774" s="176"/>
      <c r="I774" s="155"/>
      <c r="J774" s="155"/>
      <c r="K774" s="66">
        <v>10</v>
      </c>
      <c r="L774" s="66"/>
      <c r="M774" s="66"/>
      <c r="N774" s="66"/>
      <c r="O774" s="508"/>
      <c r="P774" s="155">
        <f t="shared" si="328"/>
        <v>1</v>
      </c>
      <c r="Q774" s="135"/>
      <c r="R774" s="66" t="e">
        <f t="shared" si="335"/>
        <v>#N/A</v>
      </c>
      <c r="S774" s="176"/>
      <c r="T774" s="177"/>
      <c r="U774" s="135"/>
      <c r="V774" s="135"/>
      <c r="W774" s="163" t="str">
        <f t="shared" ca="1" si="313"/>
        <v>Fighter</v>
      </c>
      <c r="X774" s="164">
        <f t="shared" si="314"/>
        <v>0</v>
      </c>
      <c r="Y774" s="165">
        <v>0</v>
      </c>
      <c r="Z774" s="155" t="str">
        <f t="shared" si="315"/>
        <v/>
      </c>
      <c r="AA774" s="66" t="str">
        <f t="shared" si="316"/>
        <v/>
      </c>
      <c r="AB774" s="72" t="str">
        <f t="shared" si="317"/>
        <v/>
      </c>
      <c r="AC774" s="135" t="str">
        <f t="shared" si="329"/>
        <v/>
      </c>
      <c r="AD774" s="72">
        <f t="shared" si="330"/>
        <v>-29</v>
      </c>
      <c r="AE774" s="72">
        <f t="shared" si="331"/>
        <v>-59</v>
      </c>
      <c r="AF774" s="72">
        <f t="shared" si="332"/>
        <v>-89</v>
      </c>
      <c r="AG774" s="66" t="str">
        <f t="shared" si="318"/>
        <v/>
      </c>
      <c r="AH774" s="66" t="str">
        <f t="shared" si="319"/>
        <v/>
      </c>
      <c r="AI774" s="66" t="str">
        <f t="shared" si="320"/>
        <v/>
      </c>
      <c r="AJ774" s="135" t="str">
        <f t="shared" si="321"/>
        <v/>
      </c>
      <c r="AK774" s="66" t="str">
        <f t="shared" si="322"/>
        <v/>
      </c>
      <c r="AL774" s="66" t="str">
        <f t="shared" si="310"/>
        <v/>
      </c>
      <c r="AM774" s="66" t="str">
        <f t="shared" si="323"/>
        <v/>
      </c>
      <c r="AN774" s="135" t="str">
        <f t="shared" si="324"/>
        <v/>
      </c>
      <c r="AO774" s="66" t="str">
        <f t="shared" si="325"/>
        <v/>
      </c>
      <c r="AP774" s="66" t="str">
        <f t="shared" si="311"/>
        <v/>
      </c>
      <c r="AQ774" s="66" t="str">
        <f t="shared" si="326"/>
        <v/>
      </c>
      <c r="AR774" s="135" t="str">
        <f t="shared" si="327"/>
        <v/>
      </c>
      <c r="AS774" s="72" t="str">
        <f t="shared" si="312"/>
        <v/>
      </c>
      <c r="AT774" s="72" t="str">
        <f t="shared" si="312"/>
        <v/>
      </c>
      <c r="AU774" s="72"/>
      <c r="AV774" s="135" t="str">
        <f t="shared" ca="1" si="333"/>
        <v>Fighter</v>
      </c>
      <c r="AW774" s="135"/>
      <c r="AX774" s="135"/>
      <c r="AY774" s="135"/>
      <c r="AZ774" s="135"/>
      <c r="BA774" s="135"/>
      <c r="BB774" s="135"/>
      <c r="BC774" s="660" t="e">
        <f>INDEX('[2]Master Skill List'!$D$81:$D$301,MATCH('UNIT DATA'!BA774,'[2]Master Skill List'!$B$81:$B$301,0))</f>
        <v>#N/A</v>
      </c>
      <c r="BD774" s="661"/>
      <c r="BE774" s="661"/>
      <c r="BF774" s="662"/>
      <c r="BG774" s="72">
        <f t="shared" si="334"/>
        <v>0</v>
      </c>
    </row>
    <row r="775" spans="2:59">
      <c r="B775" s="66">
        <v>737</v>
      </c>
      <c r="C775" s="135"/>
      <c r="D775" s="135"/>
      <c r="E775" s="135"/>
      <c r="F775" s="135"/>
      <c r="G775" s="135"/>
      <c r="H775" s="176"/>
      <c r="I775" s="155"/>
      <c r="J775" s="155"/>
      <c r="K775" s="66">
        <v>10</v>
      </c>
      <c r="L775" s="66"/>
      <c r="M775" s="66"/>
      <c r="N775" s="66"/>
      <c r="O775" s="508"/>
      <c r="P775" s="155">
        <f t="shared" si="328"/>
        <v>1</v>
      </c>
      <c r="Q775" s="135"/>
      <c r="R775" s="66" t="e">
        <f t="shared" si="335"/>
        <v>#N/A</v>
      </c>
      <c r="S775" s="176"/>
      <c r="T775" s="177"/>
      <c r="U775" s="135"/>
      <c r="V775" s="135"/>
      <c r="W775" s="163" t="str">
        <f t="shared" ca="1" si="313"/>
        <v>Defender</v>
      </c>
      <c r="X775" s="164">
        <f t="shared" si="314"/>
        <v>0</v>
      </c>
      <c r="Y775" s="165">
        <v>0</v>
      </c>
      <c r="Z775" s="155" t="str">
        <f t="shared" si="315"/>
        <v/>
      </c>
      <c r="AA775" s="66" t="str">
        <f t="shared" si="316"/>
        <v/>
      </c>
      <c r="AB775" s="72" t="str">
        <f t="shared" si="317"/>
        <v/>
      </c>
      <c r="AC775" s="135" t="str">
        <f t="shared" si="329"/>
        <v/>
      </c>
      <c r="AD775" s="72">
        <f t="shared" si="330"/>
        <v>-29</v>
      </c>
      <c r="AE775" s="72">
        <f t="shared" si="331"/>
        <v>-59</v>
      </c>
      <c r="AF775" s="72">
        <f t="shared" si="332"/>
        <v>-89</v>
      </c>
      <c r="AG775" s="66" t="str">
        <f t="shared" si="318"/>
        <v/>
      </c>
      <c r="AH775" s="66" t="str">
        <f t="shared" si="319"/>
        <v/>
      </c>
      <c r="AI775" s="66" t="str">
        <f t="shared" si="320"/>
        <v/>
      </c>
      <c r="AJ775" s="135" t="str">
        <f t="shared" si="321"/>
        <v/>
      </c>
      <c r="AK775" s="66" t="str">
        <f t="shared" si="322"/>
        <v/>
      </c>
      <c r="AL775" s="66" t="str">
        <f t="shared" si="310"/>
        <v/>
      </c>
      <c r="AM775" s="66" t="str">
        <f t="shared" si="323"/>
        <v/>
      </c>
      <c r="AN775" s="135" t="str">
        <f t="shared" si="324"/>
        <v/>
      </c>
      <c r="AO775" s="66" t="str">
        <f t="shared" si="325"/>
        <v/>
      </c>
      <c r="AP775" s="66" t="str">
        <f t="shared" si="311"/>
        <v/>
      </c>
      <c r="AQ775" s="66" t="str">
        <f t="shared" si="326"/>
        <v/>
      </c>
      <c r="AR775" s="135" t="str">
        <f t="shared" si="327"/>
        <v/>
      </c>
      <c r="AS775" s="72" t="str">
        <f t="shared" si="312"/>
        <v/>
      </c>
      <c r="AT775" s="72" t="str">
        <f t="shared" si="312"/>
        <v/>
      </c>
      <c r="AU775" s="72"/>
      <c r="AV775" s="135" t="str">
        <f t="shared" ca="1" si="333"/>
        <v>Defender</v>
      </c>
      <c r="AW775" s="135"/>
      <c r="AX775" s="135"/>
      <c r="AY775" s="135"/>
      <c r="AZ775" s="135"/>
      <c r="BA775" s="135"/>
      <c r="BB775" s="135"/>
      <c r="BC775" s="660" t="e">
        <f>INDEX('[2]Master Skill List'!$D$81:$D$301,MATCH('UNIT DATA'!BA775,'[2]Master Skill List'!$B$81:$B$301,0))</f>
        <v>#N/A</v>
      </c>
      <c r="BD775" s="661"/>
      <c r="BE775" s="661"/>
      <c r="BF775" s="662"/>
      <c r="BG775" s="72">
        <f t="shared" si="334"/>
        <v>0</v>
      </c>
    </row>
    <row r="776" spans="2:59">
      <c r="B776" s="66">
        <v>738</v>
      </c>
      <c r="C776" s="135"/>
      <c r="D776" s="135"/>
      <c r="E776" s="135"/>
      <c r="F776" s="135"/>
      <c r="G776" s="135"/>
      <c r="H776" s="176"/>
      <c r="I776" s="155"/>
      <c r="J776" s="155"/>
      <c r="K776" s="66">
        <v>10</v>
      </c>
      <c r="L776" s="66"/>
      <c r="M776" s="66"/>
      <c r="N776" s="66"/>
      <c r="O776" s="508"/>
      <c r="P776" s="155">
        <f t="shared" si="328"/>
        <v>1</v>
      </c>
      <c r="Q776" s="135"/>
      <c r="R776" s="66" t="e">
        <f t="shared" si="335"/>
        <v>#N/A</v>
      </c>
      <c r="S776" s="176"/>
      <c r="T776" s="177"/>
      <c r="U776" s="135"/>
      <c r="V776" s="135"/>
      <c r="W776" s="163" t="str">
        <f t="shared" ca="1" si="313"/>
        <v>Lord</v>
      </c>
      <c r="X776" s="164">
        <f t="shared" si="314"/>
        <v>0</v>
      </c>
      <c r="Y776" s="165">
        <v>0</v>
      </c>
      <c r="Z776" s="155" t="str">
        <f t="shared" si="315"/>
        <v/>
      </c>
      <c r="AA776" s="66" t="str">
        <f t="shared" si="316"/>
        <v/>
      </c>
      <c r="AB776" s="72" t="str">
        <f t="shared" si="317"/>
        <v/>
      </c>
      <c r="AC776" s="135" t="str">
        <f t="shared" si="329"/>
        <v/>
      </c>
      <c r="AD776" s="72">
        <f t="shared" si="330"/>
        <v>-29</v>
      </c>
      <c r="AE776" s="72">
        <f t="shared" si="331"/>
        <v>-59</v>
      </c>
      <c r="AF776" s="72">
        <f t="shared" si="332"/>
        <v>-89</v>
      </c>
      <c r="AG776" s="66" t="str">
        <f t="shared" si="318"/>
        <v/>
      </c>
      <c r="AH776" s="66" t="str">
        <f t="shared" si="319"/>
        <v/>
      </c>
      <c r="AI776" s="66" t="str">
        <f t="shared" si="320"/>
        <v/>
      </c>
      <c r="AJ776" s="135" t="str">
        <f t="shared" si="321"/>
        <v/>
      </c>
      <c r="AK776" s="66" t="str">
        <f t="shared" si="322"/>
        <v/>
      </c>
      <c r="AL776" s="66" t="str">
        <f t="shared" si="310"/>
        <v/>
      </c>
      <c r="AM776" s="66" t="str">
        <f t="shared" si="323"/>
        <v/>
      </c>
      <c r="AN776" s="135" t="str">
        <f t="shared" si="324"/>
        <v/>
      </c>
      <c r="AO776" s="66" t="str">
        <f t="shared" si="325"/>
        <v/>
      </c>
      <c r="AP776" s="66" t="str">
        <f t="shared" si="311"/>
        <v/>
      </c>
      <c r="AQ776" s="66" t="str">
        <f t="shared" si="326"/>
        <v/>
      </c>
      <c r="AR776" s="135" t="str">
        <f t="shared" si="327"/>
        <v/>
      </c>
      <c r="AS776" s="72" t="str">
        <f t="shared" si="312"/>
        <v/>
      </c>
      <c r="AT776" s="72" t="str">
        <f t="shared" si="312"/>
        <v/>
      </c>
      <c r="AU776" s="72"/>
      <c r="AV776" s="135" t="str">
        <f t="shared" ca="1" si="333"/>
        <v>Lord</v>
      </c>
      <c r="AW776" s="135"/>
      <c r="AX776" s="135"/>
      <c r="AY776" s="135"/>
      <c r="AZ776" s="135"/>
      <c r="BA776" s="135"/>
      <c r="BB776" s="135"/>
      <c r="BC776" s="660" t="e">
        <f>INDEX('[2]Master Skill List'!$D$81:$D$301,MATCH('UNIT DATA'!BA776,'[2]Master Skill List'!$B$81:$B$301,0))</f>
        <v>#N/A</v>
      </c>
      <c r="BD776" s="661"/>
      <c r="BE776" s="661"/>
      <c r="BF776" s="662"/>
      <c r="BG776" s="72">
        <f t="shared" si="334"/>
        <v>0</v>
      </c>
    </row>
    <row r="777" spans="2:59">
      <c r="B777" s="66">
        <v>739</v>
      </c>
      <c r="C777" s="135"/>
      <c r="D777" s="135"/>
      <c r="E777" s="135"/>
      <c r="F777" s="135"/>
      <c r="G777" s="135"/>
      <c r="H777" s="176"/>
      <c r="I777" s="155"/>
      <c r="J777" s="155"/>
      <c r="K777" s="66">
        <v>10</v>
      </c>
      <c r="L777" s="66"/>
      <c r="M777" s="66"/>
      <c r="N777" s="66"/>
      <c r="O777" s="508"/>
      <c r="P777" s="155">
        <f t="shared" si="328"/>
        <v>1</v>
      </c>
      <c r="Q777" s="135"/>
      <c r="R777" s="66" t="e">
        <f t="shared" si="335"/>
        <v>#N/A</v>
      </c>
      <c r="S777" s="176"/>
      <c r="T777" s="177"/>
      <c r="U777" s="135"/>
      <c r="V777" s="135"/>
      <c r="W777" s="163" t="str">
        <f t="shared" ca="1" si="313"/>
        <v>Lord</v>
      </c>
      <c r="X777" s="164">
        <f t="shared" si="314"/>
        <v>0</v>
      </c>
      <c r="Y777" s="165">
        <v>0</v>
      </c>
      <c r="Z777" s="155" t="str">
        <f t="shared" si="315"/>
        <v/>
      </c>
      <c r="AA777" s="66" t="str">
        <f t="shared" si="316"/>
        <v/>
      </c>
      <c r="AB777" s="72" t="str">
        <f t="shared" si="317"/>
        <v/>
      </c>
      <c r="AC777" s="135" t="str">
        <f t="shared" si="329"/>
        <v/>
      </c>
      <c r="AD777" s="72">
        <f t="shared" si="330"/>
        <v>-29</v>
      </c>
      <c r="AE777" s="72">
        <f t="shared" si="331"/>
        <v>-59</v>
      </c>
      <c r="AF777" s="72">
        <f t="shared" si="332"/>
        <v>-89</v>
      </c>
      <c r="AG777" s="66" t="str">
        <f t="shared" si="318"/>
        <v/>
      </c>
      <c r="AH777" s="66" t="str">
        <f t="shared" si="319"/>
        <v/>
      </c>
      <c r="AI777" s="66" t="str">
        <f t="shared" si="320"/>
        <v/>
      </c>
      <c r="AJ777" s="135" t="str">
        <f t="shared" si="321"/>
        <v/>
      </c>
      <c r="AK777" s="66" t="str">
        <f t="shared" si="322"/>
        <v/>
      </c>
      <c r="AL777" s="66" t="str">
        <f t="shared" si="310"/>
        <v/>
      </c>
      <c r="AM777" s="66" t="str">
        <f t="shared" si="323"/>
        <v/>
      </c>
      <c r="AN777" s="135" t="str">
        <f t="shared" si="324"/>
        <v/>
      </c>
      <c r="AO777" s="66" t="str">
        <f t="shared" si="325"/>
        <v/>
      </c>
      <c r="AP777" s="66" t="str">
        <f t="shared" si="311"/>
        <v/>
      </c>
      <c r="AQ777" s="66" t="str">
        <f t="shared" si="326"/>
        <v/>
      </c>
      <c r="AR777" s="135" t="str">
        <f t="shared" si="327"/>
        <v/>
      </c>
      <c r="AS777" s="72" t="str">
        <f t="shared" si="312"/>
        <v/>
      </c>
      <c r="AT777" s="72" t="str">
        <f t="shared" si="312"/>
        <v/>
      </c>
      <c r="AU777" s="72"/>
      <c r="AV777" s="135" t="str">
        <f t="shared" ca="1" si="333"/>
        <v>Lord</v>
      </c>
      <c r="AW777" s="135"/>
      <c r="AX777" s="135"/>
      <c r="AY777" s="135"/>
      <c r="AZ777" s="135"/>
      <c r="BA777" s="135"/>
      <c r="BB777" s="135"/>
      <c r="BC777" s="660" t="e">
        <f>INDEX('[2]Master Skill List'!$D$81:$D$301,MATCH('UNIT DATA'!BA777,'[2]Master Skill List'!$B$81:$B$301,0))</f>
        <v>#N/A</v>
      </c>
      <c r="BD777" s="661"/>
      <c r="BE777" s="661"/>
      <c r="BF777" s="662"/>
      <c r="BG777" s="72">
        <f t="shared" si="334"/>
        <v>0</v>
      </c>
    </row>
    <row r="778" spans="2:59">
      <c r="B778" s="66">
        <v>740</v>
      </c>
      <c r="C778" s="135"/>
      <c r="D778" s="135"/>
      <c r="E778" s="135"/>
      <c r="F778" s="135"/>
      <c r="G778" s="135"/>
      <c r="H778" s="176"/>
      <c r="I778" s="155"/>
      <c r="J778" s="155"/>
      <c r="K778" s="66">
        <v>10</v>
      </c>
      <c r="L778" s="66"/>
      <c r="M778" s="66"/>
      <c r="N778" s="66"/>
      <c r="O778" s="508"/>
      <c r="P778" s="155">
        <f t="shared" si="328"/>
        <v>1</v>
      </c>
      <c r="Q778" s="135"/>
      <c r="R778" s="66" t="e">
        <f t="shared" si="335"/>
        <v>#N/A</v>
      </c>
      <c r="S778" s="176"/>
      <c r="T778" s="177"/>
      <c r="U778" s="135"/>
      <c r="V778" s="135"/>
      <c r="W778" s="163" t="str">
        <f t="shared" ca="1" si="313"/>
        <v>Hero</v>
      </c>
      <c r="X778" s="164">
        <f t="shared" si="314"/>
        <v>0</v>
      </c>
      <c r="Y778" s="165">
        <v>0</v>
      </c>
      <c r="Z778" s="155" t="str">
        <f t="shared" si="315"/>
        <v/>
      </c>
      <c r="AA778" s="66" t="str">
        <f t="shared" si="316"/>
        <v/>
      </c>
      <c r="AB778" s="72" t="str">
        <f t="shared" si="317"/>
        <v/>
      </c>
      <c r="AC778" s="135" t="str">
        <f t="shared" si="329"/>
        <v/>
      </c>
      <c r="AD778" s="72">
        <f t="shared" si="330"/>
        <v>-29</v>
      </c>
      <c r="AE778" s="72">
        <f t="shared" si="331"/>
        <v>-59</v>
      </c>
      <c r="AF778" s="72">
        <f t="shared" si="332"/>
        <v>-89</v>
      </c>
      <c r="AG778" s="66" t="str">
        <f t="shared" si="318"/>
        <v/>
      </c>
      <c r="AH778" s="66" t="str">
        <f t="shared" si="319"/>
        <v/>
      </c>
      <c r="AI778" s="66" t="str">
        <f t="shared" si="320"/>
        <v/>
      </c>
      <c r="AJ778" s="135" t="str">
        <f t="shared" si="321"/>
        <v/>
      </c>
      <c r="AK778" s="66" t="str">
        <f t="shared" si="322"/>
        <v/>
      </c>
      <c r="AL778" s="66" t="str">
        <f t="shared" si="310"/>
        <v/>
      </c>
      <c r="AM778" s="66" t="str">
        <f t="shared" si="323"/>
        <v/>
      </c>
      <c r="AN778" s="135" t="str">
        <f t="shared" si="324"/>
        <v/>
      </c>
      <c r="AO778" s="66" t="str">
        <f t="shared" si="325"/>
        <v/>
      </c>
      <c r="AP778" s="66" t="str">
        <f t="shared" si="311"/>
        <v/>
      </c>
      <c r="AQ778" s="66" t="str">
        <f t="shared" si="326"/>
        <v/>
      </c>
      <c r="AR778" s="135" t="str">
        <f t="shared" si="327"/>
        <v/>
      </c>
      <c r="AS778" s="72" t="str">
        <f t="shared" si="312"/>
        <v/>
      </c>
      <c r="AT778" s="72" t="str">
        <f t="shared" si="312"/>
        <v/>
      </c>
      <c r="AU778" s="72"/>
      <c r="AV778" s="135" t="str">
        <f t="shared" ca="1" si="333"/>
        <v>Hero</v>
      </c>
      <c r="AW778" s="135"/>
      <c r="AX778" s="135"/>
      <c r="AY778" s="135"/>
      <c r="AZ778" s="135"/>
      <c r="BA778" s="135"/>
      <c r="BB778" s="135"/>
      <c r="BC778" s="660" t="e">
        <f>INDEX('[2]Master Skill List'!$D$81:$D$301,MATCH('UNIT DATA'!BA778,'[2]Master Skill List'!$B$81:$B$301,0))</f>
        <v>#N/A</v>
      </c>
      <c r="BD778" s="661"/>
      <c r="BE778" s="661"/>
      <c r="BF778" s="662"/>
      <c r="BG778" s="72">
        <f t="shared" si="334"/>
        <v>0</v>
      </c>
    </row>
    <row r="779" spans="2:59">
      <c r="B779" s="66">
        <v>741</v>
      </c>
      <c r="C779" s="135"/>
      <c r="D779" s="135"/>
      <c r="E779" s="135"/>
      <c r="F779" s="135"/>
      <c r="G779" s="135"/>
      <c r="H779" s="176"/>
      <c r="I779" s="155"/>
      <c r="J779" s="155"/>
      <c r="K779" s="66">
        <v>10</v>
      </c>
      <c r="L779" s="66"/>
      <c r="M779" s="66"/>
      <c r="N779" s="66"/>
      <c r="O779" s="508"/>
      <c r="P779" s="155">
        <f t="shared" si="328"/>
        <v>1</v>
      </c>
      <c r="Q779" s="135"/>
      <c r="R779" s="66" t="e">
        <f t="shared" si="335"/>
        <v>#N/A</v>
      </c>
      <c r="S779" s="176"/>
      <c r="T779" s="177"/>
      <c r="U779" s="135"/>
      <c r="V779" s="135"/>
      <c r="W779" s="163" t="str">
        <f t="shared" ca="1" si="313"/>
        <v>Defender</v>
      </c>
      <c r="X779" s="164">
        <f t="shared" si="314"/>
        <v>0</v>
      </c>
      <c r="Y779" s="165">
        <v>0</v>
      </c>
      <c r="Z779" s="155" t="str">
        <f t="shared" si="315"/>
        <v/>
      </c>
      <c r="AA779" s="66" t="str">
        <f t="shared" si="316"/>
        <v/>
      </c>
      <c r="AB779" s="72" t="str">
        <f t="shared" si="317"/>
        <v/>
      </c>
      <c r="AC779" s="135" t="str">
        <f t="shared" si="329"/>
        <v/>
      </c>
      <c r="AD779" s="72">
        <f t="shared" si="330"/>
        <v>-29</v>
      </c>
      <c r="AE779" s="72">
        <f t="shared" si="331"/>
        <v>-59</v>
      </c>
      <c r="AF779" s="72">
        <f t="shared" si="332"/>
        <v>-89</v>
      </c>
      <c r="AG779" s="66" t="str">
        <f t="shared" si="318"/>
        <v/>
      </c>
      <c r="AH779" s="66" t="str">
        <f t="shared" si="319"/>
        <v/>
      </c>
      <c r="AI779" s="66" t="str">
        <f t="shared" si="320"/>
        <v/>
      </c>
      <c r="AJ779" s="135" t="str">
        <f t="shared" si="321"/>
        <v/>
      </c>
      <c r="AK779" s="66" t="str">
        <f t="shared" si="322"/>
        <v/>
      </c>
      <c r="AL779" s="66" t="str">
        <f t="shared" si="310"/>
        <v/>
      </c>
      <c r="AM779" s="66" t="str">
        <f t="shared" si="323"/>
        <v/>
      </c>
      <c r="AN779" s="135" t="str">
        <f t="shared" si="324"/>
        <v/>
      </c>
      <c r="AO779" s="66" t="str">
        <f t="shared" si="325"/>
        <v/>
      </c>
      <c r="AP779" s="66" t="str">
        <f t="shared" si="311"/>
        <v/>
      </c>
      <c r="AQ779" s="66" t="str">
        <f t="shared" si="326"/>
        <v/>
      </c>
      <c r="AR779" s="135" t="str">
        <f t="shared" si="327"/>
        <v/>
      </c>
      <c r="AS779" s="72" t="str">
        <f t="shared" si="312"/>
        <v/>
      </c>
      <c r="AT779" s="72" t="str">
        <f t="shared" si="312"/>
        <v/>
      </c>
      <c r="AU779" s="72"/>
      <c r="AV779" s="135" t="str">
        <f t="shared" ca="1" si="333"/>
        <v>Defender</v>
      </c>
      <c r="AW779" s="135"/>
      <c r="AX779" s="135"/>
      <c r="AY779" s="135"/>
      <c r="AZ779" s="135"/>
      <c r="BA779" s="135"/>
      <c r="BB779" s="135"/>
      <c r="BC779" s="660" t="e">
        <f>INDEX('[2]Master Skill List'!$D$81:$D$301,MATCH('UNIT DATA'!BA779,'[2]Master Skill List'!$B$81:$B$301,0))</f>
        <v>#N/A</v>
      </c>
      <c r="BD779" s="661"/>
      <c r="BE779" s="661"/>
      <c r="BF779" s="662"/>
      <c r="BG779" s="72">
        <f t="shared" si="334"/>
        <v>0</v>
      </c>
    </row>
    <row r="780" spans="2:59">
      <c r="B780" s="66">
        <v>742</v>
      </c>
      <c r="C780" s="135"/>
      <c r="D780" s="135"/>
      <c r="E780" s="135"/>
      <c r="F780" s="135"/>
      <c r="G780" s="135"/>
      <c r="H780" s="176"/>
      <c r="I780" s="155"/>
      <c r="J780" s="155"/>
      <c r="K780" s="66">
        <v>10</v>
      </c>
      <c r="L780" s="66"/>
      <c r="M780" s="66"/>
      <c r="N780" s="66"/>
      <c r="O780" s="508"/>
      <c r="P780" s="155">
        <f t="shared" si="328"/>
        <v>1</v>
      </c>
      <c r="Q780" s="135"/>
      <c r="R780" s="66" t="e">
        <f t="shared" si="335"/>
        <v>#N/A</v>
      </c>
      <c r="S780" s="176"/>
      <c r="T780" s="177"/>
      <c r="U780" s="135"/>
      <c r="V780" s="135"/>
      <c r="W780" s="163" t="str">
        <f t="shared" ca="1" si="313"/>
        <v>Guardian</v>
      </c>
      <c r="X780" s="164">
        <f t="shared" si="314"/>
        <v>0</v>
      </c>
      <c r="Y780" s="165">
        <v>0</v>
      </c>
      <c r="Z780" s="155" t="str">
        <f t="shared" si="315"/>
        <v/>
      </c>
      <c r="AA780" s="66" t="str">
        <f t="shared" si="316"/>
        <v/>
      </c>
      <c r="AB780" s="72" t="str">
        <f t="shared" si="317"/>
        <v/>
      </c>
      <c r="AC780" s="135" t="str">
        <f t="shared" si="329"/>
        <v/>
      </c>
      <c r="AD780" s="72">
        <f t="shared" si="330"/>
        <v>-29</v>
      </c>
      <c r="AE780" s="72">
        <f t="shared" si="331"/>
        <v>-59</v>
      </c>
      <c r="AF780" s="72">
        <f t="shared" si="332"/>
        <v>-89</v>
      </c>
      <c r="AG780" s="66" t="str">
        <f t="shared" si="318"/>
        <v/>
      </c>
      <c r="AH780" s="66" t="str">
        <f t="shared" si="319"/>
        <v/>
      </c>
      <c r="AI780" s="66" t="str">
        <f t="shared" si="320"/>
        <v/>
      </c>
      <c r="AJ780" s="135" t="str">
        <f t="shared" si="321"/>
        <v/>
      </c>
      <c r="AK780" s="66" t="str">
        <f t="shared" si="322"/>
        <v/>
      </c>
      <c r="AL780" s="66" t="str">
        <f t="shared" si="310"/>
        <v/>
      </c>
      <c r="AM780" s="66" t="str">
        <f t="shared" si="323"/>
        <v/>
      </c>
      <c r="AN780" s="135" t="str">
        <f t="shared" si="324"/>
        <v/>
      </c>
      <c r="AO780" s="66" t="str">
        <f t="shared" si="325"/>
        <v/>
      </c>
      <c r="AP780" s="66" t="str">
        <f t="shared" si="311"/>
        <v/>
      </c>
      <c r="AQ780" s="66" t="str">
        <f t="shared" si="326"/>
        <v/>
      </c>
      <c r="AR780" s="135" t="str">
        <f t="shared" si="327"/>
        <v/>
      </c>
      <c r="AS780" s="72" t="str">
        <f t="shared" si="312"/>
        <v/>
      </c>
      <c r="AT780" s="72" t="str">
        <f t="shared" si="312"/>
        <v/>
      </c>
      <c r="AU780" s="72"/>
      <c r="AV780" s="135" t="str">
        <f t="shared" ca="1" si="333"/>
        <v>Guardian</v>
      </c>
      <c r="AW780" s="135"/>
      <c r="AX780" s="135"/>
      <c r="AY780" s="135"/>
      <c r="AZ780" s="135"/>
      <c r="BA780" s="135"/>
      <c r="BB780" s="135"/>
      <c r="BC780" s="660" t="e">
        <f>INDEX('[2]Master Skill List'!$D$81:$D$301,MATCH('UNIT DATA'!BA780,'[2]Master Skill List'!$B$81:$B$301,0))</f>
        <v>#N/A</v>
      </c>
      <c r="BD780" s="661"/>
      <c r="BE780" s="661"/>
      <c r="BF780" s="662"/>
      <c r="BG780" s="72">
        <f t="shared" si="334"/>
        <v>0</v>
      </c>
    </row>
    <row r="781" spans="2:59">
      <c r="B781" s="66">
        <v>743</v>
      </c>
      <c r="C781" s="135"/>
      <c r="D781" s="135"/>
      <c r="E781" s="135"/>
      <c r="F781" s="135"/>
      <c r="G781" s="135"/>
      <c r="H781" s="176"/>
      <c r="I781" s="155"/>
      <c r="J781" s="155"/>
      <c r="K781" s="66">
        <v>10</v>
      </c>
      <c r="L781" s="66"/>
      <c r="M781" s="66"/>
      <c r="N781" s="66"/>
      <c r="O781" s="508"/>
      <c r="P781" s="155">
        <f t="shared" si="328"/>
        <v>1</v>
      </c>
      <c r="Q781" s="135"/>
      <c r="R781" s="66" t="e">
        <f t="shared" si="335"/>
        <v>#N/A</v>
      </c>
      <c r="S781" s="176"/>
      <c r="T781" s="177"/>
      <c r="U781" s="135"/>
      <c r="V781" s="135"/>
      <c r="W781" s="163" t="str">
        <f t="shared" ca="1" si="313"/>
        <v>Fighter</v>
      </c>
      <c r="X781" s="164">
        <f t="shared" si="314"/>
        <v>0</v>
      </c>
      <c r="Y781" s="165">
        <v>0</v>
      </c>
      <c r="Z781" s="155" t="str">
        <f t="shared" si="315"/>
        <v/>
      </c>
      <c r="AA781" s="66" t="str">
        <f t="shared" si="316"/>
        <v/>
      </c>
      <c r="AB781" s="72" t="str">
        <f t="shared" si="317"/>
        <v/>
      </c>
      <c r="AC781" s="135" t="str">
        <f t="shared" si="329"/>
        <v/>
      </c>
      <c r="AD781" s="72">
        <f t="shared" si="330"/>
        <v>-29</v>
      </c>
      <c r="AE781" s="72">
        <f t="shared" si="331"/>
        <v>-59</v>
      </c>
      <c r="AF781" s="72">
        <f t="shared" si="332"/>
        <v>-89</v>
      </c>
      <c r="AG781" s="66" t="str">
        <f t="shared" si="318"/>
        <v/>
      </c>
      <c r="AH781" s="66" t="str">
        <f t="shared" si="319"/>
        <v/>
      </c>
      <c r="AI781" s="66" t="str">
        <f t="shared" si="320"/>
        <v/>
      </c>
      <c r="AJ781" s="135" t="str">
        <f t="shared" si="321"/>
        <v/>
      </c>
      <c r="AK781" s="66" t="str">
        <f t="shared" si="322"/>
        <v/>
      </c>
      <c r="AL781" s="66" t="str">
        <f t="shared" si="310"/>
        <v/>
      </c>
      <c r="AM781" s="66" t="str">
        <f t="shared" si="323"/>
        <v/>
      </c>
      <c r="AN781" s="135" t="str">
        <f t="shared" si="324"/>
        <v/>
      </c>
      <c r="AO781" s="66" t="str">
        <f t="shared" si="325"/>
        <v/>
      </c>
      <c r="AP781" s="66" t="str">
        <f t="shared" si="311"/>
        <v/>
      </c>
      <c r="AQ781" s="66" t="str">
        <f t="shared" si="326"/>
        <v/>
      </c>
      <c r="AR781" s="135" t="str">
        <f t="shared" si="327"/>
        <v/>
      </c>
      <c r="AS781" s="72" t="str">
        <f t="shared" si="312"/>
        <v/>
      </c>
      <c r="AT781" s="72" t="str">
        <f t="shared" si="312"/>
        <v/>
      </c>
      <c r="AU781" s="72"/>
      <c r="AV781" s="135" t="str">
        <f t="shared" ca="1" si="333"/>
        <v>Fighter</v>
      </c>
      <c r="AW781" s="135"/>
      <c r="AX781" s="135"/>
      <c r="AY781" s="135"/>
      <c r="AZ781" s="135"/>
      <c r="BA781" s="135"/>
      <c r="BB781" s="135"/>
      <c r="BC781" s="660" t="e">
        <f>INDEX('[2]Master Skill List'!$D$81:$D$301,MATCH('UNIT DATA'!BA781,'[2]Master Skill List'!$B$81:$B$301,0))</f>
        <v>#N/A</v>
      </c>
      <c r="BD781" s="661"/>
      <c r="BE781" s="661"/>
      <c r="BF781" s="662"/>
      <c r="BG781" s="72">
        <f t="shared" si="334"/>
        <v>0</v>
      </c>
    </row>
    <row r="782" spans="2:59">
      <c r="B782" s="66">
        <v>744</v>
      </c>
      <c r="C782" s="135"/>
      <c r="D782" s="135"/>
      <c r="E782" s="135"/>
      <c r="F782" s="135"/>
      <c r="G782" s="135"/>
      <c r="H782" s="176"/>
      <c r="I782" s="155"/>
      <c r="J782" s="155"/>
      <c r="K782" s="66">
        <v>10</v>
      </c>
      <c r="L782" s="66"/>
      <c r="M782" s="66"/>
      <c r="N782" s="66"/>
      <c r="O782" s="508"/>
      <c r="P782" s="155">
        <f t="shared" si="328"/>
        <v>1</v>
      </c>
      <c r="Q782" s="135"/>
      <c r="R782" s="66" t="e">
        <f t="shared" si="335"/>
        <v>#N/A</v>
      </c>
      <c r="S782" s="176"/>
      <c r="T782" s="177"/>
      <c r="U782" s="135"/>
      <c r="V782" s="135"/>
      <c r="W782" s="163" t="str">
        <f t="shared" ca="1" si="313"/>
        <v>Fighter</v>
      </c>
      <c r="X782" s="164">
        <f t="shared" si="314"/>
        <v>0</v>
      </c>
      <c r="Y782" s="165">
        <v>0</v>
      </c>
      <c r="Z782" s="155" t="str">
        <f t="shared" si="315"/>
        <v/>
      </c>
      <c r="AA782" s="66" t="str">
        <f t="shared" si="316"/>
        <v/>
      </c>
      <c r="AB782" s="72" t="str">
        <f t="shared" si="317"/>
        <v/>
      </c>
      <c r="AC782" s="135" t="str">
        <f t="shared" si="329"/>
        <v/>
      </c>
      <c r="AD782" s="72">
        <f t="shared" si="330"/>
        <v>-29</v>
      </c>
      <c r="AE782" s="72">
        <f t="shared" si="331"/>
        <v>-59</v>
      </c>
      <c r="AF782" s="72">
        <f t="shared" si="332"/>
        <v>-89</v>
      </c>
      <c r="AG782" s="66" t="str">
        <f t="shared" si="318"/>
        <v/>
      </c>
      <c r="AH782" s="66" t="str">
        <f t="shared" si="319"/>
        <v/>
      </c>
      <c r="AI782" s="66" t="str">
        <f t="shared" si="320"/>
        <v/>
      </c>
      <c r="AJ782" s="135" t="str">
        <f t="shared" si="321"/>
        <v/>
      </c>
      <c r="AK782" s="66" t="str">
        <f t="shared" si="322"/>
        <v/>
      </c>
      <c r="AL782" s="66" t="str">
        <f t="shared" si="310"/>
        <v/>
      </c>
      <c r="AM782" s="66" t="str">
        <f t="shared" si="323"/>
        <v/>
      </c>
      <c r="AN782" s="135" t="str">
        <f t="shared" si="324"/>
        <v/>
      </c>
      <c r="AO782" s="66" t="str">
        <f t="shared" si="325"/>
        <v/>
      </c>
      <c r="AP782" s="66" t="str">
        <f t="shared" si="311"/>
        <v/>
      </c>
      <c r="AQ782" s="66" t="str">
        <f t="shared" si="326"/>
        <v/>
      </c>
      <c r="AR782" s="135" t="str">
        <f t="shared" si="327"/>
        <v/>
      </c>
      <c r="AS782" s="72" t="str">
        <f t="shared" si="312"/>
        <v/>
      </c>
      <c r="AT782" s="72" t="str">
        <f t="shared" si="312"/>
        <v/>
      </c>
      <c r="AU782" s="72"/>
      <c r="AV782" s="135" t="str">
        <f t="shared" ca="1" si="333"/>
        <v>Fighter</v>
      </c>
      <c r="AW782" s="135"/>
      <c r="AX782" s="135"/>
      <c r="AY782" s="135"/>
      <c r="AZ782" s="135"/>
      <c r="BA782" s="135"/>
      <c r="BB782" s="135"/>
      <c r="BC782" s="660" t="e">
        <f>INDEX('[2]Master Skill List'!$D$81:$D$301,MATCH('UNIT DATA'!BA782,'[2]Master Skill List'!$B$81:$B$301,0))</f>
        <v>#N/A</v>
      </c>
      <c r="BD782" s="661"/>
      <c r="BE782" s="661"/>
      <c r="BF782" s="662"/>
      <c r="BG782" s="72">
        <f t="shared" si="334"/>
        <v>0</v>
      </c>
    </row>
    <row r="783" spans="2:59">
      <c r="B783" s="66">
        <v>745</v>
      </c>
      <c r="C783" s="135"/>
      <c r="D783" s="135"/>
      <c r="E783" s="135"/>
      <c r="F783" s="135"/>
      <c r="G783" s="135"/>
      <c r="H783" s="176"/>
      <c r="I783" s="155"/>
      <c r="J783" s="155"/>
      <c r="K783" s="66">
        <v>10</v>
      </c>
      <c r="L783" s="66"/>
      <c r="M783" s="66"/>
      <c r="N783" s="66"/>
      <c r="O783" s="508"/>
      <c r="P783" s="155">
        <f t="shared" si="328"/>
        <v>1</v>
      </c>
      <c r="Q783" s="135"/>
      <c r="R783" s="66" t="e">
        <f t="shared" si="335"/>
        <v>#N/A</v>
      </c>
      <c r="S783" s="176"/>
      <c r="T783" s="177"/>
      <c r="U783" s="135"/>
      <c r="V783" s="135"/>
      <c r="W783" s="163" t="str">
        <f t="shared" ca="1" si="313"/>
        <v>Fighter</v>
      </c>
      <c r="X783" s="164">
        <f t="shared" si="314"/>
        <v>0</v>
      </c>
      <c r="Y783" s="165">
        <v>0</v>
      </c>
      <c r="Z783" s="155" t="str">
        <f t="shared" si="315"/>
        <v/>
      </c>
      <c r="AA783" s="66" t="str">
        <f t="shared" si="316"/>
        <v/>
      </c>
      <c r="AB783" s="72" t="str">
        <f t="shared" si="317"/>
        <v/>
      </c>
      <c r="AC783" s="135" t="str">
        <f t="shared" si="329"/>
        <v/>
      </c>
      <c r="AD783" s="72">
        <f t="shared" si="330"/>
        <v>-29</v>
      </c>
      <c r="AE783" s="72">
        <f t="shared" si="331"/>
        <v>-59</v>
      </c>
      <c r="AF783" s="72">
        <f t="shared" si="332"/>
        <v>-89</v>
      </c>
      <c r="AG783" s="66" t="str">
        <f t="shared" si="318"/>
        <v/>
      </c>
      <c r="AH783" s="66" t="str">
        <f t="shared" si="319"/>
        <v/>
      </c>
      <c r="AI783" s="66" t="str">
        <f t="shared" si="320"/>
        <v/>
      </c>
      <c r="AJ783" s="135" t="str">
        <f t="shared" si="321"/>
        <v/>
      </c>
      <c r="AK783" s="66" t="str">
        <f t="shared" si="322"/>
        <v/>
      </c>
      <c r="AL783" s="66" t="str">
        <f t="shared" si="310"/>
        <v/>
      </c>
      <c r="AM783" s="66" t="str">
        <f t="shared" si="323"/>
        <v/>
      </c>
      <c r="AN783" s="135" t="str">
        <f t="shared" si="324"/>
        <v/>
      </c>
      <c r="AO783" s="66" t="str">
        <f t="shared" si="325"/>
        <v/>
      </c>
      <c r="AP783" s="66" t="str">
        <f t="shared" si="311"/>
        <v/>
      </c>
      <c r="AQ783" s="66" t="str">
        <f t="shared" si="326"/>
        <v/>
      </c>
      <c r="AR783" s="135" t="str">
        <f t="shared" si="327"/>
        <v/>
      </c>
      <c r="AS783" s="72" t="str">
        <f t="shared" si="312"/>
        <v/>
      </c>
      <c r="AT783" s="72" t="str">
        <f t="shared" si="312"/>
        <v/>
      </c>
      <c r="AU783" s="72"/>
      <c r="AV783" s="135" t="str">
        <f t="shared" ca="1" si="333"/>
        <v>Fighter</v>
      </c>
      <c r="AW783" s="135"/>
      <c r="AX783" s="135"/>
      <c r="AY783" s="135"/>
      <c r="AZ783" s="135"/>
      <c r="BA783" s="135"/>
      <c r="BB783" s="135"/>
      <c r="BC783" s="660" t="e">
        <f>INDEX('[2]Master Skill List'!$D$81:$D$301,MATCH('UNIT DATA'!BA783,'[2]Master Skill List'!$B$81:$B$301,0))</f>
        <v>#N/A</v>
      </c>
      <c r="BD783" s="661"/>
      <c r="BE783" s="661"/>
      <c r="BF783" s="662"/>
      <c r="BG783" s="72">
        <f t="shared" si="334"/>
        <v>0</v>
      </c>
    </row>
    <row r="784" spans="2:59">
      <c r="B784" s="66">
        <v>746</v>
      </c>
      <c r="C784" s="135"/>
      <c r="D784" s="135"/>
      <c r="E784" s="135"/>
      <c r="F784" s="135"/>
      <c r="G784" s="135"/>
      <c r="H784" s="176"/>
      <c r="I784" s="155"/>
      <c r="J784" s="155"/>
      <c r="K784" s="66">
        <v>10</v>
      </c>
      <c r="L784" s="66"/>
      <c r="M784" s="66"/>
      <c r="N784" s="66"/>
      <c r="O784" s="508"/>
      <c r="P784" s="155">
        <f t="shared" si="328"/>
        <v>1</v>
      </c>
      <c r="Q784" s="135"/>
      <c r="R784" s="66" t="e">
        <f t="shared" si="335"/>
        <v>#N/A</v>
      </c>
      <c r="S784" s="176"/>
      <c r="T784" s="177"/>
      <c r="U784" s="135"/>
      <c r="V784" s="135"/>
      <c r="W784" s="163" t="str">
        <f t="shared" ca="1" si="313"/>
        <v>Knight</v>
      </c>
      <c r="X784" s="164">
        <f t="shared" si="314"/>
        <v>0</v>
      </c>
      <c r="Y784" s="165">
        <v>0</v>
      </c>
      <c r="Z784" s="155" t="str">
        <f t="shared" si="315"/>
        <v/>
      </c>
      <c r="AA784" s="66" t="str">
        <f t="shared" si="316"/>
        <v/>
      </c>
      <c r="AB784" s="72" t="str">
        <f t="shared" si="317"/>
        <v/>
      </c>
      <c r="AC784" s="135" t="str">
        <f t="shared" si="329"/>
        <v/>
      </c>
      <c r="AD784" s="72">
        <f t="shared" si="330"/>
        <v>-29</v>
      </c>
      <c r="AE784" s="72">
        <f t="shared" si="331"/>
        <v>-59</v>
      </c>
      <c r="AF784" s="72">
        <f t="shared" si="332"/>
        <v>-89</v>
      </c>
      <c r="AG784" s="66" t="str">
        <f t="shared" si="318"/>
        <v/>
      </c>
      <c r="AH784" s="66" t="str">
        <f t="shared" si="319"/>
        <v/>
      </c>
      <c r="AI784" s="66" t="str">
        <f t="shared" si="320"/>
        <v/>
      </c>
      <c r="AJ784" s="135" t="str">
        <f t="shared" si="321"/>
        <v/>
      </c>
      <c r="AK784" s="66" t="str">
        <f t="shared" si="322"/>
        <v/>
      </c>
      <c r="AL784" s="66" t="str">
        <f t="shared" si="310"/>
        <v/>
      </c>
      <c r="AM784" s="66" t="str">
        <f t="shared" si="323"/>
        <v/>
      </c>
      <c r="AN784" s="135" t="str">
        <f t="shared" si="324"/>
        <v/>
      </c>
      <c r="AO784" s="66" t="str">
        <f t="shared" si="325"/>
        <v/>
      </c>
      <c r="AP784" s="66" t="str">
        <f t="shared" si="311"/>
        <v/>
      </c>
      <c r="AQ784" s="66" t="str">
        <f t="shared" si="326"/>
        <v/>
      </c>
      <c r="AR784" s="135" t="str">
        <f t="shared" si="327"/>
        <v/>
      </c>
      <c r="AS784" s="72" t="str">
        <f t="shared" si="312"/>
        <v/>
      </c>
      <c r="AT784" s="72" t="str">
        <f t="shared" si="312"/>
        <v/>
      </c>
      <c r="AU784" s="72"/>
      <c r="AV784" s="135" t="str">
        <f t="shared" ca="1" si="333"/>
        <v>Knight</v>
      </c>
      <c r="AW784" s="135"/>
      <c r="AX784" s="135"/>
      <c r="AY784" s="135"/>
      <c r="AZ784" s="135"/>
      <c r="BA784" s="135"/>
      <c r="BB784" s="135"/>
      <c r="BC784" s="660" t="e">
        <f>INDEX('[2]Master Skill List'!$D$81:$D$301,MATCH('UNIT DATA'!BA784,'[2]Master Skill List'!$B$81:$B$301,0))</f>
        <v>#N/A</v>
      </c>
      <c r="BD784" s="661"/>
      <c r="BE784" s="661"/>
      <c r="BF784" s="662"/>
      <c r="BG784" s="72">
        <f t="shared" si="334"/>
        <v>0</v>
      </c>
    </row>
    <row r="785" spans="2:59">
      <c r="B785" s="66">
        <v>747</v>
      </c>
      <c r="C785" s="135"/>
      <c r="D785" s="135"/>
      <c r="E785" s="135"/>
      <c r="F785" s="135"/>
      <c r="G785" s="135"/>
      <c r="H785" s="176"/>
      <c r="I785" s="155"/>
      <c r="J785" s="155"/>
      <c r="K785" s="66">
        <v>10</v>
      </c>
      <c r="L785" s="66"/>
      <c r="M785" s="66"/>
      <c r="N785" s="66"/>
      <c r="O785" s="508"/>
      <c r="P785" s="155">
        <f t="shared" si="328"/>
        <v>1</v>
      </c>
      <c r="Q785" s="135"/>
      <c r="R785" s="66" t="e">
        <f t="shared" si="335"/>
        <v>#N/A</v>
      </c>
      <c r="S785" s="176"/>
      <c r="T785" s="177"/>
      <c r="U785" s="135"/>
      <c r="V785" s="135"/>
      <c r="W785" s="163" t="str">
        <f t="shared" ca="1" si="313"/>
        <v>Guardian</v>
      </c>
      <c r="X785" s="164">
        <f t="shared" si="314"/>
        <v>0</v>
      </c>
      <c r="Y785" s="165">
        <v>0</v>
      </c>
      <c r="Z785" s="155" t="str">
        <f t="shared" si="315"/>
        <v/>
      </c>
      <c r="AA785" s="66" t="str">
        <f t="shared" si="316"/>
        <v/>
      </c>
      <c r="AB785" s="72" t="str">
        <f t="shared" si="317"/>
        <v/>
      </c>
      <c r="AC785" s="135" t="str">
        <f t="shared" si="329"/>
        <v/>
      </c>
      <c r="AD785" s="72">
        <f t="shared" si="330"/>
        <v>-29</v>
      </c>
      <c r="AE785" s="72">
        <f t="shared" si="331"/>
        <v>-59</v>
      </c>
      <c r="AF785" s="72">
        <f t="shared" si="332"/>
        <v>-89</v>
      </c>
      <c r="AG785" s="66" t="str">
        <f t="shared" si="318"/>
        <v/>
      </c>
      <c r="AH785" s="66" t="str">
        <f t="shared" si="319"/>
        <v/>
      </c>
      <c r="AI785" s="66" t="str">
        <f t="shared" si="320"/>
        <v/>
      </c>
      <c r="AJ785" s="135" t="str">
        <f t="shared" si="321"/>
        <v/>
      </c>
      <c r="AK785" s="66" t="str">
        <f t="shared" si="322"/>
        <v/>
      </c>
      <c r="AL785" s="66" t="str">
        <f t="shared" si="310"/>
        <v/>
      </c>
      <c r="AM785" s="66" t="str">
        <f t="shared" si="323"/>
        <v/>
      </c>
      <c r="AN785" s="135" t="str">
        <f t="shared" si="324"/>
        <v/>
      </c>
      <c r="AO785" s="66" t="str">
        <f t="shared" si="325"/>
        <v/>
      </c>
      <c r="AP785" s="66" t="str">
        <f t="shared" si="311"/>
        <v/>
      </c>
      <c r="AQ785" s="66" t="str">
        <f t="shared" si="326"/>
        <v/>
      </c>
      <c r="AR785" s="135" t="str">
        <f t="shared" si="327"/>
        <v/>
      </c>
      <c r="AS785" s="72" t="str">
        <f t="shared" si="312"/>
        <v/>
      </c>
      <c r="AT785" s="72" t="str">
        <f t="shared" si="312"/>
        <v/>
      </c>
      <c r="AU785" s="72"/>
      <c r="AV785" s="135" t="str">
        <f t="shared" ca="1" si="333"/>
        <v>Guardian</v>
      </c>
      <c r="AW785" s="135"/>
      <c r="AX785" s="135"/>
      <c r="AY785" s="135"/>
      <c r="AZ785" s="135"/>
      <c r="BA785" s="135"/>
      <c r="BB785" s="135"/>
      <c r="BC785" s="660" t="e">
        <f>INDEX('[2]Master Skill List'!$D$81:$D$301,MATCH('UNIT DATA'!BA785,'[2]Master Skill List'!$B$81:$B$301,0))</f>
        <v>#N/A</v>
      </c>
      <c r="BD785" s="661"/>
      <c r="BE785" s="661"/>
      <c r="BF785" s="662"/>
      <c r="BG785" s="72">
        <f t="shared" si="334"/>
        <v>0</v>
      </c>
    </row>
    <row r="786" spans="2:59">
      <c r="B786" s="66">
        <v>748</v>
      </c>
      <c r="C786" s="135"/>
      <c r="D786" s="135"/>
      <c r="E786" s="135"/>
      <c r="F786" s="135"/>
      <c r="G786" s="135"/>
      <c r="H786" s="176"/>
      <c r="I786" s="155"/>
      <c r="J786" s="155"/>
      <c r="K786" s="66">
        <v>10</v>
      </c>
      <c r="L786" s="66"/>
      <c r="M786" s="66"/>
      <c r="N786" s="66"/>
      <c r="O786" s="508"/>
      <c r="P786" s="155">
        <f t="shared" si="328"/>
        <v>1</v>
      </c>
      <c r="Q786" s="135"/>
      <c r="R786" s="66" t="e">
        <f t="shared" si="335"/>
        <v>#N/A</v>
      </c>
      <c r="S786" s="176"/>
      <c r="T786" s="177"/>
      <c r="U786" s="135"/>
      <c r="V786" s="135"/>
      <c r="W786" s="163" t="str">
        <f t="shared" ca="1" si="313"/>
        <v>Defender</v>
      </c>
      <c r="X786" s="164">
        <f t="shared" si="314"/>
        <v>0</v>
      </c>
      <c r="Y786" s="165">
        <v>0</v>
      </c>
      <c r="Z786" s="155" t="str">
        <f t="shared" si="315"/>
        <v/>
      </c>
      <c r="AA786" s="66" t="str">
        <f t="shared" si="316"/>
        <v/>
      </c>
      <c r="AB786" s="72" t="str">
        <f t="shared" si="317"/>
        <v/>
      </c>
      <c r="AC786" s="135" t="str">
        <f t="shared" si="329"/>
        <v/>
      </c>
      <c r="AD786" s="72">
        <f t="shared" si="330"/>
        <v>-29</v>
      </c>
      <c r="AE786" s="72">
        <f t="shared" si="331"/>
        <v>-59</v>
      </c>
      <c r="AF786" s="72">
        <f t="shared" si="332"/>
        <v>-89</v>
      </c>
      <c r="AG786" s="66" t="str">
        <f t="shared" si="318"/>
        <v/>
      </c>
      <c r="AH786" s="66" t="str">
        <f t="shared" si="319"/>
        <v/>
      </c>
      <c r="AI786" s="66" t="str">
        <f t="shared" si="320"/>
        <v/>
      </c>
      <c r="AJ786" s="135" t="str">
        <f t="shared" si="321"/>
        <v/>
      </c>
      <c r="AK786" s="66" t="str">
        <f t="shared" si="322"/>
        <v/>
      </c>
      <c r="AL786" s="66" t="str">
        <f t="shared" si="310"/>
        <v/>
      </c>
      <c r="AM786" s="66" t="str">
        <f t="shared" si="323"/>
        <v/>
      </c>
      <c r="AN786" s="135" t="str">
        <f t="shared" si="324"/>
        <v/>
      </c>
      <c r="AO786" s="66" t="str">
        <f t="shared" si="325"/>
        <v/>
      </c>
      <c r="AP786" s="66" t="str">
        <f t="shared" si="311"/>
        <v/>
      </c>
      <c r="AQ786" s="66" t="str">
        <f t="shared" si="326"/>
        <v/>
      </c>
      <c r="AR786" s="135" t="str">
        <f t="shared" si="327"/>
        <v/>
      </c>
      <c r="AS786" s="72" t="str">
        <f t="shared" si="312"/>
        <v/>
      </c>
      <c r="AT786" s="72" t="str">
        <f t="shared" si="312"/>
        <v/>
      </c>
      <c r="AU786" s="72"/>
      <c r="AV786" s="135" t="str">
        <f t="shared" ca="1" si="333"/>
        <v>Defender</v>
      </c>
      <c r="AW786" s="135"/>
      <c r="AX786" s="135"/>
      <c r="AY786" s="135"/>
      <c r="AZ786" s="135"/>
      <c r="BA786" s="135"/>
      <c r="BB786" s="135"/>
      <c r="BC786" s="660" t="e">
        <f>INDEX('[2]Master Skill List'!$D$81:$D$301,MATCH('UNIT DATA'!BA786,'[2]Master Skill List'!$B$81:$B$301,0))</f>
        <v>#N/A</v>
      </c>
      <c r="BD786" s="661"/>
      <c r="BE786" s="661"/>
      <c r="BF786" s="662"/>
      <c r="BG786" s="72">
        <f t="shared" si="334"/>
        <v>0</v>
      </c>
    </row>
    <row r="787" spans="2:59">
      <c r="B787" s="66">
        <v>749</v>
      </c>
      <c r="C787" s="135"/>
      <c r="D787" s="135"/>
      <c r="E787" s="135"/>
      <c r="F787" s="135"/>
      <c r="G787" s="135"/>
      <c r="H787" s="176"/>
      <c r="I787" s="155"/>
      <c r="J787" s="155"/>
      <c r="K787" s="66">
        <v>10</v>
      </c>
      <c r="L787" s="66"/>
      <c r="M787" s="66"/>
      <c r="N787" s="66"/>
      <c r="O787" s="508"/>
      <c r="P787" s="155">
        <f t="shared" si="328"/>
        <v>1</v>
      </c>
      <c r="Q787" s="135"/>
      <c r="R787" s="66" t="e">
        <f t="shared" si="335"/>
        <v>#N/A</v>
      </c>
      <c r="S787" s="176"/>
      <c r="T787" s="177"/>
      <c r="U787" s="135"/>
      <c r="V787" s="135"/>
      <c r="W787" s="163" t="str">
        <f t="shared" ca="1" si="313"/>
        <v>Defender</v>
      </c>
      <c r="X787" s="164">
        <f t="shared" si="314"/>
        <v>0</v>
      </c>
      <c r="Y787" s="165">
        <v>0</v>
      </c>
      <c r="Z787" s="155" t="str">
        <f t="shared" si="315"/>
        <v/>
      </c>
      <c r="AA787" s="66" t="str">
        <f t="shared" si="316"/>
        <v/>
      </c>
      <c r="AB787" s="72" t="str">
        <f t="shared" si="317"/>
        <v/>
      </c>
      <c r="AC787" s="135" t="str">
        <f t="shared" si="329"/>
        <v/>
      </c>
      <c r="AD787" s="72">
        <f t="shared" si="330"/>
        <v>-29</v>
      </c>
      <c r="AE787" s="72">
        <f t="shared" si="331"/>
        <v>-59</v>
      </c>
      <c r="AF787" s="72">
        <f t="shared" si="332"/>
        <v>-89</v>
      </c>
      <c r="AG787" s="66" t="str">
        <f t="shared" si="318"/>
        <v/>
      </c>
      <c r="AH787" s="66" t="str">
        <f t="shared" si="319"/>
        <v/>
      </c>
      <c r="AI787" s="66" t="str">
        <f t="shared" si="320"/>
        <v/>
      </c>
      <c r="AJ787" s="135" t="str">
        <f t="shared" si="321"/>
        <v/>
      </c>
      <c r="AK787" s="66" t="str">
        <f t="shared" si="322"/>
        <v/>
      </c>
      <c r="AL787" s="66" t="str">
        <f t="shared" si="310"/>
        <v/>
      </c>
      <c r="AM787" s="66" t="str">
        <f t="shared" si="323"/>
        <v/>
      </c>
      <c r="AN787" s="135" t="str">
        <f t="shared" si="324"/>
        <v/>
      </c>
      <c r="AO787" s="66" t="str">
        <f t="shared" si="325"/>
        <v/>
      </c>
      <c r="AP787" s="66" t="str">
        <f t="shared" si="311"/>
        <v/>
      </c>
      <c r="AQ787" s="66" t="str">
        <f t="shared" si="326"/>
        <v/>
      </c>
      <c r="AR787" s="135" t="str">
        <f t="shared" si="327"/>
        <v/>
      </c>
      <c r="AS787" s="72" t="str">
        <f t="shared" si="312"/>
        <v/>
      </c>
      <c r="AT787" s="72" t="str">
        <f t="shared" si="312"/>
        <v/>
      </c>
      <c r="AU787" s="72"/>
      <c r="AV787" s="135" t="str">
        <f t="shared" ca="1" si="333"/>
        <v>Defender</v>
      </c>
      <c r="AW787" s="135"/>
      <c r="AX787" s="135"/>
      <c r="AY787" s="135"/>
      <c r="AZ787" s="135"/>
      <c r="BA787" s="135"/>
      <c r="BB787" s="135"/>
      <c r="BC787" s="660" t="e">
        <f>INDEX('[2]Master Skill List'!$D$81:$D$301,MATCH('UNIT DATA'!BA787,'[2]Master Skill List'!$B$81:$B$301,0))</f>
        <v>#N/A</v>
      </c>
      <c r="BD787" s="661"/>
      <c r="BE787" s="661"/>
      <c r="BF787" s="662"/>
      <c r="BG787" s="72">
        <f t="shared" si="334"/>
        <v>0</v>
      </c>
    </row>
    <row r="788" spans="2:59">
      <c r="B788" s="66">
        <v>750</v>
      </c>
      <c r="C788" s="135"/>
      <c r="D788" s="135"/>
      <c r="E788" s="135"/>
      <c r="F788" s="135"/>
      <c r="G788" s="135"/>
      <c r="H788" s="176"/>
      <c r="I788" s="155"/>
      <c r="J788" s="155"/>
      <c r="K788" s="66">
        <v>10</v>
      </c>
      <c r="L788" s="66"/>
      <c r="M788" s="66"/>
      <c r="N788" s="66"/>
      <c r="O788" s="508"/>
      <c r="P788" s="155">
        <f t="shared" si="328"/>
        <v>1</v>
      </c>
      <c r="Q788" s="135"/>
      <c r="R788" s="66" t="e">
        <f t="shared" si="335"/>
        <v>#N/A</v>
      </c>
      <c r="S788" s="176"/>
      <c r="T788" s="177"/>
      <c r="U788" s="135"/>
      <c r="V788" s="135"/>
      <c r="W788" s="163" t="str">
        <f t="shared" ca="1" si="313"/>
        <v>Lord</v>
      </c>
      <c r="X788" s="164">
        <f t="shared" si="314"/>
        <v>0</v>
      </c>
      <c r="Y788" s="165">
        <v>0</v>
      </c>
      <c r="Z788" s="155" t="str">
        <f t="shared" si="315"/>
        <v/>
      </c>
      <c r="AA788" s="66" t="str">
        <f t="shared" si="316"/>
        <v/>
      </c>
      <c r="AB788" s="72" t="str">
        <f t="shared" si="317"/>
        <v/>
      </c>
      <c r="AC788" s="135" t="str">
        <f t="shared" si="329"/>
        <v/>
      </c>
      <c r="AD788" s="72">
        <f t="shared" si="330"/>
        <v>-29</v>
      </c>
      <c r="AE788" s="72">
        <f t="shared" si="331"/>
        <v>-59</v>
      </c>
      <c r="AF788" s="72">
        <f t="shared" si="332"/>
        <v>-89</v>
      </c>
      <c r="AG788" s="66" t="str">
        <f t="shared" si="318"/>
        <v/>
      </c>
      <c r="AH788" s="66" t="str">
        <f t="shared" si="319"/>
        <v/>
      </c>
      <c r="AI788" s="66" t="str">
        <f t="shared" si="320"/>
        <v/>
      </c>
      <c r="AJ788" s="135" t="str">
        <f t="shared" si="321"/>
        <v/>
      </c>
      <c r="AK788" s="66" t="str">
        <f t="shared" si="322"/>
        <v/>
      </c>
      <c r="AL788" s="66" t="str">
        <f t="shared" si="310"/>
        <v/>
      </c>
      <c r="AM788" s="66" t="str">
        <f t="shared" si="323"/>
        <v/>
      </c>
      <c r="AN788" s="135" t="str">
        <f t="shared" si="324"/>
        <v/>
      </c>
      <c r="AO788" s="66" t="str">
        <f t="shared" si="325"/>
        <v/>
      </c>
      <c r="AP788" s="66" t="str">
        <f t="shared" si="311"/>
        <v/>
      </c>
      <c r="AQ788" s="66" t="str">
        <f t="shared" si="326"/>
        <v/>
      </c>
      <c r="AR788" s="135" t="str">
        <f t="shared" si="327"/>
        <v/>
      </c>
      <c r="AS788" s="72" t="str">
        <f t="shared" si="312"/>
        <v/>
      </c>
      <c r="AT788" s="72" t="str">
        <f t="shared" si="312"/>
        <v/>
      </c>
      <c r="AU788" s="72"/>
      <c r="AV788" s="135" t="str">
        <f t="shared" ca="1" si="333"/>
        <v>Lord</v>
      </c>
      <c r="AW788" s="135"/>
      <c r="AX788" s="135"/>
      <c r="AY788" s="135"/>
      <c r="AZ788" s="135"/>
      <c r="BA788" s="135"/>
      <c r="BB788" s="135"/>
      <c r="BC788" s="660" t="e">
        <f>INDEX('[2]Master Skill List'!$D$81:$D$301,MATCH('UNIT DATA'!BA788,'[2]Master Skill List'!$B$81:$B$301,0))</f>
        <v>#N/A</v>
      </c>
      <c r="BD788" s="661"/>
      <c r="BE788" s="661"/>
      <c r="BF788" s="662"/>
      <c r="BG788" s="72">
        <f t="shared" si="334"/>
        <v>0</v>
      </c>
    </row>
    <row r="789" spans="2:59">
      <c r="B789" s="66">
        <v>751</v>
      </c>
      <c r="C789" s="135"/>
      <c r="D789" s="135"/>
      <c r="E789" s="135"/>
      <c r="F789" s="135"/>
      <c r="G789" s="135"/>
      <c r="H789" s="176"/>
      <c r="I789" s="155"/>
      <c r="J789" s="155"/>
      <c r="K789" s="66">
        <v>10</v>
      </c>
      <c r="L789" s="66"/>
      <c r="M789" s="66"/>
      <c r="N789" s="66"/>
      <c r="O789" s="508"/>
      <c r="P789" s="155">
        <f t="shared" si="328"/>
        <v>1</v>
      </c>
      <c r="Q789" s="135"/>
      <c r="R789" s="66" t="e">
        <f t="shared" si="335"/>
        <v>#N/A</v>
      </c>
      <c r="S789" s="176"/>
      <c r="T789" s="177"/>
      <c r="U789" s="135"/>
      <c r="V789" s="135"/>
      <c r="W789" s="163" t="str">
        <f t="shared" ca="1" si="313"/>
        <v>Lord</v>
      </c>
      <c r="X789" s="164">
        <f t="shared" si="314"/>
        <v>0</v>
      </c>
      <c r="Y789" s="165">
        <v>0</v>
      </c>
      <c r="Z789" s="155" t="str">
        <f t="shared" si="315"/>
        <v/>
      </c>
      <c r="AA789" s="66" t="str">
        <f t="shared" si="316"/>
        <v/>
      </c>
      <c r="AB789" s="72" t="str">
        <f t="shared" si="317"/>
        <v/>
      </c>
      <c r="AC789" s="135" t="str">
        <f t="shared" si="329"/>
        <v/>
      </c>
      <c r="AD789" s="72">
        <f t="shared" si="330"/>
        <v>-29</v>
      </c>
      <c r="AE789" s="72">
        <f t="shared" si="331"/>
        <v>-59</v>
      </c>
      <c r="AF789" s="72">
        <f t="shared" si="332"/>
        <v>-89</v>
      </c>
      <c r="AG789" s="66" t="str">
        <f t="shared" si="318"/>
        <v/>
      </c>
      <c r="AH789" s="66" t="str">
        <f t="shared" si="319"/>
        <v/>
      </c>
      <c r="AI789" s="66" t="str">
        <f t="shared" si="320"/>
        <v/>
      </c>
      <c r="AJ789" s="135" t="str">
        <f t="shared" si="321"/>
        <v/>
      </c>
      <c r="AK789" s="66" t="str">
        <f t="shared" si="322"/>
        <v/>
      </c>
      <c r="AL789" s="66" t="str">
        <f t="shared" si="310"/>
        <v/>
      </c>
      <c r="AM789" s="66" t="str">
        <f t="shared" si="323"/>
        <v/>
      </c>
      <c r="AN789" s="135" t="str">
        <f t="shared" si="324"/>
        <v/>
      </c>
      <c r="AO789" s="66" t="str">
        <f t="shared" si="325"/>
        <v/>
      </c>
      <c r="AP789" s="66" t="str">
        <f t="shared" si="311"/>
        <v/>
      </c>
      <c r="AQ789" s="66" t="str">
        <f t="shared" si="326"/>
        <v/>
      </c>
      <c r="AR789" s="135" t="str">
        <f t="shared" si="327"/>
        <v/>
      </c>
      <c r="AS789" s="72" t="str">
        <f t="shared" si="312"/>
        <v/>
      </c>
      <c r="AT789" s="72" t="str">
        <f t="shared" si="312"/>
        <v/>
      </c>
      <c r="AU789" s="72"/>
      <c r="AV789" s="135" t="str">
        <f t="shared" ca="1" si="333"/>
        <v>Lord</v>
      </c>
      <c r="AW789" s="135"/>
      <c r="AX789" s="135"/>
      <c r="AY789" s="135"/>
      <c r="AZ789" s="135"/>
      <c r="BA789" s="135"/>
      <c r="BB789" s="135"/>
      <c r="BC789" s="660" t="e">
        <f>INDEX('[2]Master Skill List'!$D$81:$D$301,MATCH('UNIT DATA'!BA789,'[2]Master Skill List'!$B$81:$B$301,0))</f>
        <v>#N/A</v>
      </c>
      <c r="BD789" s="661"/>
      <c r="BE789" s="661"/>
      <c r="BF789" s="662"/>
      <c r="BG789" s="72">
        <f t="shared" si="334"/>
        <v>0</v>
      </c>
    </row>
    <row r="790" spans="2:59">
      <c r="B790" s="66">
        <v>752</v>
      </c>
      <c r="C790" s="135"/>
      <c r="D790" s="135"/>
      <c r="E790" s="135"/>
      <c r="F790" s="135"/>
      <c r="G790" s="135"/>
      <c r="H790" s="176"/>
      <c r="I790" s="155"/>
      <c r="J790" s="155"/>
      <c r="K790" s="66">
        <v>10</v>
      </c>
      <c r="L790" s="66"/>
      <c r="M790" s="66"/>
      <c r="N790" s="66"/>
      <c r="O790" s="508"/>
      <c r="P790" s="155">
        <f t="shared" si="328"/>
        <v>1</v>
      </c>
      <c r="Q790" s="135"/>
      <c r="R790" s="66" t="e">
        <f t="shared" si="335"/>
        <v>#N/A</v>
      </c>
      <c r="S790" s="176"/>
      <c r="T790" s="177"/>
      <c r="U790" s="135"/>
      <c r="V790" s="135"/>
      <c r="W790" s="163" t="str">
        <f t="shared" ca="1" si="313"/>
        <v>Guardian</v>
      </c>
      <c r="X790" s="164">
        <f t="shared" si="314"/>
        <v>0</v>
      </c>
      <c r="Y790" s="165">
        <v>0</v>
      </c>
      <c r="Z790" s="155" t="str">
        <f t="shared" si="315"/>
        <v/>
      </c>
      <c r="AA790" s="66" t="str">
        <f t="shared" si="316"/>
        <v/>
      </c>
      <c r="AB790" s="72" t="str">
        <f t="shared" si="317"/>
        <v/>
      </c>
      <c r="AC790" s="135" t="str">
        <f t="shared" si="329"/>
        <v/>
      </c>
      <c r="AD790" s="72">
        <f t="shared" si="330"/>
        <v>-29</v>
      </c>
      <c r="AE790" s="72">
        <f t="shared" si="331"/>
        <v>-59</v>
      </c>
      <c r="AF790" s="72">
        <f t="shared" si="332"/>
        <v>-89</v>
      </c>
      <c r="AG790" s="66" t="str">
        <f t="shared" si="318"/>
        <v/>
      </c>
      <c r="AH790" s="66" t="str">
        <f t="shared" si="319"/>
        <v/>
      </c>
      <c r="AI790" s="66" t="str">
        <f t="shared" si="320"/>
        <v/>
      </c>
      <c r="AJ790" s="135" t="str">
        <f t="shared" si="321"/>
        <v/>
      </c>
      <c r="AK790" s="66" t="str">
        <f t="shared" si="322"/>
        <v/>
      </c>
      <c r="AL790" s="66" t="str">
        <f t="shared" si="310"/>
        <v/>
      </c>
      <c r="AM790" s="66" t="str">
        <f t="shared" si="323"/>
        <v/>
      </c>
      <c r="AN790" s="135" t="str">
        <f t="shared" si="324"/>
        <v/>
      </c>
      <c r="AO790" s="66" t="str">
        <f t="shared" si="325"/>
        <v/>
      </c>
      <c r="AP790" s="66" t="str">
        <f t="shared" si="311"/>
        <v/>
      </c>
      <c r="AQ790" s="66" t="str">
        <f t="shared" si="326"/>
        <v/>
      </c>
      <c r="AR790" s="135" t="str">
        <f t="shared" si="327"/>
        <v/>
      </c>
      <c r="AS790" s="72" t="str">
        <f t="shared" si="312"/>
        <v/>
      </c>
      <c r="AT790" s="72" t="str">
        <f t="shared" si="312"/>
        <v/>
      </c>
      <c r="AU790" s="72"/>
      <c r="AV790" s="135" t="str">
        <f t="shared" ca="1" si="333"/>
        <v>Guardian</v>
      </c>
      <c r="AW790" s="135"/>
      <c r="AX790" s="135"/>
      <c r="AY790" s="135"/>
      <c r="AZ790" s="135"/>
      <c r="BA790" s="135"/>
      <c r="BB790" s="135"/>
      <c r="BC790" s="660" t="e">
        <f>INDEX('[2]Master Skill List'!$D$81:$D$301,MATCH('UNIT DATA'!BA790,'[2]Master Skill List'!$B$81:$B$301,0))</f>
        <v>#N/A</v>
      </c>
      <c r="BD790" s="661"/>
      <c r="BE790" s="661"/>
      <c r="BF790" s="662"/>
      <c r="BG790" s="72">
        <f t="shared" si="334"/>
        <v>0</v>
      </c>
    </row>
    <row r="791" spans="2:59">
      <c r="B791" s="66">
        <v>753</v>
      </c>
      <c r="C791" s="135"/>
      <c r="D791" s="135"/>
      <c r="E791" s="135"/>
      <c r="F791" s="135"/>
      <c r="G791" s="135"/>
      <c r="H791" s="176"/>
      <c r="I791" s="155"/>
      <c r="J791" s="155"/>
      <c r="K791" s="66">
        <v>10</v>
      </c>
      <c r="L791" s="66"/>
      <c r="M791" s="66"/>
      <c r="N791" s="66"/>
      <c r="O791" s="508"/>
      <c r="P791" s="155">
        <f t="shared" si="328"/>
        <v>1</v>
      </c>
      <c r="Q791" s="135"/>
      <c r="R791" s="66" t="e">
        <f t="shared" si="335"/>
        <v>#N/A</v>
      </c>
      <c r="S791" s="176"/>
      <c r="T791" s="177"/>
      <c r="U791" s="135"/>
      <c r="V791" s="135"/>
      <c r="W791" s="163" t="str">
        <f t="shared" ca="1" si="313"/>
        <v>Hero</v>
      </c>
      <c r="X791" s="164">
        <f t="shared" si="314"/>
        <v>0</v>
      </c>
      <c r="Y791" s="165">
        <v>0</v>
      </c>
      <c r="Z791" s="155" t="str">
        <f t="shared" si="315"/>
        <v/>
      </c>
      <c r="AA791" s="66" t="str">
        <f t="shared" si="316"/>
        <v/>
      </c>
      <c r="AB791" s="72" t="str">
        <f t="shared" si="317"/>
        <v/>
      </c>
      <c r="AC791" s="135" t="str">
        <f t="shared" si="329"/>
        <v/>
      </c>
      <c r="AD791" s="72">
        <f t="shared" si="330"/>
        <v>-29</v>
      </c>
      <c r="AE791" s="72">
        <f t="shared" si="331"/>
        <v>-59</v>
      </c>
      <c r="AF791" s="72">
        <f t="shared" si="332"/>
        <v>-89</v>
      </c>
      <c r="AG791" s="66" t="str">
        <f t="shared" si="318"/>
        <v/>
      </c>
      <c r="AH791" s="66" t="str">
        <f t="shared" si="319"/>
        <v/>
      </c>
      <c r="AI791" s="66" t="str">
        <f t="shared" si="320"/>
        <v/>
      </c>
      <c r="AJ791" s="135" t="str">
        <f t="shared" si="321"/>
        <v/>
      </c>
      <c r="AK791" s="66" t="str">
        <f t="shared" si="322"/>
        <v/>
      </c>
      <c r="AL791" s="66" t="str">
        <f t="shared" si="310"/>
        <v/>
      </c>
      <c r="AM791" s="66" t="str">
        <f t="shared" si="323"/>
        <v/>
      </c>
      <c r="AN791" s="135" t="str">
        <f t="shared" si="324"/>
        <v/>
      </c>
      <c r="AO791" s="66" t="str">
        <f t="shared" si="325"/>
        <v/>
      </c>
      <c r="AP791" s="66" t="str">
        <f t="shared" si="311"/>
        <v/>
      </c>
      <c r="AQ791" s="66" t="str">
        <f t="shared" si="326"/>
        <v/>
      </c>
      <c r="AR791" s="135" t="str">
        <f t="shared" si="327"/>
        <v/>
      </c>
      <c r="AS791" s="72" t="str">
        <f t="shared" si="312"/>
        <v/>
      </c>
      <c r="AT791" s="72" t="str">
        <f t="shared" si="312"/>
        <v/>
      </c>
      <c r="AU791" s="72"/>
      <c r="AV791" s="135" t="str">
        <f t="shared" ca="1" si="333"/>
        <v>Hero</v>
      </c>
      <c r="AW791" s="135"/>
      <c r="AX791" s="135"/>
      <c r="AY791" s="135"/>
      <c r="AZ791" s="135"/>
      <c r="BA791" s="135"/>
      <c r="BB791" s="135"/>
      <c r="BC791" s="660" t="e">
        <f>INDEX('[2]Master Skill List'!$D$81:$D$301,MATCH('UNIT DATA'!BA791,'[2]Master Skill List'!$B$81:$B$301,0))</f>
        <v>#N/A</v>
      </c>
      <c r="BD791" s="661"/>
      <c r="BE791" s="661"/>
      <c r="BF791" s="662"/>
      <c r="BG791" s="72">
        <f t="shared" si="334"/>
        <v>0</v>
      </c>
    </row>
    <row r="792" spans="2:59">
      <c r="B792" s="66">
        <v>754</v>
      </c>
      <c r="C792" s="135"/>
      <c r="D792" s="135"/>
      <c r="E792" s="135"/>
      <c r="F792" s="135"/>
      <c r="G792" s="135"/>
      <c r="H792" s="176"/>
      <c r="I792" s="155"/>
      <c r="J792" s="155"/>
      <c r="K792" s="66">
        <v>10</v>
      </c>
      <c r="L792" s="66"/>
      <c r="M792" s="66"/>
      <c r="N792" s="66"/>
      <c r="O792" s="508"/>
      <c r="P792" s="155">
        <f t="shared" si="328"/>
        <v>1</v>
      </c>
      <c r="Q792" s="135"/>
      <c r="R792" s="66" t="e">
        <f t="shared" si="335"/>
        <v>#N/A</v>
      </c>
      <c r="S792" s="176"/>
      <c r="T792" s="177"/>
      <c r="U792" s="135"/>
      <c r="V792" s="135"/>
      <c r="W792" s="163" t="str">
        <f t="shared" ca="1" si="313"/>
        <v>Fighter</v>
      </c>
      <c r="X792" s="164">
        <f t="shared" si="314"/>
        <v>0</v>
      </c>
      <c r="Y792" s="165">
        <v>0</v>
      </c>
      <c r="Z792" s="155" t="str">
        <f t="shared" si="315"/>
        <v/>
      </c>
      <c r="AA792" s="66" t="str">
        <f t="shared" si="316"/>
        <v/>
      </c>
      <c r="AB792" s="72" t="str">
        <f t="shared" si="317"/>
        <v/>
      </c>
      <c r="AC792" s="135" t="str">
        <f t="shared" si="329"/>
        <v/>
      </c>
      <c r="AD792" s="72">
        <f t="shared" si="330"/>
        <v>-29</v>
      </c>
      <c r="AE792" s="72">
        <f t="shared" si="331"/>
        <v>-59</v>
      </c>
      <c r="AF792" s="72">
        <f t="shared" si="332"/>
        <v>-89</v>
      </c>
      <c r="AG792" s="66" t="str">
        <f t="shared" si="318"/>
        <v/>
      </c>
      <c r="AH792" s="66" t="str">
        <f t="shared" si="319"/>
        <v/>
      </c>
      <c r="AI792" s="66" t="str">
        <f t="shared" si="320"/>
        <v/>
      </c>
      <c r="AJ792" s="135" t="str">
        <f t="shared" si="321"/>
        <v/>
      </c>
      <c r="AK792" s="66" t="str">
        <f t="shared" si="322"/>
        <v/>
      </c>
      <c r="AL792" s="66" t="str">
        <f t="shared" si="310"/>
        <v/>
      </c>
      <c r="AM792" s="66" t="str">
        <f t="shared" si="323"/>
        <v/>
      </c>
      <c r="AN792" s="135" t="str">
        <f t="shared" si="324"/>
        <v/>
      </c>
      <c r="AO792" s="66" t="str">
        <f t="shared" si="325"/>
        <v/>
      </c>
      <c r="AP792" s="66" t="str">
        <f t="shared" si="311"/>
        <v/>
      </c>
      <c r="AQ792" s="66" t="str">
        <f t="shared" si="326"/>
        <v/>
      </c>
      <c r="AR792" s="135" t="str">
        <f t="shared" si="327"/>
        <v/>
      </c>
      <c r="AS792" s="72" t="str">
        <f t="shared" si="312"/>
        <v/>
      </c>
      <c r="AT792" s="72" t="str">
        <f t="shared" si="312"/>
        <v/>
      </c>
      <c r="AU792" s="72"/>
      <c r="AV792" s="135" t="str">
        <f t="shared" ca="1" si="333"/>
        <v>Fighter</v>
      </c>
      <c r="AW792" s="135"/>
      <c r="AX792" s="135"/>
      <c r="AY792" s="135"/>
      <c r="AZ792" s="135"/>
      <c r="BA792" s="135"/>
      <c r="BB792" s="135"/>
      <c r="BC792" s="660" t="e">
        <f>INDEX('[2]Master Skill List'!$D$81:$D$301,MATCH('UNIT DATA'!BA792,'[2]Master Skill List'!$B$81:$B$301,0))</f>
        <v>#N/A</v>
      </c>
      <c r="BD792" s="661"/>
      <c r="BE792" s="661"/>
      <c r="BF792" s="662"/>
      <c r="BG792" s="72">
        <f t="shared" si="334"/>
        <v>0</v>
      </c>
    </row>
    <row r="793" spans="2:59">
      <c r="B793" s="66">
        <v>755</v>
      </c>
      <c r="C793" s="135"/>
      <c r="D793" s="135"/>
      <c r="E793" s="135"/>
      <c r="F793" s="135"/>
      <c r="G793" s="135"/>
      <c r="H793" s="176"/>
      <c r="I793" s="155"/>
      <c r="J793" s="155"/>
      <c r="K793" s="66">
        <v>10</v>
      </c>
      <c r="L793" s="66"/>
      <c r="M793" s="66"/>
      <c r="N793" s="66"/>
      <c r="O793" s="508"/>
      <c r="P793" s="155">
        <f t="shared" si="328"/>
        <v>1</v>
      </c>
      <c r="Q793" s="135"/>
      <c r="R793" s="66" t="e">
        <f t="shared" si="335"/>
        <v>#N/A</v>
      </c>
      <c r="S793" s="176"/>
      <c r="T793" s="177"/>
      <c r="U793" s="135"/>
      <c r="V793" s="135"/>
      <c r="W793" s="163" t="str">
        <f t="shared" ca="1" si="313"/>
        <v>Lord</v>
      </c>
      <c r="X793" s="164">
        <f t="shared" si="314"/>
        <v>0</v>
      </c>
      <c r="Y793" s="165">
        <v>0</v>
      </c>
      <c r="Z793" s="155" t="str">
        <f t="shared" si="315"/>
        <v/>
      </c>
      <c r="AA793" s="66" t="str">
        <f t="shared" si="316"/>
        <v/>
      </c>
      <c r="AB793" s="72" t="str">
        <f t="shared" si="317"/>
        <v/>
      </c>
      <c r="AC793" s="135" t="str">
        <f t="shared" si="329"/>
        <v/>
      </c>
      <c r="AD793" s="72">
        <f t="shared" si="330"/>
        <v>-29</v>
      </c>
      <c r="AE793" s="72">
        <f t="shared" si="331"/>
        <v>-59</v>
      </c>
      <c r="AF793" s="72">
        <f t="shared" si="332"/>
        <v>-89</v>
      </c>
      <c r="AG793" s="66" t="str">
        <f t="shared" si="318"/>
        <v/>
      </c>
      <c r="AH793" s="66" t="str">
        <f t="shared" si="319"/>
        <v/>
      </c>
      <c r="AI793" s="66" t="str">
        <f t="shared" si="320"/>
        <v/>
      </c>
      <c r="AJ793" s="135" t="str">
        <f t="shared" si="321"/>
        <v/>
      </c>
      <c r="AK793" s="66" t="str">
        <f t="shared" si="322"/>
        <v/>
      </c>
      <c r="AL793" s="66" t="str">
        <f t="shared" si="310"/>
        <v/>
      </c>
      <c r="AM793" s="66" t="str">
        <f t="shared" si="323"/>
        <v/>
      </c>
      <c r="AN793" s="135" t="str">
        <f t="shared" si="324"/>
        <v/>
      </c>
      <c r="AO793" s="66" t="str">
        <f t="shared" si="325"/>
        <v/>
      </c>
      <c r="AP793" s="66" t="str">
        <f t="shared" si="311"/>
        <v/>
      </c>
      <c r="AQ793" s="66" t="str">
        <f t="shared" si="326"/>
        <v/>
      </c>
      <c r="AR793" s="135" t="str">
        <f t="shared" si="327"/>
        <v/>
      </c>
      <c r="AS793" s="72" t="str">
        <f t="shared" si="312"/>
        <v/>
      </c>
      <c r="AT793" s="72" t="str">
        <f t="shared" si="312"/>
        <v/>
      </c>
      <c r="AU793" s="72"/>
      <c r="AV793" s="135" t="str">
        <f t="shared" ca="1" si="333"/>
        <v>Lord</v>
      </c>
      <c r="AW793" s="135"/>
      <c r="AX793" s="135"/>
      <c r="AY793" s="135"/>
      <c r="AZ793" s="135"/>
      <c r="BA793" s="135"/>
      <c r="BB793" s="135"/>
      <c r="BC793" s="660" t="e">
        <f>INDEX('[2]Master Skill List'!$D$81:$D$301,MATCH('UNIT DATA'!BA793,'[2]Master Skill List'!$B$81:$B$301,0))</f>
        <v>#N/A</v>
      </c>
      <c r="BD793" s="661"/>
      <c r="BE793" s="661"/>
      <c r="BF793" s="662"/>
      <c r="BG793" s="72">
        <f t="shared" si="334"/>
        <v>0</v>
      </c>
    </row>
    <row r="794" spans="2:59">
      <c r="B794" s="66">
        <v>756</v>
      </c>
      <c r="C794" s="135"/>
      <c r="D794" s="135"/>
      <c r="E794" s="135"/>
      <c r="F794" s="135"/>
      <c r="G794" s="135"/>
      <c r="H794" s="176"/>
      <c r="I794" s="155"/>
      <c r="J794" s="155"/>
      <c r="K794" s="66">
        <v>10</v>
      </c>
      <c r="L794" s="66"/>
      <c r="M794" s="66"/>
      <c r="N794" s="66"/>
      <c r="O794" s="508"/>
      <c r="P794" s="155">
        <f t="shared" si="328"/>
        <v>1</v>
      </c>
      <c r="Q794" s="135"/>
      <c r="R794" s="66" t="e">
        <f t="shared" si="335"/>
        <v>#N/A</v>
      </c>
      <c r="S794" s="176"/>
      <c r="T794" s="177"/>
      <c r="U794" s="135"/>
      <c r="V794" s="135"/>
      <c r="W794" s="163" t="str">
        <f t="shared" ca="1" si="313"/>
        <v>Knight</v>
      </c>
      <c r="X794" s="164">
        <f t="shared" si="314"/>
        <v>0</v>
      </c>
      <c r="Y794" s="165">
        <v>0</v>
      </c>
      <c r="Z794" s="155" t="str">
        <f t="shared" si="315"/>
        <v/>
      </c>
      <c r="AA794" s="66" t="str">
        <f t="shared" si="316"/>
        <v/>
      </c>
      <c r="AB794" s="72" t="str">
        <f t="shared" si="317"/>
        <v/>
      </c>
      <c r="AC794" s="135" t="str">
        <f t="shared" si="329"/>
        <v/>
      </c>
      <c r="AD794" s="72">
        <f t="shared" si="330"/>
        <v>-29</v>
      </c>
      <c r="AE794" s="72">
        <f t="shared" si="331"/>
        <v>-59</v>
      </c>
      <c r="AF794" s="72">
        <f t="shared" si="332"/>
        <v>-89</v>
      </c>
      <c r="AG794" s="66" t="str">
        <f t="shared" si="318"/>
        <v/>
      </c>
      <c r="AH794" s="66" t="str">
        <f t="shared" si="319"/>
        <v/>
      </c>
      <c r="AI794" s="66" t="str">
        <f t="shared" si="320"/>
        <v/>
      </c>
      <c r="AJ794" s="135" t="str">
        <f t="shared" si="321"/>
        <v/>
      </c>
      <c r="AK794" s="66" t="str">
        <f t="shared" si="322"/>
        <v/>
      </c>
      <c r="AL794" s="66" t="str">
        <f t="shared" si="310"/>
        <v/>
      </c>
      <c r="AM794" s="66" t="str">
        <f t="shared" si="323"/>
        <v/>
      </c>
      <c r="AN794" s="135" t="str">
        <f t="shared" si="324"/>
        <v/>
      </c>
      <c r="AO794" s="66" t="str">
        <f t="shared" si="325"/>
        <v/>
      </c>
      <c r="AP794" s="66" t="str">
        <f t="shared" si="311"/>
        <v/>
      </c>
      <c r="AQ794" s="66" t="str">
        <f t="shared" si="326"/>
        <v/>
      </c>
      <c r="AR794" s="135" t="str">
        <f t="shared" si="327"/>
        <v/>
      </c>
      <c r="AS794" s="72" t="str">
        <f t="shared" si="312"/>
        <v/>
      </c>
      <c r="AT794" s="72" t="str">
        <f t="shared" si="312"/>
        <v/>
      </c>
      <c r="AU794" s="72"/>
      <c r="AV794" s="135" t="str">
        <f t="shared" ca="1" si="333"/>
        <v>Knight</v>
      </c>
      <c r="AW794" s="135"/>
      <c r="AX794" s="135"/>
      <c r="AY794" s="135"/>
      <c r="AZ794" s="135"/>
      <c r="BA794" s="135"/>
      <c r="BB794" s="135"/>
      <c r="BC794" s="660" t="e">
        <f>INDEX('[2]Master Skill List'!$D$81:$D$301,MATCH('UNIT DATA'!BA794,'[2]Master Skill List'!$B$81:$B$301,0))</f>
        <v>#N/A</v>
      </c>
      <c r="BD794" s="661"/>
      <c r="BE794" s="661"/>
      <c r="BF794" s="662"/>
      <c r="BG794" s="72">
        <f t="shared" si="334"/>
        <v>0</v>
      </c>
    </row>
    <row r="795" spans="2:59">
      <c r="B795" s="66">
        <v>757</v>
      </c>
      <c r="C795" s="135"/>
      <c r="D795" s="135"/>
      <c r="E795" s="135"/>
      <c r="F795" s="135"/>
      <c r="G795" s="135"/>
      <c r="H795" s="176"/>
      <c r="I795" s="155"/>
      <c r="J795" s="155"/>
      <c r="K795" s="66">
        <v>10</v>
      </c>
      <c r="L795" s="66"/>
      <c r="M795" s="66"/>
      <c r="N795" s="66"/>
      <c r="O795" s="508"/>
      <c r="P795" s="155">
        <f t="shared" si="328"/>
        <v>1</v>
      </c>
      <c r="Q795" s="135"/>
      <c r="R795" s="66" t="e">
        <f t="shared" si="335"/>
        <v>#N/A</v>
      </c>
      <c r="S795" s="176"/>
      <c r="T795" s="177"/>
      <c r="U795" s="135"/>
      <c r="V795" s="135"/>
      <c r="W795" s="163" t="str">
        <f t="shared" ca="1" si="313"/>
        <v>Guardian</v>
      </c>
      <c r="X795" s="164">
        <f t="shared" si="314"/>
        <v>0</v>
      </c>
      <c r="Y795" s="165">
        <v>0</v>
      </c>
      <c r="Z795" s="155" t="str">
        <f t="shared" si="315"/>
        <v/>
      </c>
      <c r="AA795" s="66" t="str">
        <f t="shared" si="316"/>
        <v/>
      </c>
      <c r="AB795" s="72" t="str">
        <f t="shared" si="317"/>
        <v/>
      </c>
      <c r="AC795" s="135" t="str">
        <f t="shared" si="329"/>
        <v/>
      </c>
      <c r="AD795" s="72">
        <f t="shared" si="330"/>
        <v>-29</v>
      </c>
      <c r="AE795" s="72">
        <f t="shared" si="331"/>
        <v>-59</v>
      </c>
      <c r="AF795" s="72">
        <f t="shared" si="332"/>
        <v>-89</v>
      </c>
      <c r="AG795" s="66" t="str">
        <f t="shared" si="318"/>
        <v/>
      </c>
      <c r="AH795" s="66" t="str">
        <f t="shared" si="319"/>
        <v/>
      </c>
      <c r="AI795" s="66" t="str">
        <f t="shared" si="320"/>
        <v/>
      </c>
      <c r="AJ795" s="135" t="str">
        <f t="shared" si="321"/>
        <v/>
      </c>
      <c r="AK795" s="66" t="str">
        <f t="shared" si="322"/>
        <v/>
      </c>
      <c r="AL795" s="66" t="str">
        <f t="shared" si="310"/>
        <v/>
      </c>
      <c r="AM795" s="66" t="str">
        <f t="shared" si="323"/>
        <v/>
      </c>
      <c r="AN795" s="135" t="str">
        <f t="shared" si="324"/>
        <v/>
      </c>
      <c r="AO795" s="66" t="str">
        <f t="shared" si="325"/>
        <v/>
      </c>
      <c r="AP795" s="66" t="str">
        <f t="shared" si="311"/>
        <v/>
      </c>
      <c r="AQ795" s="66" t="str">
        <f t="shared" si="326"/>
        <v/>
      </c>
      <c r="AR795" s="135" t="str">
        <f t="shared" si="327"/>
        <v/>
      </c>
      <c r="AS795" s="72" t="str">
        <f t="shared" si="312"/>
        <v/>
      </c>
      <c r="AT795" s="72" t="str">
        <f t="shared" si="312"/>
        <v/>
      </c>
      <c r="AU795" s="72"/>
      <c r="AV795" s="135" t="str">
        <f t="shared" ca="1" si="333"/>
        <v>Guardian</v>
      </c>
      <c r="AW795" s="135"/>
      <c r="AX795" s="135"/>
      <c r="AY795" s="135"/>
      <c r="AZ795" s="135"/>
      <c r="BA795" s="135"/>
      <c r="BB795" s="135"/>
      <c r="BC795" s="660" t="e">
        <f>INDEX('[2]Master Skill List'!$D$81:$D$301,MATCH('UNIT DATA'!BA795,'[2]Master Skill List'!$B$81:$B$301,0))</f>
        <v>#N/A</v>
      </c>
      <c r="BD795" s="661"/>
      <c r="BE795" s="661"/>
      <c r="BF795" s="662"/>
      <c r="BG795" s="72">
        <f t="shared" si="334"/>
        <v>0</v>
      </c>
    </row>
    <row r="796" spans="2:59">
      <c r="B796" s="66">
        <v>758</v>
      </c>
      <c r="C796" s="135"/>
      <c r="D796" s="135"/>
      <c r="E796" s="135"/>
      <c r="F796" s="135"/>
      <c r="G796" s="135"/>
      <c r="H796" s="176"/>
      <c r="I796" s="155"/>
      <c r="J796" s="155"/>
      <c r="K796" s="66">
        <v>10</v>
      </c>
      <c r="L796" s="66"/>
      <c r="M796" s="66"/>
      <c r="N796" s="66"/>
      <c r="O796" s="508"/>
      <c r="P796" s="155">
        <f t="shared" si="328"/>
        <v>1</v>
      </c>
      <c r="Q796" s="135"/>
      <c r="R796" s="66" t="e">
        <f t="shared" si="335"/>
        <v>#N/A</v>
      </c>
      <c r="S796" s="176"/>
      <c r="T796" s="177"/>
      <c r="U796" s="135"/>
      <c r="V796" s="135"/>
      <c r="W796" s="163" t="str">
        <f t="shared" ca="1" si="313"/>
        <v>Lord</v>
      </c>
      <c r="X796" s="164">
        <f t="shared" si="314"/>
        <v>0</v>
      </c>
      <c r="Y796" s="165">
        <v>0</v>
      </c>
      <c r="Z796" s="155" t="str">
        <f t="shared" si="315"/>
        <v/>
      </c>
      <c r="AA796" s="66" t="str">
        <f t="shared" si="316"/>
        <v/>
      </c>
      <c r="AB796" s="72" t="str">
        <f t="shared" si="317"/>
        <v/>
      </c>
      <c r="AC796" s="135" t="str">
        <f t="shared" si="329"/>
        <v/>
      </c>
      <c r="AD796" s="72">
        <f t="shared" si="330"/>
        <v>-29</v>
      </c>
      <c r="AE796" s="72">
        <f t="shared" si="331"/>
        <v>-59</v>
      </c>
      <c r="AF796" s="72">
        <f t="shared" si="332"/>
        <v>-89</v>
      </c>
      <c r="AG796" s="66" t="str">
        <f t="shared" si="318"/>
        <v/>
      </c>
      <c r="AH796" s="66" t="str">
        <f t="shared" si="319"/>
        <v/>
      </c>
      <c r="AI796" s="66" t="str">
        <f t="shared" si="320"/>
        <v/>
      </c>
      <c r="AJ796" s="135" t="str">
        <f t="shared" si="321"/>
        <v/>
      </c>
      <c r="AK796" s="66" t="str">
        <f t="shared" si="322"/>
        <v/>
      </c>
      <c r="AL796" s="66" t="str">
        <f t="shared" si="310"/>
        <v/>
      </c>
      <c r="AM796" s="66" t="str">
        <f t="shared" si="323"/>
        <v/>
      </c>
      <c r="AN796" s="135" t="str">
        <f t="shared" si="324"/>
        <v/>
      </c>
      <c r="AO796" s="66" t="str">
        <f t="shared" si="325"/>
        <v/>
      </c>
      <c r="AP796" s="66" t="str">
        <f t="shared" si="311"/>
        <v/>
      </c>
      <c r="AQ796" s="66" t="str">
        <f t="shared" si="326"/>
        <v/>
      </c>
      <c r="AR796" s="135" t="str">
        <f t="shared" si="327"/>
        <v/>
      </c>
      <c r="AS796" s="72" t="str">
        <f t="shared" si="312"/>
        <v/>
      </c>
      <c r="AT796" s="72" t="str">
        <f t="shared" si="312"/>
        <v/>
      </c>
      <c r="AU796" s="72"/>
      <c r="AV796" s="135" t="str">
        <f t="shared" ca="1" si="333"/>
        <v>Lord</v>
      </c>
      <c r="AW796" s="135"/>
      <c r="AX796" s="135"/>
      <c r="AY796" s="135"/>
      <c r="AZ796" s="135"/>
      <c r="BA796" s="135"/>
      <c r="BB796" s="135"/>
      <c r="BC796" s="660" t="e">
        <f>INDEX('[2]Master Skill List'!$D$81:$D$301,MATCH('UNIT DATA'!BA796,'[2]Master Skill List'!$B$81:$B$301,0))</f>
        <v>#N/A</v>
      </c>
      <c r="BD796" s="661"/>
      <c r="BE796" s="661"/>
      <c r="BF796" s="662"/>
      <c r="BG796" s="72">
        <f t="shared" si="334"/>
        <v>0</v>
      </c>
    </row>
    <row r="797" spans="2:59">
      <c r="B797" s="66">
        <v>759</v>
      </c>
      <c r="C797" s="135"/>
      <c r="D797" s="135"/>
      <c r="E797" s="135"/>
      <c r="F797" s="135"/>
      <c r="G797" s="135"/>
      <c r="H797" s="176"/>
      <c r="I797" s="155"/>
      <c r="J797" s="155"/>
      <c r="K797" s="66">
        <v>10</v>
      </c>
      <c r="L797" s="66"/>
      <c r="M797" s="66"/>
      <c r="N797" s="66"/>
      <c r="O797" s="508"/>
      <c r="P797" s="155">
        <f t="shared" si="328"/>
        <v>1</v>
      </c>
      <c r="Q797" s="135"/>
      <c r="R797" s="66" t="e">
        <f t="shared" si="335"/>
        <v>#N/A</v>
      </c>
      <c r="S797" s="176"/>
      <c r="T797" s="177"/>
      <c r="U797" s="135"/>
      <c r="V797" s="135"/>
      <c r="W797" s="163" t="str">
        <f t="shared" ca="1" si="313"/>
        <v>Knight</v>
      </c>
      <c r="X797" s="164">
        <f t="shared" si="314"/>
        <v>0</v>
      </c>
      <c r="Y797" s="165">
        <v>0</v>
      </c>
      <c r="Z797" s="155" t="str">
        <f t="shared" si="315"/>
        <v/>
      </c>
      <c r="AA797" s="66" t="str">
        <f t="shared" si="316"/>
        <v/>
      </c>
      <c r="AB797" s="72" t="str">
        <f t="shared" si="317"/>
        <v/>
      </c>
      <c r="AC797" s="135" t="str">
        <f t="shared" si="329"/>
        <v/>
      </c>
      <c r="AD797" s="72">
        <f t="shared" si="330"/>
        <v>-29</v>
      </c>
      <c r="AE797" s="72">
        <f t="shared" si="331"/>
        <v>-59</v>
      </c>
      <c r="AF797" s="72">
        <f t="shared" si="332"/>
        <v>-89</v>
      </c>
      <c r="AG797" s="66" t="str">
        <f t="shared" si="318"/>
        <v/>
      </c>
      <c r="AH797" s="66" t="str">
        <f t="shared" si="319"/>
        <v/>
      </c>
      <c r="AI797" s="66" t="str">
        <f t="shared" si="320"/>
        <v/>
      </c>
      <c r="AJ797" s="135" t="str">
        <f t="shared" si="321"/>
        <v/>
      </c>
      <c r="AK797" s="66" t="str">
        <f t="shared" si="322"/>
        <v/>
      </c>
      <c r="AL797" s="66" t="str">
        <f t="shared" si="310"/>
        <v/>
      </c>
      <c r="AM797" s="66" t="str">
        <f t="shared" si="323"/>
        <v/>
      </c>
      <c r="AN797" s="135" t="str">
        <f t="shared" si="324"/>
        <v/>
      </c>
      <c r="AO797" s="66" t="str">
        <f t="shared" si="325"/>
        <v/>
      </c>
      <c r="AP797" s="66" t="str">
        <f t="shared" si="311"/>
        <v/>
      </c>
      <c r="AQ797" s="66" t="str">
        <f t="shared" si="326"/>
        <v/>
      </c>
      <c r="AR797" s="135" t="str">
        <f t="shared" si="327"/>
        <v/>
      </c>
      <c r="AS797" s="72" t="str">
        <f t="shared" si="312"/>
        <v/>
      </c>
      <c r="AT797" s="72" t="str">
        <f t="shared" si="312"/>
        <v/>
      </c>
      <c r="AU797" s="72"/>
      <c r="AV797" s="135" t="str">
        <f t="shared" ca="1" si="333"/>
        <v>Knight</v>
      </c>
      <c r="AW797" s="135"/>
      <c r="AX797" s="135"/>
      <c r="AY797" s="135"/>
      <c r="AZ797" s="135"/>
      <c r="BA797" s="135"/>
      <c r="BB797" s="135"/>
      <c r="BC797" s="660" t="e">
        <f>INDEX('[2]Master Skill List'!$D$81:$D$301,MATCH('UNIT DATA'!BA797,'[2]Master Skill List'!$B$81:$B$301,0))</f>
        <v>#N/A</v>
      </c>
      <c r="BD797" s="661"/>
      <c r="BE797" s="661"/>
      <c r="BF797" s="662"/>
      <c r="BG797" s="72">
        <f t="shared" si="334"/>
        <v>0</v>
      </c>
    </row>
    <row r="798" spans="2:59">
      <c r="B798" s="66">
        <v>760</v>
      </c>
      <c r="C798" s="135"/>
      <c r="D798" s="135"/>
      <c r="E798" s="135"/>
      <c r="F798" s="135"/>
      <c r="G798" s="135"/>
      <c r="H798" s="176"/>
      <c r="I798" s="155"/>
      <c r="J798" s="155"/>
      <c r="K798" s="66">
        <v>10</v>
      </c>
      <c r="L798" s="66"/>
      <c r="M798" s="66"/>
      <c r="N798" s="66"/>
      <c r="O798" s="508"/>
      <c r="P798" s="155">
        <f t="shared" si="328"/>
        <v>1</v>
      </c>
      <c r="Q798" s="135"/>
      <c r="R798" s="66" t="e">
        <f t="shared" si="335"/>
        <v>#N/A</v>
      </c>
      <c r="S798" s="176"/>
      <c r="T798" s="177"/>
      <c r="U798" s="135"/>
      <c r="V798" s="135"/>
      <c r="W798" s="163" t="str">
        <f t="shared" ca="1" si="313"/>
        <v>Defender</v>
      </c>
      <c r="X798" s="164">
        <f t="shared" si="314"/>
        <v>0</v>
      </c>
      <c r="Y798" s="165">
        <v>0</v>
      </c>
      <c r="Z798" s="155" t="str">
        <f t="shared" si="315"/>
        <v/>
      </c>
      <c r="AA798" s="66" t="str">
        <f t="shared" si="316"/>
        <v/>
      </c>
      <c r="AB798" s="72" t="str">
        <f t="shared" si="317"/>
        <v/>
      </c>
      <c r="AC798" s="135" t="str">
        <f t="shared" si="329"/>
        <v/>
      </c>
      <c r="AD798" s="72">
        <f t="shared" si="330"/>
        <v>-29</v>
      </c>
      <c r="AE798" s="72">
        <f t="shared" si="331"/>
        <v>-59</v>
      </c>
      <c r="AF798" s="72">
        <f t="shared" si="332"/>
        <v>-89</v>
      </c>
      <c r="AG798" s="66" t="str">
        <f t="shared" si="318"/>
        <v/>
      </c>
      <c r="AH798" s="66" t="str">
        <f t="shared" si="319"/>
        <v/>
      </c>
      <c r="AI798" s="66" t="str">
        <f t="shared" si="320"/>
        <v/>
      </c>
      <c r="AJ798" s="135" t="str">
        <f t="shared" si="321"/>
        <v/>
      </c>
      <c r="AK798" s="66" t="str">
        <f t="shared" si="322"/>
        <v/>
      </c>
      <c r="AL798" s="66" t="str">
        <f t="shared" si="310"/>
        <v/>
      </c>
      <c r="AM798" s="66" t="str">
        <f t="shared" si="323"/>
        <v/>
      </c>
      <c r="AN798" s="135" t="str">
        <f t="shared" si="324"/>
        <v/>
      </c>
      <c r="AO798" s="66" t="str">
        <f t="shared" si="325"/>
        <v/>
      </c>
      <c r="AP798" s="66" t="str">
        <f t="shared" si="311"/>
        <v/>
      </c>
      <c r="AQ798" s="66" t="str">
        <f t="shared" si="326"/>
        <v/>
      </c>
      <c r="AR798" s="135" t="str">
        <f t="shared" si="327"/>
        <v/>
      </c>
      <c r="AS798" s="72" t="str">
        <f t="shared" si="312"/>
        <v/>
      </c>
      <c r="AT798" s="72" t="str">
        <f t="shared" si="312"/>
        <v/>
      </c>
      <c r="AU798" s="72"/>
      <c r="AV798" s="135" t="str">
        <f t="shared" ca="1" si="333"/>
        <v>Defender</v>
      </c>
      <c r="AW798" s="135"/>
      <c r="AX798" s="135"/>
      <c r="AY798" s="135"/>
      <c r="AZ798" s="135"/>
      <c r="BA798" s="135"/>
      <c r="BB798" s="135"/>
      <c r="BC798" s="660" t="e">
        <f>INDEX('[2]Master Skill List'!$D$81:$D$301,MATCH('UNIT DATA'!BA798,'[2]Master Skill List'!$B$81:$B$301,0))</f>
        <v>#N/A</v>
      </c>
      <c r="BD798" s="661"/>
      <c r="BE798" s="661"/>
      <c r="BF798" s="662"/>
      <c r="BG798" s="72">
        <f t="shared" si="334"/>
        <v>0</v>
      </c>
    </row>
    <row r="799" spans="2:59">
      <c r="B799" s="66">
        <v>761</v>
      </c>
      <c r="C799" s="135"/>
      <c r="D799" s="135"/>
      <c r="E799" s="135"/>
      <c r="F799" s="135"/>
      <c r="G799" s="135"/>
      <c r="H799" s="176"/>
      <c r="I799" s="155"/>
      <c r="J799" s="155"/>
      <c r="K799" s="66">
        <v>10</v>
      </c>
      <c r="L799" s="66"/>
      <c r="M799" s="66"/>
      <c r="N799" s="66"/>
      <c r="O799" s="508"/>
      <c r="P799" s="155">
        <f t="shared" si="328"/>
        <v>1</v>
      </c>
      <c r="Q799" s="135"/>
      <c r="R799" s="66" t="e">
        <f t="shared" si="335"/>
        <v>#N/A</v>
      </c>
      <c r="S799" s="176"/>
      <c r="T799" s="177"/>
      <c r="U799" s="135"/>
      <c r="V799" s="135"/>
      <c r="W799" s="163" t="str">
        <f t="shared" ca="1" si="313"/>
        <v>Knight</v>
      </c>
      <c r="X799" s="164">
        <f t="shared" si="314"/>
        <v>0</v>
      </c>
      <c r="Y799" s="165">
        <v>0</v>
      </c>
      <c r="Z799" s="155" t="str">
        <f t="shared" si="315"/>
        <v/>
      </c>
      <c r="AA799" s="66" t="str">
        <f t="shared" si="316"/>
        <v/>
      </c>
      <c r="AB799" s="72" t="str">
        <f t="shared" si="317"/>
        <v/>
      </c>
      <c r="AC799" s="135" t="str">
        <f t="shared" si="329"/>
        <v/>
      </c>
      <c r="AD799" s="72">
        <f t="shared" si="330"/>
        <v>-29</v>
      </c>
      <c r="AE799" s="72">
        <f t="shared" si="331"/>
        <v>-59</v>
      </c>
      <c r="AF799" s="72">
        <f t="shared" si="332"/>
        <v>-89</v>
      </c>
      <c r="AG799" s="66" t="str">
        <f t="shared" si="318"/>
        <v/>
      </c>
      <c r="AH799" s="66" t="str">
        <f t="shared" si="319"/>
        <v/>
      </c>
      <c r="AI799" s="66" t="str">
        <f t="shared" si="320"/>
        <v/>
      </c>
      <c r="AJ799" s="135" t="str">
        <f t="shared" si="321"/>
        <v/>
      </c>
      <c r="AK799" s="66" t="str">
        <f t="shared" si="322"/>
        <v/>
      </c>
      <c r="AL799" s="66" t="str">
        <f t="shared" ref="AL799:AL862" si="336">IFERROR(ROUNDDOWN(AK799+(AN799*($J799-1)),0),"")</f>
        <v/>
      </c>
      <c r="AM799" s="66" t="str">
        <f t="shared" si="323"/>
        <v/>
      </c>
      <c r="AN799" s="135" t="str">
        <f t="shared" si="324"/>
        <v/>
      </c>
      <c r="AO799" s="66" t="str">
        <f t="shared" si="325"/>
        <v/>
      </c>
      <c r="AP799" s="66" t="str">
        <f t="shared" ref="AP799:AP862" si="337">IFERROR(ROUNDDOWN(AO799+(AR799*($J799-1)),0),"")</f>
        <v/>
      </c>
      <c r="AQ799" s="66" t="str">
        <f t="shared" si="326"/>
        <v/>
      </c>
      <c r="AR799" s="135" t="str">
        <f t="shared" si="327"/>
        <v/>
      </c>
      <c r="AS799" s="72" t="str">
        <f t="shared" si="312"/>
        <v/>
      </c>
      <c r="AT799" s="72" t="str">
        <f t="shared" si="312"/>
        <v/>
      </c>
      <c r="AU799" s="72"/>
      <c r="AV799" s="135" t="str">
        <f t="shared" ca="1" si="333"/>
        <v>Knight</v>
      </c>
      <c r="AW799" s="135"/>
      <c r="AX799" s="135"/>
      <c r="AY799" s="135"/>
      <c r="AZ799" s="135"/>
      <c r="BA799" s="135"/>
      <c r="BB799" s="135"/>
      <c r="BC799" s="660" t="e">
        <f>INDEX('[2]Master Skill List'!$D$81:$D$301,MATCH('UNIT DATA'!BA799,'[2]Master Skill List'!$B$81:$B$301,0))</f>
        <v>#N/A</v>
      </c>
      <c r="BD799" s="661"/>
      <c r="BE799" s="661"/>
      <c r="BF799" s="662"/>
      <c r="BG799" s="72">
        <f t="shared" si="334"/>
        <v>0</v>
      </c>
    </row>
    <row r="800" spans="2:59">
      <c r="B800" s="66">
        <v>762</v>
      </c>
      <c r="C800" s="135"/>
      <c r="D800" s="135"/>
      <c r="E800" s="135"/>
      <c r="F800" s="135"/>
      <c r="G800" s="135"/>
      <c r="H800" s="176"/>
      <c r="I800" s="155"/>
      <c r="J800" s="155"/>
      <c r="K800" s="66">
        <v>10</v>
      </c>
      <c r="L800" s="66"/>
      <c r="M800" s="66"/>
      <c r="N800" s="66"/>
      <c r="O800" s="508"/>
      <c r="P800" s="155">
        <f t="shared" si="328"/>
        <v>1</v>
      </c>
      <c r="Q800" s="135"/>
      <c r="R800" s="66" t="e">
        <f t="shared" si="335"/>
        <v>#N/A</v>
      </c>
      <c r="S800" s="176"/>
      <c r="T800" s="177"/>
      <c r="U800" s="135"/>
      <c r="V800" s="135"/>
      <c r="W800" s="163" t="str">
        <f t="shared" ca="1" si="313"/>
        <v>Guardian</v>
      </c>
      <c r="X800" s="164">
        <f t="shared" si="314"/>
        <v>0</v>
      </c>
      <c r="Y800" s="165">
        <v>0</v>
      </c>
      <c r="Z800" s="155" t="str">
        <f t="shared" si="315"/>
        <v/>
      </c>
      <c r="AA800" s="66" t="str">
        <f t="shared" si="316"/>
        <v/>
      </c>
      <c r="AB800" s="72" t="str">
        <f t="shared" si="317"/>
        <v/>
      </c>
      <c r="AC800" s="135" t="str">
        <f t="shared" si="329"/>
        <v/>
      </c>
      <c r="AD800" s="72">
        <f t="shared" si="330"/>
        <v>-29</v>
      </c>
      <c r="AE800" s="72">
        <f t="shared" si="331"/>
        <v>-59</v>
      </c>
      <c r="AF800" s="72">
        <f t="shared" si="332"/>
        <v>-89</v>
      </c>
      <c r="AG800" s="66" t="str">
        <f t="shared" si="318"/>
        <v/>
      </c>
      <c r="AH800" s="66" t="str">
        <f t="shared" si="319"/>
        <v/>
      </c>
      <c r="AI800" s="66" t="str">
        <f t="shared" si="320"/>
        <v/>
      </c>
      <c r="AJ800" s="135" t="str">
        <f t="shared" si="321"/>
        <v/>
      </c>
      <c r="AK800" s="66" t="str">
        <f t="shared" si="322"/>
        <v/>
      </c>
      <c r="AL800" s="66" t="str">
        <f t="shared" si="336"/>
        <v/>
      </c>
      <c r="AM800" s="66" t="str">
        <f t="shared" si="323"/>
        <v/>
      </c>
      <c r="AN800" s="135" t="str">
        <f t="shared" si="324"/>
        <v/>
      </c>
      <c r="AO800" s="66" t="str">
        <f t="shared" si="325"/>
        <v/>
      </c>
      <c r="AP800" s="66" t="str">
        <f t="shared" si="337"/>
        <v/>
      </c>
      <c r="AQ800" s="66" t="str">
        <f t="shared" si="326"/>
        <v/>
      </c>
      <c r="AR800" s="135" t="str">
        <f t="shared" si="327"/>
        <v/>
      </c>
      <c r="AS800" s="72" t="str">
        <f t="shared" si="312"/>
        <v/>
      </c>
      <c r="AT800" s="72" t="str">
        <f t="shared" si="312"/>
        <v/>
      </c>
      <c r="AU800" s="72"/>
      <c r="AV800" s="135" t="str">
        <f t="shared" ca="1" si="333"/>
        <v>Guardian</v>
      </c>
      <c r="AW800" s="135"/>
      <c r="AX800" s="135"/>
      <c r="AY800" s="135"/>
      <c r="AZ800" s="135"/>
      <c r="BA800" s="135"/>
      <c r="BB800" s="135"/>
      <c r="BC800" s="660" t="e">
        <f>INDEX('[2]Master Skill List'!$D$81:$D$301,MATCH('UNIT DATA'!BA800,'[2]Master Skill List'!$B$81:$B$301,0))</f>
        <v>#N/A</v>
      </c>
      <c r="BD800" s="661"/>
      <c r="BE800" s="661"/>
      <c r="BF800" s="662"/>
      <c r="BG800" s="72">
        <f t="shared" si="334"/>
        <v>0</v>
      </c>
    </row>
    <row r="801" spans="2:59">
      <c r="B801" s="66">
        <v>763</v>
      </c>
      <c r="C801" s="135"/>
      <c r="D801" s="135"/>
      <c r="E801" s="135"/>
      <c r="F801" s="135"/>
      <c r="G801" s="135"/>
      <c r="H801" s="176"/>
      <c r="I801" s="155"/>
      <c r="J801" s="155"/>
      <c r="K801" s="66">
        <v>10</v>
      </c>
      <c r="L801" s="66"/>
      <c r="M801" s="66"/>
      <c r="N801" s="66"/>
      <c r="O801" s="508"/>
      <c r="P801" s="155">
        <f t="shared" si="328"/>
        <v>1</v>
      </c>
      <c r="Q801" s="135"/>
      <c r="R801" s="66" t="e">
        <f t="shared" si="335"/>
        <v>#N/A</v>
      </c>
      <c r="S801" s="176"/>
      <c r="T801" s="177"/>
      <c r="U801" s="135"/>
      <c r="V801" s="135"/>
      <c r="W801" s="163" t="str">
        <f t="shared" ca="1" si="313"/>
        <v>Knight</v>
      </c>
      <c r="X801" s="164">
        <f t="shared" si="314"/>
        <v>0</v>
      </c>
      <c r="Y801" s="165">
        <v>0</v>
      </c>
      <c r="Z801" s="155" t="str">
        <f t="shared" si="315"/>
        <v/>
      </c>
      <c r="AA801" s="66" t="str">
        <f t="shared" si="316"/>
        <v/>
      </c>
      <c r="AB801" s="72" t="str">
        <f t="shared" si="317"/>
        <v/>
      </c>
      <c r="AC801" s="135" t="str">
        <f t="shared" si="329"/>
        <v/>
      </c>
      <c r="AD801" s="72">
        <f t="shared" si="330"/>
        <v>-29</v>
      </c>
      <c r="AE801" s="72">
        <f t="shared" si="331"/>
        <v>-59</v>
      </c>
      <c r="AF801" s="72">
        <f t="shared" si="332"/>
        <v>-89</v>
      </c>
      <c r="AG801" s="66" t="str">
        <f t="shared" si="318"/>
        <v/>
      </c>
      <c r="AH801" s="66" t="str">
        <f t="shared" si="319"/>
        <v/>
      </c>
      <c r="AI801" s="66" t="str">
        <f t="shared" si="320"/>
        <v/>
      </c>
      <c r="AJ801" s="135" t="str">
        <f t="shared" si="321"/>
        <v/>
      </c>
      <c r="AK801" s="66" t="str">
        <f t="shared" si="322"/>
        <v/>
      </c>
      <c r="AL801" s="66" t="str">
        <f t="shared" si="336"/>
        <v/>
      </c>
      <c r="AM801" s="66" t="str">
        <f t="shared" si="323"/>
        <v/>
      </c>
      <c r="AN801" s="135" t="str">
        <f t="shared" si="324"/>
        <v/>
      </c>
      <c r="AO801" s="66" t="str">
        <f t="shared" si="325"/>
        <v/>
      </c>
      <c r="AP801" s="66" t="str">
        <f t="shared" si="337"/>
        <v/>
      </c>
      <c r="AQ801" s="66" t="str">
        <f t="shared" si="326"/>
        <v/>
      </c>
      <c r="AR801" s="135" t="str">
        <f t="shared" si="327"/>
        <v/>
      </c>
      <c r="AS801" s="72" t="str">
        <f t="shared" ref="AS801:AT864" si="338">IFERROR(Z801+AG801+AK801+AO801,"")</f>
        <v/>
      </c>
      <c r="AT801" s="72" t="str">
        <f t="shared" si="338"/>
        <v/>
      </c>
      <c r="AU801" s="72"/>
      <c r="AV801" s="135" t="str">
        <f t="shared" ca="1" si="333"/>
        <v>Knight</v>
      </c>
      <c r="AW801" s="135"/>
      <c r="AX801" s="135"/>
      <c r="AY801" s="135"/>
      <c r="AZ801" s="135"/>
      <c r="BA801" s="135"/>
      <c r="BB801" s="135"/>
      <c r="BC801" s="660" t="e">
        <f>INDEX('[2]Master Skill List'!$D$81:$D$301,MATCH('UNIT DATA'!BA801,'[2]Master Skill List'!$B$81:$B$301,0))</f>
        <v>#N/A</v>
      </c>
      <c r="BD801" s="661"/>
      <c r="BE801" s="661"/>
      <c r="BF801" s="662"/>
      <c r="BG801" s="72">
        <f t="shared" si="334"/>
        <v>0</v>
      </c>
    </row>
    <row r="802" spans="2:59">
      <c r="B802" s="66">
        <v>764</v>
      </c>
      <c r="C802" s="135"/>
      <c r="D802" s="135"/>
      <c r="E802" s="135"/>
      <c r="F802" s="135"/>
      <c r="G802" s="135"/>
      <c r="H802" s="176"/>
      <c r="I802" s="155"/>
      <c r="J802" s="155"/>
      <c r="K802" s="66">
        <v>10</v>
      </c>
      <c r="L802" s="66"/>
      <c r="M802" s="66"/>
      <c r="N802" s="66"/>
      <c r="O802" s="508"/>
      <c r="P802" s="155">
        <f t="shared" si="328"/>
        <v>1</v>
      </c>
      <c r="Q802" s="135"/>
      <c r="R802" s="66" t="e">
        <f t="shared" si="335"/>
        <v>#N/A</v>
      </c>
      <c r="S802" s="176"/>
      <c r="T802" s="177"/>
      <c r="U802" s="135"/>
      <c r="V802" s="135"/>
      <c r="W802" s="163" t="str">
        <f t="shared" ca="1" si="313"/>
        <v>Lord</v>
      </c>
      <c r="X802" s="164">
        <f t="shared" si="314"/>
        <v>0</v>
      </c>
      <c r="Y802" s="165">
        <v>0</v>
      </c>
      <c r="Z802" s="155" t="str">
        <f t="shared" si="315"/>
        <v/>
      </c>
      <c r="AA802" s="66" t="str">
        <f t="shared" si="316"/>
        <v/>
      </c>
      <c r="AB802" s="72" t="str">
        <f t="shared" si="317"/>
        <v/>
      </c>
      <c r="AC802" s="135" t="str">
        <f t="shared" si="329"/>
        <v/>
      </c>
      <c r="AD802" s="72">
        <f t="shared" si="330"/>
        <v>-29</v>
      </c>
      <c r="AE802" s="72">
        <f t="shared" si="331"/>
        <v>-59</v>
      </c>
      <c r="AF802" s="72">
        <f t="shared" si="332"/>
        <v>-89</v>
      </c>
      <c r="AG802" s="66" t="str">
        <f t="shared" si="318"/>
        <v/>
      </c>
      <c r="AH802" s="66" t="str">
        <f t="shared" si="319"/>
        <v/>
      </c>
      <c r="AI802" s="66" t="str">
        <f t="shared" si="320"/>
        <v/>
      </c>
      <c r="AJ802" s="135" t="str">
        <f t="shared" si="321"/>
        <v/>
      </c>
      <c r="AK802" s="66" t="str">
        <f t="shared" si="322"/>
        <v/>
      </c>
      <c r="AL802" s="66" t="str">
        <f t="shared" si="336"/>
        <v/>
      </c>
      <c r="AM802" s="66" t="str">
        <f t="shared" si="323"/>
        <v/>
      </c>
      <c r="AN802" s="135" t="str">
        <f t="shared" si="324"/>
        <v/>
      </c>
      <c r="AO802" s="66" t="str">
        <f t="shared" si="325"/>
        <v/>
      </c>
      <c r="AP802" s="66" t="str">
        <f t="shared" si="337"/>
        <v/>
      </c>
      <c r="AQ802" s="66" t="str">
        <f t="shared" si="326"/>
        <v/>
      </c>
      <c r="AR802" s="135" t="str">
        <f t="shared" si="327"/>
        <v/>
      </c>
      <c r="AS802" s="72" t="str">
        <f t="shared" si="338"/>
        <v/>
      </c>
      <c r="AT802" s="72" t="str">
        <f t="shared" si="338"/>
        <v/>
      </c>
      <c r="AU802" s="72"/>
      <c r="AV802" s="135" t="str">
        <f t="shared" ca="1" si="333"/>
        <v>Lord</v>
      </c>
      <c r="AW802" s="135"/>
      <c r="AX802" s="135"/>
      <c r="AY802" s="135"/>
      <c r="AZ802" s="135"/>
      <c r="BA802" s="135"/>
      <c r="BB802" s="135"/>
      <c r="BC802" s="660" t="e">
        <f>INDEX('[2]Master Skill List'!$D$81:$D$301,MATCH('UNIT DATA'!BA802,'[2]Master Skill List'!$B$81:$B$301,0))</f>
        <v>#N/A</v>
      </c>
      <c r="BD802" s="661"/>
      <c r="BE802" s="661"/>
      <c r="BF802" s="662"/>
      <c r="BG802" s="72">
        <f t="shared" si="334"/>
        <v>0</v>
      </c>
    </row>
    <row r="803" spans="2:59">
      <c r="B803" s="66">
        <v>765</v>
      </c>
      <c r="C803" s="135"/>
      <c r="D803" s="135"/>
      <c r="E803" s="135"/>
      <c r="F803" s="135"/>
      <c r="G803" s="135"/>
      <c r="H803" s="176"/>
      <c r="I803" s="155"/>
      <c r="J803" s="155"/>
      <c r="K803" s="66">
        <v>10</v>
      </c>
      <c r="L803" s="66"/>
      <c r="M803" s="66"/>
      <c r="N803" s="66"/>
      <c r="O803" s="508"/>
      <c r="P803" s="155">
        <f t="shared" si="328"/>
        <v>1</v>
      </c>
      <c r="Q803" s="135"/>
      <c r="R803" s="66" t="e">
        <f t="shared" si="335"/>
        <v>#N/A</v>
      </c>
      <c r="S803" s="176"/>
      <c r="T803" s="177"/>
      <c r="U803" s="135"/>
      <c r="V803" s="135"/>
      <c r="W803" s="163" t="str">
        <f t="shared" ca="1" si="313"/>
        <v>Defender</v>
      </c>
      <c r="X803" s="164">
        <f t="shared" si="314"/>
        <v>0</v>
      </c>
      <c r="Y803" s="165">
        <v>0</v>
      </c>
      <c r="Z803" s="155" t="str">
        <f t="shared" si="315"/>
        <v/>
      </c>
      <c r="AA803" s="66" t="str">
        <f t="shared" si="316"/>
        <v/>
      </c>
      <c r="AB803" s="72" t="str">
        <f t="shared" si="317"/>
        <v/>
      </c>
      <c r="AC803" s="135" t="str">
        <f t="shared" si="329"/>
        <v/>
      </c>
      <c r="AD803" s="72">
        <f t="shared" si="330"/>
        <v>-29</v>
      </c>
      <c r="AE803" s="72">
        <f t="shared" si="331"/>
        <v>-59</v>
      </c>
      <c r="AF803" s="72">
        <f t="shared" si="332"/>
        <v>-89</v>
      </c>
      <c r="AG803" s="66" t="str">
        <f t="shared" si="318"/>
        <v/>
      </c>
      <c r="AH803" s="66" t="str">
        <f t="shared" si="319"/>
        <v/>
      </c>
      <c r="AI803" s="66" t="str">
        <f t="shared" si="320"/>
        <v/>
      </c>
      <c r="AJ803" s="135" t="str">
        <f t="shared" si="321"/>
        <v/>
      </c>
      <c r="AK803" s="66" t="str">
        <f t="shared" si="322"/>
        <v/>
      </c>
      <c r="AL803" s="66" t="str">
        <f t="shared" si="336"/>
        <v/>
      </c>
      <c r="AM803" s="66" t="str">
        <f t="shared" si="323"/>
        <v/>
      </c>
      <c r="AN803" s="135" t="str">
        <f t="shared" si="324"/>
        <v/>
      </c>
      <c r="AO803" s="66" t="str">
        <f t="shared" si="325"/>
        <v/>
      </c>
      <c r="AP803" s="66" t="str">
        <f t="shared" si="337"/>
        <v/>
      </c>
      <c r="AQ803" s="66" t="str">
        <f t="shared" si="326"/>
        <v/>
      </c>
      <c r="AR803" s="135" t="str">
        <f t="shared" si="327"/>
        <v/>
      </c>
      <c r="AS803" s="72" t="str">
        <f t="shared" si="338"/>
        <v/>
      </c>
      <c r="AT803" s="72" t="str">
        <f t="shared" si="338"/>
        <v/>
      </c>
      <c r="AU803" s="72"/>
      <c r="AV803" s="135" t="str">
        <f t="shared" ca="1" si="333"/>
        <v>Defender</v>
      </c>
      <c r="AW803" s="135"/>
      <c r="AX803" s="135"/>
      <c r="AY803" s="135"/>
      <c r="AZ803" s="135"/>
      <c r="BA803" s="135"/>
      <c r="BB803" s="135"/>
      <c r="BC803" s="660" t="e">
        <f>INDEX('[2]Master Skill List'!$D$81:$D$301,MATCH('UNIT DATA'!BA803,'[2]Master Skill List'!$B$81:$B$301,0))</f>
        <v>#N/A</v>
      </c>
      <c r="BD803" s="661"/>
      <c r="BE803" s="661"/>
      <c r="BF803" s="662"/>
      <c r="BG803" s="72">
        <f t="shared" si="334"/>
        <v>0</v>
      </c>
    </row>
    <row r="804" spans="2:59">
      <c r="B804" s="66">
        <v>766</v>
      </c>
      <c r="C804" s="135"/>
      <c r="D804" s="135"/>
      <c r="E804" s="135"/>
      <c r="F804" s="135"/>
      <c r="G804" s="135"/>
      <c r="H804" s="176"/>
      <c r="I804" s="155"/>
      <c r="J804" s="155"/>
      <c r="K804" s="66">
        <v>10</v>
      </c>
      <c r="L804" s="66"/>
      <c r="M804" s="66"/>
      <c r="N804" s="66"/>
      <c r="O804" s="508"/>
      <c r="P804" s="155">
        <f t="shared" si="328"/>
        <v>1</v>
      </c>
      <c r="Q804" s="135"/>
      <c r="R804" s="66" t="e">
        <f t="shared" si="335"/>
        <v>#N/A</v>
      </c>
      <c r="S804" s="176"/>
      <c r="T804" s="177"/>
      <c r="U804" s="135"/>
      <c r="V804" s="135"/>
      <c r="W804" s="163" t="str">
        <f t="shared" ca="1" si="313"/>
        <v>Lord</v>
      </c>
      <c r="X804" s="164">
        <f t="shared" si="314"/>
        <v>0</v>
      </c>
      <c r="Y804" s="165">
        <v>0</v>
      </c>
      <c r="Z804" s="155" t="str">
        <f t="shared" si="315"/>
        <v/>
      </c>
      <c r="AA804" s="66" t="str">
        <f t="shared" si="316"/>
        <v/>
      </c>
      <c r="AB804" s="72" t="str">
        <f t="shared" si="317"/>
        <v/>
      </c>
      <c r="AC804" s="135" t="str">
        <f t="shared" si="329"/>
        <v/>
      </c>
      <c r="AD804" s="72">
        <f t="shared" si="330"/>
        <v>-29</v>
      </c>
      <c r="AE804" s="72">
        <f t="shared" si="331"/>
        <v>-59</v>
      </c>
      <c r="AF804" s="72">
        <f t="shared" si="332"/>
        <v>-89</v>
      </c>
      <c r="AG804" s="66" t="str">
        <f t="shared" si="318"/>
        <v/>
      </c>
      <c r="AH804" s="66" t="str">
        <f t="shared" si="319"/>
        <v/>
      </c>
      <c r="AI804" s="66" t="str">
        <f t="shared" si="320"/>
        <v/>
      </c>
      <c r="AJ804" s="135" t="str">
        <f t="shared" si="321"/>
        <v/>
      </c>
      <c r="AK804" s="66" t="str">
        <f t="shared" si="322"/>
        <v/>
      </c>
      <c r="AL804" s="66" t="str">
        <f t="shared" si="336"/>
        <v/>
      </c>
      <c r="AM804" s="66" t="str">
        <f t="shared" si="323"/>
        <v/>
      </c>
      <c r="AN804" s="135" t="str">
        <f t="shared" si="324"/>
        <v/>
      </c>
      <c r="AO804" s="66" t="str">
        <f t="shared" si="325"/>
        <v/>
      </c>
      <c r="AP804" s="66" t="str">
        <f t="shared" si="337"/>
        <v/>
      </c>
      <c r="AQ804" s="66" t="str">
        <f t="shared" si="326"/>
        <v/>
      </c>
      <c r="AR804" s="135" t="str">
        <f t="shared" si="327"/>
        <v/>
      </c>
      <c r="AS804" s="72" t="str">
        <f t="shared" si="338"/>
        <v/>
      </c>
      <c r="AT804" s="72" t="str">
        <f t="shared" si="338"/>
        <v/>
      </c>
      <c r="AU804" s="72"/>
      <c r="AV804" s="135" t="str">
        <f t="shared" ca="1" si="333"/>
        <v>Lord</v>
      </c>
      <c r="AW804" s="135"/>
      <c r="AX804" s="135"/>
      <c r="AY804" s="135"/>
      <c r="AZ804" s="135"/>
      <c r="BA804" s="135"/>
      <c r="BB804" s="135"/>
      <c r="BC804" s="660" t="e">
        <f>INDEX('[2]Master Skill List'!$D$81:$D$301,MATCH('UNIT DATA'!BA804,'[2]Master Skill List'!$B$81:$B$301,0))</f>
        <v>#N/A</v>
      </c>
      <c r="BD804" s="661"/>
      <c r="BE804" s="661"/>
      <c r="BF804" s="662"/>
      <c r="BG804" s="72">
        <f t="shared" si="334"/>
        <v>0</v>
      </c>
    </row>
    <row r="805" spans="2:59">
      <c r="B805" s="66">
        <v>767</v>
      </c>
      <c r="C805" s="135"/>
      <c r="D805" s="135"/>
      <c r="E805" s="135"/>
      <c r="F805" s="135"/>
      <c r="G805" s="135"/>
      <c r="H805" s="176"/>
      <c r="I805" s="155"/>
      <c r="J805" s="155"/>
      <c r="K805" s="66">
        <v>10</v>
      </c>
      <c r="L805" s="66"/>
      <c r="M805" s="66"/>
      <c r="N805" s="66"/>
      <c r="O805" s="508"/>
      <c r="P805" s="155">
        <f t="shared" si="328"/>
        <v>1</v>
      </c>
      <c r="Q805" s="135"/>
      <c r="R805" s="66" t="e">
        <f t="shared" si="335"/>
        <v>#N/A</v>
      </c>
      <c r="S805" s="176"/>
      <c r="T805" s="177"/>
      <c r="U805" s="135"/>
      <c r="V805" s="135"/>
      <c r="W805" s="163" t="str">
        <f t="shared" ca="1" si="313"/>
        <v>Lord</v>
      </c>
      <c r="X805" s="164">
        <f t="shared" si="314"/>
        <v>0</v>
      </c>
      <c r="Y805" s="165">
        <v>0</v>
      </c>
      <c r="Z805" s="155" t="str">
        <f t="shared" si="315"/>
        <v/>
      </c>
      <c r="AA805" s="66" t="str">
        <f t="shared" si="316"/>
        <v/>
      </c>
      <c r="AB805" s="72" t="str">
        <f t="shared" si="317"/>
        <v/>
      </c>
      <c r="AC805" s="135" t="str">
        <f t="shared" si="329"/>
        <v/>
      </c>
      <c r="AD805" s="72">
        <f t="shared" si="330"/>
        <v>-29</v>
      </c>
      <c r="AE805" s="72">
        <f t="shared" si="331"/>
        <v>-59</v>
      </c>
      <c r="AF805" s="72">
        <f t="shared" si="332"/>
        <v>-89</v>
      </c>
      <c r="AG805" s="66" t="str">
        <f t="shared" si="318"/>
        <v/>
      </c>
      <c r="AH805" s="66" t="str">
        <f t="shared" si="319"/>
        <v/>
      </c>
      <c r="AI805" s="66" t="str">
        <f t="shared" si="320"/>
        <v/>
      </c>
      <c r="AJ805" s="135" t="str">
        <f t="shared" si="321"/>
        <v/>
      </c>
      <c r="AK805" s="66" t="str">
        <f t="shared" si="322"/>
        <v/>
      </c>
      <c r="AL805" s="66" t="str">
        <f t="shared" si="336"/>
        <v/>
      </c>
      <c r="AM805" s="66" t="str">
        <f t="shared" si="323"/>
        <v/>
      </c>
      <c r="AN805" s="135" t="str">
        <f t="shared" si="324"/>
        <v/>
      </c>
      <c r="AO805" s="66" t="str">
        <f t="shared" si="325"/>
        <v/>
      </c>
      <c r="AP805" s="66" t="str">
        <f t="shared" si="337"/>
        <v/>
      </c>
      <c r="AQ805" s="66" t="str">
        <f t="shared" si="326"/>
        <v/>
      </c>
      <c r="AR805" s="135" t="str">
        <f t="shared" si="327"/>
        <v/>
      </c>
      <c r="AS805" s="72" t="str">
        <f t="shared" si="338"/>
        <v/>
      </c>
      <c r="AT805" s="72" t="str">
        <f t="shared" si="338"/>
        <v/>
      </c>
      <c r="AU805" s="72"/>
      <c r="AV805" s="135" t="str">
        <f t="shared" ca="1" si="333"/>
        <v>Lord</v>
      </c>
      <c r="AW805" s="135"/>
      <c r="AX805" s="135"/>
      <c r="AY805" s="135"/>
      <c r="AZ805" s="135"/>
      <c r="BA805" s="135"/>
      <c r="BB805" s="135"/>
      <c r="BC805" s="660" t="e">
        <f>INDEX('[2]Master Skill List'!$D$81:$D$301,MATCH('UNIT DATA'!BA805,'[2]Master Skill List'!$B$81:$B$301,0))</f>
        <v>#N/A</v>
      </c>
      <c r="BD805" s="661"/>
      <c r="BE805" s="661"/>
      <c r="BF805" s="662"/>
      <c r="BG805" s="72">
        <f t="shared" si="334"/>
        <v>0</v>
      </c>
    </row>
    <row r="806" spans="2:59">
      <c r="B806" s="66">
        <v>768</v>
      </c>
      <c r="C806" s="135"/>
      <c r="D806" s="135"/>
      <c r="E806" s="135"/>
      <c r="F806" s="135"/>
      <c r="G806" s="135"/>
      <c r="H806" s="176"/>
      <c r="I806" s="155"/>
      <c r="J806" s="155"/>
      <c r="K806" s="66">
        <v>10</v>
      </c>
      <c r="L806" s="66"/>
      <c r="M806" s="66"/>
      <c r="N806" s="66"/>
      <c r="O806" s="508"/>
      <c r="P806" s="155">
        <f t="shared" si="328"/>
        <v>1</v>
      </c>
      <c r="Q806" s="135"/>
      <c r="R806" s="66" t="e">
        <f t="shared" si="335"/>
        <v>#N/A</v>
      </c>
      <c r="S806" s="176"/>
      <c r="T806" s="177"/>
      <c r="U806" s="135"/>
      <c r="V806" s="135"/>
      <c r="W806" s="163" t="str">
        <f t="shared" ca="1" si="313"/>
        <v>Defender</v>
      </c>
      <c r="X806" s="164">
        <f t="shared" si="314"/>
        <v>0</v>
      </c>
      <c r="Y806" s="165">
        <v>0</v>
      </c>
      <c r="Z806" s="155" t="str">
        <f t="shared" si="315"/>
        <v/>
      </c>
      <c r="AA806" s="66" t="str">
        <f t="shared" si="316"/>
        <v/>
      </c>
      <c r="AB806" s="72" t="str">
        <f t="shared" si="317"/>
        <v/>
      </c>
      <c r="AC806" s="135" t="str">
        <f t="shared" si="329"/>
        <v/>
      </c>
      <c r="AD806" s="72">
        <f t="shared" si="330"/>
        <v>-29</v>
      </c>
      <c r="AE806" s="72">
        <f t="shared" si="331"/>
        <v>-59</v>
      </c>
      <c r="AF806" s="72">
        <f t="shared" si="332"/>
        <v>-89</v>
      </c>
      <c r="AG806" s="66" t="str">
        <f t="shared" si="318"/>
        <v/>
      </c>
      <c r="AH806" s="66" t="str">
        <f t="shared" si="319"/>
        <v/>
      </c>
      <c r="AI806" s="66" t="str">
        <f t="shared" si="320"/>
        <v/>
      </c>
      <c r="AJ806" s="135" t="str">
        <f t="shared" si="321"/>
        <v/>
      </c>
      <c r="AK806" s="66" t="str">
        <f t="shared" si="322"/>
        <v/>
      </c>
      <c r="AL806" s="66" t="str">
        <f t="shared" si="336"/>
        <v/>
      </c>
      <c r="AM806" s="66" t="str">
        <f t="shared" si="323"/>
        <v/>
      </c>
      <c r="AN806" s="135" t="str">
        <f t="shared" si="324"/>
        <v/>
      </c>
      <c r="AO806" s="66" t="str">
        <f t="shared" si="325"/>
        <v/>
      </c>
      <c r="AP806" s="66" t="str">
        <f t="shared" si="337"/>
        <v/>
      </c>
      <c r="AQ806" s="66" t="str">
        <f t="shared" si="326"/>
        <v/>
      </c>
      <c r="AR806" s="135" t="str">
        <f t="shared" si="327"/>
        <v/>
      </c>
      <c r="AS806" s="72" t="str">
        <f t="shared" si="338"/>
        <v/>
      </c>
      <c r="AT806" s="72" t="str">
        <f t="shared" si="338"/>
        <v/>
      </c>
      <c r="AU806" s="72"/>
      <c r="AV806" s="135" t="str">
        <f t="shared" ca="1" si="333"/>
        <v>Defender</v>
      </c>
      <c r="AW806" s="135"/>
      <c r="AX806" s="135"/>
      <c r="AY806" s="135"/>
      <c r="AZ806" s="135"/>
      <c r="BA806" s="135"/>
      <c r="BB806" s="135"/>
      <c r="BC806" s="660" t="e">
        <f>INDEX('[2]Master Skill List'!$D$81:$D$301,MATCH('UNIT DATA'!BA806,'[2]Master Skill List'!$B$81:$B$301,0))</f>
        <v>#N/A</v>
      </c>
      <c r="BD806" s="661"/>
      <c r="BE806" s="661"/>
      <c r="BF806" s="662"/>
      <c r="BG806" s="72">
        <f t="shared" si="334"/>
        <v>0</v>
      </c>
    </row>
    <row r="807" spans="2:59">
      <c r="B807" s="66">
        <v>769</v>
      </c>
      <c r="C807" s="135"/>
      <c r="D807" s="135"/>
      <c r="E807" s="135"/>
      <c r="F807" s="135"/>
      <c r="G807" s="135"/>
      <c r="H807" s="176"/>
      <c r="I807" s="155"/>
      <c r="J807" s="155"/>
      <c r="K807" s="66">
        <v>10</v>
      </c>
      <c r="L807" s="66"/>
      <c r="M807" s="66"/>
      <c r="N807" s="66"/>
      <c r="O807" s="508"/>
      <c r="P807" s="155">
        <f t="shared" si="328"/>
        <v>1</v>
      </c>
      <c r="Q807" s="135"/>
      <c r="R807" s="66" t="e">
        <f t="shared" si="335"/>
        <v>#N/A</v>
      </c>
      <c r="S807" s="176"/>
      <c r="T807" s="177"/>
      <c r="U807" s="135"/>
      <c r="V807" s="135"/>
      <c r="W807" s="163" t="str">
        <f t="shared" ref="W807:W870" ca="1" si="339">CHOOSE(RANDBETWEEN(1,6),"Fighter","Guardian","Knight","Defender","Hero","Lord")</f>
        <v>Defender</v>
      </c>
      <c r="X807" s="164">
        <f t="shared" ref="X807:X870" si="340">(IF(L807="Fast",1,IF(L807="SUPERB",2,0))+IF(K807=15,1,IF(K807=20,2,0)))+Y807</f>
        <v>0</v>
      </c>
      <c r="Y807" s="165">
        <v>0</v>
      </c>
      <c r="Z807" s="155" t="str">
        <f t="shared" ref="Z807:Z870" si="341">IFERROR(ROUNDDOWN(IF($X$36=TRUE,(((($J807*10)+S$6+($M807*U$6))*$P807)*INDEX(P$21:P$26,MATCH($I807,$O$21:$O$26,0)))*INDEX(V$21:V$26,MATCH($W807,$U$21:$U$26,0)),((($J807*10)+S$6+($M807*U$6))*$P807)*INDEX(P$21:P$26,MATCH($I807,$O$21:$O$26,0))),0),"")</f>
        <v/>
      </c>
      <c r="AA807" s="66" t="str">
        <f t="shared" ref="AA807:AA870" si="342">IFERROR(ROUNDDOWN(Z807+(AB807*($J807-1))+IF(J807&gt;=AM$22,(J807-AN$22)*AO$22,0)+IF(J807&gt;=AM$23,(J807-AN$23)*AO$23,0)+IF(J807&gt;=AM$24,(J807-AN$24)*AO$24,0),0),"")</f>
        <v/>
      </c>
      <c r="AB807" s="72" t="str">
        <f t="shared" ref="AB807:AB870" si="343">IFERROR(ROUNDDOWN((VLOOKUP(M807,O$8:T$17,4)*T$6)+X807,0),"")</f>
        <v/>
      </c>
      <c r="AC807" s="135" t="str">
        <f t="shared" si="329"/>
        <v/>
      </c>
      <c r="AD807" s="72">
        <f t="shared" si="330"/>
        <v>-29</v>
      </c>
      <c r="AE807" s="72">
        <f t="shared" si="331"/>
        <v>-59</v>
      </c>
      <c r="AF807" s="72">
        <f t="shared" si="332"/>
        <v>-89</v>
      </c>
      <c r="AG807" s="66" t="str">
        <f t="shared" ref="AG807:AG870" si="344">IFERROR(ROUNDDOWN(IF($X$36=TRUE,(((($J807*10)+V$6+($M807*X$6))*$P807)*INDEX(Q$21:Q$26,MATCH($I807,$O$21:$O$26,0)))*INDEX(W$21:W$26,MATCH($W807,$U$21:$U$26,0)),((($J807*10)+V$6+($M807*X$6))*$P807)*INDEX(W$21:W$26,MATCH($I807,$O$21:$O$26,0))),0),"")</f>
        <v/>
      </c>
      <c r="AH807" s="66" t="str">
        <f t="shared" ref="AH807:AH870" si="345">IFERROR(ROUNDDOWN(AG807+(AI807*($J807-1))+IF($J807&gt;=AM$22,(J807-AN$22)*AO$22,0)+IF(J807&gt;=AM$23,(J807-AN$23)*AO$23,0)+IF(J807&gt;=AM$24,(J807-AN$24)*AO$24,0),0),"")</f>
        <v/>
      </c>
      <c r="AI807" s="66" t="str">
        <f t="shared" ref="AI807:AI870" si="346">IFERROR(ROUNDDOWN((VLOOKUP($M807,$O$8:$T$17,4)*W$6)+$X807,0),"")</f>
        <v/>
      </c>
      <c r="AJ807" s="135" t="str">
        <f t="shared" ref="AJ807:AJ870" si="347">IFERROR(AI807&amp;IF($J807&gt;=$AM$22,";"&amp;AI807+$AO$22,"")&amp;IF($J807&gt;=$AM$23,";"&amp;AI807+$AO$23+$AO$22,"")&amp;IF($J807&gt;=$AM$24,";"&amp;AI807+$AO$23+$AO$22+$AO$24,""),"")</f>
        <v/>
      </c>
      <c r="AK807" s="66" t="str">
        <f t="shared" ref="AK807:AK870" si="348">IFERROR(ROUNDDOWN(IF($X$36=TRUE,(((($J807*10)+Y$6+($M807*AB$6))*$P807)*INDEX(X$21:X$26,MATCH($I807,$O$21:$O$26,0)))*INDEX(R$21:R$26,MATCH($W807,$U$21:$U$26,0)),((($J807*10)+Y$6+($M807*AB$6))*$P807)*INDEX(R$21:R$26,MATCH($I807,$O$21:$O$26,0))),0),"")</f>
        <v/>
      </c>
      <c r="AL807" s="66" t="str">
        <f t="shared" si="336"/>
        <v/>
      </c>
      <c r="AM807" s="66" t="str">
        <f t="shared" ref="AM807:AM870" si="349">IFERROR(ROUNDDOWN((VLOOKUP($M807,$O$8:$T$17,4)*Z$6)+$X807,0),"")</f>
        <v/>
      </c>
      <c r="AN807" s="135" t="str">
        <f t="shared" ref="AN807:AN870" si="350">IFERROR(AM807&amp;IF($J807&gt;=$AM$22,";"&amp;AM807+$AO$22,"")&amp;IF($J807&gt;=$AM$23,";"&amp;AM807+$AO$23+$AO$22,"")&amp;IF($J807&gt;=$AM$24,";"&amp;AM807+$AO$23+$AO$22+$AO$24,""),"")</f>
        <v/>
      </c>
      <c r="AO807" s="66" t="str">
        <f t="shared" ref="AO807:AO870" si="351">IFERROR(ROUNDDOWN(IF($X$36=TRUE,(((($J807*10)+AF$6+($M807*AI$6))*$P807)*INDEX(Y$21:Y$26,MATCH($I807,$O$21:$O$26,0)))*INDEX(S$21:S$26,MATCH($W807,$U$21:$U$26,0)),((($J807*10)+AF$6+($M807*AI$6))*$P807)*INDEX(S$21:S$26,MATCH($I807,$O$21:$O$26,0))),0),"")</f>
        <v/>
      </c>
      <c r="AP807" s="66" t="str">
        <f t="shared" si="337"/>
        <v/>
      </c>
      <c r="AQ807" s="66" t="str">
        <f t="shared" ref="AQ807:AQ870" si="352">IFERROR(ROUNDDOWN((VLOOKUP($M807,$O$8:$T$17,4)*AG$6)+$X807,0),"")</f>
        <v/>
      </c>
      <c r="AR807" s="135" t="str">
        <f t="shared" ref="AR807:AR870" si="353">IFERROR(AQ807&amp;IF($J807&gt;=$AM$22,";"&amp;AQ807+$AO$22,"")&amp;IF($J807&gt;=$AM$23,";"&amp;AQ807+$AO$23+$AO$22,"")&amp;IF($J807&gt;=$AM$24,";"&amp;AQ807+$AO$23+$AO$22+$AO$24,""),"")</f>
        <v/>
      </c>
      <c r="AS807" s="72" t="str">
        <f t="shared" si="338"/>
        <v/>
      </c>
      <c r="AT807" s="72" t="str">
        <f t="shared" si="338"/>
        <v/>
      </c>
      <c r="AU807" s="72"/>
      <c r="AV807" s="135" t="str">
        <f t="shared" ca="1" si="333"/>
        <v>Defender</v>
      </c>
      <c r="AW807" s="135"/>
      <c r="AX807" s="135"/>
      <c r="AY807" s="135"/>
      <c r="AZ807" s="135"/>
      <c r="BA807" s="135"/>
      <c r="BB807" s="135"/>
      <c r="BC807" s="660" t="e">
        <f>INDEX('[2]Master Skill List'!$D$81:$D$301,MATCH('UNIT DATA'!BA807,'[2]Master Skill List'!$B$81:$B$301,0))</f>
        <v>#N/A</v>
      </c>
      <c r="BD807" s="661"/>
      <c r="BE807" s="661"/>
      <c r="BF807" s="662"/>
      <c r="BG807" s="72">
        <f t="shared" si="334"/>
        <v>0</v>
      </c>
    </row>
    <row r="808" spans="2:59">
      <c r="B808" s="66">
        <v>770</v>
      </c>
      <c r="C808" s="135"/>
      <c r="D808" s="135"/>
      <c r="E808" s="135"/>
      <c r="F808" s="135"/>
      <c r="G808" s="135"/>
      <c r="H808" s="176"/>
      <c r="I808" s="155"/>
      <c r="J808" s="155"/>
      <c r="K808" s="66">
        <v>10</v>
      </c>
      <c r="L808" s="66"/>
      <c r="M808" s="66"/>
      <c r="N808" s="66"/>
      <c r="O808" s="508"/>
      <c r="P808" s="155">
        <f t="shared" ref="P808:P871" si="354">1+(N808*0.1)+Q808</f>
        <v>1</v>
      </c>
      <c r="Q808" s="135"/>
      <c r="R808" s="66" t="e">
        <f t="shared" si="335"/>
        <v>#N/A</v>
      </c>
      <c r="S808" s="176"/>
      <c r="T808" s="177"/>
      <c r="U808" s="135"/>
      <c r="V808" s="135"/>
      <c r="W808" s="163" t="str">
        <f t="shared" ca="1" si="339"/>
        <v>Guardian</v>
      </c>
      <c r="X808" s="164">
        <f t="shared" si="340"/>
        <v>0</v>
      </c>
      <c r="Y808" s="165">
        <v>0</v>
      </c>
      <c r="Z808" s="155" t="str">
        <f t="shared" si="341"/>
        <v/>
      </c>
      <c r="AA808" s="66" t="str">
        <f t="shared" si="342"/>
        <v/>
      </c>
      <c r="AB808" s="72" t="str">
        <f t="shared" si="343"/>
        <v/>
      </c>
      <c r="AC808" s="135" t="str">
        <f t="shared" ref="AC808:AC871" si="355">IFERROR(AB808&amp;IF($J808&gt;=$AM$22,";"&amp;AB808+$AO$22,"")&amp;IF(J808&gt;=$AM$23,";"&amp;AB808+$AO$23+$AO$22,"")&amp;IF(J808&gt;=$AM$24,";"&amp;AB808+$AO$23+$AO$22+$AO$24,""),"")</f>
        <v/>
      </c>
      <c r="AD808" s="72">
        <f t="shared" ref="AD808:AD871" si="356">J808-AD$38+1</f>
        <v>-29</v>
      </c>
      <c r="AE808" s="72">
        <f t="shared" ref="AE808:AE871" si="357">J808-AE$38+1</f>
        <v>-59</v>
      </c>
      <c r="AF808" s="72">
        <f t="shared" ref="AF808:AF871" si="358">J808-AF$38+1</f>
        <v>-89</v>
      </c>
      <c r="AG808" s="66" t="str">
        <f t="shared" si="344"/>
        <v/>
      </c>
      <c r="AH808" s="66" t="str">
        <f t="shared" si="345"/>
        <v/>
      </c>
      <c r="AI808" s="66" t="str">
        <f t="shared" si="346"/>
        <v/>
      </c>
      <c r="AJ808" s="135" t="str">
        <f t="shared" si="347"/>
        <v/>
      </c>
      <c r="AK808" s="66" t="str">
        <f t="shared" si="348"/>
        <v/>
      </c>
      <c r="AL808" s="66" t="str">
        <f t="shared" si="336"/>
        <v/>
      </c>
      <c r="AM808" s="66" t="str">
        <f t="shared" si="349"/>
        <v/>
      </c>
      <c r="AN808" s="135" t="str">
        <f t="shared" si="350"/>
        <v/>
      </c>
      <c r="AO808" s="66" t="str">
        <f t="shared" si="351"/>
        <v/>
      </c>
      <c r="AP808" s="66" t="str">
        <f t="shared" si="337"/>
        <v/>
      </c>
      <c r="AQ808" s="66" t="str">
        <f t="shared" si="352"/>
        <v/>
      </c>
      <c r="AR808" s="135" t="str">
        <f t="shared" si="353"/>
        <v/>
      </c>
      <c r="AS808" s="72" t="str">
        <f t="shared" si="338"/>
        <v/>
      </c>
      <c r="AT808" s="72" t="str">
        <f t="shared" si="338"/>
        <v/>
      </c>
      <c r="AU808" s="72"/>
      <c r="AV808" s="135" t="str">
        <f t="shared" ref="AV808:AV871" ca="1" si="359">W808</f>
        <v>Guardian</v>
      </c>
      <c r="AW808" s="135"/>
      <c r="AX808" s="135"/>
      <c r="AY808" s="135"/>
      <c r="AZ808" s="135"/>
      <c r="BA808" s="135"/>
      <c r="BB808" s="135"/>
      <c r="BC808" s="660" t="e">
        <f>INDEX('[2]Master Skill List'!$D$81:$D$301,MATCH('UNIT DATA'!BA808,'[2]Master Skill List'!$B$81:$B$301,0))</f>
        <v>#N/A</v>
      </c>
      <c r="BD808" s="661"/>
      <c r="BE808" s="661"/>
      <c r="BF808" s="662"/>
      <c r="BG808" s="72">
        <f t="shared" ref="BG808:BG871" si="360">M808</f>
        <v>0</v>
      </c>
    </row>
    <row r="809" spans="2:59">
      <c r="B809" s="66">
        <v>771</v>
      </c>
      <c r="C809" s="135"/>
      <c r="D809" s="135"/>
      <c r="E809" s="135"/>
      <c r="F809" s="135"/>
      <c r="G809" s="135"/>
      <c r="H809" s="176"/>
      <c r="I809" s="155"/>
      <c r="J809" s="155"/>
      <c r="K809" s="66">
        <v>10</v>
      </c>
      <c r="L809" s="66"/>
      <c r="M809" s="66"/>
      <c r="N809" s="66"/>
      <c r="O809" s="508"/>
      <c r="P809" s="155">
        <f t="shared" si="354"/>
        <v>1</v>
      </c>
      <c r="Q809" s="135"/>
      <c r="R809" s="66" t="e">
        <f t="shared" si="335"/>
        <v>#N/A</v>
      </c>
      <c r="S809" s="176"/>
      <c r="T809" s="177"/>
      <c r="U809" s="135"/>
      <c r="V809" s="135"/>
      <c r="W809" s="163" t="str">
        <f t="shared" ca="1" si="339"/>
        <v>Guardian</v>
      </c>
      <c r="X809" s="164">
        <f t="shared" si="340"/>
        <v>0</v>
      </c>
      <c r="Y809" s="165">
        <v>0</v>
      </c>
      <c r="Z809" s="155" t="str">
        <f t="shared" si="341"/>
        <v/>
      </c>
      <c r="AA809" s="66" t="str">
        <f t="shared" si="342"/>
        <v/>
      </c>
      <c r="AB809" s="72" t="str">
        <f t="shared" si="343"/>
        <v/>
      </c>
      <c r="AC809" s="135" t="str">
        <f t="shared" si="355"/>
        <v/>
      </c>
      <c r="AD809" s="72">
        <f t="shared" si="356"/>
        <v>-29</v>
      </c>
      <c r="AE809" s="72">
        <f t="shared" si="357"/>
        <v>-59</v>
      </c>
      <c r="AF809" s="72">
        <f t="shared" si="358"/>
        <v>-89</v>
      </c>
      <c r="AG809" s="66" t="str">
        <f t="shared" si="344"/>
        <v/>
      </c>
      <c r="AH809" s="66" t="str">
        <f t="shared" si="345"/>
        <v/>
      </c>
      <c r="AI809" s="66" t="str">
        <f t="shared" si="346"/>
        <v/>
      </c>
      <c r="AJ809" s="135" t="str">
        <f t="shared" si="347"/>
        <v/>
      </c>
      <c r="AK809" s="66" t="str">
        <f t="shared" si="348"/>
        <v/>
      </c>
      <c r="AL809" s="66" t="str">
        <f t="shared" si="336"/>
        <v/>
      </c>
      <c r="AM809" s="66" t="str">
        <f t="shared" si="349"/>
        <v/>
      </c>
      <c r="AN809" s="135" t="str">
        <f t="shared" si="350"/>
        <v/>
      </c>
      <c r="AO809" s="66" t="str">
        <f t="shared" si="351"/>
        <v/>
      </c>
      <c r="AP809" s="66" t="str">
        <f t="shared" si="337"/>
        <v/>
      </c>
      <c r="AQ809" s="66" t="str">
        <f t="shared" si="352"/>
        <v/>
      </c>
      <c r="AR809" s="135" t="str">
        <f t="shared" si="353"/>
        <v/>
      </c>
      <c r="AS809" s="72" t="str">
        <f t="shared" si="338"/>
        <v/>
      </c>
      <c r="AT809" s="72" t="str">
        <f t="shared" si="338"/>
        <v/>
      </c>
      <c r="AU809" s="72"/>
      <c r="AV809" s="135" t="str">
        <f t="shared" ca="1" si="359"/>
        <v>Guardian</v>
      </c>
      <c r="AW809" s="135"/>
      <c r="AX809" s="135"/>
      <c r="AY809" s="135"/>
      <c r="AZ809" s="135"/>
      <c r="BA809" s="135"/>
      <c r="BB809" s="135"/>
      <c r="BC809" s="660" t="e">
        <f>INDEX('[2]Master Skill List'!$D$81:$D$301,MATCH('UNIT DATA'!BA809,'[2]Master Skill List'!$B$81:$B$301,0))</f>
        <v>#N/A</v>
      </c>
      <c r="BD809" s="661"/>
      <c r="BE809" s="661"/>
      <c r="BF809" s="662"/>
      <c r="BG809" s="72">
        <f t="shared" si="360"/>
        <v>0</v>
      </c>
    </row>
    <row r="810" spans="2:59">
      <c r="B810" s="66">
        <v>772</v>
      </c>
      <c r="C810" s="135"/>
      <c r="D810" s="135"/>
      <c r="E810" s="135"/>
      <c r="F810" s="135"/>
      <c r="G810" s="135"/>
      <c r="H810" s="176"/>
      <c r="I810" s="155"/>
      <c r="J810" s="155"/>
      <c r="K810" s="66">
        <v>10</v>
      </c>
      <c r="L810" s="66"/>
      <c r="M810" s="66"/>
      <c r="N810" s="66"/>
      <c r="O810" s="508"/>
      <c r="P810" s="155">
        <f t="shared" si="354"/>
        <v>1</v>
      </c>
      <c r="Q810" s="135"/>
      <c r="R810" s="66" t="e">
        <f t="shared" si="335"/>
        <v>#N/A</v>
      </c>
      <c r="S810" s="176"/>
      <c r="T810" s="177"/>
      <c r="U810" s="135"/>
      <c r="V810" s="135"/>
      <c r="W810" s="163" t="str">
        <f t="shared" ca="1" si="339"/>
        <v>Fighter</v>
      </c>
      <c r="X810" s="164">
        <f t="shared" si="340"/>
        <v>0</v>
      </c>
      <c r="Y810" s="165">
        <v>0</v>
      </c>
      <c r="Z810" s="155" t="str">
        <f t="shared" si="341"/>
        <v/>
      </c>
      <c r="AA810" s="66" t="str">
        <f t="shared" si="342"/>
        <v/>
      </c>
      <c r="AB810" s="72" t="str">
        <f t="shared" si="343"/>
        <v/>
      </c>
      <c r="AC810" s="135" t="str">
        <f t="shared" si="355"/>
        <v/>
      </c>
      <c r="AD810" s="72">
        <f t="shared" si="356"/>
        <v>-29</v>
      </c>
      <c r="AE810" s="72">
        <f t="shared" si="357"/>
        <v>-59</v>
      </c>
      <c r="AF810" s="72">
        <f t="shared" si="358"/>
        <v>-89</v>
      </c>
      <c r="AG810" s="66" t="str">
        <f t="shared" si="344"/>
        <v/>
      </c>
      <c r="AH810" s="66" t="str">
        <f t="shared" si="345"/>
        <v/>
      </c>
      <c r="AI810" s="66" t="str">
        <f t="shared" si="346"/>
        <v/>
      </c>
      <c r="AJ810" s="135" t="str">
        <f t="shared" si="347"/>
        <v/>
      </c>
      <c r="AK810" s="66" t="str">
        <f t="shared" si="348"/>
        <v/>
      </c>
      <c r="AL810" s="66" t="str">
        <f t="shared" si="336"/>
        <v/>
      </c>
      <c r="AM810" s="66" t="str">
        <f t="shared" si="349"/>
        <v/>
      </c>
      <c r="AN810" s="135" t="str">
        <f t="shared" si="350"/>
        <v/>
      </c>
      <c r="AO810" s="66" t="str">
        <f t="shared" si="351"/>
        <v/>
      </c>
      <c r="AP810" s="66" t="str">
        <f t="shared" si="337"/>
        <v/>
      </c>
      <c r="AQ810" s="66" t="str">
        <f t="shared" si="352"/>
        <v/>
      </c>
      <c r="AR810" s="135" t="str">
        <f t="shared" si="353"/>
        <v/>
      </c>
      <c r="AS810" s="72" t="str">
        <f t="shared" si="338"/>
        <v/>
      </c>
      <c r="AT810" s="72" t="str">
        <f t="shared" si="338"/>
        <v/>
      </c>
      <c r="AU810" s="72"/>
      <c r="AV810" s="135" t="str">
        <f t="shared" ca="1" si="359"/>
        <v>Fighter</v>
      </c>
      <c r="AW810" s="135"/>
      <c r="AX810" s="135"/>
      <c r="AY810" s="135"/>
      <c r="AZ810" s="135"/>
      <c r="BA810" s="135"/>
      <c r="BB810" s="135"/>
      <c r="BC810" s="660" t="e">
        <f>INDEX('[2]Master Skill List'!$D$81:$D$301,MATCH('UNIT DATA'!BA810,'[2]Master Skill List'!$B$81:$B$301,0))</f>
        <v>#N/A</v>
      </c>
      <c r="BD810" s="661"/>
      <c r="BE810" s="661"/>
      <c r="BF810" s="662"/>
      <c r="BG810" s="72">
        <f t="shared" si="360"/>
        <v>0</v>
      </c>
    </row>
    <row r="811" spans="2:59">
      <c r="B811" s="66">
        <v>773</v>
      </c>
      <c r="C811" s="135"/>
      <c r="D811" s="135"/>
      <c r="E811" s="135"/>
      <c r="F811" s="135"/>
      <c r="G811" s="135"/>
      <c r="H811" s="176"/>
      <c r="I811" s="155"/>
      <c r="J811" s="155"/>
      <c r="K811" s="66">
        <v>10</v>
      </c>
      <c r="L811" s="66"/>
      <c r="M811" s="66"/>
      <c r="N811" s="66"/>
      <c r="O811" s="508"/>
      <c r="P811" s="155">
        <f t="shared" si="354"/>
        <v>1</v>
      </c>
      <c r="Q811" s="135"/>
      <c r="R811" s="66" t="e">
        <f t="shared" ref="R811:R874" si="361">IF(K811=10,M$6,IF(K811=15,M$7,IF(K811=20,M$8,0)))+IF(M811=2,J$12,IF(M811=3,J$13,IF(M811=4,J$14,IF(M811=5,J$15,IF(M811=6,J$16,IF(M811=7,J$17,IF(M811=8,J$18,IF(M811=9,J$19,IF(M811=10,J$20,0)))))))))+IF(L811="NORMAL",M$24,IF(L811="FAST",M$25,IF(L811="SUPERB",M$26,0)))+VLOOKUP(J811,$L$11:$M$20,2)+S811</f>
        <v>#N/A</v>
      </c>
      <c r="S811" s="176"/>
      <c r="T811" s="177"/>
      <c r="U811" s="135"/>
      <c r="V811" s="135"/>
      <c r="W811" s="163" t="str">
        <f t="shared" ca="1" si="339"/>
        <v>Hero</v>
      </c>
      <c r="X811" s="164">
        <f t="shared" si="340"/>
        <v>0</v>
      </c>
      <c r="Y811" s="165">
        <v>0</v>
      </c>
      <c r="Z811" s="155" t="str">
        <f t="shared" si="341"/>
        <v/>
      </c>
      <c r="AA811" s="66" t="str">
        <f t="shared" si="342"/>
        <v/>
      </c>
      <c r="AB811" s="72" t="str">
        <f t="shared" si="343"/>
        <v/>
      </c>
      <c r="AC811" s="135" t="str">
        <f t="shared" si="355"/>
        <v/>
      </c>
      <c r="AD811" s="72">
        <f t="shared" si="356"/>
        <v>-29</v>
      </c>
      <c r="AE811" s="72">
        <f t="shared" si="357"/>
        <v>-59</v>
      </c>
      <c r="AF811" s="72">
        <f t="shared" si="358"/>
        <v>-89</v>
      </c>
      <c r="AG811" s="66" t="str">
        <f t="shared" si="344"/>
        <v/>
      </c>
      <c r="AH811" s="66" t="str">
        <f t="shared" si="345"/>
        <v/>
      </c>
      <c r="AI811" s="66" t="str">
        <f t="shared" si="346"/>
        <v/>
      </c>
      <c r="AJ811" s="135" t="str">
        <f t="shared" si="347"/>
        <v/>
      </c>
      <c r="AK811" s="66" t="str">
        <f t="shared" si="348"/>
        <v/>
      </c>
      <c r="AL811" s="66" t="str">
        <f t="shared" si="336"/>
        <v/>
      </c>
      <c r="AM811" s="66" t="str">
        <f t="shared" si="349"/>
        <v/>
      </c>
      <c r="AN811" s="135" t="str">
        <f t="shared" si="350"/>
        <v/>
      </c>
      <c r="AO811" s="66" t="str">
        <f t="shared" si="351"/>
        <v/>
      </c>
      <c r="AP811" s="66" t="str">
        <f t="shared" si="337"/>
        <v/>
      </c>
      <c r="AQ811" s="66" t="str">
        <f t="shared" si="352"/>
        <v/>
      </c>
      <c r="AR811" s="135" t="str">
        <f t="shared" si="353"/>
        <v/>
      </c>
      <c r="AS811" s="72" t="str">
        <f t="shared" si="338"/>
        <v/>
      </c>
      <c r="AT811" s="72" t="str">
        <f t="shared" si="338"/>
        <v/>
      </c>
      <c r="AU811" s="72"/>
      <c r="AV811" s="135" t="str">
        <f t="shared" ca="1" si="359"/>
        <v>Hero</v>
      </c>
      <c r="AW811" s="135"/>
      <c r="AX811" s="135"/>
      <c r="AY811" s="135"/>
      <c r="AZ811" s="135"/>
      <c r="BA811" s="135"/>
      <c r="BB811" s="135"/>
      <c r="BC811" s="660" t="e">
        <f>INDEX('[2]Master Skill List'!$D$81:$D$301,MATCH('UNIT DATA'!BA811,'[2]Master Skill List'!$B$81:$B$301,0))</f>
        <v>#N/A</v>
      </c>
      <c r="BD811" s="661"/>
      <c r="BE811" s="661"/>
      <c r="BF811" s="662"/>
      <c r="BG811" s="72">
        <f t="shared" si="360"/>
        <v>0</v>
      </c>
    </row>
    <row r="812" spans="2:59">
      <c r="B812" s="66">
        <v>774</v>
      </c>
      <c r="C812" s="135"/>
      <c r="D812" s="135"/>
      <c r="E812" s="135"/>
      <c r="F812" s="135"/>
      <c r="G812" s="135"/>
      <c r="H812" s="176"/>
      <c r="I812" s="155"/>
      <c r="J812" s="155"/>
      <c r="K812" s="66">
        <v>10</v>
      </c>
      <c r="L812" s="66"/>
      <c r="M812" s="66"/>
      <c r="N812" s="66"/>
      <c r="O812" s="508"/>
      <c r="P812" s="155">
        <f t="shared" si="354"/>
        <v>1</v>
      </c>
      <c r="Q812" s="135"/>
      <c r="R812" s="66" t="e">
        <f t="shared" si="361"/>
        <v>#N/A</v>
      </c>
      <c r="S812" s="176"/>
      <c r="T812" s="177"/>
      <c r="U812" s="135"/>
      <c r="V812" s="135"/>
      <c r="W812" s="163" t="str">
        <f t="shared" ca="1" si="339"/>
        <v>Hero</v>
      </c>
      <c r="X812" s="164">
        <f t="shared" si="340"/>
        <v>0</v>
      </c>
      <c r="Y812" s="165">
        <v>0</v>
      </c>
      <c r="Z812" s="155" t="str">
        <f t="shared" si="341"/>
        <v/>
      </c>
      <c r="AA812" s="66" t="str">
        <f t="shared" si="342"/>
        <v/>
      </c>
      <c r="AB812" s="72" t="str">
        <f t="shared" si="343"/>
        <v/>
      </c>
      <c r="AC812" s="135" t="str">
        <f t="shared" si="355"/>
        <v/>
      </c>
      <c r="AD812" s="72">
        <f t="shared" si="356"/>
        <v>-29</v>
      </c>
      <c r="AE812" s="72">
        <f t="shared" si="357"/>
        <v>-59</v>
      </c>
      <c r="AF812" s="72">
        <f t="shared" si="358"/>
        <v>-89</v>
      </c>
      <c r="AG812" s="66" t="str">
        <f t="shared" si="344"/>
        <v/>
      </c>
      <c r="AH812" s="66" t="str">
        <f t="shared" si="345"/>
        <v/>
      </c>
      <c r="AI812" s="66" t="str">
        <f t="shared" si="346"/>
        <v/>
      </c>
      <c r="AJ812" s="135" t="str">
        <f t="shared" si="347"/>
        <v/>
      </c>
      <c r="AK812" s="66" t="str">
        <f t="shared" si="348"/>
        <v/>
      </c>
      <c r="AL812" s="66" t="str">
        <f t="shared" si="336"/>
        <v/>
      </c>
      <c r="AM812" s="66" t="str">
        <f t="shared" si="349"/>
        <v/>
      </c>
      <c r="AN812" s="135" t="str">
        <f t="shared" si="350"/>
        <v/>
      </c>
      <c r="AO812" s="66" t="str">
        <f t="shared" si="351"/>
        <v/>
      </c>
      <c r="AP812" s="66" t="str">
        <f t="shared" si="337"/>
        <v/>
      </c>
      <c r="AQ812" s="66" t="str">
        <f t="shared" si="352"/>
        <v/>
      </c>
      <c r="AR812" s="135" t="str">
        <f t="shared" si="353"/>
        <v/>
      </c>
      <c r="AS812" s="72" t="str">
        <f t="shared" si="338"/>
        <v/>
      </c>
      <c r="AT812" s="72" t="str">
        <f t="shared" si="338"/>
        <v/>
      </c>
      <c r="AU812" s="72"/>
      <c r="AV812" s="135" t="str">
        <f t="shared" ca="1" si="359"/>
        <v>Hero</v>
      </c>
      <c r="AW812" s="135"/>
      <c r="AX812" s="135"/>
      <c r="AY812" s="135"/>
      <c r="AZ812" s="135"/>
      <c r="BA812" s="135"/>
      <c r="BB812" s="135"/>
      <c r="BC812" s="660" t="e">
        <f>INDEX('[2]Master Skill List'!$D$81:$D$301,MATCH('UNIT DATA'!BA812,'[2]Master Skill List'!$B$81:$B$301,0))</f>
        <v>#N/A</v>
      </c>
      <c r="BD812" s="661"/>
      <c r="BE812" s="661"/>
      <c r="BF812" s="662"/>
      <c r="BG812" s="72">
        <f t="shared" si="360"/>
        <v>0</v>
      </c>
    </row>
    <row r="813" spans="2:59">
      <c r="B813" s="66">
        <v>775</v>
      </c>
      <c r="C813" s="135"/>
      <c r="D813" s="135"/>
      <c r="E813" s="135"/>
      <c r="F813" s="135"/>
      <c r="G813" s="135"/>
      <c r="H813" s="176"/>
      <c r="I813" s="155"/>
      <c r="J813" s="155"/>
      <c r="K813" s="66">
        <v>10</v>
      </c>
      <c r="L813" s="66"/>
      <c r="M813" s="66"/>
      <c r="N813" s="66"/>
      <c r="O813" s="508"/>
      <c r="P813" s="155">
        <f t="shared" si="354"/>
        <v>1</v>
      </c>
      <c r="Q813" s="135"/>
      <c r="R813" s="66" t="e">
        <f t="shared" si="361"/>
        <v>#N/A</v>
      </c>
      <c r="S813" s="176"/>
      <c r="T813" s="177"/>
      <c r="U813" s="135"/>
      <c r="V813" s="135"/>
      <c r="W813" s="163" t="str">
        <f t="shared" ca="1" si="339"/>
        <v>Defender</v>
      </c>
      <c r="X813" s="164">
        <f t="shared" si="340"/>
        <v>0</v>
      </c>
      <c r="Y813" s="165">
        <v>0</v>
      </c>
      <c r="Z813" s="155" t="str">
        <f t="shared" si="341"/>
        <v/>
      </c>
      <c r="AA813" s="66" t="str">
        <f t="shared" si="342"/>
        <v/>
      </c>
      <c r="AB813" s="72" t="str">
        <f t="shared" si="343"/>
        <v/>
      </c>
      <c r="AC813" s="135" t="str">
        <f t="shared" si="355"/>
        <v/>
      </c>
      <c r="AD813" s="72">
        <f t="shared" si="356"/>
        <v>-29</v>
      </c>
      <c r="AE813" s="72">
        <f t="shared" si="357"/>
        <v>-59</v>
      </c>
      <c r="AF813" s="72">
        <f t="shared" si="358"/>
        <v>-89</v>
      </c>
      <c r="AG813" s="66" t="str">
        <f t="shared" si="344"/>
        <v/>
      </c>
      <c r="AH813" s="66" t="str">
        <f t="shared" si="345"/>
        <v/>
      </c>
      <c r="AI813" s="66" t="str">
        <f t="shared" si="346"/>
        <v/>
      </c>
      <c r="AJ813" s="135" t="str">
        <f t="shared" si="347"/>
        <v/>
      </c>
      <c r="AK813" s="66" t="str">
        <f t="shared" si="348"/>
        <v/>
      </c>
      <c r="AL813" s="66" t="str">
        <f t="shared" si="336"/>
        <v/>
      </c>
      <c r="AM813" s="66" t="str">
        <f t="shared" si="349"/>
        <v/>
      </c>
      <c r="AN813" s="135" t="str">
        <f t="shared" si="350"/>
        <v/>
      </c>
      <c r="AO813" s="66" t="str">
        <f t="shared" si="351"/>
        <v/>
      </c>
      <c r="AP813" s="66" t="str">
        <f t="shared" si="337"/>
        <v/>
      </c>
      <c r="AQ813" s="66" t="str">
        <f t="shared" si="352"/>
        <v/>
      </c>
      <c r="AR813" s="135" t="str">
        <f t="shared" si="353"/>
        <v/>
      </c>
      <c r="AS813" s="72" t="str">
        <f t="shared" si="338"/>
        <v/>
      </c>
      <c r="AT813" s="72" t="str">
        <f t="shared" si="338"/>
        <v/>
      </c>
      <c r="AU813" s="72"/>
      <c r="AV813" s="135" t="str">
        <f t="shared" ca="1" si="359"/>
        <v>Defender</v>
      </c>
      <c r="AW813" s="135"/>
      <c r="AX813" s="135"/>
      <c r="AY813" s="135"/>
      <c r="AZ813" s="135"/>
      <c r="BA813" s="135"/>
      <c r="BB813" s="135"/>
      <c r="BC813" s="660" t="e">
        <f>INDEX('[2]Master Skill List'!$D$81:$D$301,MATCH('UNIT DATA'!BA813,'[2]Master Skill List'!$B$81:$B$301,0))</f>
        <v>#N/A</v>
      </c>
      <c r="BD813" s="661"/>
      <c r="BE813" s="661"/>
      <c r="BF813" s="662"/>
      <c r="BG813" s="72">
        <f t="shared" si="360"/>
        <v>0</v>
      </c>
    </row>
    <row r="814" spans="2:59">
      <c r="B814" s="66">
        <v>776</v>
      </c>
      <c r="C814" s="135"/>
      <c r="D814" s="135"/>
      <c r="E814" s="135"/>
      <c r="F814" s="135"/>
      <c r="G814" s="135"/>
      <c r="H814" s="176"/>
      <c r="I814" s="155"/>
      <c r="J814" s="155"/>
      <c r="K814" s="66">
        <v>10</v>
      </c>
      <c r="L814" s="66"/>
      <c r="M814" s="66"/>
      <c r="N814" s="66"/>
      <c r="O814" s="508"/>
      <c r="P814" s="155">
        <f t="shared" si="354"/>
        <v>1</v>
      </c>
      <c r="Q814" s="135"/>
      <c r="R814" s="66" t="e">
        <f t="shared" si="361"/>
        <v>#N/A</v>
      </c>
      <c r="S814" s="176"/>
      <c r="T814" s="177"/>
      <c r="U814" s="135"/>
      <c r="V814" s="135"/>
      <c r="W814" s="163" t="str">
        <f t="shared" ca="1" si="339"/>
        <v>Fighter</v>
      </c>
      <c r="X814" s="164">
        <f t="shared" si="340"/>
        <v>0</v>
      </c>
      <c r="Y814" s="165">
        <v>0</v>
      </c>
      <c r="Z814" s="155" t="str">
        <f t="shared" si="341"/>
        <v/>
      </c>
      <c r="AA814" s="66" t="str">
        <f t="shared" si="342"/>
        <v/>
      </c>
      <c r="AB814" s="72" t="str">
        <f t="shared" si="343"/>
        <v/>
      </c>
      <c r="AC814" s="135" t="str">
        <f t="shared" si="355"/>
        <v/>
      </c>
      <c r="AD814" s="72">
        <f t="shared" si="356"/>
        <v>-29</v>
      </c>
      <c r="AE814" s="72">
        <f t="shared" si="357"/>
        <v>-59</v>
      </c>
      <c r="AF814" s="72">
        <f t="shared" si="358"/>
        <v>-89</v>
      </c>
      <c r="AG814" s="66" t="str">
        <f t="shared" si="344"/>
        <v/>
      </c>
      <c r="AH814" s="66" t="str">
        <f t="shared" si="345"/>
        <v/>
      </c>
      <c r="AI814" s="66" t="str">
        <f t="shared" si="346"/>
        <v/>
      </c>
      <c r="AJ814" s="135" t="str">
        <f t="shared" si="347"/>
        <v/>
      </c>
      <c r="AK814" s="66" t="str">
        <f t="shared" si="348"/>
        <v/>
      </c>
      <c r="AL814" s="66" t="str">
        <f t="shared" si="336"/>
        <v/>
      </c>
      <c r="AM814" s="66" t="str">
        <f t="shared" si="349"/>
        <v/>
      </c>
      <c r="AN814" s="135" t="str">
        <f t="shared" si="350"/>
        <v/>
      </c>
      <c r="AO814" s="66" t="str">
        <f t="shared" si="351"/>
        <v/>
      </c>
      <c r="AP814" s="66" t="str">
        <f t="shared" si="337"/>
        <v/>
      </c>
      <c r="AQ814" s="66" t="str">
        <f t="shared" si="352"/>
        <v/>
      </c>
      <c r="AR814" s="135" t="str">
        <f t="shared" si="353"/>
        <v/>
      </c>
      <c r="AS814" s="72" t="str">
        <f t="shared" si="338"/>
        <v/>
      </c>
      <c r="AT814" s="72" t="str">
        <f t="shared" si="338"/>
        <v/>
      </c>
      <c r="AU814" s="72"/>
      <c r="AV814" s="135" t="str">
        <f t="shared" ca="1" si="359"/>
        <v>Fighter</v>
      </c>
      <c r="AW814" s="135"/>
      <c r="AX814" s="135"/>
      <c r="AY814" s="135"/>
      <c r="AZ814" s="135"/>
      <c r="BA814" s="135"/>
      <c r="BB814" s="135"/>
      <c r="BC814" s="660" t="e">
        <f>INDEX('[2]Master Skill List'!$D$81:$D$301,MATCH('UNIT DATA'!BA814,'[2]Master Skill List'!$B$81:$B$301,0))</f>
        <v>#N/A</v>
      </c>
      <c r="BD814" s="661"/>
      <c r="BE814" s="661"/>
      <c r="BF814" s="662"/>
      <c r="BG814" s="72">
        <f t="shared" si="360"/>
        <v>0</v>
      </c>
    </row>
    <row r="815" spans="2:59">
      <c r="B815" s="66">
        <v>777</v>
      </c>
      <c r="C815" s="135"/>
      <c r="D815" s="135"/>
      <c r="E815" s="135"/>
      <c r="F815" s="135"/>
      <c r="G815" s="135"/>
      <c r="H815" s="176"/>
      <c r="I815" s="155"/>
      <c r="J815" s="155"/>
      <c r="K815" s="66">
        <v>10</v>
      </c>
      <c r="L815" s="66"/>
      <c r="M815" s="66"/>
      <c r="N815" s="66"/>
      <c r="O815" s="508"/>
      <c r="P815" s="155">
        <f t="shared" si="354"/>
        <v>1</v>
      </c>
      <c r="Q815" s="135"/>
      <c r="R815" s="66" t="e">
        <f t="shared" si="361"/>
        <v>#N/A</v>
      </c>
      <c r="S815" s="176"/>
      <c r="T815" s="177"/>
      <c r="U815" s="135"/>
      <c r="V815" s="135"/>
      <c r="W815" s="163" t="str">
        <f t="shared" ca="1" si="339"/>
        <v>Defender</v>
      </c>
      <c r="X815" s="164">
        <f t="shared" si="340"/>
        <v>0</v>
      </c>
      <c r="Y815" s="165">
        <v>0</v>
      </c>
      <c r="Z815" s="155" t="str">
        <f t="shared" si="341"/>
        <v/>
      </c>
      <c r="AA815" s="66" t="str">
        <f t="shared" si="342"/>
        <v/>
      </c>
      <c r="AB815" s="72" t="str">
        <f t="shared" si="343"/>
        <v/>
      </c>
      <c r="AC815" s="135" t="str">
        <f t="shared" si="355"/>
        <v/>
      </c>
      <c r="AD815" s="72">
        <f t="shared" si="356"/>
        <v>-29</v>
      </c>
      <c r="AE815" s="72">
        <f t="shared" si="357"/>
        <v>-59</v>
      </c>
      <c r="AF815" s="72">
        <f t="shared" si="358"/>
        <v>-89</v>
      </c>
      <c r="AG815" s="66" t="str">
        <f t="shared" si="344"/>
        <v/>
      </c>
      <c r="AH815" s="66" t="str">
        <f t="shared" si="345"/>
        <v/>
      </c>
      <c r="AI815" s="66" t="str">
        <f t="shared" si="346"/>
        <v/>
      </c>
      <c r="AJ815" s="135" t="str">
        <f t="shared" si="347"/>
        <v/>
      </c>
      <c r="AK815" s="66" t="str">
        <f t="shared" si="348"/>
        <v/>
      </c>
      <c r="AL815" s="66" t="str">
        <f t="shared" si="336"/>
        <v/>
      </c>
      <c r="AM815" s="66" t="str">
        <f t="shared" si="349"/>
        <v/>
      </c>
      <c r="AN815" s="135" t="str">
        <f t="shared" si="350"/>
        <v/>
      </c>
      <c r="AO815" s="66" t="str">
        <f t="shared" si="351"/>
        <v/>
      </c>
      <c r="AP815" s="66" t="str">
        <f t="shared" si="337"/>
        <v/>
      </c>
      <c r="AQ815" s="66" t="str">
        <f t="shared" si="352"/>
        <v/>
      </c>
      <c r="AR815" s="135" t="str">
        <f t="shared" si="353"/>
        <v/>
      </c>
      <c r="AS815" s="72" t="str">
        <f t="shared" si="338"/>
        <v/>
      </c>
      <c r="AT815" s="72" t="str">
        <f t="shared" si="338"/>
        <v/>
      </c>
      <c r="AU815" s="72"/>
      <c r="AV815" s="135" t="str">
        <f t="shared" ca="1" si="359"/>
        <v>Defender</v>
      </c>
      <c r="AW815" s="135"/>
      <c r="AX815" s="135"/>
      <c r="AY815" s="135"/>
      <c r="AZ815" s="135"/>
      <c r="BA815" s="135"/>
      <c r="BB815" s="135"/>
      <c r="BC815" s="660" t="e">
        <f>INDEX('[2]Master Skill List'!$D$81:$D$301,MATCH('UNIT DATA'!BA815,'[2]Master Skill List'!$B$81:$B$301,0))</f>
        <v>#N/A</v>
      </c>
      <c r="BD815" s="661"/>
      <c r="BE815" s="661"/>
      <c r="BF815" s="662"/>
      <c r="BG815" s="72">
        <f t="shared" si="360"/>
        <v>0</v>
      </c>
    </row>
    <row r="816" spans="2:59">
      <c r="B816" s="66">
        <v>778</v>
      </c>
      <c r="C816" s="135"/>
      <c r="D816" s="135"/>
      <c r="E816" s="135"/>
      <c r="F816" s="135"/>
      <c r="G816" s="135"/>
      <c r="H816" s="176"/>
      <c r="I816" s="155"/>
      <c r="J816" s="155"/>
      <c r="K816" s="66">
        <v>10</v>
      </c>
      <c r="L816" s="66"/>
      <c r="M816" s="66"/>
      <c r="N816" s="66"/>
      <c r="O816" s="508"/>
      <c r="P816" s="155">
        <f t="shared" si="354"/>
        <v>1</v>
      </c>
      <c r="Q816" s="135"/>
      <c r="R816" s="66" t="e">
        <f t="shared" si="361"/>
        <v>#N/A</v>
      </c>
      <c r="S816" s="176"/>
      <c r="T816" s="177"/>
      <c r="U816" s="135"/>
      <c r="V816" s="135"/>
      <c r="W816" s="163" t="str">
        <f t="shared" ca="1" si="339"/>
        <v>Guardian</v>
      </c>
      <c r="X816" s="164">
        <f t="shared" si="340"/>
        <v>0</v>
      </c>
      <c r="Y816" s="165">
        <v>0</v>
      </c>
      <c r="Z816" s="155" t="str">
        <f t="shared" si="341"/>
        <v/>
      </c>
      <c r="AA816" s="66" t="str">
        <f t="shared" si="342"/>
        <v/>
      </c>
      <c r="AB816" s="72" t="str">
        <f t="shared" si="343"/>
        <v/>
      </c>
      <c r="AC816" s="135" t="str">
        <f t="shared" si="355"/>
        <v/>
      </c>
      <c r="AD816" s="72">
        <f t="shared" si="356"/>
        <v>-29</v>
      </c>
      <c r="AE816" s="72">
        <f t="shared" si="357"/>
        <v>-59</v>
      </c>
      <c r="AF816" s="72">
        <f t="shared" si="358"/>
        <v>-89</v>
      </c>
      <c r="AG816" s="66" t="str">
        <f t="shared" si="344"/>
        <v/>
      </c>
      <c r="AH816" s="66" t="str">
        <f t="shared" si="345"/>
        <v/>
      </c>
      <c r="AI816" s="66" t="str">
        <f t="shared" si="346"/>
        <v/>
      </c>
      <c r="AJ816" s="135" t="str">
        <f t="shared" si="347"/>
        <v/>
      </c>
      <c r="AK816" s="66" t="str">
        <f t="shared" si="348"/>
        <v/>
      </c>
      <c r="AL816" s="66" t="str">
        <f t="shared" si="336"/>
        <v/>
      </c>
      <c r="AM816" s="66" t="str">
        <f t="shared" si="349"/>
        <v/>
      </c>
      <c r="AN816" s="135" t="str">
        <f t="shared" si="350"/>
        <v/>
      </c>
      <c r="AO816" s="66" t="str">
        <f t="shared" si="351"/>
        <v/>
      </c>
      <c r="AP816" s="66" t="str">
        <f t="shared" si="337"/>
        <v/>
      </c>
      <c r="AQ816" s="66" t="str">
        <f t="shared" si="352"/>
        <v/>
      </c>
      <c r="AR816" s="135" t="str">
        <f t="shared" si="353"/>
        <v/>
      </c>
      <c r="AS816" s="72" t="str">
        <f t="shared" si="338"/>
        <v/>
      </c>
      <c r="AT816" s="72" t="str">
        <f t="shared" si="338"/>
        <v/>
      </c>
      <c r="AU816" s="72"/>
      <c r="AV816" s="135" t="str">
        <f t="shared" ca="1" si="359"/>
        <v>Guardian</v>
      </c>
      <c r="AW816" s="135"/>
      <c r="AX816" s="135"/>
      <c r="AY816" s="135"/>
      <c r="AZ816" s="135"/>
      <c r="BA816" s="135"/>
      <c r="BB816" s="135"/>
      <c r="BC816" s="660" t="e">
        <f>INDEX('[2]Master Skill List'!$D$81:$D$301,MATCH('UNIT DATA'!BA816,'[2]Master Skill List'!$B$81:$B$301,0))</f>
        <v>#N/A</v>
      </c>
      <c r="BD816" s="661"/>
      <c r="BE816" s="661"/>
      <c r="BF816" s="662"/>
      <c r="BG816" s="72">
        <f t="shared" si="360"/>
        <v>0</v>
      </c>
    </row>
    <row r="817" spans="2:59">
      <c r="B817" s="66">
        <v>779</v>
      </c>
      <c r="C817" s="135"/>
      <c r="D817" s="135"/>
      <c r="E817" s="135"/>
      <c r="F817" s="135"/>
      <c r="G817" s="135"/>
      <c r="H817" s="176"/>
      <c r="I817" s="155"/>
      <c r="J817" s="155"/>
      <c r="K817" s="66">
        <v>10</v>
      </c>
      <c r="L817" s="66"/>
      <c r="M817" s="66"/>
      <c r="N817" s="66"/>
      <c r="O817" s="508"/>
      <c r="P817" s="155">
        <f t="shared" si="354"/>
        <v>1</v>
      </c>
      <c r="Q817" s="135"/>
      <c r="R817" s="66" t="e">
        <f t="shared" si="361"/>
        <v>#N/A</v>
      </c>
      <c r="S817" s="176"/>
      <c r="T817" s="177"/>
      <c r="U817" s="135"/>
      <c r="V817" s="135"/>
      <c r="W817" s="163" t="str">
        <f t="shared" ca="1" si="339"/>
        <v>Lord</v>
      </c>
      <c r="X817" s="164">
        <f t="shared" si="340"/>
        <v>0</v>
      </c>
      <c r="Y817" s="165">
        <v>0</v>
      </c>
      <c r="Z817" s="155" t="str">
        <f t="shared" si="341"/>
        <v/>
      </c>
      <c r="AA817" s="66" t="str">
        <f t="shared" si="342"/>
        <v/>
      </c>
      <c r="AB817" s="72" t="str">
        <f t="shared" si="343"/>
        <v/>
      </c>
      <c r="AC817" s="135" t="str">
        <f t="shared" si="355"/>
        <v/>
      </c>
      <c r="AD817" s="72">
        <f t="shared" si="356"/>
        <v>-29</v>
      </c>
      <c r="AE817" s="72">
        <f t="shared" si="357"/>
        <v>-59</v>
      </c>
      <c r="AF817" s="72">
        <f t="shared" si="358"/>
        <v>-89</v>
      </c>
      <c r="AG817" s="66" t="str">
        <f t="shared" si="344"/>
        <v/>
      </c>
      <c r="AH817" s="66" t="str">
        <f t="shared" si="345"/>
        <v/>
      </c>
      <c r="AI817" s="66" t="str">
        <f t="shared" si="346"/>
        <v/>
      </c>
      <c r="AJ817" s="135" t="str">
        <f t="shared" si="347"/>
        <v/>
      </c>
      <c r="AK817" s="66" t="str">
        <f t="shared" si="348"/>
        <v/>
      </c>
      <c r="AL817" s="66" t="str">
        <f t="shared" si="336"/>
        <v/>
      </c>
      <c r="AM817" s="66" t="str">
        <f t="shared" si="349"/>
        <v/>
      </c>
      <c r="AN817" s="135" t="str">
        <f t="shared" si="350"/>
        <v/>
      </c>
      <c r="AO817" s="66" t="str">
        <f t="shared" si="351"/>
        <v/>
      </c>
      <c r="AP817" s="66" t="str">
        <f t="shared" si="337"/>
        <v/>
      </c>
      <c r="AQ817" s="66" t="str">
        <f t="shared" si="352"/>
        <v/>
      </c>
      <c r="AR817" s="135" t="str">
        <f t="shared" si="353"/>
        <v/>
      </c>
      <c r="AS817" s="72" t="str">
        <f t="shared" si="338"/>
        <v/>
      </c>
      <c r="AT817" s="72" t="str">
        <f t="shared" si="338"/>
        <v/>
      </c>
      <c r="AU817" s="72"/>
      <c r="AV817" s="135" t="str">
        <f t="shared" ca="1" si="359"/>
        <v>Lord</v>
      </c>
      <c r="AW817" s="135"/>
      <c r="AX817" s="135"/>
      <c r="AY817" s="135"/>
      <c r="AZ817" s="135"/>
      <c r="BA817" s="135"/>
      <c r="BB817" s="135"/>
      <c r="BC817" s="660" t="e">
        <f>INDEX('[2]Master Skill List'!$D$81:$D$301,MATCH('UNIT DATA'!BA817,'[2]Master Skill List'!$B$81:$B$301,0))</f>
        <v>#N/A</v>
      </c>
      <c r="BD817" s="661"/>
      <c r="BE817" s="661"/>
      <c r="BF817" s="662"/>
      <c r="BG817" s="72">
        <f t="shared" si="360"/>
        <v>0</v>
      </c>
    </row>
    <row r="818" spans="2:59">
      <c r="B818" s="66">
        <v>780</v>
      </c>
      <c r="C818" s="135"/>
      <c r="D818" s="135"/>
      <c r="E818" s="135"/>
      <c r="F818" s="135"/>
      <c r="G818" s="135"/>
      <c r="H818" s="176"/>
      <c r="I818" s="155"/>
      <c r="J818" s="155"/>
      <c r="K818" s="66">
        <v>10</v>
      </c>
      <c r="L818" s="66"/>
      <c r="M818" s="66"/>
      <c r="N818" s="66"/>
      <c r="O818" s="508"/>
      <c r="P818" s="155">
        <f t="shared" si="354"/>
        <v>1</v>
      </c>
      <c r="Q818" s="135"/>
      <c r="R818" s="66" t="e">
        <f t="shared" si="361"/>
        <v>#N/A</v>
      </c>
      <c r="S818" s="176"/>
      <c r="T818" s="177"/>
      <c r="U818" s="135"/>
      <c r="V818" s="135"/>
      <c r="W818" s="163" t="str">
        <f t="shared" ca="1" si="339"/>
        <v>Lord</v>
      </c>
      <c r="X818" s="164">
        <f t="shared" si="340"/>
        <v>0</v>
      </c>
      <c r="Y818" s="165">
        <v>0</v>
      </c>
      <c r="Z818" s="155" t="str">
        <f t="shared" si="341"/>
        <v/>
      </c>
      <c r="AA818" s="66" t="str">
        <f t="shared" si="342"/>
        <v/>
      </c>
      <c r="AB818" s="72" t="str">
        <f t="shared" si="343"/>
        <v/>
      </c>
      <c r="AC818" s="135" t="str">
        <f t="shared" si="355"/>
        <v/>
      </c>
      <c r="AD818" s="72">
        <f t="shared" si="356"/>
        <v>-29</v>
      </c>
      <c r="AE818" s="72">
        <f t="shared" si="357"/>
        <v>-59</v>
      </c>
      <c r="AF818" s="72">
        <f t="shared" si="358"/>
        <v>-89</v>
      </c>
      <c r="AG818" s="66" t="str">
        <f t="shared" si="344"/>
        <v/>
      </c>
      <c r="AH818" s="66" t="str">
        <f t="shared" si="345"/>
        <v/>
      </c>
      <c r="AI818" s="66" t="str">
        <f t="shared" si="346"/>
        <v/>
      </c>
      <c r="AJ818" s="135" t="str">
        <f t="shared" si="347"/>
        <v/>
      </c>
      <c r="AK818" s="66" t="str">
        <f t="shared" si="348"/>
        <v/>
      </c>
      <c r="AL818" s="66" t="str">
        <f t="shared" si="336"/>
        <v/>
      </c>
      <c r="AM818" s="66" t="str">
        <f t="shared" si="349"/>
        <v/>
      </c>
      <c r="AN818" s="135" t="str">
        <f t="shared" si="350"/>
        <v/>
      </c>
      <c r="AO818" s="66" t="str">
        <f t="shared" si="351"/>
        <v/>
      </c>
      <c r="AP818" s="66" t="str">
        <f t="shared" si="337"/>
        <v/>
      </c>
      <c r="AQ818" s="66" t="str">
        <f t="shared" si="352"/>
        <v/>
      </c>
      <c r="AR818" s="135" t="str">
        <f t="shared" si="353"/>
        <v/>
      </c>
      <c r="AS818" s="72" t="str">
        <f t="shared" si="338"/>
        <v/>
      </c>
      <c r="AT818" s="72" t="str">
        <f t="shared" si="338"/>
        <v/>
      </c>
      <c r="AU818" s="72"/>
      <c r="AV818" s="135" t="str">
        <f t="shared" ca="1" si="359"/>
        <v>Lord</v>
      </c>
      <c r="AW818" s="135"/>
      <c r="AX818" s="135"/>
      <c r="AY818" s="135"/>
      <c r="AZ818" s="135"/>
      <c r="BA818" s="135"/>
      <c r="BB818" s="135"/>
      <c r="BC818" s="660" t="e">
        <f>INDEX('[2]Master Skill List'!$D$81:$D$301,MATCH('UNIT DATA'!BA818,'[2]Master Skill List'!$B$81:$B$301,0))</f>
        <v>#N/A</v>
      </c>
      <c r="BD818" s="661"/>
      <c r="BE818" s="661"/>
      <c r="BF818" s="662"/>
      <c r="BG818" s="72">
        <f t="shared" si="360"/>
        <v>0</v>
      </c>
    </row>
    <row r="819" spans="2:59">
      <c r="B819" s="66">
        <v>781</v>
      </c>
      <c r="C819" s="135"/>
      <c r="D819" s="135"/>
      <c r="E819" s="135"/>
      <c r="F819" s="135"/>
      <c r="G819" s="135"/>
      <c r="H819" s="176"/>
      <c r="I819" s="155"/>
      <c r="J819" s="155"/>
      <c r="K819" s="66">
        <v>10</v>
      </c>
      <c r="L819" s="66"/>
      <c r="M819" s="66"/>
      <c r="N819" s="66"/>
      <c r="O819" s="508"/>
      <c r="P819" s="155">
        <f t="shared" si="354"/>
        <v>1</v>
      </c>
      <c r="Q819" s="135"/>
      <c r="R819" s="66" t="e">
        <f t="shared" si="361"/>
        <v>#N/A</v>
      </c>
      <c r="S819" s="176"/>
      <c r="T819" s="177"/>
      <c r="U819" s="135"/>
      <c r="V819" s="135"/>
      <c r="W819" s="163" t="str">
        <f t="shared" ca="1" si="339"/>
        <v>Defender</v>
      </c>
      <c r="X819" s="164">
        <f t="shared" si="340"/>
        <v>0</v>
      </c>
      <c r="Y819" s="165">
        <v>0</v>
      </c>
      <c r="Z819" s="155" t="str">
        <f t="shared" si="341"/>
        <v/>
      </c>
      <c r="AA819" s="66" t="str">
        <f t="shared" si="342"/>
        <v/>
      </c>
      <c r="AB819" s="72" t="str">
        <f t="shared" si="343"/>
        <v/>
      </c>
      <c r="AC819" s="135" t="str">
        <f t="shared" si="355"/>
        <v/>
      </c>
      <c r="AD819" s="72">
        <f t="shared" si="356"/>
        <v>-29</v>
      </c>
      <c r="AE819" s="72">
        <f t="shared" si="357"/>
        <v>-59</v>
      </c>
      <c r="AF819" s="72">
        <f t="shared" si="358"/>
        <v>-89</v>
      </c>
      <c r="AG819" s="66" t="str">
        <f t="shared" si="344"/>
        <v/>
      </c>
      <c r="AH819" s="66" t="str">
        <f t="shared" si="345"/>
        <v/>
      </c>
      <c r="AI819" s="66" t="str">
        <f t="shared" si="346"/>
        <v/>
      </c>
      <c r="AJ819" s="135" t="str">
        <f t="shared" si="347"/>
        <v/>
      </c>
      <c r="AK819" s="66" t="str">
        <f t="shared" si="348"/>
        <v/>
      </c>
      <c r="AL819" s="66" t="str">
        <f t="shared" si="336"/>
        <v/>
      </c>
      <c r="AM819" s="66" t="str">
        <f t="shared" si="349"/>
        <v/>
      </c>
      <c r="AN819" s="135" t="str">
        <f t="shared" si="350"/>
        <v/>
      </c>
      <c r="AO819" s="66" t="str">
        <f t="shared" si="351"/>
        <v/>
      </c>
      <c r="AP819" s="66" t="str">
        <f t="shared" si="337"/>
        <v/>
      </c>
      <c r="AQ819" s="66" t="str">
        <f t="shared" si="352"/>
        <v/>
      </c>
      <c r="AR819" s="135" t="str">
        <f t="shared" si="353"/>
        <v/>
      </c>
      <c r="AS819" s="72" t="str">
        <f t="shared" si="338"/>
        <v/>
      </c>
      <c r="AT819" s="72" t="str">
        <f t="shared" si="338"/>
        <v/>
      </c>
      <c r="AU819" s="72"/>
      <c r="AV819" s="135" t="str">
        <f t="shared" ca="1" si="359"/>
        <v>Defender</v>
      </c>
      <c r="AW819" s="135"/>
      <c r="AX819" s="135"/>
      <c r="AY819" s="135"/>
      <c r="AZ819" s="135"/>
      <c r="BA819" s="135"/>
      <c r="BB819" s="135"/>
      <c r="BC819" s="660" t="e">
        <f>INDEX('[2]Master Skill List'!$D$81:$D$301,MATCH('UNIT DATA'!BA819,'[2]Master Skill List'!$B$81:$B$301,0))</f>
        <v>#N/A</v>
      </c>
      <c r="BD819" s="661"/>
      <c r="BE819" s="661"/>
      <c r="BF819" s="662"/>
      <c r="BG819" s="72">
        <f t="shared" si="360"/>
        <v>0</v>
      </c>
    </row>
    <row r="820" spans="2:59">
      <c r="B820" s="66">
        <v>782</v>
      </c>
      <c r="C820" s="135"/>
      <c r="D820" s="135"/>
      <c r="E820" s="135"/>
      <c r="F820" s="135"/>
      <c r="G820" s="135"/>
      <c r="H820" s="176"/>
      <c r="I820" s="155"/>
      <c r="J820" s="155"/>
      <c r="K820" s="66">
        <v>10</v>
      </c>
      <c r="L820" s="66"/>
      <c r="M820" s="66"/>
      <c r="N820" s="66"/>
      <c r="O820" s="508"/>
      <c r="P820" s="155">
        <f t="shared" si="354"/>
        <v>1</v>
      </c>
      <c r="Q820" s="135"/>
      <c r="R820" s="66" t="e">
        <f t="shared" si="361"/>
        <v>#N/A</v>
      </c>
      <c r="S820" s="176"/>
      <c r="T820" s="177"/>
      <c r="U820" s="135"/>
      <c r="V820" s="135"/>
      <c r="W820" s="163" t="str">
        <f t="shared" ca="1" si="339"/>
        <v>Knight</v>
      </c>
      <c r="X820" s="164">
        <f t="shared" si="340"/>
        <v>0</v>
      </c>
      <c r="Y820" s="165">
        <v>0</v>
      </c>
      <c r="Z820" s="155" t="str">
        <f t="shared" si="341"/>
        <v/>
      </c>
      <c r="AA820" s="66" t="str">
        <f t="shared" si="342"/>
        <v/>
      </c>
      <c r="AB820" s="72" t="str">
        <f t="shared" si="343"/>
        <v/>
      </c>
      <c r="AC820" s="135" t="str">
        <f t="shared" si="355"/>
        <v/>
      </c>
      <c r="AD820" s="72">
        <f t="shared" si="356"/>
        <v>-29</v>
      </c>
      <c r="AE820" s="72">
        <f t="shared" si="357"/>
        <v>-59</v>
      </c>
      <c r="AF820" s="72">
        <f t="shared" si="358"/>
        <v>-89</v>
      </c>
      <c r="AG820" s="66" t="str">
        <f t="shared" si="344"/>
        <v/>
      </c>
      <c r="AH820" s="66" t="str">
        <f t="shared" si="345"/>
        <v/>
      </c>
      <c r="AI820" s="66" t="str">
        <f t="shared" si="346"/>
        <v/>
      </c>
      <c r="AJ820" s="135" t="str">
        <f t="shared" si="347"/>
        <v/>
      </c>
      <c r="AK820" s="66" t="str">
        <f t="shared" si="348"/>
        <v/>
      </c>
      <c r="AL820" s="66" t="str">
        <f t="shared" si="336"/>
        <v/>
      </c>
      <c r="AM820" s="66" t="str">
        <f t="shared" si="349"/>
        <v/>
      </c>
      <c r="AN820" s="135" t="str">
        <f t="shared" si="350"/>
        <v/>
      </c>
      <c r="AO820" s="66" t="str">
        <f t="shared" si="351"/>
        <v/>
      </c>
      <c r="AP820" s="66" t="str">
        <f t="shared" si="337"/>
        <v/>
      </c>
      <c r="AQ820" s="66" t="str">
        <f t="shared" si="352"/>
        <v/>
      </c>
      <c r="AR820" s="135" t="str">
        <f t="shared" si="353"/>
        <v/>
      </c>
      <c r="AS820" s="72" t="str">
        <f t="shared" si="338"/>
        <v/>
      </c>
      <c r="AT820" s="72" t="str">
        <f t="shared" si="338"/>
        <v/>
      </c>
      <c r="AU820" s="72"/>
      <c r="AV820" s="135" t="str">
        <f t="shared" ca="1" si="359"/>
        <v>Knight</v>
      </c>
      <c r="AW820" s="135"/>
      <c r="AX820" s="135"/>
      <c r="AY820" s="135"/>
      <c r="AZ820" s="135"/>
      <c r="BA820" s="135"/>
      <c r="BB820" s="135"/>
      <c r="BC820" s="660" t="e">
        <f>INDEX('[2]Master Skill List'!$D$81:$D$301,MATCH('UNIT DATA'!BA820,'[2]Master Skill List'!$B$81:$B$301,0))</f>
        <v>#N/A</v>
      </c>
      <c r="BD820" s="661"/>
      <c r="BE820" s="661"/>
      <c r="BF820" s="662"/>
      <c r="BG820" s="72">
        <f t="shared" si="360"/>
        <v>0</v>
      </c>
    </row>
    <row r="821" spans="2:59">
      <c r="B821" s="66">
        <v>783</v>
      </c>
      <c r="C821" s="135"/>
      <c r="D821" s="135"/>
      <c r="E821" s="135"/>
      <c r="F821" s="135"/>
      <c r="G821" s="135"/>
      <c r="H821" s="176"/>
      <c r="I821" s="155"/>
      <c r="J821" s="155"/>
      <c r="K821" s="66">
        <v>10</v>
      </c>
      <c r="L821" s="66"/>
      <c r="M821" s="66"/>
      <c r="N821" s="66"/>
      <c r="O821" s="508"/>
      <c r="P821" s="155">
        <f t="shared" si="354"/>
        <v>1</v>
      </c>
      <c r="Q821" s="135"/>
      <c r="R821" s="66" t="e">
        <f t="shared" si="361"/>
        <v>#N/A</v>
      </c>
      <c r="S821" s="176"/>
      <c r="T821" s="177"/>
      <c r="U821" s="135"/>
      <c r="V821" s="135"/>
      <c r="W821" s="163" t="str">
        <f t="shared" ca="1" si="339"/>
        <v>Hero</v>
      </c>
      <c r="X821" s="164">
        <f t="shared" si="340"/>
        <v>0</v>
      </c>
      <c r="Y821" s="165">
        <v>0</v>
      </c>
      <c r="Z821" s="155" t="str">
        <f t="shared" si="341"/>
        <v/>
      </c>
      <c r="AA821" s="66" t="str">
        <f t="shared" si="342"/>
        <v/>
      </c>
      <c r="AB821" s="72" t="str">
        <f t="shared" si="343"/>
        <v/>
      </c>
      <c r="AC821" s="135" t="str">
        <f t="shared" si="355"/>
        <v/>
      </c>
      <c r="AD821" s="72">
        <f t="shared" si="356"/>
        <v>-29</v>
      </c>
      <c r="AE821" s="72">
        <f t="shared" si="357"/>
        <v>-59</v>
      </c>
      <c r="AF821" s="72">
        <f t="shared" si="358"/>
        <v>-89</v>
      </c>
      <c r="AG821" s="66" t="str">
        <f t="shared" si="344"/>
        <v/>
      </c>
      <c r="AH821" s="66" t="str">
        <f t="shared" si="345"/>
        <v/>
      </c>
      <c r="AI821" s="66" t="str">
        <f t="shared" si="346"/>
        <v/>
      </c>
      <c r="AJ821" s="135" t="str">
        <f t="shared" si="347"/>
        <v/>
      </c>
      <c r="AK821" s="66" t="str">
        <f t="shared" si="348"/>
        <v/>
      </c>
      <c r="AL821" s="66" t="str">
        <f t="shared" si="336"/>
        <v/>
      </c>
      <c r="AM821" s="66" t="str">
        <f t="shared" si="349"/>
        <v/>
      </c>
      <c r="AN821" s="135" t="str">
        <f t="shared" si="350"/>
        <v/>
      </c>
      <c r="AO821" s="66" t="str">
        <f t="shared" si="351"/>
        <v/>
      </c>
      <c r="AP821" s="66" t="str">
        <f t="shared" si="337"/>
        <v/>
      </c>
      <c r="AQ821" s="66" t="str">
        <f t="shared" si="352"/>
        <v/>
      </c>
      <c r="AR821" s="135" t="str">
        <f t="shared" si="353"/>
        <v/>
      </c>
      <c r="AS821" s="72" t="str">
        <f t="shared" si="338"/>
        <v/>
      </c>
      <c r="AT821" s="72" t="str">
        <f t="shared" si="338"/>
        <v/>
      </c>
      <c r="AU821" s="72"/>
      <c r="AV821" s="135" t="str">
        <f t="shared" ca="1" si="359"/>
        <v>Hero</v>
      </c>
      <c r="AW821" s="135"/>
      <c r="AX821" s="135"/>
      <c r="AY821" s="135"/>
      <c r="AZ821" s="135"/>
      <c r="BA821" s="135"/>
      <c r="BB821" s="135"/>
      <c r="BC821" s="660" t="e">
        <f>INDEX('[2]Master Skill List'!$D$81:$D$301,MATCH('UNIT DATA'!BA821,'[2]Master Skill List'!$B$81:$B$301,0))</f>
        <v>#N/A</v>
      </c>
      <c r="BD821" s="661"/>
      <c r="BE821" s="661"/>
      <c r="BF821" s="662"/>
      <c r="BG821" s="72">
        <f t="shared" si="360"/>
        <v>0</v>
      </c>
    </row>
    <row r="822" spans="2:59">
      <c r="B822" s="66">
        <v>784</v>
      </c>
      <c r="C822" s="135"/>
      <c r="D822" s="135"/>
      <c r="E822" s="135"/>
      <c r="F822" s="135"/>
      <c r="G822" s="135"/>
      <c r="H822" s="176"/>
      <c r="I822" s="155"/>
      <c r="J822" s="155"/>
      <c r="K822" s="66">
        <v>10</v>
      </c>
      <c r="L822" s="66"/>
      <c r="M822" s="66"/>
      <c r="N822" s="66"/>
      <c r="O822" s="508"/>
      <c r="P822" s="155">
        <f t="shared" si="354"/>
        <v>1</v>
      </c>
      <c r="Q822" s="135"/>
      <c r="R822" s="66" t="e">
        <f t="shared" si="361"/>
        <v>#N/A</v>
      </c>
      <c r="S822" s="176"/>
      <c r="T822" s="177"/>
      <c r="U822" s="135"/>
      <c r="V822" s="135"/>
      <c r="W822" s="163" t="str">
        <f t="shared" ca="1" si="339"/>
        <v>Hero</v>
      </c>
      <c r="X822" s="164">
        <f t="shared" si="340"/>
        <v>0</v>
      </c>
      <c r="Y822" s="165">
        <v>0</v>
      </c>
      <c r="Z822" s="155" t="str">
        <f t="shared" si="341"/>
        <v/>
      </c>
      <c r="AA822" s="66" t="str">
        <f t="shared" si="342"/>
        <v/>
      </c>
      <c r="AB822" s="72" t="str">
        <f t="shared" si="343"/>
        <v/>
      </c>
      <c r="AC822" s="135" t="str">
        <f t="shared" si="355"/>
        <v/>
      </c>
      <c r="AD822" s="72">
        <f t="shared" si="356"/>
        <v>-29</v>
      </c>
      <c r="AE822" s="72">
        <f t="shared" si="357"/>
        <v>-59</v>
      </c>
      <c r="AF822" s="72">
        <f t="shared" si="358"/>
        <v>-89</v>
      </c>
      <c r="AG822" s="66" t="str">
        <f t="shared" si="344"/>
        <v/>
      </c>
      <c r="AH822" s="66" t="str">
        <f t="shared" si="345"/>
        <v/>
      </c>
      <c r="AI822" s="66" t="str">
        <f t="shared" si="346"/>
        <v/>
      </c>
      <c r="AJ822" s="135" t="str">
        <f t="shared" si="347"/>
        <v/>
      </c>
      <c r="AK822" s="66" t="str">
        <f t="shared" si="348"/>
        <v/>
      </c>
      <c r="AL822" s="66" t="str">
        <f t="shared" si="336"/>
        <v/>
      </c>
      <c r="AM822" s="66" t="str">
        <f t="shared" si="349"/>
        <v/>
      </c>
      <c r="AN822" s="135" t="str">
        <f t="shared" si="350"/>
        <v/>
      </c>
      <c r="AO822" s="66" t="str">
        <f t="shared" si="351"/>
        <v/>
      </c>
      <c r="AP822" s="66" t="str">
        <f t="shared" si="337"/>
        <v/>
      </c>
      <c r="AQ822" s="66" t="str">
        <f t="shared" si="352"/>
        <v/>
      </c>
      <c r="AR822" s="135" t="str">
        <f t="shared" si="353"/>
        <v/>
      </c>
      <c r="AS822" s="72" t="str">
        <f t="shared" si="338"/>
        <v/>
      </c>
      <c r="AT822" s="72" t="str">
        <f t="shared" si="338"/>
        <v/>
      </c>
      <c r="AU822" s="72"/>
      <c r="AV822" s="135" t="str">
        <f t="shared" ca="1" si="359"/>
        <v>Hero</v>
      </c>
      <c r="AW822" s="135"/>
      <c r="AX822" s="135"/>
      <c r="AY822" s="135"/>
      <c r="AZ822" s="135"/>
      <c r="BA822" s="135"/>
      <c r="BB822" s="135"/>
      <c r="BC822" s="660" t="e">
        <f>INDEX('[2]Master Skill List'!$D$81:$D$301,MATCH('UNIT DATA'!BA822,'[2]Master Skill List'!$B$81:$B$301,0))</f>
        <v>#N/A</v>
      </c>
      <c r="BD822" s="661"/>
      <c r="BE822" s="661"/>
      <c r="BF822" s="662"/>
      <c r="BG822" s="72">
        <f t="shared" si="360"/>
        <v>0</v>
      </c>
    </row>
    <row r="823" spans="2:59">
      <c r="B823" s="66">
        <v>785</v>
      </c>
      <c r="C823" s="135"/>
      <c r="D823" s="135"/>
      <c r="E823" s="135"/>
      <c r="F823" s="135"/>
      <c r="G823" s="135"/>
      <c r="H823" s="176"/>
      <c r="I823" s="155"/>
      <c r="J823" s="155"/>
      <c r="K823" s="66">
        <v>10</v>
      </c>
      <c r="L823" s="66"/>
      <c r="M823" s="66"/>
      <c r="N823" s="66"/>
      <c r="O823" s="508"/>
      <c r="P823" s="155">
        <f t="shared" si="354"/>
        <v>1</v>
      </c>
      <c r="Q823" s="135"/>
      <c r="R823" s="66" t="e">
        <f t="shared" si="361"/>
        <v>#N/A</v>
      </c>
      <c r="S823" s="176"/>
      <c r="T823" s="177"/>
      <c r="U823" s="135"/>
      <c r="V823" s="135"/>
      <c r="W823" s="163" t="str">
        <f t="shared" ca="1" si="339"/>
        <v>Fighter</v>
      </c>
      <c r="X823" s="164">
        <f t="shared" si="340"/>
        <v>0</v>
      </c>
      <c r="Y823" s="165">
        <v>0</v>
      </c>
      <c r="Z823" s="155" t="str">
        <f t="shared" si="341"/>
        <v/>
      </c>
      <c r="AA823" s="66" t="str">
        <f t="shared" si="342"/>
        <v/>
      </c>
      <c r="AB823" s="72" t="str">
        <f t="shared" si="343"/>
        <v/>
      </c>
      <c r="AC823" s="135" t="str">
        <f t="shared" si="355"/>
        <v/>
      </c>
      <c r="AD823" s="72">
        <f t="shared" si="356"/>
        <v>-29</v>
      </c>
      <c r="AE823" s="72">
        <f t="shared" si="357"/>
        <v>-59</v>
      </c>
      <c r="AF823" s="72">
        <f t="shared" si="358"/>
        <v>-89</v>
      </c>
      <c r="AG823" s="66" t="str">
        <f t="shared" si="344"/>
        <v/>
      </c>
      <c r="AH823" s="66" t="str">
        <f t="shared" si="345"/>
        <v/>
      </c>
      <c r="AI823" s="66" t="str">
        <f t="shared" si="346"/>
        <v/>
      </c>
      <c r="AJ823" s="135" t="str">
        <f t="shared" si="347"/>
        <v/>
      </c>
      <c r="AK823" s="66" t="str">
        <f t="shared" si="348"/>
        <v/>
      </c>
      <c r="AL823" s="66" t="str">
        <f t="shared" si="336"/>
        <v/>
      </c>
      <c r="AM823" s="66" t="str">
        <f t="shared" si="349"/>
        <v/>
      </c>
      <c r="AN823" s="135" t="str">
        <f t="shared" si="350"/>
        <v/>
      </c>
      <c r="AO823" s="66" t="str">
        <f t="shared" si="351"/>
        <v/>
      </c>
      <c r="AP823" s="66" t="str">
        <f t="shared" si="337"/>
        <v/>
      </c>
      <c r="AQ823" s="66" t="str">
        <f t="shared" si="352"/>
        <v/>
      </c>
      <c r="AR823" s="135" t="str">
        <f t="shared" si="353"/>
        <v/>
      </c>
      <c r="AS823" s="72" t="str">
        <f t="shared" si="338"/>
        <v/>
      </c>
      <c r="AT823" s="72" t="str">
        <f t="shared" si="338"/>
        <v/>
      </c>
      <c r="AU823" s="72"/>
      <c r="AV823" s="135" t="str">
        <f t="shared" ca="1" si="359"/>
        <v>Fighter</v>
      </c>
      <c r="AW823" s="135"/>
      <c r="AX823" s="135"/>
      <c r="AY823" s="135"/>
      <c r="AZ823" s="135"/>
      <c r="BA823" s="135"/>
      <c r="BB823" s="135"/>
      <c r="BC823" s="660" t="e">
        <f>INDEX('[2]Master Skill List'!$D$81:$D$301,MATCH('UNIT DATA'!BA823,'[2]Master Skill List'!$B$81:$B$301,0))</f>
        <v>#N/A</v>
      </c>
      <c r="BD823" s="661"/>
      <c r="BE823" s="661"/>
      <c r="BF823" s="662"/>
      <c r="BG823" s="72">
        <f t="shared" si="360"/>
        <v>0</v>
      </c>
    </row>
    <row r="824" spans="2:59">
      <c r="B824" s="66">
        <v>786</v>
      </c>
      <c r="C824" s="135"/>
      <c r="D824" s="135"/>
      <c r="E824" s="135"/>
      <c r="F824" s="135"/>
      <c r="G824" s="135"/>
      <c r="H824" s="176"/>
      <c r="I824" s="155"/>
      <c r="J824" s="155"/>
      <c r="K824" s="66">
        <v>10</v>
      </c>
      <c r="L824" s="66"/>
      <c r="M824" s="66"/>
      <c r="N824" s="66"/>
      <c r="O824" s="508"/>
      <c r="P824" s="155">
        <f t="shared" si="354"/>
        <v>1</v>
      </c>
      <c r="Q824" s="135"/>
      <c r="R824" s="66" t="e">
        <f t="shared" si="361"/>
        <v>#N/A</v>
      </c>
      <c r="S824" s="176"/>
      <c r="T824" s="177"/>
      <c r="U824" s="135"/>
      <c r="V824" s="135"/>
      <c r="W824" s="163" t="str">
        <f t="shared" ca="1" si="339"/>
        <v>Defender</v>
      </c>
      <c r="X824" s="164">
        <f t="shared" si="340"/>
        <v>0</v>
      </c>
      <c r="Y824" s="165">
        <v>0</v>
      </c>
      <c r="Z824" s="155" t="str">
        <f t="shared" si="341"/>
        <v/>
      </c>
      <c r="AA824" s="66" t="str">
        <f t="shared" si="342"/>
        <v/>
      </c>
      <c r="AB824" s="72" t="str">
        <f t="shared" si="343"/>
        <v/>
      </c>
      <c r="AC824" s="135" t="str">
        <f t="shared" si="355"/>
        <v/>
      </c>
      <c r="AD824" s="72">
        <f t="shared" si="356"/>
        <v>-29</v>
      </c>
      <c r="AE824" s="72">
        <f t="shared" si="357"/>
        <v>-59</v>
      </c>
      <c r="AF824" s="72">
        <f t="shared" si="358"/>
        <v>-89</v>
      </c>
      <c r="AG824" s="66" t="str">
        <f t="shared" si="344"/>
        <v/>
      </c>
      <c r="AH824" s="66" t="str">
        <f t="shared" si="345"/>
        <v/>
      </c>
      <c r="AI824" s="66" t="str">
        <f t="shared" si="346"/>
        <v/>
      </c>
      <c r="AJ824" s="135" t="str">
        <f t="shared" si="347"/>
        <v/>
      </c>
      <c r="AK824" s="66" t="str">
        <f t="shared" si="348"/>
        <v/>
      </c>
      <c r="AL824" s="66" t="str">
        <f t="shared" si="336"/>
        <v/>
      </c>
      <c r="AM824" s="66" t="str">
        <f t="shared" si="349"/>
        <v/>
      </c>
      <c r="AN824" s="135" t="str">
        <f t="shared" si="350"/>
        <v/>
      </c>
      <c r="AO824" s="66" t="str">
        <f t="shared" si="351"/>
        <v/>
      </c>
      <c r="AP824" s="66" t="str">
        <f t="shared" si="337"/>
        <v/>
      </c>
      <c r="AQ824" s="66" t="str">
        <f t="shared" si="352"/>
        <v/>
      </c>
      <c r="AR824" s="135" t="str">
        <f t="shared" si="353"/>
        <v/>
      </c>
      <c r="AS824" s="72" t="str">
        <f t="shared" si="338"/>
        <v/>
      </c>
      <c r="AT824" s="72" t="str">
        <f t="shared" si="338"/>
        <v/>
      </c>
      <c r="AU824" s="72"/>
      <c r="AV824" s="135" t="str">
        <f t="shared" ca="1" si="359"/>
        <v>Defender</v>
      </c>
      <c r="AW824" s="135"/>
      <c r="AX824" s="135"/>
      <c r="AY824" s="135"/>
      <c r="AZ824" s="135"/>
      <c r="BA824" s="135"/>
      <c r="BB824" s="135"/>
      <c r="BC824" s="660" t="e">
        <f>INDEX('[2]Master Skill List'!$D$81:$D$301,MATCH('UNIT DATA'!BA824,'[2]Master Skill List'!$B$81:$B$301,0))</f>
        <v>#N/A</v>
      </c>
      <c r="BD824" s="661"/>
      <c r="BE824" s="661"/>
      <c r="BF824" s="662"/>
      <c r="BG824" s="72">
        <f t="shared" si="360"/>
        <v>0</v>
      </c>
    </row>
    <row r="825" spans="2:59">
      <c r="B825" s="66">
        <v>787</v>
      </c>
      <c r="C825" s="135"/>
      <c r="D825" s="135"/>
      <c r="E825" s="135"/>
      <c r="F825" s="135"/>
      <c r="G825" s="135"/>
      <c r="H825" s="176"/>
      <c r="I825" s="155"/>
      <c r="J825" s="155"/>
      <c r="K825" s="66">
        <v>10</v>
      </c>
      <c r="L825" s="66"/>
      <c r="M825" s="66"/>
      <c r="N825" s="66"/>
      <c r="O825" s="508"/>
      <c r="P825" s="155">
        <f t="shared" si="354"/>
        <v>1</v>
      </c>
      <c r="Q825" s="135"/>
      <c r="R825" s="66" t="e">
        <f t="shared" si="361"/>
        <v>#N/A</v>
      </c>
      <c r="S825" s="176"/>
      <c r="T825" s="177"/>
      <c r="U825" s="135"/>
      <c r="V825" s="135"/>
      <c r="W825" s="163" t="str">
        <f t="shared" ca="1" si="339"/>
        <v>Defender</v>
      </c>
      <c r="X825" s="164">
        <f t="shared" si="340"/>
        <v>0</v>
      </c>
      <c r="Y825" s="165">
        <v>0</v>
      </c>
      <c r="Z825" s="155" t="str">
        <f t="shared" si="341"/>
        <v/>
      </c>
      <c r="AA825" s="66" t="str">
        <f t="shared" si="342"/>
        <v/>
      </c>
      <c r="AB825" s="72" t="str">
        <f t="shared" si="343"/>
        <v/>
      </c>
      <c r="AC825" s="135" t="str">
        <f t="shared" si="355"/>
        <v/>
      </c>
      <c r="AD825" s="72">
        <f t="shared" si="356"/>
        <v>-29</v>
      </c>
      <c r="AE825" s="72">
        <f t="shared" si="357"/>
        <v>-59</v>
      </c>
      <c r="AF825" s="72">
        <f t="shared" si="358"/>
        <v>-89</v>
      </c>
      <c r="AG825" s="66" t="str">
        <f t="shared" si="344"/>
        <v/>
      </c>
      <c r="AH825" s="66" t="str">
        <f t="shared" si="345"/>
        <v/>
      </c>
      <c r="AI825" s="66" t="str">
        <f t="shared" si="346"/>
        <v/>
      </c>
      <c r="AJ825" s="135" t="str">
        <f t="shared" si="347"/>
        <v/>
      </c>
      <c r="AK825" s="66" t="str">
        <f t="shared" si="348"/>
        <v/>
      </c>
      <c r="AL825" s="66" t="str">
        <f t="shared" si="336"/>
        <v/>
      </c>
      <c r="AM825" s="66" t="str">
        <f t="shared" si="349"/>
        <v/>
      </c>
      <c r="AN825" s="135" t="str">
        <f t="shared" si="350"/>
        <v/>
      </c>
      <c r="AO825" s="66" t="str">
        <f t="shared" si="351"/>
        <v/>
      </c>
      <c r="AP825" s="66" t="str">
        <f t="shared" si="337"/>
        <v/>
      </c>
      <c r="AQ825" s="66" t="str">
        <f t="shared" si="352"/>
        <v/>
      </c>
      <c r="AR825" s="135" t="str">
        <f t="shared" si="353"/>
        <v/>
      </c>
      <c r="AS825" s="72" t="str">
        <f t="shared" si="338"/>
        <v/>
      </c>
      <c r="AT825" s="72" t="str">
        <f t="shared" si="338"/>
        <v/>
      </c>
      <c r="AU825" s="72"/>
      <c r="AV825" s="135" t="str">
        <f t="shared" ca="1" si="359"/>
        <v>Defender</v>
      </c>
      <c r="AW825" s="135"/>
      <c r="AX825" s="135"/>
      <c r="AY825" s="135"/>
      <c r="AZ825" s="135"/>
      <c r="BA825" s="135"/>
      <c r="BB825" s="135"/>
      <c r="BC825" s="660" t="e">
        <f>INDEX('[2]Master Skill List'!$D$81:$D$301,MATCH('UNIT DATA'!BA825,'[2]Master Skill List'!$B$81:$B$301,0))</f>
        <v>#N/A</v>
      </c>
      <c r="BD825" s="661"/>
      <c r="BE825" s="661"/>
      <c r="BF825" s="662"/>
      <c r="BG825" s="72">
        <f t="shared" si="360"/>
        <v>0</v>
      </c>
    </row>
    <row r="826" spans="2:59">
      <c r="B826" s="66">
        <v>788</v>
      </c>
      <c r="C826" s="135"/>
      <c r="D826" s="135"/>
      <c r="E826" s="135"/>
      <c r="F826" s="135"/>
      <c r="G826" s="135"/>
      <c r="H826" s="176"/>
      <c r="I826" s="155"/>
      <c r="J826" s="155"/>
      <c r="K826" s="66">
        <v>10</v>
      </c>
      <c r="L826" s="66"/>
      <c r="M826" s="66"/>
      <c r="N826" s="66"/>
      <c r="O826" s="508"/>
      <c r="P826" s="155">
        <f t="shared" si="354"/>
        <v>1</v>
      </c>
      <c r="Q826" s="135"/>
      <c r="R826" s="66" t="e">
        <f t="shared" si="361"/>
        <v>#N/A</v>
      </c>
      <c r="S826" s="176"/>
      <c r="T826" s="177"/>
      <c r="U826" s="135"/>
      <c r="V826" s="135"/>
      <c r="W826" s="163" t="str">
        <f t="shared" ca="1" si="339"/>
        <v>Lord</v>
      </c>
      <c r="X826" s="164">
        <f t="shared" si="340"/>
        <v>0</v>
      </c>
      <c r="Y826" s="165">
        <v>0</v>
      </c>
      <c r="Z826" s="155" t="str">
        <f t="shared" si="341"/>
        <v/>
      </c>
      <c r="AA826" s="66" t="str">
        <f t="shared" si="342"/>
        <v/>
      </c>
      <c r="AB826" s="72" t="str">
        <f t="shared" si="343"/>
        <v/>
      </c>
      <c r="AC826" s="135" t="str">
        <f t="shared" si="355"/>
        <v/>
      </c>
      <c r="AD826" s="72">
        <f t="shared" si="356"/>
        <v>-29</v>
      </c>
      <c r="AE826" s="72">
        <f t="shared" si="357"/>
        <v>-59</v>
      </c>
      <c r="AF826" s="72">
        <f t="shared" si="358"/>
        <v>-89</v>
      </c>
      <c r="AG826" s="66" t="str">
        <f t="shared" si="344"/>
        <v/>
      </c>
      <c r="AH826" s="66" t="str">
        <f t="shared" si="345"/>
        <v/>
      </c>
      <c r="AI826" s="66" t="str">
        <f t="shared" si="346"/>
        <v/>
      </c>
      <c r="AJ826" s="135" t="str">
        <f t="shared" si="347"/>
        <v/>
      </c>
      <c r="AK826" s="66" t="str">
        <f t="shared" si="348"/>
        <v/>
      </c>
      <c r="AL826" s="66" t="str">
        <f t="shared" si="336"/>
        <v/>
      </c>
      <c r="AM826" s="66" t="str">
        <f t="shared" si="349"/>
        <v/>
      </c>
      <c r="AN826" s="135" t="str">
        <f t="shared" si="350"/>
        <v/>
      </c>
      <c r="AO826" s="66" t="str">
        <f t="shared" si="351"/>
        <v/>
      </c>
      <c r="AP826" s="66" t="str">
        <f t="shared" si="337"/>
        <v/>
      </c>
      <c r="AQ826" s="66" t="str">
        <f t="shared" si="352"/>
        <v/>
      </c>
      <c r="AR826" s="135" t="str">
        <f t="shared" si="353"/>
        <v/>
      </c>
      <c r="AS826" s="72" t="str">
        <f t="shared" si="338"/>
        <v/>
      </c>
      <c r="AT826" s="72" t="str">
        <f t="shared" si="338"/>
        <v/>
      </c>
      <c r="AU826" s="72"/>
      <c r="AV826" s="135" t="str">
        <f t="shared" ca="1" si="359"/>
        <v>Lord</v>
      </c>
      <c r="AW826" s="135"/>
      <c r="AX826" s="135"/>
      <c r="AY826" s="135"/>
      <c r="AZ826" s="135"/>
      <c r="BA826" s="135"/>
      <c r="BB826" s="135"/>
      <c r="BC826" s="660" t="e">
        <f>INDEX('[2]Master Skill List'!$D$81:$D$301,MATCH('UNIT DATA'!BA826,'[2]Master Skill List'!$B$81:$B$301,0))</f>
        <v>#N/A</v>
      </c>
      <c r="BD826" s="661"/>
      <c r="BE826" s="661"/>
      <c r="BF826" s="662"/>
      <c r="BG826" s="72">
        <f t="shared" si="360"/>
        <v>0</v>
      </c>
    </row>
    <row r="827" spans="2:59">
      <c r="B827" s="66">
        <v>789</v>
      </c>
      <c r="C827" s="135"/>
      <c r="D827" s="135"/>
      <c r="E827" s="135"/>
      <c r="F827" s="135"/>
      <c r="G827" s="135"/>
      <c r="H827" s="176"/>
      <c r="I827" s="155"/>
      <c r="J827" s="155"/>
      <c r="K827" s="66">
        <v>10</v>
      </c>
      <c r="L827" s="66"/>
      <c r="M827" s="66"/>
      <c r="N827" s="66"/>
      <c r="O827" s="508"/>
      <c r="P827" s="155">
        <f t="shared" si="354"/>
        <v>1</v>
      </c>
      <c r="Q827" s="135"/>
      <c r="R827" s="66" t="e">
        <f t="shared" si="361"/>
        <v>#N/A</v>
      </c>
      <c r="S827" s="176"/>
      <c r="T827" s="177"/>
      <c r="U827" s="135"/>
      <c r="V827" s="135"/>
      <c r="W827" s="163" t="str">
        <f t="shared" ca="1" si="339"/>
        <v>Lord</v>
      </c>
      <c r="X827" s="164">
        <f t="shared" si="340"/>
        <v>0</v>
      </c>
      <c r="Y827" s="165">
        <v>0</v>
      </c>
      <c r="Z827" s="155" t="str">
        <f t="shared" si="341"/>
        <v/>
      </c>
      <c r="AA827" s="66" t="str">
        <f t="shared" si="342"/>
        <v/>
      </c>
      <c r="AB827" s="72" t="str">
        <f t="shared" si="343"/>
        <v/>
      </c>
      <c r="AC827" s="135" t="str">
        <f t="shared" si="355"/>
        <v/>
      </c>
      <c r="AD827" s="72">
        <f t="shared" si="356"/>
        <v>-29</v>
      </c>
      <c r="AE827" s="72">
        <f t="shared" si="357"/>
        <v>-59</v>
      </c>
      <c r="AF827" s="72">
        <f t="shared" si="358"/>
        <v>-89</v>
      </c>
      <c r="AG827" s="66" t="str">
        <f t="shared" si="344"/>
        <v/>
      </c>
      <c r="AH827" s="66" t="str">
        <f t="shared" si="345"/>
        <v/>
      </c>
      <c r="AI827" s="66" t="str">
        <f t="shared" si="346"/>
        <v/>
      </c>
      <c r="AJ827" s="135" t="str">
        <f t="shared" si="347"/>
        <v/>
      </c>
      <c r="AK827" s="66" t="str">
        <f t="shared" si="348"/>
        <v/>
      </c>
      <c r="AL827" s="66" t="str">
        <f t="shared" si="336"/>
        <v/>
      </c>
      <c r="AM827" s="66" t="str">
        <f t="shared" si="349"/>
        <v/>
      </c>
      <c r="AN827" s="135" t="str">
        <f t="shared" si="350"/>
        <v/>
      </c>
      <c r="AO827" s="66" t="str">
        <f t="shared" si="351"/>
        <v/>
      </c>
      <c r="AP827" s="66" t="str">
        <f t="shared" si="337"/>
        <v/>
      </c>
      <c r="AQ827" s="66" t="str">
        <f t="shared" si="352"/>
        <v/>
      </c>
      <c r="AR827" s="135" t="str">
        <f t="shared" si="353"/>
        <v/>
      </c>
      <c r="AS827" s="72" t="str">
        <f t="shared" si="338"/>
        <v/>
      </c>
      <c r="AT827" s="72" t="str">
        <f t="shared" si="338"/>
        <v/>
      </c>
      <c r="AU827" s="72"/>
      <c r="AV827" s="135" t="str">
        <f t="shared" ca="1" si="359"/>
        <v>Lord</v>
      </c>
      <c r="AW827" s="135"/>
      <c r="AX827" s="135"/>
      <c r="AY827" s="135"/>
      <c r="AZ827" s="135"/>
      <c r="BA827" s="135"/>
      <c r="BB827" s="135"/>
      <c r="BC827" s="660" t="e">
        <f>INDEX('[2]Master Skill List'!$D$81:$D$301,MATCH('UNIT DATA'!BA827,'[2]Master Skill List'!$B$81:$B$301,0))</f>
        <v>#N/A</v>
      </c>
      <c r="BD827" s="661"/>
      <c r="BE827" s="661"/>
      <c r="BF827" s="662"/>
      <c r="BG827" s="72">
        <f t="shared" si="360"/>
        <v>0</v>
      </c>
    </row>
    <row r="828" spans="2:59">
      <c r="B828" s="66">
        <v>790</v>
      </c>
      <c r="C828" s="135"/>
      <c r="D828" s="135"/>
      <c r="E828" s="135"/>
      <c r="F828" s="135"/>
      <c r="G828" s="135"/>
      <c r="H828" s="176"/>
      <c r="I828" s="155"/>
      <c r="J828" s="155"/>
      <c r="K828" s="66">
        <v>10</v>
      </c>
      <c r="L828" s="66"/>
      <c r="M828" s="66"/>
      <c r="N828" s="66"/>
      <c r="O828" s="508"/>
      <c r="P828" s="155">
        <f t="shared" si="354"/>
        <v>1</v>
      </c>
      <c r="Q828" s="135"/>
      <c r="R828" s="66" t="e">
        <f t="shared" si="361"/>
        <v>#N/A</v>
      </c>
      <c r="S828" s="176"/>
      <c r="T828" s="177"/>
      <c r="U828" s="135"/>
      <c r="V828" s="135"/>
      <c r="W828" s="163" t="str">
        <f t="shared" ca="1" si="339"/>
        <v>Defender</v>
      </c>
      <c r="X828" s="164">
        <f t="shared" si="340"/>
        <v>0</v>
      </c>
      <c r="Y828" s="165">
        <v>0</v>
      </c>
      <c r="Z828" s="155" t="str">
        <f t="shared" si="341"/>
        <v/>
      </c>
      <c r="AA828" s="66" t="str">
        <f t="shared" si="342"/>
        <v/>
      </c>
      <c r="AB828" s="72" t="str">
        <f t="shared" si="343"/>
        <v/>
      </c>
      <c r="AC828" s="135" t="str">
        <f t="shared" si="355"/>
        <v/>
      </c>
      <c r="AD828" s="72">
        <f t="shared" si="356"/>
        <v>-29</v>
      </c>
      <c r="AE828" s="72">
        <f t="shared" si="357"/>
        <v>-59</v>
      </c>
      <c r="AF828" s="72">
        <f t="shared" si="358"/>
        <v>-89</v>
      </c>
      <c r="AG828" s="66" t="str">
        <f t="shared" si="344"/>
        <v/>
      </c>
      <c r="AH828" s="66" t="str">
        <f t="shared" si="345"/>
        <v/>
      </c>
      <c r="AI828" s="66" t="str">
        <f t="shared" si="346"/>
        <v/>
      </c>
      <c r="AJ828" s="135" t="str">
        <f t="shared" si="347"/>
        <v/>
      </c>
      <c r="AK828" s="66" t="str">
        <f t="shared" si="348"/>
        <v/>
      </c>
      <c r="AL828" s="66" t="str">
        <f t="shared" si="336"/>
        <v/>
      </c>
      <c r="AM828" s="66" t="str">
        <f t="shared" si="349"/>
        <v/>
      </c>
      <c r="AN828" s="135" t="str">
        <f t="shared" si="350"/>
        <v/>
      </c>
      <c r="AO828" s="66" t="str">
        <f t="shared" si="351"/>
        <v/>
      </c>
      <c r="AP828" s="66" t="str">
        <f t="shared" si="337"/>
        <v/>
      </c>
      <c r="AQ828" s="66" t="str">
        <f t="shared" si="352"/>
        <v/>
      </c>
      <c r="AR828" s="135" t="str">
        <f t="shared" si="353"/>
        <v/>
      </c>
      <c r="AS828" s="72" t="str">
        <f t="shared" si="338"/>
        <v/>
      </c>
      <c r="AT828" s="72" t="str">
        <f t="shared" si="338"/>
        <v/>
      </c>
      <c r="AU828" s="72"/>
      <c r="AV828" s="135" t="str">
        <f t="shared" ca="1" si="359"/>
        <v>Defender</v>
      </c>
      <c r="AW828" s="135"/>
      <c r="AX828" s="135"/>
      <c r="AY828" s="135"/>
      <c r="AZ828" s="135"/>
      <c r="BA828" s="135"/>
      <c r="BB828" s="135"/>
      <c r="BC828" s="660" t="e">
        <f>INDEX('[2]Master Skill List'!$D$81:$D$301,MATCH('UNIT DATA'!BA828,'[2]Master Skill List'!$B$81:$B$301,0))</f>
        <v>#N/A</v>
      </c>
      <c r="BD828" s="661"/>
      <c r="BE828" s="661"/>
      <c r="BF828" s="662"/>
      <c r="BG828" s="72">
        <f t="shared" si="360"/>
        <v>0</v>
      </c>
    </row>
    <row r="829" spans="2:59">
      <c r="B829" s="66">
        <v>791</v>
      </c>
      <c r="C829" s="135"/>
      <c r="D829" s="135"/>
      <c r="E829" s="135"/>
      <c r="F829" s="135"/>
      <c r="G829" s="135"/>
      <c r="H829" s="176"/>
      <c r="I829" s="155"/>
      <c r="J829" s="155"/>
      <c r="K829" s="66">
        <v>10</v>
      </c>
      <c r="L829" s="66"/>
      <c r="M829" s="66"/>
      <c r="N829" s="66"/>
      <c r="O829" s="508"/>
      <c r="P829" s="155">
        <f t="shared" si="354"/>
        <v>1</v>
      </c>
      <c r="Q829" s="135"/>
      <c r="R829" s="66" t="e">
        <f t="shared" si="361"/>
        <v>#N/A</v>
      </c>
      <c r="S829" s="176"/>
      <c r="T829" s="177"/>
      <c r="U829" s="135"/>
      <c r="V829" s="135"/>
      <c r="W829" s="163" t="str">
        <f t="shared" ca="1" si="339"/>
        <v>Fighter</v>
      </c>
      <c r="X829" s="164">
        <f t="shared" si="340"/>
        <v>0</v>
      </c>
      <c r="Y829" s="165">
        <v>0</v>
      </c>
      <c r="Z829" s="155" t="str">
        <f t="shared" si="341"/>
        <v/>
      </c>
      <c r="AA829" s="66" t="str">
        <f t="shared" si="342"/>
        <v/>
      </c>
      <c r="AB829" s="72" t="str">
        <f t="shared" si="343"/>
        <v/>
      </c>
      <c r="AC829" s="135" t="str">
        <f t="shared" si="355"/>
        <v/>
      </c>
      <c r="AD829" s="72">
        <f t="shared" si="356"/>
        <v>-29</v>
      </c>
      <c r="AE829" s="72">
        <f t="shared" si="357"/>
        <v>-59</v>
      </c>
      <c r="AF829" s="72">
        <f t="shared" si="358"/>
        <v>-89</v>
      </c>
      <c r="AG829" s="66" t="str">
        <f t="shared" si="344"/>
        <v/>
      </c>
      <c r="AH829" s="66" t="str">
        <f t="shared" si="345"/>
        <v/>
      </c>
      <c r="AI829" s="66" t="str">
        <f t="shared" si="346"/>
        <v/>
      </c>
      <c r="AJ829" s="135" t="str">
        <f t="shared" si="347"/>
        <v/>
      </c>
      <c r="AK829" s="66" t="str">
        <f t="shared" si="348"/>
        <v/>
      </c>
      <c r="AL829" s="66" t="str">
        <f t="shared" si="336"/>
        <v/>
      </c>
      <c r="AM829" s="66" t="str">
        <f t="shared" si="349"/>
        <v/>
      </c>
      <c r="AN829" s="135" t="str">
        <f t="shared" si="350"/>
        <v/>
      </c>
      <c r="AO829" s="66" t="str">
        <f t="shared" si="351"/>
        <v/>
      </c>
      <c r="AP829" s="66" t="str">
        <f t="shared" si="337"/>
        <v/>
      </c>
      <c r="AQ829" s="66" t="str">
        <f t="shared" si="352"/>
        <v/>
      </c>
      <c r="AR829" s="135" t="str">
        <f t="shared" si="353"/>
        <v/>
      </c>
      <c r="AS829" s="72" t="str">
        <f t="shared" si="338"/>
        <v/>
      </c>
      <c r="AT829" s="72" t="str">
        <f t="shared" si="338"/>
        <v/>
      </c>
      <c r="AU829" s="72"/>
      <c r="AV829" s="135" t="str">
        <f t="shared" ca="1" si="359"/>
        <v>Fighter</v>
      </c>
      <c r="AW829" s="135"/>
      <c r="AX829" s="135"/>
      <c r="AY829" s="135"/>
      <c r="AZ829" s="135"/>
      <c r="BA829" s="135"/>
      <c r="BB829" s="135"/>
      <c r="BC829" s="660" t="e">
        <f>INDEX('[2]Master Skill List'!$D$81:$D$301,MATCH('UNIT DATA'!BA829,'[2]Master Skill List'!$B$81:$B$301,0))</f>
        <v>#N/A</v>
      </c>
      <c r="BD829" s="661"/>
      <c r="BE829" s="661"/>
      <c r="BF829" s="662"/>
      <c r="BG829" s="72">
        <f t="shared" si="360"/>
        <v>0</v>
      </c>
    </row>
    <row r="830" spans="2:59">
      <c r="B830" s="66">
        <v>792</v>
      </c>
      <c r="C830" s="135"/>
      <c r="D830" s="135"/>
      <c r="E830" s="135"/>
      <c r="F830" s="135"/>
      <c r="G830" s="135"/>
      <c r="H830" s="176"/>
      <c r="I830" s="155"/>
      <c r="J830" s="155"/>
      <c r="K830" s="66">
        <v>10</v>
      </c>
      <c r="L830" s="66"/>
      <c r="M830" s="66"/>
      <c r="N830" s="66"/>
      <c r="O830" s="508"/>
      <c r="P830" s="155">
        <f t="shared" si="354"/>
        <v>1</v>
      </c>
      <c r="Q830" s="135"/>
      <c r="R830" s="66" t="e">
        <f t="shared" si="361"/>
        <v>#N/A</v>
      </c>
      <c r="S830" s="176"/>
      <c r="T830" s="177"/>
      <c r="U830" s="135"/>
      <c r="V830" s="135"/>
      <c r="W830" s="163" t="str">
        <f t="shared" ca="1" si="339"/>
        <v>Hero</v>
      </c>
      <c r="X830" s="164">
        <f t="shared" si="340"/>
        <v>0</v>
      </c>
      <c r="Y830" s="165">
        <v>0</v>
      </c>
      <c r="Z830" s="155" t="str">
        <f t="shared" si="341"/>
        <v/>
      </c>
      <c r="AA830" s="66" t="str">
        <f t="shared" si="342"/>
        <v/>
      </c>
      <c r="AB830" s="72" t="str">
        <f t="shared" si="343"/>
        <v/>
      </c>
      <c r="AC830" s="135" t="str">
        <f t="shared" si="355"/>
        <v/>
      </c>
      <c r="AD830" s="72">
        <f t="shared" si="356"/>
        <v>-29</v>
      </c>
      <c r="AE830" s="72">
        <f t="shared" si="357"/>
        <v>-59</v>
      </c>
      <c r="AF830" s="72">
        <f t="shared" si="358"/>
        <v>-89</v>
      </c>
      <c r="AG830" s="66" t="str">
        <f t="shared" si="344"/>
        <v/>
      </c>
      <c r="AH830" s="66" t="str">
        <f t="shared" si="345"/>
        <v/>
      </c>
      <c r="AI830" s="66" t="str">
        <f t="shared" si="346"/>
        <v/>
      </c>
      <c r="AJ830" s="135" t="str">
        <f t="shared" si="347"/>
        <v/>
      </c>
      <c r="AK830" s="66" t="str">
        <f t="shared" si="348"/>
        <v/>
      </c>
      <c r="AL830" s="66" t="str">
        <f t="shared" si="336"/>
        <v/>
      </c>
      <c r="AM830" s="66" t="str">
        <f t="shared" si="349"/>
        <v/>
      </c>
      <c r="AN830" s="135" t="str">
        <f t="shared" si="350"/>
        <v/>
      </c>
      <c r="AO830" s="66" t="str">
        <f t="shared" si="351"/>
        <v/>
      </c>
      <c r="AP830" s="66" t="str">
        <f t="shared" si="337"/>
        <v/>
      </c>
      <c r="AQ830" s="66" t="str">
        <f t="shared" si="352"/>
        <v/>
      </c>
      <c r="AR830" s="135" t="str">
        <f t="shared" si="353"/>
        <v/>
      </c>
      <c r="AS830" s="72" t="str">
        <f t="shared" si="338"/>
        <v/>
      </c>
      <c r="AT830" s="72" t="str">
        <f t="shared" si="338"/>
        <v/>
      </c>
      <c r="AU830" s="72"/>
      <c r="AV830" s="135" t="str">
        <f t="shared" ca="1" si="359"/>
        <v>Hero</v>
      </c>
      <c r="AW830" s="135"/>
      <c r="AX830" s="135"/>
      <c r="AY830" s="135"/>
      <c r="AZ830" s="135"/>
      <c r="BA830" s="135"/>
      <c r="BB830" s="135"/>
      <c r="BC830" s="660" t="e">
        <f>INDEX('[2]Master Skill List'!$D$81:$D$301,MATCH('UNIT DATA'!BA830,'[2]Master Skill List'!$B$81:$B$301,0))</f>
        <v>#N/A</v>
      </c>
      <c r="BD830" s="661"/>
      <c r="BE830" s="661"/>
      <c r="BF830" s="662"/>
      <c r="BG830" s="72">
        <f t="shared" si="360"/>
        <v>0</v>
      </c>
    </row>
    <row r="831" spans="2:59">
      <c r="B831" s="66">
        <v>793</v>
      </c>
      <c r="C831" s="135"/>
      <c r="D831" s="135"/>
      <c r="E831" s="135"/>
      <c r="F831" s="135"/>
      <c r="G831" s="135"/>
      <c r="H831" s="176"/>
      <c r="I831" s="155"/>
      <c r="J831" s="155"/>
      <c r="K831" s="66">
        <v>10</v>
      </c>
      <c r="L831" s="66"/>
      <c r="M831" s="66"/>
      <c r="N831" s="66"/>
      <c r="O831" s="508"/>
      <c r="P831" s="155">
        <f t="shared" si="354"/>
        <v>1</v>
      </c>
      <c r="Q831" s="135"/>
      <c r="R831" s="66" t="e">
        <f t="shared" si="361"/>
        <v>#N/A</v>
      </c>
      <c r="S831" s="176"/>
      <c r="T831" s="177"/>
      <c r="U831" s="135"/>
      <c r="V831" s="135"/>
      <c r="W831" s="163" t="str">
        <f t="shared" ca="1" si="339"/>
        <v>Fighter</v>
      </c>
      <c r="X831" s="164">
        <f t="shared" si="340"/>
        <v>0</v>
      </c>
      <c r="Y831" s="165">
        <v>0</v>
      </c>
      <c r="Z831" s="155" t="str">
        <f t="shared" si="341"/>
        <v/>
      </c>
      <c r="AA831" s="66" t="str">
        <f t="shared" si="342"/>
        <v/>
      </c>
      <c r="AB831" s="72" t="str">
        <f t="shared" si="343"/>
        <v/>
      </c>
      <c r="AC831" s="135" t="str">
        <f t="shared" si="355"/>
        <v/>
      </c>
      <c r="AD831" s="72">
        <f t="shared" si="356"/>
        <v>-29</v>
      </c>
      <c r="AE831" s="72">
        <f t="shared" si="357"/>
        <v>-59</v>
      </c>
      <c r="AF831" s="72">
        <f t="shared" si="358"/>
        <v>-89</v>
      </c>
      <c r="AG831" s="66" t="str">
        <f t="shared" si="344"/>
        <v/>
      </c>
      <c r="AH831" s="66" t="str">
        <f t="shared" si="345"/>
        <v/>
      </c>
      <c r="AI831" s="66" t="str">
        <f t="shared" si="346"/>
        <v/>
      </c>
      <c r="AJ831" s="135" t="str">
        <f t="shared" si="347"/>
        <v/>
      </c>
      <c r="AK831" s="66" t="str">
        <f t="shared" si="348"/>
        <v/>
      </c>
      <c r="AL831" s="66" t="str">
        <f t="shared" si="336"/>
        <v/>
      </c>
      <c r="AM831" s="66" t="str">
        <f t="shared" si="349"/>
        <v/>
      </c>
      <c r="AN831" s="135" t="str">
        <f t="shared" si="350"/>
        <v/>
      </c>
      <c r="AO831" s="66" t="str">
        <f t="shared" si="351"/>
        <v/>
      </c>
      <c r="AP831" s="66" t="str">
        <f t="shared" si="337"/>
        <v/>
      </c>
      <c r="AQ831" s="66" t="str">
        <f t="shared" si="352"/>
        <v/>
      </c>
      <c r="AR831" s="135" t="str">
        <f t="shared" si="353"/>
        <v/>
      </c>
      <c r="AS831" s="72" t="str">
        <f t="shared" si="338"/>
        <v/>
      </c>
      <c r="AT831" s="72" t="str">
        <f t="shared" si="338"/>
        <v/>
      </c>
      <c r="AU831" s="72"/>
      <c r="AV831" s="135" t="str">
        <f t="shared" ca="1" si="359"/>
        <v>Fighter</v>
      </c>
      <c r="AW831" s="135"/>
      <c r="AX831" s="135"/>
      <c r="AY831" s="135"/>
      <c r="AZ831" s="135"/>
      <c r="BA831" s="135"/>
      <c r="BB831" s="135"/>
      <c r="BC831" s="660" t="e">
        <f>INDEX('[2]Master Skill List'!$D$81:$D$301,MATCH('UNIT DATA'!BA831,'[2]Master Skill List'!$B$81:$B$301,0))</f>
        <v>#N/A</v>
      </c>
      <c r="BD831" s="661"/>
      <c r="BE831" s="661"/>
      <c r="BF831" s="662"/>
      <c r="BG831" s="72">
        <f t="shared" si="360"/>
        <v>0</v>
      </c>
    </row>
    <row r="832" spans="2:59">
      <c r="B832" s="66">
        <v>794</v>
      </c>
      <c r="C832" s="135"/>
      <c r="D832" s="135"/>
      <c r="E832" s="135"/>
      <c r="F832" s="135"/>
      <c r="G832" s="135"/>
      <c r="H832" s="176"/>
      <c r="I832" s="155"/>
      <c r="J832" s="155"/>
      <c r="K832" s="66">
        <v>10</v>
      </c>
      <c r="L832" s="66"/>
      <c r="M832" s="66"/>
      <c r="N832" s="66"/>
      <c r="O832" s="508"/>
      <c r="P832" s="155">
        <f t="shared" si="354"/>
        <v>1</v>
      </c>
      <c r="Q832" s="135"/>
      <c r="R832" s="66" t="e">
        <f t="shared" si="361"/>
        <v>#N/A</v>
      </c>
      <c r="S832" s="176"/>
      <c r="T832" s="177"/>
      <c r="U832" s="135"/>
      <c r="V832" s="135"/>
      <c r="W832" s="163" t="str">
        <f t="shared" ca="1" si="339"/>
        <v>Fighter</v>
      </c>
      <c r="X832" s="164">
        <f t="shared" si="340"/>
        <v>0</v>
      </c>
      <c r="Y832" s="165">
        <v>0</v>
      </c>
      <c r="Z832" s="155" t="str">
        <f t="shared" si="341"/>
        <v/>
      </c>
      <c r="AA832" s="66" t="str">
        <f t="shared" si="342"/>
        <v/>
      </c>
      <c r="AB832" s="72" t="str">
        <f t="shared" si="343"/>
        <v/>
      </c>
      <c r="AC832" s="135" t="str">
        <f t="shared" si="355"/>
        <v/>
      </c>
      <c r="AD832" s="72">
        <f t="shared" si="356"/>
        <v>-29</v>
      </c>
      <c r="AE832" s="72">
        <f t="shared" si="357"/>
        <v>-59</v>
      </c>
      <c r="AF832" s="72">
        <f t="shared" si="358"/>
        <v>-89</v>
      </c>
      <c r="AG832" s="66" t="str">
        <f t="shared" si="344"/>
        <v/>
      </c>
      <c r="AH832" s="66" t="str">
        <f t="shared" si="345"/>
        <v/>
      </c>
      <c r="AI832" s="66" t="str">
        <f t="shared" si="346"/>
        <v/>
      </c>
      <c r="AJ832" s="135" t="str">
        <f t="shared" si="347"/>
        <v/>
      </c>
      <c r="AK832" s="66" t="str">
        <f t="shared" si="348"/>
        <v/>
      </c>
      <c r="AL832" s="66" t="str">
        <f t="shared" si="336"/>
        <v/>
      </c>
      <c r="AM832" s="66" t="str">
        <f t="shared" si="349"/>
        <v/>
      </c>
      <c r="AN832" s="135" t="str">
        <f t="shared" si="350"/>
        <v/>
      </c>
      <c r="AO832" s="66" t="str">
        <f t="shared" si="351"/>
        <v/>
      </c>
      <c r="AP832" s="66" t="str">
        <f t="shared" si="337"/>
        <v/>
      </c>
      <c r="AQ832" s="66" t="str">
        <f t="shared" si="352"/>
        <v/>
      </c>
      <c r="AR832" s="135" t="str">
        <f t="shared" si="353"/>
        <v/>
      </c>
      <c r="AS832" s="72" t="str">
        <f t="shared" si="338"/>
        <v/>
      </c>
      <c r="AT832" s="72" t="str">
        <f t="shared" si="338"/>
        <v/>
      </c>
      <c r="AU832" s="72"/>
      <c r="AV832" s="135" t="str">
        <f t="shared" ca="1" si="359"/>
        <v>Fighter</v>
      </c>
      <c r="AW832" s="135"/>
      <c r="AX832" s="135"/>
      <c r="AY832" s="135"/>
      <c r="AZ832" s="135"/>
      <c r="BA832" s="135"/>
      <c r="BB832" s="135"/>
      <c r="BC832" s="660" t="e">
        <f>INDEX('[2]Master Skill List'!$D$81:$D$301,MATCH('UNIT DATA'!BA832,'[2]Master Skill List'!$B$81:$B$301,0))</f>
        <v>#N/A</v>
      </c>
      <c r="BD832" s="661"/>
      <c r="BE832" s="661"/>
      <c r="BF832" s="662"/>
      <c r="BG832" s="72">
        <f t="shared" si="360"/>
        <v>0</v>
      </c>
    </row>
    <row r="833" spans="2:59">
      <c r="B833" s="66">
        <v>795</v>
      </c>
      <c r="C833" s="135"/>
      <c r="D833" s="135"/>
      <c r="E833" s="135"/>
      <c r="F833" s="135"/>
      <c r="G833" s="135"/>
      <c r="H833" s="176"/>
      <c r="I833" s="155"/>
      <c r="J833" s="155"/>
      <c r="K833" s="66">
        <v>10</v>
      </c>
      <c r="L833" s="66"/>
      <c r="M833" s="66"/>
      <c r="N833" s="66"/>
      <c r="O833" s="508"/>
      <c r="P833" s="155">
        <f t="shared" si="354"/>
        <v>1</v>
      </c>
      <c r="Q833" s="135"/>
      <c r="R833" s="66" t="e">
        <f t="shared" si="361"/>
        <v>#N/A</v>
      </c>
      <c r="S833" s="176"/>
      <c r="T833" s="177"/>
      <c r="U833" s="135"/>
      <c r="V833" s="135"/>
      <c r="W833" s="163" t="str">
        <f t="shared" ca="1" si="339"/>
        <v>Hero</v>
      </c>
      <c r="X833" s="164">
        <f t="shared" si="340"/>
        <v>0</v>
      </c>
      <c r="Y833" s="165">
        <v>0</v>
      </c>
      <c r="Z833" s="155" t="str">
        <f t="shared" si="341"/>
        <v/>
      </c>
      <c r="AA833" s="66" t="str">
        <f t="shared" si="342"/>
        <v/>
      </c>
      <c r="AB833" s="72" t="str">
        <f t="shared" si="343"/>
        <v/>
      </c>
      <c r="AC833" s="135" t="str">
        <f t="shared" si="355"/>
        <v/>
      </c>
      <c r="AD833" s="72">
        <f t="shared" si="356"/>
        <v>-29</v>
      </c>
      <c r="AE833" s="72">
        <f t="shared" si="357"/>
        <v>-59</v>
      </c>
      <c r="AF833" s="72">
        <f t="shared" si="358"/>
        <v>-89</v>
      </c>
      <c r="AG833" s="66" t="str">
        <f t="shared" si="344"/>
        <v/>
      </c>
      <c r="AH833" s="66" t="str">
        <f t="shared" si="345"/>
        <v/>
      </c>
      <c r="AI833" s="66" t="str">
        <f t="shared" si="346"/>
        <v/>
      </c>
      <c r="AJ833" s="135" t="str">
        <f t="shared" si="347"/>
        <v/>
      </c>
      <c r="AK833" s="66" t="str">
        <f t="shared" si="348"/>
        <v/>
      </c>
      <c r="AL833" s="66" t="str">
        <f t="shared" si="336"/>
        <v/>
      </c>
      <c r="AM833" s="66" t="str">
        <f t="shared" si="349"/>
        <v/>
      </c>
      <c r="AN833" s="135" t="str">
        <f t="shared" si="350"/>
        <v/>
      </c>
      <c r="AO833" s="66" t="str">
        <f t="shared" si="351"/>
        <v/>
      </c>
      <c r="AP833" s="66" t="str">
        <f t="shared" si="337"/>
        <v/>
      </c>
      <c r="AQ833" s="66" t="str">
        <f t="shared" si="352"/>
        <v/>
      </c>
      <c r="AR833" s="135" t="str">
        <f t="shared" si="353"/>
        <v/>
      </c>
      <c r="AS833" s="72" t="str">
        <f t="shared" si="338"/>
        <v/>
      </c>
      <c r="AT833" s="72" t="str">
        <f t="shared" si="338"/>
        <v/>
      </c>
      <c r="AU833" s="72"/>
      <c r="AV833" s="135" t="str">
        <f t="shared" ca="1" si="359"/>
        <v>Hero</v>
      </c>
      <c r="AW833" s="135"/>
      <c r="AX833" s="135"/>
      <c r="AY833" s="135"/>
      <c r="AZ833" s="135"/>
      <c r="BA833" s="135"/>
      <c r="BB833" s="135"/>
      <c r="BC833" s="660" t="e">
        <f>INDEX('[2]Master Skill List'!$D$81:$D$301,MATCH('UNIT DATA'!BA833,'[2]Master Skill List'!$B$81:$B$301,0))</f>
        <v>#N/A</v>
      </c>
      <c r="BD833" s="661"/>
      <c r="BE833" s="661"/>
      <c r="BF833" s="662"/>
      <c r="BG833" s="72">
        <f t="shared" si="360"/>
        <v>0</v>
      </c>
    </row>
    <row r="834" spans="2:59">
      <c r="B834" s="66">
        <v>796</v>
      </c>
      <c r="C834" s="135"/>
      <c r="D834" s="135"/>
      <c r="E834" s="135"/>
      <c r="F834" s="135"/>
      <c r="G834" s="135"/>
      <c r="H834" s="176"/>
      <c r="I834" s="155"/>
      <c r="J834" s="155"/>
      <c r="K834" s="66">
        <v>10</v>
      </c>
      <c r="L834" s="66"/>
      <c r="M834" s="66"/>
      <c r="N834" s="66"/>
      <c r="O834" s="508"/>
      <c r="P834" s="155">
        <f t="shared" si="354"/>
        <v>1</v>
      </c>
      <c r="Q834" s="135"/>
      <c r="R834" s="66" t="e">
        <f t="shared" si="361"/>
        <v>#N/A</v>
      </c>
      <c r="S834" s="176"/>
      <c r="T834" s="177"/>
      <c r="U834" s="135"/>
      <c r="V834" s="135"/>
      <c r="W834" s="163" t="str">
        <f t="shared" ca="1" si="339"/>
        <v>Defender</v>
      </c>
      <c r="X834" s="164">
        <f t="shared" si="340"/>
        <v>0</v>
      </c>
      <c r="Y834" s="165">
        <v>0</v>
      </c>
      <c r="Z834" s="155" t="str">
        <f t="shared" si="341"/>
        <v/>
      </c>
      <c r="AA834" s="66" t="str">
        <f t="shared" si="342"/>
        <v/>
      </c>
      <c r="AB834" s="72" t="str">
        <f t="shared" si="343"/>
        <v/>
      </c>
      <c r="AC834" s="135" t="str">
        <f t="shared" si="355"/>
        <v/>
      </c>
      <c r="AD834" s="72">
        <f t="shared" si="356"/>
        <v>-29</v>
      </c>
      <c r="AE834" s="72">
        <f t="shared" si="357"/>
        <v>-59</v>
      </c>
      <c r="AF834" s="72">
        <f t="shared" si="358"/>
        <v>-89</v>
      </c>
      <c r="AG834" s="66" t="str">
        <f t="shared" si="344"/>
        <v/>
      </c>
      <c r="AH834" s="66" t="str">
        <f t="shared" si="345"/>
        <v/>
      </c>
      <c r="AI834" s="66" t="str">
        <f t="shared" si="346"/>
        <v/>
      </c>
      <c r="AJ834" s="135" t="str">
        <f t="shared" si="347"/>
        <v/>
      </c>
      <c r="AK834" s="66" t="str">
        <f t="shared" si="348"/>
        <v/>
      </c>
      <c r="AL834" s="66" t="str">
        <f t="shared" si="336"/>
        <v/>
      </c>
      <c r="AM834" s="66" t="str">
        <f t="shared" si="349"/>
        <v/>
      </c>
      <c r="AN834" s="135" t="str">
        <f t="shared" si="350"/>
        <v/>
      </c>
      <c r="AO834" s="66" t="str">
        <f t="shared" si="351"/>
        <v/>
      </c>
      <c r="AP834" s="66" t="str">
        <f t="shared" si="337"/>
        <v/>
      </c>
      <c r="AQ834" s="66" t="str">
        <f t="shared" si="352"/>
        <v/>
      </c>
      <c r="AR834" s="135" t="str">
        <f t="shared" si="353"/>
        <v/>
      </c>
      <c r="AS834" s="72" t="str">
        <f t="shared" si="338"/>
        <v/>
      </c>
      <c r="AT834" s="72" t="str">
        <f t="shared" si="338"/>
        <v/>
      </c>
      <c r="AU834" s="72"/>
      <c r="AV834" s="135" t="str">
        <f t="shared" ca="1" si="359"/>
        <v>Defender</v>
      </c>
      <c r="AW834" s="135"/>
      <c r="AX834" s="135"/>
      <c r="AY834" s="135"/>
      <c r="AZ834" s="135"/>
      <c r="BA834" s="135"/>
      <c r="BB834" s="135"/>
      <c r="BC834" s="660" t="e">
        <f>INDEX('[2]Master Skill List'!$D$81:$D$301,MATCH('UNIT DATA'!BA834,'[2]Master Skill List'!$B$81:$B$301,0))</f>
        <v>#N/A</v>
      </c>
      <c r="BD834" s="661"/>
      <c r="BE834" s="661"/>
      <c r="BF834" s="662"/>
      <c r="BG834" s="72">
        <f t="shared" si="360"/>
        <v>0</v>
      </c>
    </row>
    <row r="835" spans="2:59">
      <c r="B835" s="66">
        <v>797</v>
      </c>
      <c r="C835" s="135"/>
      <c r="D835" s="135"/>
      <c r="E835" s="135"/>
      <c r="F835" s="135"/>
      <c r="G835" s="135"/>
      <c r="H835" s="176"/>
      <c r="I835" s="155"/>
      <c r="J835" s="155"/>
      <c r="K835" s="66">
        <v>10</v>
      </c>
      <c r="L835" s="66"/>
      <c r="M835" s="66"/>
      <c r="N835" s="66"/>
      <c r="O835" s="508"/>
      <c r="P835" s="155">
        <f t="shared" si="354"/>
        <v>1</v>
      </c>
      <c r="Q835" s="135"/>
      <c r="R835" s="66" t="e">
        <f t="shared" si="361"/>
        <v>#N/A</v>
      </c>
      <c r="S835" s="176"/>
      <c r="T835" s="177"/>
      <c r="U835" s="135"/>
      <c r="V835" s="135"/>
      <c r="W835" s="163" t="str">
        <f t="shared" ca="1" si="339"/>
        <v>Lord</v>
      </c>
      <c r="X835" s="164">
        <f t="shared" si="340"/>
        <v>0</v>
      </c>
      <c r="Y835" s="165">
        <v>0</v>
      </c>
      <c r="Z835" s="155" t="str">
        <f t="shared" si="341"/>
        <v/>
      </c>
      <c r="AA835" s="66" t="str">
        <f t="shared" si="342"/>
        <v/>
      </c>
      <c r="AB835" s="72" t="str">
        <f t="shared" si="343"/>
        <v/>
      </c>
      <c r="AC835" s="135" t="str">
        <f t="shared" si="355"/>
        <v/>
      </c>
      <c r="AD835" s="72">
        <f t="shared" si="356"/>
        <v>-29</v>
      </c>
      <c r="AE835" s="72">
        <f t="shared" si="357"/>
        <v>-59</v>
      </c>
      <c r="AF835" s="72">
        <f t="shared" si="358"/>
        <v>-89</v>
      </c>
      <c r="AG835" s="66" t="str">
        <f t="shared" si="344"/>
        <v/>
      </c>
      <c r="AH835" s="66" t="str">
        <f t="shared" si="345"/>
        <v/>
      </c>
      <c r="AI835" s="66" t="str">
        <f t="shared" si="346"/>
        <v/>
      </c>
      <c r="AJ835" s="135" t="str">
        <f t="shared" si="347"/>
        <v/>
      </c>
      <c r="AK835" s="66" t="str">
        <f t="shared" si="348"/>
        <v/>
      </c>
      <c r="AL835" s="66" t="str">
        <f t="shared" si="336"/>
        <v/>
      </c>
      <c r="AM835" s="66" t="str">
        <f t="shared" si="349"/>
        <v/>
      </c>
      <c r="AN835" s="135" t="str">
        <f t="shared" si="350"/>
        <v/>
      </c>
      <c r="AO835" s="66" t="str">
        <f t="shared" si="351"/>
        <v/>
      </c>
      <c r="AP835" s="66" t="str">
        <f t="shared" si="337"/>
        <v/>
      </c>
      <c r="AQ835" s="66" t="str">
        <f t="shared" si="352"/>
        <v/>
      </c>
      <c r="AR835" s="135" t="str">
        <f t="shared" si="353"/>
        <v/>
      </c>
      <c r="AS835" s="72" t="str">
        <f t="shared" si="338"/>
        <v/>
      </c>
      <c r="AT835" s="72" t="str">
        <f t="shared" si="338"/>
        <v/>
      </c>
      <c r="AU835" s="72"/>
      <c r="AV835" s="135" t="str">
        <f t="shared" ca="1" si="359"/>
        <v>Lord</v>
      </c>
      <c r="AW835" s="135"/>
      <c r="AX835" s="135"/>
      <c r="AY835" s="135"/>
      <c r="AZ835" s="135"/>
      <c r="BA835" s="135"/>
      <c r="BB835" s="135"/>
      <c r="BC835" s="660" t="e">
        <f>INDEX('[2]Master Skill List'!$D$81:$D$301,MATCH('UNIT DATA'!BA835,'[2]Master Skill List'!$B$81:$B$301,0))</f>
        <v>#N/A</v>
      </c>
      <c r="BD835" s="661"/>
      <c r="BE835" s="661"/>
      <c r="BF835" s="662"/>
      <c r="BG835" s="72">
        <f t="shared" si="360"/>
        <v>0</v>
      </c>
    </row>
    <row r="836" spans="2:59">
      <c r="B836" s="66">
        <v>798</v>
      </c>
      <c r="C836" s="135"/>
      <c r="D836" s="135"/>
      <c r="E836" s="135"/>
      <c r="F836" s="135"/>
      <c r="G836" s="135"/>
      <c r="H836" s="176"/>
      <c r="I836" s="155"/>
      <c r="J836" s="155"/>
      <c r="K836" s="66">
        <v>10</v>
      </c>
      <c r="L836" s="66"/>
      <c r="M836" s="66"/>
      <c r="N836" s="66"/>
      <c r="O836" s="508"/>
      <c r="P836" s="155">
        <f t="shared" si="354"/>
        <v>1</v>
      </c>
      <c r="Q836" s="135"/>
      <c r="R836" s="66" t="e">
        <f t="shared" si="361"/>
        <v>#N/A</v>
      </c>
      <c r="S836" s="176"/>
      <c r="T836" s="177"/>
      <c r="U836" s="135"/>
      <c r="V836" s="135"/>
      <c r="W836" s="163" t="str">
        <f t="shared" ca="1" si="339"/>
        <v>Defender</v>
      </c>
      <c r="X836" s="164">
        <f t="shared" si="340"/>
        <v>0</v>
      </c>
      <c r="Y836" s="165">
        <v>0</v>
      </c>
      <c r="Z836" s="155" t="str">
        <f t="shared" si="341"/>
        <v/>
      </c>
      <c r="AA836" s="66" t="str">
        <f t="shared" si="342"/>
        <v/>
      </c>
      <c r="AB836" s="72" t="str">
        <f t="shared" si="343"/>
        <v/>
      </c>
      <c r="AC836" s="135" t="str">
        <f t="shared" si="355"/>
        <v/>
      </c>
      <c r="AD836" s="72">
        <f t="shared" si="356"/>
        <v>-29</v>
      </c>
      <c r="AE836" s="72">
        <f t="shared" si="357"/>
        <v>-59</v>
      </c>
      <c r="AF836" s="72">
        <f t="shared" si="358"/>
        <v>-89</v>
      </c>
      <c r="AG836" s="66" t="str">
        <f t="shared" si="344"/>
        <v/>
      </c>
      <c r="AH836" s="66" t="str">
        <f t="shared" si="345"/>
        <v/>
      </c>
      <c r="AI836" s="66" t="str">
        <f t="shared" si="346"/>
        <v/>
      </c>
      <c r="AJ836" s="135" t="str">
        <f t="shared" si="347"/>
        <v/>
      </c>
      <c r="AK836" s="66" t="str">
        <f t="shared" si="348"/>
        <v/>
      </c>
      <c r="AL836" s="66" t="str">
        <f t="shared" si="336"/>
        <v/>
      </c>
      <c r="AM836" s="66" t="str">
        <f t="shared" si="349"/>
        <v/>
      </c>
      <c r="AN836" s="135" t="str">
        <f t="shared" si="350"/>
        <v/>
      </c>
      <c r="AO836" s="66" t="str">
        <f t="shared" si="351"/>
        <v/>
      </c>
      <c r="AP836" s="66" t="str">
        <f t="shared" si="337"/>
        <v/>
      </c>
      <c r="AQ836" s="66" t="str">
        <f t="shared" si="352"/>
        <v/>
      </c>
      <c r="AR836" s="135" t="str">
        <f t="shared" si="353"/>
        <v/>
      </c>
      <c r="AS836" s="72" t="str">
        <f t="shared" si="338"/>
        <v/>
      </c>
      <c r="AT836" s="72" t="str">
        <f t="shared" si="338"/>
        <v/>
      </c>
      <c r="AU836" s="72"/>
      <c r="AV836" s="135" t="str">
        <f t="shared" ca="1" si="359"/>
        <v>Defender</v>
      </c>
      <c r="AW836" s="135"/>
      <c r="AX836" s="135"/>
      <c r="AY836" s="135"/>
      <c r="AZ836" s="135"/>
      <c r="BA836" s="135"/>
      <c r="BB836" s="135"/>
      <c r="BC836" s="660" t="e">
        <f>INDEX('[2]Master Skill List'!$D$81:$D$301,MATCH('UNIT DATA'!BA836,'[2]Master Skill List'!$B$81:$B$301,0))</f>
        <v>#N/A</v>
      </c>
      <c r="BD836" s="661"/>
      <c r="BE836" s="661"/>
      <c r="BF836" s="662"/>
      <c r="BG836" s="72">
        <f t="shared" si="360"/>
        <v>0</v>
      </c>
    </row>
    <row r="837" spans="2:59">
      <c r="B837" s="66">
        <v>799</v>
      </c>
      <c r="C837" s="135"/>
      <c r="D837" s="135"/>
      <c r="E837" s="135"/>
      <c r="F837" s="135"/>
      <c r="G837" s="135"/>
      <c r="H837" s="176"/>
      <c r="I837" s="155"/>
      <c r="J837" s="155"/>
      <c r="K837" s="66">
        <v>10</v>
      </c>
      <c r="L837" s="66"/>
      <c r="M837" s="66"/>
      <c r="N837" s="66"/>
      <c r="O837" s="508"/>
      <c r="P837" s="155">
        <f t="shared" si="354"/>
        <v>1</v>
      </c>
      <c r="Q837" s="135"/>
      <c r="R837" s="66" t="e">
        <f t="shared" si="361"/>
        <v>#N/A</v>
      </c>
      <c r="S837" s="176"/>
      <c r="T837" s="177"/>
      <c r="U837" s="135"/>
      <c r="V837" s="135"/>
      <c r="W837" s="163" t="str">
        <f t="shared" ca="1" si="339"/>
        <v>Lord</v>
      </c>
      <c r="X837" s="164">
        <f t="shared" si="340"/>
        <v>0</v>
      </c>
      <c r="Y837" s="165">
        <v>0</v>
      </c>
      <c r="Z837" s="155" t="str">
        <f t="shared" si="341"/>
        <v/>
      </c>
      <c r="AA837" s="66" t="str">
        <f t="shared" si="342"/>
        <v/>
      </c>
      <c r="AB837" s="72" t="str">
        <f t="shared" si="343"/>
        <v/>
      </c>
      <c r="AC837" s="135" t="str">
        <f t="shared" si="355"/>
        <v/>
      </c>
      <c r="AD837" s="72">
        <f t="shared" si="356"/>
        <v>-29</v>
      </c>
      <c r="AE837" s="72">
        <f t="shared" si="357"/>
        <v>-59</v>
      </c>
      <c r="AF837" s="72">
        <f t="shared" si="358"/>
        <v>-89</v>
      </c>
      <c r="AG837" s="66" t="str">
        <f t="shared" si="344"/>
        <v/>
      </c>
      <c r="AH837" s="66" t="str">
        <f t="shared" si="345"/>
        <v/>
      </c>
      <c r="AI837" s="66" t="str">
        <f t="shared" si="346"/>
        <v/>
      </c>
      <c r="AJ837" s="135" t="str">
        <f t="shared" si="347"/>
        <v/>
      </c>
      <c r="AK837" s="66" t="str">
        <f t="shared" si="348"/>
        <v/>
      </c>
      <c r="AL837" s="66" t="str">
        <f t="shared" si="336"/>
        <v/>
      </c>
      <c r="AM837" s="66" t="str">
        <f t="shared" si="349"/>
        <v/>
      </c>
      <c r="AN837" s="135" t="str">
        <f t="shared" si="350"/>
        <v/>
      </c>
      <c r="AO837" s="66" t="str">
        <f t="shared" si="351"/>
        <v/>
      </c>
      <c r="AP837" s="66" t="str">
        <f t="shared" si="337"/>
        <v/>
      </c>
      <c r="AQ837" s="66" t="str">
        <f t="shared" si="352"/>
        <v/>
      </c>
      <c r="AR837" s="135" t="str">
        <f t="shared" si="353"/>
        <v/>
      </c>
      <c r="AS837" s="72" t="str">
        <f t="shared" si="338"/>
        <v/>
      </c>
      <c r="AT837" s="72" t="str">
        <f t="shared" si="338"/>
        <v/>
      </c>
      <c r="AU837" s="72"/>
      <c r="AV837" s="135" t="str">
        <f t="shared" ca="1" si="359"/>
        <v>Lord</v>
      </c>
      <c r="AW837" s="135"/>
      <c r="AX837" s="135"/>
      <c r="AY837" s="135"/>
      <c r="AZ837" s="135"/>
      <c r="BA837" s="135"/>
      <c r="BB837" s="135"/>
      <c r="BC837" s="660" t="e">
        <f>INDEX('[2]Master Skill List'!$D$81:$D$301,MATCH('UNIT DATA'!BA837,'[2]Master Skill List'!$B$81:$B$301,0))</f>
        <v>#N/A</v>
      </c>
      <c r="BD837" s="661"/>
      <c r="BE837" s="661"/>
      <c r="BF837" s="662"/>
      <c r="BG837" s="72">
        <f t="shared" si="360"/>
        <v>0</v>
      </c>
    </row>
    <row r="838" spans="2:59">
      <c r="B838" s="66">
        <v>800</v>
      </c>
      <c r="C838" s="135"/>
      <c r="D838" s="135"/>
      <c r="E838" s="135"/>
      <c r="F838" s="135"/>
      <c r="G838" s="135"/>
      <c r="H838" s="176"/>
      <c r="I838" s="155"/>
      <c r="J838" s="155"/>
      <c r="K838" s="66">
        <v>10</v>
      </c>
      <c r="L838" s="66"/>
      <c r="M838" s="66"/>
      <c r="N838" s="66"/>
      <c r="O838" s="508"/>
      <c r="P838" s="155">
        <f t="shared" si="354"/>
        <v>1</v>
      </c>
      <c r="Q838" s="135"/>
      <c r="R838" s="66" t="e">
        <f t="shared" si="361"/>
        <v>#N/A</v>
      </c>
      <c r="S838" s="176"/>
      <c r="T838" s="177"/>
      <c r="U838" s="135"/>
      <c r="V838" s="135"/>
      <c r="W838" s="163" t="str">
        <f t="shared" ca="1" si="339"/>
        <v>Hero</v>
      </c>
      <c r="X838" s="164">
        <f t="shared" si="340"/>
        <v>0</v>
      </c>
      <c r="Y838" s="165">
        <v>0</v>
      </c>
      <c r="Z838" s="155" t="str">
        <f t="shared" si="341"/>
        <v/>
      </c>
      <c r="AA838" s="66" t="str">
        <f t="shared" si="342"/>
        <v/>
      </c>
      <c r="AB838" s="72" t="str">
        <f t="shared" si="343"/>
        <v/>
      </c>
      <c r="AC838" s="135" t="str">
        <f t="shared" si="355"/>
        <v/>
      </c>
      <c r="AD838" s="72">
        <f t="shared" si="356"/>
        <v>-29</v>
      </c>
      <c r="AE838" s="72">
        <f t="shared" si="357"/>
        <v>-59</v>
      </c>
      <c r="AF838" s="72">
        <f t="shared" si="358"/>
        <v>-89</v>
      </c>
      <c r="AG838" s="66" t="str">
        <f t="shared" si="344"/>
        <v/>
      </c>
      <c r="AH838" s="66" t="str">
        <f t="shared" si="345"/>
        <v/>
      </c>
      <c r="AI838" s="66" t="str">
        <f t="shared" si="346"/>
        <v/>
      </c>
      <c r="AJ838" s="135" t="str">
        <f t="shared" si="347"/>
        <v/>
      </c>
      <c r="AK838" s="66" t="str">
        <f t="shared" si="348"/>
        <v/>
      </c>
      <c r="AL838" s="66" t="str">
        <f t="shared" si="336"/>
        <v/>
      </c>
      <c r="AM838" s="66" t="str">
        <f t="shared" si="349"/>
        <v/>
      </c>
      <c r="AN838" s="135" t="str">
        <f t="shared" si="350"/>
        <v/>
      </c>
      <c r="AO838" s="66" t="str">
        <f t="shared" si="351"/>
        <v/>
      </c>
      <c r="AP838" s="66" t="str">
        <f t="shared" si="337"/>
        <v/>
      </c>
      <c r="AQ838" s="66" t="str">
        <f t="shared" si="352"/>
        <v/>
      </c>
      <c r="AR838" s="135" t="str">
        <f t="shared" si="353"/>
        <v/>
      </c>
      <c r="AS838" s="72" t="str">
        <f t="shared" si="338"/>
        <v/>
      </c>
      <c r="AT838" s="72" t="str">
        <f t="shared" si="338"/>
        <v/>
      </c>
      <c r="AU838" s="72"/>
      <c r="AV838" s="135" t="str">
        <f t="shared" ca="1" si="359"/>
        <v>Hero</v>
      </c>
      <c r="AW838" s="135"/>
      <c r="AX838" s="135"/>
      <c r="AY838" s="135"/>
      <c r="AZ838" s="135"/>
      <c r="BA838" s="135"/>
      <c r="BB838" s="135"/>
      <c r="BC838" s="660" t="e">
        <f>INDEX('[2]Master Skill List'!$D$81:$D$301,MATCH('UNIT DATA'!BA838,'[2]Master Skill List'!$B$81:$B$301,0))</f>
        <v>#N/A</v>
      </c>
      <c r="BD838" s="661"/>
      <c r="BE838" s="661"/>
      <c r="BF838" s="662"/>
      <c r="BG838" s="72">
        <f t="shared" si="360"/>
        <v>0</v>
      </c>
    </row>
    <row r="839" spans="2:59">
      <c r="B839" s="66">
        <v>801</v>
      </c>
      <c r="C839" s="135"/>
      <c r="D839" s="135"/>
      <c r="E839" s="135"/>
      <c r="F839" s="135"/>
      <c r="G839" s="135"/>
      <c r="H839" s="176"/>
      <c r="I839" s="155"/>
      <c r="J839" s="155"/>
      <c r="K839" s="66">
        <v>10</v>
      </c>
      <c r="L839" s="66"/>
      <c r="M839" s="66"/>
      <c r="N839" s="66"/>
      <c r="O839" s="508"/>
      <c r="P839" s="155">
        <f t="shared" si="354"/>
        <v>1</v>
      </c>
      <c r="Q839" s="135"/>
      <c r="R839" s="66" t="e">
        <f t="shared" si="361"/>
        <v>#N/A</v>
      </c>
      <c r="S839" s="176"/>
      <c r="T839" s="177"/>
      <c r="U839" s="135"/>
      <c r="V839" s="135"/>
      <c r="W839" s="163" t="str">
        <f t="shared" ca="1" si="339"/>
        <v>Guardian</v>
      </c>
      <c r="X839" s="164">
        <f t="shared" si="340"/>
        <v>0</v>
      </c>
      <c r="Y839" s="165">
        <v>0</v>
      </c>
      <c r="Z839" s="155" t="str">
        <f t="shared" si="341"/>
        <v/>
      </c>
      <c r="AA839" s="66" t="str">
        <f t="shared" si="342"/>
        <v/>
      </c>
      <c r="AB839" s="72" t="str">
        <f t="shared" si="343"/>
        <v/>
      </c>
      <c r="AC839" s="135" t="str">
        <f t="shared" si="355"/>
        <v/>
      </c>
      <c r="AD839" s="72">
        <f t="shared" si="356"/>
        <v>-29</v>
      </c>
      <c r="AE839" s="72">
        <f t="shared" si="357"/>
        <v>-59</v>
      </c>
      <c r="AF839" s="72">
        <f t="shared" si="358"/>
        <v>-89</v>
      </c>
      <c r="AG839" s="66" t="str">
        <f t="shared" si="344"/>
        <v/>
      </c>
      <c r="AH839" s="66" t="str">
        <f t="shared" si="345"/>
        <v/>
      </c>
      <c r="AI839" s="66" t="str">
        <f t="shared" si="346"/>
        <v/>
      </c>
      <c r="AJ839" s="135" t="str">
        <f t="shared" si="347"/>
        <v/>
      </c>
      <c r="AK839" s="66" t="str">
        <f t="shared" si="348"/>
        <v/>
      </c>
      <c r="AL839" s="66" t="str">
        <f t="shared" si="336"/>
        <v/>
      </c>
      <c r="AM839" s="66" t="str">
        <f t="shared" si="349"/>
        <v/>
      </c>
      <c r="AN839" s="135" t="str">
        <f t="shared" si="350"/>
        <v/>
      </c>
      <c r="AO839" s="66" t="str">
        <f t="shared" si="351"/>
        <v/>
      </c>
      <c r="AP839" s="66" t="str">
        <f t="shared" si="337"/>
        <v/>
      </c>
      <c r="AQ839" s="66" t="str">
        <f t="shared" si="352"/>
        <v/>
      </c>
      <c r="AR839" s="135" t="str">
        <f t="shared" si="353"/>
        <v/>
      </c>
      <c r="AS839" s="72" t="str">
        <f t="shared" si="338"/>
        <v/>
      </c>
      <c r="AT839" s="72" t="str">
        <f t="shared" si="338"/>
        <v/>
      </c>
      <c r="AU839" s="72"/>
      <c r="AV839" s="135" t="str">
        <f t="shared" ca="1" si="359"/>
        <v>Guardian</v>
      </c>
      <c r="AW839" s="135"/>
      <c r="AX839" s="135"/>
      <c r="AY839" s="135"/>
      <c r="AZ839" s="135"/>
      <c r="BA839" s="135"/>
      <c r="BB839" s="135"/>
      <c r="BC839" s="660" t="e">
        <f>INDEX('[2]Master Skill List'!$D$81:$D$301,MATCH('UNIT DATA'!BA839,'[2]Master Skill List'!$B$81:$B$301,0))</f>
        <v>#N/A</v>
      </c>
      <c r="BD839" s="661"/>
      <c r="BE839" s="661"/>
      <c r="BF839" s="662"/>
      <c r="BG839" s="72">
        <f t="shared" si="360"/>
        <v>0</v>
      </c>
    </row>
    <row r="840" spans="2:59">
      <c r="B840" s="66">
        <v>802</v>
      </c>
      <c r="C840" s="135"/>
      <c r="D840" s="135"/>
      <c r="E840" s="135"/>
      <c r="F840" s="135"/>
      <c r="G840" s="135"/>
      <c r="H840" s="176"/>
      <c r="I840" s="155"/>
      <c r="J840" s="155"/>
      <c r="K840" s="66">
        <v>10</v>
      </c>
      <c r="L840" s="66"/>
      <c r="M840" s="66"/>
      <c r="N840" s="66"/>
      <c r="O840" s="508"/>
      <c r="P840" s="155">
        <f t="shared" si="354"/>
        <v>1</v>
      </c>
      <c r="Q840" s="135"/>
      <c r="R840" s="66" t="e">
        <f t="shared" si="361"/>
        <v>#N/A</v>
      </c>
      <c r="S840" s="176"/>
      <c r="T840" s="177"/>
      <c r="U840" s="135"/>
      <c r="V840" s="135"/>
      <c r="W840" s="163" t="str">
        <f t="shared" ca="1" si="339"/>
        <v>Defender</v>
      </c>
      <c r="X840" s="164">
        <f t="shared" si="340"/>
        <v>0</v>
      </c>
      <c r="Y840" s="165">
        <v>0</v>
      </c>
      <c r="Z840" s="155" t="str">
        <f t="shared" si="341"/>
        <v/>
      </c>
      <c r="AA840" s="66" t="str">
        <f t="shared" si="342"/>
        <v/>
      </c>
      <c r="AB840" s="72" t="str">
        <f t="shared" si="343"/>
        <v/>
      </c>
      <c r="AC840" s="135" t="str">
        <f t="shared" si="355"/>
        <v/>
      </c>
      <c r="AD840" s="72">
        <f t="shared" si="356"/>
        <v>-29</v>
      </c>
      <c r="AE840" s="72">
        <f t="shared" si="357"/>
        <v>-59</v>
      </c>
      <c r="AF840" s="72">
        <f t="shared" si="358"/>
        <v>-89</v>
      </c>
      <c r="AG840" s="66" t="str">
        <f t="shared" si="344"/>
        <v/>
      </c>
      <c r="AH840" s="66" t="str">
        <f t="shared" si="345"/>
        <v/>
      </c>
      <c r="AI840" s="66" t="str">
        <f t="shared" si="346"/>
        <v/>
      </c>
      <c r="AJ840" s="135" t="str">
        <f t="shared" si="347"/>
        <v/>
      </c>
      <c r="AK840" s="66" t="str">
        <f t="shared" si="348"/>
        <v/>
      </c>
      <c r="AL840" s="66" t="str">
        <f t="shared" si="336"/>
        <v/>
      </c>
      <c r="AM840" s="66" t="str">
        <f t="shared" si="349"/>
        <v/>
      </c>
      <c r="AN840" s="135" t="str">
        <f t="shared" si="350"/>
        <v/>
      </c>
      <c r="AO840" s="66" t="str">
        <f t="shared" si="351"/>
        <v/>
      </c>
      <c r="AP840" s="66" t="str">
        <f t="shared" si="337"/>
        <v/>
      </c>
      <c r="AQ840" s="66" t="str">
        <f t="shared" si="352"/>
        <v/>
      </c>
      <c r="AR840" s="135" t="str">
        <f t="shared" si="353"/>
        <v/>
      </c>
      <c r="AS840" s="72" t="str">
        <f t="shared" si="338"/>
        <v/>
      </c>
      <c r="AT840" s="72" t="str">
        <f t="shared" si="338"/>
        <v/>
      </c>
      <c r="AU840" s="72"/>
      <c r="AV840" s="135" t="str">
        <f t="shared" ca="1" si="359"/>
        <v>Defender</v>
      </c>
      <c r="AW840" s="135"/>
      <c r="AX840" s="135"/>
      <c r="AY840" s="135"/>
      <c r="AZ840" s="135"/>
      <c r="BA840" s="135"/>
      <c r="BB840" s="135"/>
      <c r="BC840" s="660" t="e">
        <f>INDEX('[2]Master Skill List'!$D$81:$D$301,MATCH('UNIT DATA'!BA840,'[2]Master Skill List'!$B$81:$B$301,0))</f>
        <v>#N/A</v>
      </c>
      <c r="BD840" s="661"/>
      <c r="BE840" s="661"/>
      <c r="BF840" s="662"/>
      <c r="BG840" s="72">
        <f t="shared" si="360"/>
        <v>0</v>
      </c>
    </row>
    <row r="841" spans="2:59">
      <c r="B841" s="66">
        <v>803</v>
      </c>
      <c r="C841" s="135"/>
      <c r="D841" s="135"/>
      <c r="E841" s="135"/>
      <c r="F841" s="135"/>
      <c r="G841" s="135"/>
      <c r="H841" s="176"/>
      <c r="I841" s="155"/>
      <c r="J841" s="155"/>
      <c r="K841" s="66">
        <v>10</v>
      </c>
      <c r="L841" s="66"/>
      <c r="M841" s="66"/>
      <c r="N841" s="66"/>
      <c r="O841" s="508"/>
      <c r="P841" s="155">
        <f t="shared" si="354"/>
        <v>1</v>
      </c>
      <c r="Q841" s="135"/>
      <c r="R841" s="66" t="e">
        <f t="shared" si="361"/>
        <v>#N/A</v>
      </c>
      <c r="S841" s="176"/>
      <c r="T841" s="177"/>
      <c r="U841" s="135"/>
      <c r="V841" s="135"/>
      <c r="W841" s="163" t="str">
        <f t="shared" ca="1" si="339"/>
        <v>Knight</v>
      </c>
      <c r="X841" s="164">
        <f t="shared" si="340"/>
        <v>0</v>
      </c>
      <c r="Y841" s="165">
        <v>0</v>
      </c>
      <c r="Z841" s="155" t="str">
        <f t="shared" si="341"/>
        <v/>
      </c>
      <c r="AA841" s="66" t="str">
        <f t="shared" si="342"/>
        <v/>
      </c>
      <c r="AB841" s="72" t="str">
        <f t="shared" si="343"/>
        <v/>
      </c>
      <c r="AC841" s="135" t="str">
        <f t="shared" si="355"/>
        <v/>
      </c>
      <c r="AD841" s="72">
        <f t="shared" si="356"/>
        <v>-29</v>
      </c>
      <c r="AE841" s="72">
        <f t="shared" si="357"/>
        <v>-59</v>
      </c>
      <c r="AF841" s="72">
        <f t="shared" si="358"/>
        <v>-89</v>
      </c>
      <c r="AG841" s="66" t="str">
        <f t="shared" si="344"/>
        <v/>
      </c>
      <c r="AH841" s="66" t="str">
        <f t="shared" si="345"/>
        <v/>
      </c>
      <c r="AI841" s="66" t="str">
        <f t="shared" si="346"/>
        <v/>
      </c>
      <c r="AJ841" s="135" t="str">
        <f t="shared" si="347"/>
        <v/>
      </c>
      <c r="AK841" s="66" t="str">
        <f t="shared" si="348"/>
        <v/>
      </c>
      <c r="AL841" s="66" t="str">
        <f t="shared" si="336"/>
        <v/>
      </c>
      <c r="AM841" s="66" t="str">
        <f t="shared" si="349"/>
        <v/>
      </c>
      <c r="AN841" s="135" t="str">
        <f t="shared" si="350"/>
        <v/>
      </c>
      <c r="AO841" s="66" t="str">
        <f t="shared" si="351"/>
        <v/>
      </c>
      <c r="AP841" s="66" t="str">
        <f t="shared" si="337"/>
        <v/>
      </c>
      <c r="AQ841" s="66" t="str">
        <f t="shared" si="352"/>
        <v/>
      </c>
      <c r="AR841" s="135" t="str">
        <f t="shared" si="353"/>
        <v/>
      </c>
      <c r="AS841" s="72" t="str">
        <f t="shared" si="338"/>
        <v/>
      </c>
      <c r="AT841" s="72" t="str">
        <f t="shared" si="338"/>
        <v/>
      </c>
      <c r="AU841" s="72"/>
      <c r="AV841" s="135" t="str">
        <f t="shared" ca="1" si="359"/>
        <v>Knight</v>
      </c>
      <c r="AW841" s="135"/>
      <c r="AX841" s="135"/>
      <c r="AY841" s="135"/>
      <c r="AZ841" s="135"/>
      <c r="BA841" s="135"/>
      <c r="BB841" s="135"/>
      <c r="BC841" s="660" t="e">
        <f>INDEX('[2]Master Skill List'!$D$81:$D$301,MATCH('UNIT DATA'!BA841,'[2]Master Skill List'!$B$81:$B$301,0))</f>
        <v>#N/A</v>
      </c>
      <c r="BD841" s="661"/>
      <c r="BE841" s="661"/>
      <c r="BF841" s="662"/>
      <c r="BG841" s="72">
        <f t="shared" si="360"/>
        <v>0</v>
      </c>
    </row>
    <row r="842" spans="2:59">
      <c r="B842" s="66">
        <v>804</v>
      </c>
      <c r="C842" s="135"/>
      <c r="D842" s="135"/>
      <c r="E842" s="135"/>
      <c r="F842" s="135"/>
      <c r="G842" s="135"/>
      <c r="H842" s="176"/>
      <c r="I842" s="155"/>
      <c r="J842" s="155"/>
      <c r="K842" s="66">
        <v>10</v>
      </c>
      <c r="L842" s="66"/>
      <c r="M842" s="66"/>
      <c r="N842" s="66"/>
      <c r="O842" s="508"/>
      <c r="P842" s="155">
        <f t="shared" si="354"/>
        <v>1</v>
      </c>
      <c r="Q842" s="135"/>
      <c r="R842" s="66" t="e">
        <f t="shared" si="361"/>
        <v>#N/A</v>
      </c>
      <c r="S842" s="176"/>
      <c r="T842" s="177"/>
      <c r="U842" s="135"/>
      <c r="V842" s="135"/>
      <c r="W842" s="163" t="str">
        <f t="shared" ca="1" si="339"/>
        <v>Knight</v>
      </c>
      <c r="X842" s="164">
        <f t="shared" si="340"/>
        <v>0</v>
      </c>
      <c r="Y842" s="165">
        <v>0</v>
      </c>
      <c r="Z842" s="155" t="str">
        <f t="shared" si="341"/>
        <v/>
      </c>
      <c r="AA842" s="66" t="str">
        <f t="shared" si="342"/>
        <v/>
      </c>
      <c r="AB842" s="72" t="str">
        <f t="shared" si="343"/>
        <v/>
      </c>
      <c r="AC842" s="135" t="str">
        <f t="shared" si="355"/>
        <v/>
      </c>
      <c r="AD842" s="72">
        <f t="shared" si="356"/>
        <v>-29</v>
      </c>
      <c r="AE842" s="72">
        <f t="shared" si="357"/>
        <v>-59</v>
      </c>
      <c r="AF842" s="72">
        <f t="shared" si="358"/>
        <v>-89</v>
      </c>
      <c r="AG842" s="66" t="str">
        <f t="shared" si="344"/>
        <v/>
      </c>
      <c r="AH842" s="66" t="str">
        <f t="shared" si="345"/>
        <v/>
      </c>
      <c r="AI842" s="66" t="str">
        <f t="shared" si="346"/>
        <v/>
      </c>
      <c r="AJ842" s="135" t="str">
        <f t="shared" si="347"/>
        <v/>
      </c>
      <c r="AK842" s="66" t="str">
        <f t="shared" si="348"/>
        <v/>
      </c>
      <c r="AL842" s="66" t="str">
        <f t="shared" si="336"/>
        <v/>
      </c>
      <c r="AM842" s="66" t="str">
        <f t="shared" si="349"/>
        <v/>
      </c>
      <c r="AN842" s="135" t="str">
        <f t="shared" si="350"/>
        <v/>
      </c>
      <c r="AO842" s="66" t="str">
        <f t="shared" si="351"/>
        <v/>
      </c>
      <c r="AP842" s="66" t="str">
        <f t="shared" si="337"/>
        <v/>
      </c>
      <c r="AQ842" s="66" t="str">
        <f t="shared" si="352"/>
        <v/>
      </c>
      <c r="AR842" s="135" t="str">
        <f t="shared" si="353"/>
        <v/>
      </c>
      <c r="AS842" s="72" t="str">
        <f t="shared" si="338"/>
        <v/>
      </c>
      <c r="AT842" s="72" t="str">
        <f t="shared" si="338"/>
        <v/>
      </c>
      <c r="AU842" s="72"/>
      <c r="AV842" s="135" t="str">
        <f t="shared" ca="1" si="359"/>
        <v>Knight</v>
      </c>
      <c r="AW842" s="135"/>
      <c r="AX842" s="135"/>
      <c r="AY842" s="135"/>
      <c r="AZ842" s="135"/>
      <c r="BA842" s="135"/>
      <c r="BB842" s="135"/>
      <c r="BC842" s="660" t="e">
        <f>INDEX('[2]Master Skill List'!$D$81:$D$301,MATCH('UNIT DATA'!BA842,'[2]Master Skill List'!$B$81:$B$301,0))</f>
        <v>#N/A</v>
      </c>
      <c r="BD842" s="661"/>
      <c r="BE842" s="661"/>
      <c r="BF842" s="662"/>
      <c r="BG842" s="72">
        <f t="shared" si="360"/>
        <v>0</v>
      </c>
    </row>
    <row r="843" spans="2:59">
      <c r="B843" s="66">
        <v>805</v>
      </c>
      <c r="C843" s="135"/>
      <c r="D843" s="135"/>
      <c r="E843" s="135"/>
      <c r="F843" s="135"/>
      <c r="G843" s="135"/>
      <c r="H843" s="176"/>
      <c r="I843" s="155"/>
      <c r="J843" s="155"/>
      <c r="K843" s="66">
        <v>10</v>
      </c>
      <c r="L843" s="66"/>
      <c r="M843" s="66"/>
      <c r="N843" s="66"/>
      <c r="O843" s="508"/>
      <c r="P843" s="155">
        <f t="shared" si="354"/>
        <v>1</v>
      </c>
      <c r="Q843" s="135"/>
      <c r="R843" s="66" t="e">
        <f t="shared" si="361"/>
        <v>#N/A</v>
      </c>
      <c r="S843" s="176"/>
      <c r="T843" s="177"/>
      <c r="U843" s="135"/>
      <c r="V843" s="135"/>
      <c r="W843" s="163" t="str">
        <f t="shared" ca="1" si="339"/>
        <v>Lord</v>
      </c>
      <c r="X843" s="164">
        <f t="shared" si="340"/>
        <v>0</v>
      </c>
      <c r="Y843" s="165">
        <v>0</v>
      </c>
      <c r="Z843" s="155" t="str">
        <f t="shared" si="341"/>
        <v/>
      </c>
      <c r="AA843" s="66" t="str">
        <f t="shared" si="342"/>
        <v/>
      </c>
      <c r="AB843" s="72" t="str">
        <f t="shared" si="343"/>
        <v/>
      </c>
      <c r="AC843" s="135" t="str">
        <f t="shared" si="355"/>
        <v/>
      </c>
      <c r="AD843" s="72">
        <f t="shared" si="356"/>
        <v>-29</v>
      </c>
      <c r="AE843" s="72">
        <f t="shared" si="357"/>
        <v>-59</v>
      </c>
      <c r="AF843" s="72">
        <f t="shared" si="358"/>
        <v>-89</v>
      </c>
      <c r="AG843" s="66" t="str">
        <f t="shared" si="344"/>
        <v/>
      </c>
      <c r="AH843" s="66" t="str">
        <f t="shared" si="345"/>
        <v/>
      </c>
      <c r="AI843" s="66" t="str">
        <f t="shared" si="346"/>
        <v/>
      </c>
      <c r="AJ843" s="135" t="str">
        <f t="shared" si="347"/>
        <v/>
      </c>
      <c r="AK843" s="66" t="str">
        <f t="shared" si="348"/>
        <v/>
      </c>
      <c r="AL843" s="66" t="str">
        <f t="shared" si="336"/>
        <v/>
      </c>
      <c r="AM843" s="66" t="str">
        <f t="shared" si="349"/>
        <v/>
      </c>
      <c r="AN843" s="135" t="str">
        <f t="shared" si="350"/>
        <v/>
      </c>
      <c r="AO843" s="66" t="str">
        <f t="shared" si="351"/>
        <v/>
      </c>
      <c r="AP843" s="66" t="str">
        <f t="shared" si="337"/>
        <v/>
      </c>
      <c r="AQ843" s="66" t="str">
        <f t="shared" si="352"/>
        <v/>
      </c>
      <c r="AR843" s="135" t="str">
        <f t="shared" si="353"/>
        <v/>
      </c>
      <c r="AS843" s="72" t="str">
        <f t="shared" si="338"/>
        <v/>
      </c>
      <c r="AT843" s="72" t="str">
        <f t="shared" si="338"/>
        <v/>
      </c>
      <c r="AU843" s="72"/>
      <c r="AV843" s="135" t="str">
        <f t="shared" ca="1" si="359"/>
        <v>Lord</v>
      </c>
      <c r="AW843" s="135"/>
      <c r="AX843" s="135"/>
      <c r="AY843" s="135"/>
      <c r="AZ843" s="135"/>
      <c r="BA843" s="135"/>
      <c r="BB843" s="135"/>
      <c r="BC843" s="660" t="e">
        <f>INDEX('[2]Master Skill List'!$D$81:$D$301,MATCH('UNIT DATA'!BA843,'[2]Master Skill List'!$B$81:$B$301,0))</f>
        <v>#N/A</v>
      </c>
      <c r="BD843" s="661"/>
      <c r="BE843" s="661"/>
      <c r="BF843" s="662"/>
      <c r="BG843" s="72">
        <f t="shared" si="360"/>
        <v>0</v>
      </c>
    </row>
    <row r="844" spans="2:59">
      <c r="B844" s="66">
        <v>806</v>
      </c>
      <c r="C844" s="135"/>
      <c r="D844" s="135"/>
      <c r="E844" s="135"/>
      <c r="F844" s="135"/>
      <c r="G844" s="135"/>
      <c r="H844" s="176"/>
      <c r="I844" s="155"/>
      <c r="J844" s="155"/>
      <c r="K844" s="66">
        <v>10</v>
      </c>
      <c r="L844" s="66"/>
      <c r="M844" s="66"/>
      <c r="N844" s="66"/>
      <c r="O844" s="508"/>
      <c r="P844" s="155">
        <f t="shared" si="354"/>
        <v>1</v>
      </c>
      <c r="Q844" s="135"/>
      <c r="R844" s="66" t="e">
        <f t="shared" si="361"/>
        <v>#N/A</v>
      </c>
      <c r="S844" s="176"/>
      <c r="T844" s="177"/>
      <c r="U844" s="135"/>
      <c r="V844" s="135"/>
      <c r="W844" s="163" t="str">
        <f t="shared" ca="1" si="339"/>
        <v>Defender</v>
      </c>
      <c r="X844" s="164">
        <f t="shared" si="340"/>
        <v>0</v>
      </c>
      <c r="Y844" s="165">
        <v>0</v>
      </c>
      <c r="Z844" s="155" t="str">
        <f t="shared" si="341"/>
        <v/>
      </c>
      <c r="AA844" s="66" t="str">
        <f t="shared" si="342"/>
        <v/>
      </c>
      <c r="AB844" s="72" t="str">
        <f t="shared" si="343"/>
        <v/>
      </c>
      <c r="AC844" s="135" t="str">
        <f t="shared" si="355"/>
        <v/>
      </c>
      <c r="AD844" s="72">
        <f t="shared" si="356"/>
        <v>-29</v>
      </c>
      <c r="AE844" s="72">
        <f t="shared" si="357"/>
        <v>-59</v>
      </c>
      <c r="AF844" s="72">
        <f t="shared" si="358"/>
        <v>-89</v>
      </c>
      <c r="AG844" s="66" t="str">
        <f t="shared" si="344"/>
        <v/>
      </c>
      <c r="AH844" s="66" t="str">
        <f t="shared" si="345"/>
        <v/>
      </c>
      <c r="AI844" s="66" t="str">
        <f t="shared" si="346"/>
        <v/>
      </c>
      <c r="AJ844" s="135" t="str">
        <f t="shared" si="347"/>
        <v/>
      </c>
      <c r="AK844" s="66" t="str">
        <f t="shared" si="348"/>
        <v/>
      </c>
      <c r="AL844" s="66" t="str">
        <f t="shared" si="336"/>
        <v/>
      </c>
      <c r="AM844" s="66" t="str">
        <f t="shared" si="349"/>
        <v/>
      </c>
      <c r="AN844" s="135" t="str">
        <f t="shared" si="350"/>
        <v/>
      </c>
      <c r="AO844" s="66" t="str">
        <f t="shared" si="351"/>
        <v/>
      </c>
      <c r="AP844" s="66" t="str">
        <f t="shared" si="337"/>
        <v/>
      </c>
      <c r="AQ844" s="66" t="str">
        <f t="shared" si="352"/>
        <v/>
      </c>
      <c r="AR844" s="135" t="str">
        <f t="shared" si="353"/>
        <v/>
      </c>
      <c r="AS844" s="72" t="str">
        <f t="shared" si="338"/>
        <v/>
      </c>
      <c r="AT844" s="72" t="str">
        <f t="shared" si="338"/>
        <v/>
      </c>
      <c r="AU844" s="72"/>
      <c r="AV844" s="135" t="str">
        <f t="shared" ca="1" si="359"/>
        <v>Defender</v>
      </c>
      <c r="AW844" s="135"/>
      <c r="AX844" s="135"/>
      <c r="AY844" s="135"/>
      <c r="AZ844" s="135"/>
      <c r="BA844" s="135"/>
      <c r="BB844" s="135"/>
      <c r="BC844" s="660" t="e">
        <f>INDEX('[2]Master Skill List'!$D$81:$D$301,MATCH('UNIT DATA'!BA844,'[2]Master Skill List'!$B$81:$B$301,0))</f>
        <v>#N/A</v>
      </c>
      <c r="BD844" s="661"/>
      <c r="BE844" s="661"/>
      <c r="BF844" s="662"/>
      <c r="BG844" s="72">
        <f t="shared" si="360"/>
        <v>0</v>
      </c>
    </row>
    <row r="845" spans="2:59">
      <c r="B845" s="66">
        <v>807</v>
      </c>
      <c r="C845" s="135"/>
      <c r="D845" s="135"/>
      <c r="E845" s="135"/>
      <c r="F845" s="135"/>
      <c r="G845" s="135"/>
      <c r="H845" s="176"/>
      <c r="I845" s="155"/>
      <c r="J845" s="155"/>
      <c r="K845" s="66">
        <v>10</v>
      </c>
      <c r="L845" s="66"/>
      <c r="M845" s="66"/>
      <c r="N845" s="66"/>
      <c r="O845" s="508"/>
      <c r="P845" s="155">
        <f t="shared" si="354"/>
        <v>1</v>
      </c>
      <c r="Q845" s="135"/>
      <c r="R845" s="66" t="e">
        <f t="shared" si="361"/>
        <v>#N/A</v>
      </c>
      <c r="S845" s="176"/>
      <c r="T845" s="177"/>
      <c r="U845" s="135"/>
      <c r="V845" s="135"/>
      <c r="W845" s="163" t="str">
        <f t="shared" ca="1" si="339"/>
        <v>Guardian</v>
      </c>
      <c r="X845" s="164">
        <f t="shared" si="340"/>
        <v>0</v>
      </c>
      <c r="Y845" s="165">
        <v>0</v>
      </c>
      <c r="Z845" s="155" t="str">
        <f t="shared" si="341"/>
        <v/>
      </c>
      <c r="AA845" s="66" t="str">
        <f t="shared" si="342"/>
        <v/>
      </c>
      <c r="AB845" s="72" t="str">
        <f t="shared" si="343"/>
        <v/>
      </c>
      <c r="AC845" s="135" t="str">
        <f t="shared" si="355"/>
        <v/>
      </c>
      <c r="AD845" s="72">
        <f t="shared" si="356"/>
        <v>-29</v>
      </c>
      <c r="AE845" s="72">
        <f t="shared" si="357"/>
        <v>-59</v>
      </c>
      <c r="AF845" s="72">
        <f t="shared" si="358"/>
        <v>-89</v>
      </c>
      <c r="AG845" s="66" t="str">
        <f t="shared" si="344"/>
        <v/>
      </c>
      <c r="AH845" s="66" t="str">
        <f t="shared" si="345"/>
        <v/>
      </c>
      <c r="AI845" s="66" t="str">
        <f t="shared" si="346"/>
        <v/>
      </c>
      <c r="AJ845" s="135" t="str">
        <f t="shared" si="347"/>
        <v/>
      </c>
      <c r="AK845" s="66" t="str">
        <f t="shared" si="348"/>
        <v/>
      </c>
      <c r="AL845" s="66" t="str">
        <f t="shared" si="336"/>
        <v/>
      </c>
      <c r="AM845" s="66" t="str">
        <f t="shared" si="349"/>
        <v/>
      </c>
      <c r="AN845" s="135" t="str">
        <f t="shared" si="350"/>
        <v/>
      </c>
      <c r="AO845" s="66" t="str">
        <f t="shared" si="351"/>
        <v/>
      </c>
      <c r="AP845" s="66" t="str">
        <f t="shared" si="337"/>
        <v/>
      </c>
      <c r="AQ845" s="66" t="str">
        <f t="shared" si="352"/>
        <v/>
      </c>
      <c r="AR845" s="135" t="str">
        <f t="shared" si="353"/>
        <v/>
      </c>
      <c r="AS845" s="72" t="str">
        <f t="shared" si="338"/>
        <v/>
      </c>
      <c r="AT845" s="72" t="str">
        <f t="shared" si="338"/>
        <v/>
      </c>
      <c r="AU845" s="72"/>
      <c r="AV845" s="135" t="str">
        <f t="shared" ca="1" si="359"/>
        <v>Guardian</v>
      </c>
      <c r="AW845" s="135"/>
      <c r="AX845" s="135"/>
      <c r="AY845" s="135"/>
      <c r="AZ845" s="135"/>
      <c r="BA845" s="135"/>
      <c r="BB845" s="135"/>
      <c r="BC845" s="660" t="e">
        <f>INDEX('[2]Master Skill List'!$D$81:$D$301,MATCH('UNIT DATA'!BA845,'[2]Master Skill List'!$B$81:$B$301,0))</f>
        <v>#N/A</v>
      </c>
      <c r="BD845" s="661"/>
      <c r="BE845" s="661"/>
      <c r="BF845" s="662"/>
      <c r="BG845" s="72">
        <f t="shared" si="360"/>
        <v>0</v>
      </c>
    </row>
    <row r="846" spans="2:59">
      <c r="B846" s="66">
        <v>808</v>
      </c>
      <c r="C846" s="135"/>
      <c r="D846" s="135"/>
      <c r="E846" s="135"/>
      <c r="F846" s="135"/>
      <c r="G846" s="135"/>
      <c r="H846" s="176"/>
      <c r="I846" s="155"/>
      <c r="J846" s="155"/>
      <c r="K846" s="66">
        <v>10</v>
      </c>
      <c r="L846" s="66"/>
      <c r="M846" s="66"/>
      <c r="N846" s="66"/>
      <c r="O846" s="508"/>
      <c r="P846" s="155">
        <f t="shared" si="354"/>
        <v>1</v>
      </c>
      <c r="Q846" s="135"/>
      <c r="R846" s="66" t="e">
        <f t="shared" si="361"/>
        <v>#N/A</v>
      </c>
      <c r="S846" s="176"/>
      <c r="T846" s="177"/>
      <c r="U846" s="135"/>
      <c r="V846" s="135"/>
      <c r="W846" s="163" t="str">
        <f t="shared" ca="1" si="339"/>
        <v>Fighter</v>
      </c>
      <c r="X846" s="164">
        <f t="shared" si="340"/>
        <v>0</v>
      </c>
      <c r="Y846" s="165">
        <v>0</v>
      </c>
      <c r="Z846" s="155" t="str">
        <f t="shared" si="341"/>
        <v/>
      </c>
      <c r="AA846" s="66" t="str">
        <f t="shared" si="342"/>
        <v/>
      </c>
      <c r="AB846" s="72" t="str">
        <f t="shared" si="343"/>
        <v/>
      </c>
      <c r="AC846" s="135" t="str">
        <f t="shared" si="355"/>
        <v/>
      </c>
      <c r="AD846" s="72">
        <f t="shared" si="356"/>
        <v>-29</v>
      </c>
      <c r="AE846" s="72">
        <f t="shared" si="357"/>
        <v>-59</v>
      </c>
      <c r="AF846" s="72">
        <f t="shared" si="358"/>
        <v>-89</v>
      </c>
      <c r="AG846" s="66" t="str">
        <f t="shared" si="344"/>
        <v/>
      </c>
      <c r="AH846" s="66" t="str">
        <f t="shared" si="345"/>
        <v/>
      </c>
      <c r="AI846" s="66" t="str">
        <f t="shared" si="346"/>
        <v/>
      </c>
      <c r="AJ846" s="135" t="str">
        <f t="shared" si="347"/>
        <v/>
      </c>
      <c r="AK846" s="66" t="str">
        <f t="shared" si="348"/>
        <v/>
      </c>
      <c r="AL846" s="66" t="str">
        <f t="shared" si="336"/>
        <v/>
      </c>
      <c r="AM846" s="66" t="str">
        <f t="shared" si="349"/>
        <v/>
      </c>
      <c r="AN846" s="135" t="str">
        <f t="shared" si="350"/>
        <v/>
      </c>
      <c r="AO846" s="66" t="str">
        <f t="shared" si="351"/>
        <v/>
      </c>
      <c r="AP846" s="66" t="str">
        <f t="shared" si="337"/>
        <v/>
      </c>
      <c r="AQ846" s="66" t="str">
        <f t="shared" si="352"/>
        <v/>
      </c>
      <c r="AR846" s="135" t="str">
        <f t="shared" si="353"/>
        <v/>
      </c>
      <c r="AS846" s="72" t="str">
        <f t="shared" si="338"/>
        <v/>
      </c>
      <c r="AT846" s="72" t="str">
        <f t="shared" si="338"/>
        <v/>
      </c>
      <c r="AU846" s="72"/>
      <c r="AV846" s="135" t="str">
        <f t="shared" ca="1" si="359"/>
        <v>Fighter</v>
      </c>
      <c r="AW846" s="135"/>
      <c r="AX846" s="135"/>
      <c r="AY846" s="135"/>
      <c r="AZ846" s="135"/>
      <c r="BA846" s="135"/>
      <c r="BB846" s="135"/>
      <c r="BC846" s="660" t="e">
        <f>INDEX('[2]Master Skill List'!$D$81:$D$301,MATCH('UNIT DATA'!BA846,'[2]Master Skill List'!$B$81:$B$301,0))</f>
        <v>#N/A</v>
      </c>
      <c r="BD846" s="661"/>
      <c r="BE846" s="661"/>
      <c r="BF846" s="662"/>
      <c r="BG846" s="72">
        <f t="shared" si="360"/>
        <v>0</v>
      </c>
    </row>
    <row r="847" spans="2:59">
      <c r="B847" s="66">
        <v>809</v>
      </c>
      <c r="C847" s="135"/>
      <c r="D847" s="135"/>
      <c r="E847" s="135"/>
      <c r="F847" s="135"/>
      <c r="G847" s="135"/>
      <c r="H847" s="176"/>
      <c r="I847" s="155"/>
      <c r="J847" s="155"/>
      <c r="K847" s="66">
        <v>10</v>
      </c>
      <c r="L847" s="66"/>
      <c r="M847" s="66"/>
      <c r="N847" s="66"/>
      <c r="O847" s="508"/>
      <c r="P847" s="155">
        <f t="shared" si="354"/>
        <v>1</v>
      </c>
      <c r="Q847" s="135"/>
      <c r="R847" s="66" t="e">
        <f t="shared" si="361"/>
        <v>#N/A</v>
      </c>
      <c r="S847" s="176"/>
      <c r="T847" s="177"/>
      <c r="U847" s="135"/>
      <c r="V847" s="135"/>
      <c r="W847" s="163" t="str">
        <f t="shared" ca="1" si="339"/>
        <v>Guardian</v>
      </c>
      <c r="X847" s="164">
        <f t="shared" si="340"/>
        <v>0</v>
      </c>
      <c r="Y847" s="165">
        <v>0</v>
      </c>
      <c r="Z847" s="155" t="str">
        <f t="shared" si="341"/>
        <v/>
      </c>
      <c r="AA847" s="66" t="str">
        <f t="shared" si="342"/>
        <v/>
      </c>
      <c r="AB847" s="72" t="str">
        <f t="shared" si="343"/>
        <v/>
      </c>
      <c r="AC847" s="135" t="str">
        <f t="shared" si="355"/>
        <v/>
      </c>
      <c r="AD847" s="72">
        <f t="shared" si="356"/>
        <v>-29</v>
      </c>
      <c r="AE847" s="72">
        <f t="shared" si="357"/>
        <v>-59</v>
      </c>
      <c r="AF847" s="72">
        <f t="shared" si="358"/>
        <v>-89</v>
      </c>
      <c r="AG847" s="66" t="str">
        <f t="shared" si="344"/>
        <v/>
      </c>
      <c r="AH847" s="66" t="str">
        <f t="shared" si="345"/>
        <v/>
      </c>
      <c r="AI847" s="66" t="str">
        <f t="shared" si="346"/>
        <v/>
      </c>
      <c r="AJ847" s="135" t="str">
        <f t="shared" si="347"/>
        <v/>
      </c>
      <c r="AK847" s="66" t="str">
        <f t="shared" si="348"/>
        <v/>
      </c>
      <c r="AL847" s="66" t="str">
        <f t="shared" si="336"/>
        <v/>
      </c>
      <c r="AM847" s="66" t="str">
        <f t="shared" si="349"/>
        <v/>
      </c>
      <c r="AN847" s="135" t="str">
        <f t="shared" si="350"/>
        <v/>
      </c>
      <c r="AO847" s="66" t="str">
        <f t="shared" si="351"/>
        <v/>
      </c>
      <c r="AP847" s="66" t="str">
        <f t="shared" si="337"/>
        <v/>
      </c>
      <c r="AQ847" s="66" t="str">
        <f t="shared" si="352"/>
        <v/>
      </c>
      <c r="AR847" s="135" t="str">
        <f t="shared" si="353"/>
        <v/>
      </c>
      <c r="AS847" s="72" t="str">
        <f t="shared" si="338"/>
        <v/>
      </c>
      <c r="AT847" s="72" t="str">
        <f t="shared" si="338"/>
        <v/>
      </c>
      <c r="AU847" s="72"/>
      <c r="AV847" s="135" t="str">
        <f t="shared" ca="1" si="359"/>
        <v>Guardian</v>
      </c>
      <c r="AW847" s="135"/>
      <c r="AX847" s="135"/>
      <c r="AY847" s="135"/>
      <c r="AZ847" s="135"/>
      <c r="BA847" s="135"/>
      <c r="BB847" s="135"/>
      <c r="BC847" s="660" t="e">
        <f>INDEX('[2]Master Skill List'!$D$81:$D$301,MATCH('UNIT DATA'!BA847,'[2]Master Skill List'!$B$81:$B$301,0))</f>
        <v>#N/A</v>
      </c>
      <c r="BD847" s="661"/>
      <c r="BE847" s="661"/>
      <c r="BF847" s="662"/>
      <c r="BG847" s="72">
        <f t="shared" si="360"/>
        <v>0</v>
      </c>
    </row>
    <row r="848" spans="2:59">
      <c r="B848" s="66">
        <v>810</v>
      </c>
      <c r="C848" s="135"/>
      <c r="D848" s="135"/>
      <c r="E848" s="135"/>
      <c r="F848" s="135"/>
      <c r="G848" s="135"/>
      <c r="H848" s="176"/>
      <c r="I848" s="155"/>
      <c r="J848" s="155"/>
      <c r="K848" s="66">
        <v>10</v>
      </c>
      <c r="L848" s="66"/>
      <c r="M848" s="66"/>
      <c r="N848" s="66"/>
      <c r="O848" s="508"/>
      <c r="P848" s="155">
        <f t="shared" si="354"/>
        <v>1</v>
      </c>
      <c r="Q848" s="135"/>
      <c r="R848" s="66" t="e">
        <f t="shared" si="361"/>
        <v>#N/A</v>
      </c>
      <c r="S848" s="176"/>
      <c r="T848" s="177"/>
      <c r="U848" s="135"/>
      <c r="V848" s="135"/>
      <c r="W848" s="163" t="str">
        <f t="shared" ca="1" si="339"/>
        <v>Fighter</v>
      </c>
      <c r="X848" s="164">
        <f t="shared" si="340"/>
        <v>0</v>
      </c>
      <c r="Y848" s="165">
        <v>0</v>
      </c>
      <c r="Z848" s="155" t="str">
        <f t="shared" si="341"/>
        <v/>
      </c>
      <c r="AA848" s="66" t="str">
        <f t="shared" si="342"/>
        <v/>
      </c>
      <c r="AB848" s="72" t="str">
        <f t="shared" si="343"/>
        <v/>
      </c>
      <c r="AC848" s="135" t="str">
        <f t="shared" si="355"/>
        <v/>
      </c>
      <c r="AD848" s="72">
        <f t="shared" si="356"/>
        <v>-29</v>
      </c>
      <c r="AE848" s="72">
        <f t="shared" si="357"/>
        <v>-59</v>
      </c>
      <c r="AF848" s="72">
        <f t="shared" si="358"/>
        <v>-89</v>
      </c>
      <c r="AG848" s="66" t="str">
        <f t="shared" si="344"/>
        <v/>
      </c>
      <c r="AH848" s="66" t="str">
        <f t="shared" si="345"/>
        <v/>
      </c>
      <c r="AI848" s="66" t="str">
        <f t="shared" si="346"/>
        <v/>
      </c>
      <c r="AJ848" s="135" t="str">
        <f t="shared" si="347"/>
        <v/>
      </c>
      <c r="AK848" s="66" t="str">
        <f t="shared" si="348"/>
        <v/>
      </c>
      <c r="AL848" s="66" t="str">
        <f t="shared" si="336"/>
        <v/>
      </c>
      <c r="AM848" s="66" t="str">
        <f t="shared" si="349"/>
        <v/>
      </c>
      <c r="AN848" s="135" t="str">
        <f t="shared" si="350"/>
        <v/>
      </c>
      <c r="AO848" s="66" t="str">
        <f t="shared" si="351"/>
        <v/>
      </c>
      <c r="AP848" s="66" t="str">
        <f t="shared" si="337"/>
        <v/>
      </c>
      <c r="AQ848" s="66" t="str">
        <f t="shared" si="352"/>
        <v/>
      </c>
      <c r="AR848" s="135" t="str">
        <f t="shared" si="353"/>
        <v/>
      </c>
      <c r="AS848" s="72" t="str">
        <f t="shared" si="338"/>
        <v/>
      </c>
      <c r="AT848" s="72" t="str">
        <f t="shared" si="338"/>
        <v/>
      </c>
      <c r="AU848" s="72"/>
      <c r="AV848" s="135" t="str">
        <f t="shared" ca="1" si="359"/>
        <v>Fighter</v>
      </c>
      <c r="AW848" s="135"/>
      <c r="AX848" s="135"/>
      <c r="AY848" s="135"/>
      <c r="AZ848" s="135"/>
      <c r="BA848" s="135"/>
      <c r="BB848" s="135"/>
      <c r="BC848" s="660" t="e">
        <f>INDEX('[2]Master Skill List'!$D$81:$D$301,MATCH('UNIT DATA'!BA848,'[2]Master Skill List'!$B$81:$B$301,0))</f>
        <v>#N/A</v>
      </c>
      <c r="BD848" s="661"/>
      <c r="BE848" s="661"/>
      <c r="BF848" s="662"/>
      <c r="BG848" s="72">
        <f t="shared" si="360"/>
        <v>0</v>
      </c>
    </row>
    <row r="849" spans="2:59">
      <c r="B849" s="66">
        <v>811</v>
      </c>
      <c r="C849" s="135"/>
      <c r="D849" s="135"/>
      <c r="E849" s="135"/>
      <c r="F849" s="135"/>
      <c r="G849" s="135"/>
      <c r="H849" s="176"/>
      <c r="I849" s="155"/>
      <c r="J849" s="155"/>
      <c r="K849" s="66">
        <v>10</v>
      </c>
      <c r="L849" s="66"/>
      <c r="M849" s="66"/>
      <c r="N849" s="66"/>
      <c r="O849" s="508"/>
      <c r="P849" s="155">
        <f t="shared" si="354"/>
        <v>1</v>
      </c>
      <c r="Q849" s="135"/>
      <c r="R849" s="66" t="e">
        <f t="shared" si="361"/>
        <v>#N/A</v>
      </c>
      <c r="S849" s="176"/>
      <c r="T849" s="177"/>
      <c r="U849" s="135"/>
      <c r="V849" s="135"/>
      <c r="W849" s="163" t="str">
        <f t="shared" ca="1" si="339"/>
        <v>Defender</v>
      </c>
      <c r="X849" s="164">
        <f t="shared" si="340"/>
        <v>0</v>
      </c>
      <c r="Y849" s="165">
        <v>0</v>
      </c>
      <c r="Z849" s="155" t="str">
        <f t="shared" si="341"/>
        <v/>
      </c>
      <c r="AA849" s="66" t="str">
        <f t="shared" si="342"/>
        <v/>
      </c>
      <c r="AB849" s="72" t="str">
        <f t="shared" si="343"/>
        <v/>
      </c>
      <c r="AC849" s="135" t="str">
        <f t="shared" si="355"/>
        <v/>
      </c>
      <c r="AD849" s="72">
        <f t="shared" si="356"/>
        <v>-29</v>
      </c>
      <c r="AE849" s="72">
        <f t="shared" si="357"/>
        <v>-59</v>
      </c>
      <c r="AF849" s="72">
        <f t="shared" si="358"/>
        <v>-89</v>
      </c>
      <c r="AG849" s="66" t="str">
        <f t="shared" si="344"/>
        <v/>
      </c>
      <c r="AH849" s="66" t="str">
        <f t="shared" si="345"/>
        <v/>
      </c>
      <c r="AI849" s="66" t="str">
        <f t="shared" si="346"/>
        <v/>
      </c>
      <c r="AJ849" s="135" t="str">
        <f t="shared" si="347"/>
        <v/>
      </c>
      <c r="AK849" s="66" t="str">
        <f t="shared" si="348"/>
        <v/>
      </c>
      <c r="AL849" s="66" t="str">
        <f t="shared" si="336"/>
        <v/>
      </c>
      <c r="AM849" s="66" t="str">
        <f t="shared" si="349"/>
        <v/>
      </c>
      <c r="AN849" s="135" t="str">
        <f t="shared" si="350"/>
        <v/>
      </c>
      <c r="AO849" s="66" t="str">
        <f t="shared" si="351"/>
        <v/>
      </c>
      <c r="AP849" s="66" t="str">
        <f t="shared" si="337"/>
        <v/>
      </c>
      <c r="AQ849" s="66" t="str">
        <f t="shared" si="352"/>
        <v/>
      </c>
      <c r="AR849" s="135" t="str">
        <f t="shared" si="353"/>
        <v/>
      </c>
      <c r="AS849" s="72" t="str">
        <f t="shared" si="338"/>
        <v/>
      </c>
      <c r="AT849" s="72" t="str">
        <f t="shared" si="338"/>
        <v/>
      </c>
      <c r="AU849" s="72"/>
      <c r="AV849" s="135" t="str">
        <f t="shared" ca="1" si="359"/>
        <v>Defender</v>
      </c>
      <c r="AW849" s="135"/>
      <c r="AX849" s="135"/>
      <c r="AY849" s="135"/>
      <c r="AZ849" s="135"/>
      <c r="BA849" s="135"/>
      <c r="BB849" s="135"/>
      <c r="BC849" s="660" t="e">
        <f>INDEX('[2]Master Skill List'!$D$81:$D$301,MATCH('UNIT DATA'!BA849,'[2]Master Skill List'!$B$81:$B$301,0))</f>
        <v>#N/A</v>
      </c>
      <c r="BD849" s="661"/>
      <c r="BE849" s="661"/>
      <c r="BF849" s="662"/>
      <c r="BG849" s="72">
        <f t="shared" si="360"/>
        <v>0</v>
      </c>
    </row>
    <row r="850" spans="2:59">
      <c r="B850" s="66">
        <v>812</v>
      </c>
      <c r="C850" s="135"/>
      <c r="D850" s="135"/>
      <c r="E850" s="135"/>
      <c r="F850" s="135"/>
      <c r="G850" s="135"/>
      <c r="H850" s="176"/>
      <c r="I850" s="155"/>
      <c r="J850" s="155"/>
      <c r="K850" s="66">
        <v>10</v>
      </c>
      <c r="L850" s="66"/>
      <c r="M850" s="66"/>
      <c r="N850" s="66"/>
      <c r="O850" s="508"/>
      <c r="P850" s="155">
        <f t="shared" si="354"/>
        <v>1</v>
      </c>
      <c r="Q850" s="135"/>
      <c r="R850" s="66" t="e">
        <f t="shared" si="361"/>
        <v>#N/A</v>
      </c>
      <c r="S850" s="176"/>
      <c r="T850" s="177"/>
      <c r="U850" s="135"/>
      <c r="V850" s="135"/>
      <c r="W850" s="163" t="str">
        <f t="shared" ca="1" si="339"/>
        <v>Guardian</v>
      </c>
      <c r="X850" s="164">
        <f t="shared" si="340"/>
        <v>0</v>
      </c>
      <c r="Y850" s="165">
        <v>0</v>
      </c>
      <c r="Z850" s="155" t="str">
        <f t="shared" si="341"/>
        <v/>
      </c>
      <c r="AA850" s="66" t="str">
        <f t="shared" si="342"/>
        <v/>
      </c>
      <c r="AB850" s="72" t="str">
        <f t="shared" si="343"/>
        <v/>
      </c>
      <c r="AC850" s="135" t="str">
        <f t="shared" si="355"/>
        <v/>
      </c>
      <c r="AD850" s="72">
        <f t="shared" si="356"/>
        <v>-29</v>
      </c>
      <c r="AE850" s="72">
        <f t="shared" si="357"/>
        <v>-59</v>
      </c>
      <c r="AF850" s="72">
        <f t="shared" si="358"/>
        <v>-89</v>
      </c>
      <c r="AG850" s="66" t="str">
        <f t="shared" si="344"/>
        <v/>
      </c>
      <c r="AH850" s="66" t="str">
        <f t="shared" si="345"/>
        <v/>
      </c>
      <c r="AI850" s="66" t="str">
        <f t="shared" si="346"/>
        <v/>
      </c>
      <c r="AJ850" s="135" t="str">
        <f t="shared" si="347"/>
        <v/>
      </c>
      <c r="AK850" s="66" t="str">
        <f t="shared" si="348"/>
        <v/>
      </c>
      <c r="AL850" s="66" t="str">
        <f t="shared" si="336"/>
        <v/>
      </c>
      <c r="AM850" s="66" t="str">
        <f t="shared" si="349"/>
        <v/>
      </c>
      <c r="AN850" s="135" t="str">
        <f t="shared" si="350"/>
        <v/>
      </c>
      <c r="AO850" s="66" t="str">
        <f t="shared" si="351"/>
        <v/>
      </c>
      <c r="AP850" s="66" t="str">
        <f t="shared" si="337"/>
        <v/>
      </c>
      <c r="AQ850" s="66" t="str">
        <f t="shared" si="352"/>
        <v/>
      </c>
      <c r="AR850" s="135" t="str">
        <f t="shared" si="353"/>
        <v/>
      </c>
      <c r="AS850" s="72" t="str">
        <f t="shared" si="338"/>
        <v/>
      </c>
      <c r="AT850" s="72" t="str">
        <f t="shared" si="338"/>
        <v/>
      </c>
      <c r="AU850" s="72"/>
      <c r="AV850" s="135" t="str">
        <f t="shared" ca="1" si="359"/>
        <v>Guardian</v>
      </c>
      <c r="AW850" s="135"/>
      <c r="AX850" s="135"/>
      <c r="AY850" s="135"/>
      <c r="AZ850" s="135"/>
      <c r="BA850" s="135"/>
      <c r="BB850" s="135"/>
      <c r="BC850" s="660" t="e">
        <f>INDEX('[2]Master Skill List'!$D$81:$D$301,MATCH('UNIT DATA'!BA850,'[2]Master Skill List'!$B$81:$B$301,0))</f>
        <v>#N/A</v>
      </c>
      <c r="BD850" s="661"/>
      <c r="BE850" s="661"/>
      <c r="BF850" s="662"/>
      <c r="BG850" s="72">
        <f t="shared" si="360"/>
        <v>0</v>
      </c>
    </row>
    <row r="851" spans="2:59">
      <c r="B851" s="66">
        <v>813</v>
      </c>
      <c r="C851" s="135"/>
      <c r="D851" s="135"/>
      <c r="E851" s="135"/>
      <c r="F851" s="135"/>
      <c r="G851" s="135"/>
      <c r="H851" s="176"/>
      <c r="I851" s="155"/>
      <c r="J851" s="155"/>
      <c r="K851" s="66">
        <v>10</v>
      </c>
      <c r="L851" s="66"/>
      <c r="M851" s="66"/>
      <c r="N851" s="66"/>
      <c r="O851" s="508"/>
      <c r="P851" s="155">
        <f t="shared" si="354"/>
        <v>1</v>
      </c>
      <c r="Q851" s="135"/>
      <c r="R851" s="66" t="e">
        <f t="shared" si="361"/>
        <v>#N/A</v>
      </c>
      <c r="S851" s="176"/>
      <c r="T851" s="177"/>
      <c r="U851" s="135"/>
      <c r="V851" s="135"/>
      <c r="W851" s="163" t="str">
        <f t="shared" ca="1" si="339"/>
        <v>Knight</v>
      </c>
      <c r="X851" s="164">
        <f t="shared" si="340"/>
        <v>0</v>
      </c>
      <c r="Y851" s="165">
        <v>0</v>
      </c>
      <c r="Z851" s="155" t="str">
        <f t="shared" si="341"/>
        <v/>
      </c>
      <c r="AA851" s="66" t="str">
        <f t="shared" si="342"/>
        <v/>
      </c>
      <c r="AB851" s="72" t="str">
        <f t="shared" si="343"/>
        <v/>
      </c>
      <c r="AC851" s="135" t="str">
        <f t="shared" si="355"/>
        <v/>
      </c>
      <c r="AD851" s="72">
        <f t="shared" si="356"/>
        <v>-29</v>
      </c>
      <c r="AE851" s="72">
        <f t="shared" si="357"/>
        <v>-59</v>
      </c>
      <c r="AF851" s="72">
        <f t="shared" si="358"/>
        <v>-89</v>
      </c>
      <c r="AG851" s="66" t="str">
        <f t="shared" si="344"/>
        <v/>
      </c>
      <c r="AH851" s="66" t="str">
        <f t="shared" si="345"/>
        <v/>
      </c>
      <c r="AI851" s="66" t="str">
        <f t="shared" si="346"/>
        <v/>
      </c>
      <c r="AJ851" s="135" t="str">
        <f t="shared" si="347"/>
        <v/>
      </c>
      <c r="AK851" s="66" t="str">
        <f t="shared" si="348"/>
        <v/>
      </c>
      <c r="AL851" s="66" t="str">
        <f t="shared" si="336"/>
        <v/>
      </c>
      <c r="AM851" s="66" t="str">
        <f t="shared" si="349"/>
        <v/>
      </c>
      <c r="AN851" s="135" t="str">
        <f t="shared" si="350"/>
        <v/>
      </c>
      <c r="AO851" s="66" t="str">
        <f t="shared" si="351"/>
        <v/>
      </c>
      <c r="AP851" s="66" t="str">
        <f t="shared" si="337"/>
        <v/>
      </c>
      <c r="AQ851" s="66" t="str">
        <f t="shared" si="352"/>
        <v/>
      </c>
      <c r="AR851" s="135" t="str">
        <f t="shared" si="353"/>
        <v/>
      </c>
      <c r="AS851" s="72" t="str">
        <f t="shared" si="338"/>
        <v/>
      </c>
      <c r="AT851" s="72" t="str">
        <f t="shared" si="338"/>
        <v/>
      </c>
      <c r="AU851" s="72"/>
      <c r="AV851" s="135" t="str">
        <f t="shared" ca="1" si="359"/>
        <v>Knight</v>
      </c>
      <c r="AW851" s="135"/>
      <c r="AX851" s="135"/>
      <c r="AY851" s="135"/>
      <c r="AZ851" s="135"/>
      <c r="BA851" s="135"/>
      <c r="BB851" s="135"/>
      <c r="BC851" s="660" t="e">
        <f>INDEX('[2]Master Skill List'!$D$81:$D$301,MATCH('UNIT DATA'!BA851,'[2]Master Skill List'!$B$81:$B$301,0))</f>
        <v>#N/A</v>
      </c>
      <c r="BD851" s="661"/>
      <c r="BE851" s="661"/>
      <c r="BF851" s="662"/>
      <c r="BG851" s="72">
        <f t="shared" si="360"/>
        <v>0</v>
      </c>
    </row>
    <row r="852" spans="2:59">
      <c r="B852" s="66">
        <v>814</v>
      </c>
      <c r="C852" s="135"/>
      <c r="D852" s="135"/>
      <c r="E852" s="135"/>
      <c r="F852" s="135"/>
      <c r="G852" s="135"/>
      <c r="H852" s="176"/>
      <c r="I852" s="155"/>
      <c r="J852" s="155"/>
      <c r="K852" s="66">
        <v>10</v>
      </c>
      <c r="L852" s="66"/>
      <c r="M852" s="66"/>
      <c r="N852" s="66"/>
      <c r="O852" s="508"/>
      <c r="P852" s="155">
        <f t="shared" si="354"/>
        <v>1</v>
      </c>
      <c r="Q852" s="135"/>
      <c r="R852" s="66" t="e">
        <f t="shared" si="361"/>
        <v>#N/A</v>
      </c>
      <c r="S852" s="176"/>
      <c r="T852" s="177"/>
      <c r="U852" s="135"/>
      <c r="V852" s="135"/>
      <c r="W852" s="163" t="str">
        <f t="shared" ca="1" si="339"/>
        <v>Guardian</v>
      </c>
      <c r="X852" s="164">
        <f t="shared" si="340"/>
        <v>0</v>
      </c>
      <c r="Y852" s="165">
        <v>0</v>
      </c>
      <c r="Z852" s="155" t="str">
        <f t="shared" si="341"/>
        <v/>
      </c>
      <c r="AA852" s="66" t="str">
        <f t="shared" si="342"/>
        <v/>
      </c>
      <c r="AB852" s="72" t="str">
        <f t="shared" si="343"/>
        <v/>
      </c>
      <c r="AC852" s="135" t="str">
        <f t="shared" si="355"/>
        <v/>
      </c>
      <c r="AD852" s="72">
        <f t="shared" si="356"/>
        <v>-29</v>
      </c>
      <c r="AE852" s="72">
        <f t="shared" si="357"/>
        <v>-59</v>
      </c>
      <c r="AF852" s="72">
        <f t="shared" si="358"/>
        <v>-89</v>
      </c>
      <c r="AG852" s="66" t="str">
        <f t="shared" si="344"/>
        <v/>
      </c>
      <c r="AH852" s="66" t="str">
        <f t="shared" si="345"/>
        <v/>
      </c>
      <c r="AI852" s="66" t="str">
        <f t="shared" si="346"/>
        <v/>
      </c>
      <c r="AJ852" s="135" t="str">
        <f t="shared" si="347"/>
        <v/>
      </c>
      <c r="AK852" s="66" t="str">
        <f t="shared" si="348"/>
        <v/>
      </c>
      <c r="AL852" s="66" t="str">
        <f t="shared" si="336"/>
        <v/>
      </c>
      <c r="AM852" s="66" t="str">
        <f t="shared" si="349"/>
        <v/>
      </c>
      <c r="AN852" s="135" t="str">
        <f t="shared" si="350"/>
        <v/>
      </c>
      <c r="AO852" s="66" t="str">
        <f t="shared" si="351"/>
        <v/>
      </c>
      <c r="AP852" s="66" t="str">
        <f t="shared" si="337"/>
        <v/>
      </c>
      <c r="AQ852" s="66" t="str">
        <f t="shared" si="352"/>
        <v/>
      </c>
      <c r="AR852" s="135" t="str">
        <f t="shared" si="353"/>
        <v/>
      </c>
      <c r="AS852" s="72" t="str">
        <f t="shared" si="338"/>
        <v/>
      </c>
      <c r="AT852" s="72" t="str">
        <f t="shared" si="338"/>
        <v/>
      </c>
      <c r="AU852" s="72"/>
      <c r="AV852" s="135" t="str">
        <f t="shared" ca="1" si="359"/>
        <v>Guardian</v>
      </c>
      <c r="AW852" s="135"/>
      <c r="AX852" s="135"/>
      <c r="AY852" s="135"/>
      <c r="AZ852" s="135"/>
      <c r="BA852" s="135"/>
      <c r="BB852" s="135"/>
      <c r="BC852" s="660" t="e">
        <f>INDEX('[2]Master Skill List'!$D$81:$D$301,MATCH('UNIT DATA'!BA852,'[2]Master Skill List'!$B$81:$B$301,0))</f>
        <v>#N/A</v>
      </c>
      <c r="BD852" s="661"/>
      <c r="BE852" s="661"/>
      <c r="BF852" s="662"/>
      <c r="BG852" s="72">
        <f t="shared" si="360"/>
        <v>0</v>
      </c>
    </row>
    <row r="853" spans="2:59">
      <c r="B853" s="66">
        <v>815</v>
      </c>
      <c r="C853" s="135"/>
      <c r="D853" s="135"/>
      <c r="E853" s="135"/>
      <c r="F853" s="135"/>
      <c r="G853" s="135"/>
      <c r="H853" s="176"/>
      <c r="I853" s="155"/>
      <c r="J853" s="155"/>
      <c r="K853" s="66">
        <v>10</v>
      </c>
      <c r="L853" s="66"/>
      <c r="M853" s="66"/>
      <c r="N853" s="66"/>
      <c r="O853" s="508"/>
      <c r="P853" s="155">
        <f t="shared" si="354"/>
        <v>1</v>
      </c>
      <c r="Q853" s="135"/>
      <c r="R853" s="66" t="e">
        <f t="shared" si="361"/>
        <v>#N/A</v>
      </c>
      <c r="S853" s="176"/>
      <c r="T853" s="177"/>
      <c r="U853" s="135"/>
      <c r="V853" s="135"/>
      <c r="W853" s="163" t="str">
        <f t="shared" ca="1" si="339"/>
        <v>Fighter</v>
      </c>
      <c r="X853" s="164">
        <f t="shared" si="340"/>
        <v>0</v>
      </c>
      <c r="Y853" s="165">
        <v>0</v>
      </c>
      <c r="Z853" s="155" t="str">
        <f t="shared" si="341"/>
        <v/>
      </c>
      <c r="AA853" s="66" t="str">
        <f t="shared" si="342"/>
        <v/>
      </c>
      <c r="AB853" s="72" t="str">
        <f t="shared" si="343"/>
        <v/>
      </c>
      <c r="AC853" s="135" t="str">
        <f t="shared" si="355"/>
        <v/>
      </c>
      <c r="AD853" s="72">
        <f t="shared" si="356"/>
        <v>-29</v>
      </c>
      <c r="AE853" s="72">
        <f t="shared" si="357"/>
        <v>-59</v>
      </c>
      <c r="AF853" s="72">
        <f t="shared" si="358"/>
        <v>-89</v>
      </c>
      <c r="AG853" s="66" t="str">
        <f t="shared" si="344"/>
        <v/>
      </c>
      <c r="AH853" s="66" t="str">
        <f t="shared" si="345"/>
        <v/>
      </c>
      <c r="AI853" s="66" t="str">
        <f t="shared" si="346"/>
        <v/>
      </c>
      <c r="AJ853" s="135" t="str">
        <f t="shared" si="347"/>
        <v/>
      </c>
      <c r="AK853" s="66" t="str">
        <f t="shared" si="348"/>
        <v/>
      </c>
      <c r="AL853" s="66" t="str">
        <f t="shared" si="336"/>
        <v/>
      </c>
      <c r="AM853" s="66" t="str">
        <f t="shared" si="349"/>
        <v/>
      </c>
      <c r="AN853" s="135" t="str">
        <f t="shared" si="350"/>
        <v/>
      </c>
      <c r="AO853" s="66" t="str">
        <f t="shared" si="351"/>
        <v/>
      </c>
      <c r="AP853" s="66" t="str">
        <f t="shared" si="337"/>
        <v/>
      </c>
      <c r="AQ853" s="66" t="str">
        <f t="shared" si="352"/>
        <v/>
      </c>
      <c r="AR853" s="135" t="str">
        <f t="shared" si="353"/>
        <v/>
      </c>
      <c r="AS853" s="72" t="str">
        <f t="shared" si="338"/>
        <v/>
      </c>
      <c r="AT853" s="72" t="str">
        <f t="shared" si="338"/>
        <v/>
      </c>
      <c r="AU853" s="72"/>
      <c r="AV853" s="135" t="str">
        <f t="shared" ca="1" si="359"/>
        <v>Fighter</v>
      </c>
      <c r="AW853" s="135"/>
      <c r="AX853" s="135"/>
      <c r="AY853" s="135"/>
      <c r="AZ853" s="135"/>
      <c r="BA853" s="135"/>
      <c r="BB853" s="135"/>
      <c r="BC853" s="660" t="e">
        <f>INDEX('[2]Master Skill List'!$D$81:$D$301,MATCH('UNIT DATA'!BA853,'[2]Master Skill List'!$B$81:$B$301,0))</f>
        <v>#N/A</v>
      </c>
      <c r="BD853" s="661"/>
      <c r="BE853" s="661"/>
      <c r="BF853" s="662"/>
      <c r="BG853" s="72">
        <f t="shared" si="360"/>
        <v>0</v>
      </c>
    </row>
    <row r="854" spans="2:59">
      <c r="B854" s="66">
        <v>816</v>
      </c>
      <c r="C854" s="135"/>
      <c r="D854" s="135"/>
      <c r="E854" s="135"/>
      <c r="F854" s="135"/>
      <c r="G854" s="135"/>
      <c r="H854" s="176"/>
      <c r="I854" s="155"/>
      <c r="J854" s="155"/>
      <c r="K854" s="66">
        <v>10</v>
      </c>
      <c r="L854" s="66"/>
      <c r="M854" s="66"/>
      <c r="N854" s="66"/>
      <c r="O854" s="508"/>
      <c r="P854" s="155">
        <f t="shared" si="354"/>
        <v>1</v>
      </c>
      <c r="Q854" s="135"/>
      <c r="R854" s="66" t="e">
        <f t="shared" si="361"/>
        <v>#N/A</v>
      </c>
      <c r="S854" s="176"/>
      <c r="T854" s="177"/>
      <c r="U854" s="135"/>
      <c r="V854" s="135"/>
      <c r="W854" s="163" t="str">
        <f t="shared" ca="1" si="339"/>
        <v>Guardian</v>
      </c>
      <c r="X854" s="164">
        <f t="shared" si="340"/>
        <v>0</v>
      </c>
      <c r="Y854" s="165">
        <v>0</v>
      </c>
      <c r="Z854" s="155" t="str">
        <f t="shared" si="341"/>
        <v/>
      </c>
      <c r="AA854" s="66" t="str">
        <f t="shared" si="342"/>
        <v/>
      </c>
      <c r="AB854" s="72" t="str">
        <f t="shared" si="343"/>
        <v/>
      </c>
      <c r="AC854" s="135" t="str">
        <f t="shared" si="355"/>
        <v/>
      </c>
      <c r="AD854" s="72">
        <f t="shared" si="356"/>
        <v>-29</v>
      </c>
      <c r="AE854" s="72">
        <f t="shared" si="357"/>
        <v>-59</v>
      </c>
      <c r="AF854" s="72">
        <f t="shared" si="358"/>
        <v>-89</v>
      </c>
      <c r="AG854" s="66" t="str">
        <f t="shared" si="344"/>
        <v/>
      </c>
      <c r="AH854" s="66" t="str">
        <f t="shared" si="345"/>
        <v/>
      </c>
      <c r="AI854" s="66" t="str">
        <f t="shared" si="346"/>
        <v/>
      </c>
      <c r="AJ854" s="135" t="str">
        <f t="shared" si="347"/>
        <v/>
      </c>
      <c r="AK854" s="66" t="str">
        <f t="shared" si="348"/>
        <v/>
      </c>
      <c r="AL854" s="66" t="str">
        <f t="shared" si="336"/>
        <v/>
      </c>
      <c r="AM854" s="66" t="str">
        <f t="shared" si="349"/>
        <v/>
      </c>
      <c r="AN854" s="135" t="str">
        <f t="shared" si="350"/>
        <v/>
      </c>
      <c r="AO854" s="66" t="str">
        <f t="shared" si="351"/>
        <v/>
      </c>
      <c r="AP854" s="66" t="str">
        <f t="shared" si="337"/>
        <v/>
      </c>
      <c r="AQ854" s="66" t="str">
        <f t="shared" si="352"/>
        <v/>
      </c>
      <c r="AR854" s="135" t="str">
        <f t="shared" si="353"/>
        <v/>
      </c>
      <c r="AS854" s="72" t="str">
        <f t="shared" si="338"/>
        <v/>
      </c>
      <c r="AT854" s="72" t="str">
        <f t="shared" si="338"/>
        <v/>
      </c>
      <c r="AU854" s="72"/>
      <c r="AV854" s="135" t="str">
        <f t="shared" ca="1" si="359"/>
        <v>Guardian</v>
      </c>
      <c r="AW854" s="135"/>
      <c r="AX854" s="135"/>
      <c r="AY854" s="135"/>
      <c r="AZ854" s="135"/>
      <c r="BA854" s="135"/>
      <c r="BB854" s="135"/>
      <c r="BC854" s="660" t="e">
        <f>INDEX('[2]Master Skill List'!$D$81:$D$301,MATCH('UNIT DATA'!BA854,'[2]Master Skill List'!$B$81:$B$301,0))</f>
        <v>#N/A</v>
      </c>
      <c r="BD854" s="661"/>
      <c r="BE854" s="661"/>
      <c r="BF854" s="662"/>
      <c r="BG854" s="72">
        <f t="shared" si="360"/>
        <v>0</v>
      </c>
    </row>
    <row r="855" spans="2:59">
      <c r="B855" s="66">
        <v>817</v>
      </c>
      <c r="C855" s="135"/>
      <c r="D855" s="135"/>
      <c r="E855" s="135"/>
      <c r="F855" s="135"/>
      <c r="G855" s="135"/>
      <c r="H855" s="176"/>
      <c r="I855" s="155"/>
      <c r="J855" s="155"/>
      <c r="K855" s="66">
        <v>10</v>
      </c>
      <c r="L855" s="66"/>
      <c r="M855" s="66"/>
      <c r="N855" s="66"/>
      <c r="O855" s="508"/>
      <c r="P855" s="155">
        <f t="shared" si="354"/>
        <v>1</v>
      </c>
      <c r="Q855" s="135"/>
      <c r="R855" s="66" t="e">
        <f t="shared" si="361"/>
        <v>#N/A</v>
      </c>
      <c r="S855" s="176"/>
      <c r="T855" s="177"/>
      <c r="U855" s="135"/>
      <c r="V855" s="135"/>
      <c r="W855" s="163" t="str">
        <f t="shared" ca="1" si="339"/>
        <v>Fighter</v>
      </c>
      <c r="X855" s="164">
        <f t="shared" si="340"/>
        <v>0</v>
      </c>
      <c r="Y855" s="165">
        <v>0</v>
      </c>
      <c r="Z855" s="155" t="str">
        <f t="shared" si="341"/>
        <v/>
      </c>
      <c r="AA855" s="66" t="str">
        <f t="shared" si="342"/>
        <v/>
      </c>
      <c r="AB855" s="72" t="str">
        <f t="shared" si="343"/>
        <v/>
      </c>
      <c r="AC855" s="135" t="str">
        <f t="shared" si="355"/>
        <v/>
      </c>
      <c r="AD855" s="72">
        <f t="shared" si="356"/>
        <v>-29</v>
      </c>
      <c r="AE855" s="72">
        <f t="shared" si="357"/>
        <v>-59</v>
      </c>
      <c r="AF855" s="72">
        <f t="shared" si="358"/>
        <v>-89</v>
      </c>
      <c r="AG855" s="66" t="str">
        <f t="shared" si="344"/>
        <v/>
      </c>
      <c r="AH855" s="66" t="str">
        <f t="shared" si="345"/>
        <v/>
      </c>
      <c r="AI855" s="66" t="str">
        <f t="shared" si="346"/>
        <v/>
      </c>
      <c r="AJ855" s="135" t="str">
        <f t="shared" si="347"/>
        <v/>
      </c>
      <c r="AK855" s="66" t="str">
        <f t="shared" si="348"/>
        <v/>
      </c>
      <c r="AL855" s="66" t="str">
        <f t="shared" si="336"/>
        <v/>
      </c>
      <c r="AM855" s="66" t="str">
        <f t="shared" si="349"/>
        <v/>
      </c>
      <c r="AN855" s="135" t="str">
        <f t="shared" si="350"/>
        <v/>
      </c>
      <c r="AO855" s="66" t="str">
        <f t="shared" si="351"/>
        <v/>
      </c>
      <c r="AP855" s="66" t="str">
        <f t="shared" si="337"/>
        <v/>
      </c>
      <c r="AQ855" s="66" t="str">
        <f t="shared" si="352"/>
        <v/>
      </c>
      <c r="AR855" s="135" t="str">
        <f t="shared" si="353"/>
        <v/>
      </c>
      <c r="AS855" s="72" t="str">
        <f t="shared" si="338"/>
        <v/>
      </c>
      <c r="AT855" s="72" t="str">
        <f t="shared" si="338"/>
        <v/>
      </c>
      <c r="AU855" s="72"/>
      <c r="AV855" s="135" t="str">
        <f t="shared" ca="1" si="359"/>
        <v>Fighter</v>
      </c>
      <c r="AW855" s="135"/>
      <c r="AX855" s="135"/>
      <c r="AY855" s="135"/>
      <c r="AZ855" s="135"/>
      <c r="BA855" s="135"/>
      <c r="BB855" s="135"/>
      <c r="BC855" s="660" t="e">
        <f>INDEX('[2]Master Skill List'!$D$81:$D$301,MATCH('UNIT DATA'!BA855,'[2]Master Skill List'!$B$81:$B$301,0))</f>
        <v>#N/A</v>
      </c>
      <c r="BD855" s="661"/>
      <c r="BE855" s="661"/>
      <c r="BF855" s="662"/>
      <c r="BG855" s="72">
        <f t="shared" si="360"/>
        <v>0</v>
      </c>
    </row>
    <row r="856" spans="2:59">
      <c r="B856" s="66">
        <v>818</v>
      </c>
      <c r="C856" s="135"/>
      <c r="D856" s="135"/>
      <c r="E856" s="135"/>
      <c r="F856" s="135"/>
      <c r="G856" s="135"/>
      <c r="H856" s="176"/>
      <c r="I856" s="155"/>
      <c r="J856" s="155"/>
      <c r="K856" s="66">
        <v>10</v>
      </c>
      <c r="L856" s="66"/>
      <c r="M856" s="66"/>
      <c r="N856" s="66"/>
      <c r="O856" s="508"/>
      <c r="P856" s="155">
        <f t="shared" si="354"/>
        <v>1</v>
      </c>
      <c r="Q856" s="135"/>
      <c r="R856" s="66" t="e">
        <f t="shared" si="361"/>
        <v>#N/A</v>
      </c>
      <c r="S856" s="176"/>
      <c r="T856" s="177"/>
      <c r="U856" s="135"/>
      <c r="V856" s="135"/>
      <c r="W856" s="163" t="str">
        <f t="shared" ca="1" si="339"/>
        <v>Defender</v>
      </c>
      <c r="X856" s="164">
        <f t="shared" si="340"/>
        <v>0</v>
      </c>
      <c r="Y856" s="165">
        <v>0</v>
      </c>
      <c r="Z856" s="155" t="str">
        <f t="shared" si="341"/>
        <v/>
      </c>
      <c r="AA856" s="66" t="str">
        <f t="shared" si="342"/>
        <v/>
      </c>
      <c r="AB856" s="72" t="str">
        <f t="shared" si="343"/>
        <v/>
      </c>
      <c r="AC856" s="135" t="str">
        <f t="shared" si="355"/>
        <v/>
      </c>
      <c r="AD856" s="72">
        <f t="shared" si="356"/>
        <v>-29</v>
      </c>
      <c r="AE856" s="72">
        <f t="shared" si="357"/>
        <v>-59</v>
      </c>
      <c r="AF856" s="72">
        <f t="shared" si="358"/>
        <v>-89</v>
      </c>
      <c r="AG856" s="66" t="str">
        <f t="shared" si="344"/>
        <v/>
      </c>
      <c r="AH856" s="66" t="str">
        <f t="shared" si="345"/>
        <v/>
      </c>
      <c r="AI856" s="66" t="str">
        <f t="shared" si="346"/>
        <v/>
      </c>
      <c r="AJ856" s="135" t="str">
        <f t="shared" si="347"/>
        <v/>
      </c>
      <c r="AK856" s="66" t="str">
        <f t="shared" si="348"/>
        <v/>
      </c>
      <c r="AL856" s="66" t="str">
        <f t="shared" si="336"/>
        <v/>
      </c>
      <c r="AM856" s="66" t="str">
        <f t="shared" si="349"/>
        <v/>
      </c>
      <c r="AN856" s="135" t="str">
        <f t="shared" si="350"/>
        <v/>
      </c>
      <c r="AO856" s="66" t="str">
        <f t="shared" si="351"/>
        <v/>
      </c>
      <c r="AP856" s="66" t="str">
        <f t="shared" si="337"/>
        <v/>
      </c>
      <c r="AQ856" s="66" t="str">
        <f t="shared" si="352"/>
        <v/>
      </c>
      <c r="AR856" s="135" t="str">
        <f t="shared" si="353"/>
        <v/>
      </c>
      <c r="AS856" s="72" t="str">
        <f t="shared" si="338"/>
        <v/>
      </c>
      <c r="AT856" s="72" t="str">
        <f t="shared" si="338"/>
        <v/>
      </c>
      <c r="AU856" s="72"/>
      <c r="AV856" s="135" t="str">
        <f t="shared" ca="1" si="359"/>
        <v>Defender</v>
      </c>
      <c r="AW856" s="135"/>
      <c r="AX856" s="135"/>
      <c r="AY856" s="135"/>
      <c r="AZ856" s="135"/>
      <c r="BA856" s="135"/>
      <c r="BB856" s="135"/>
      <c r="BC856" s="660" t="e">
        <f>INDEX('[2]Master Skill List'!$D$81:$D$301,MATCH('UNIT DATA'!BA856,'[2]Master Skill List'!$B$81:$B$301,0))</f>
        <v>#N/A</v>
      </c>
      <c r="BD856" s="661"/>
      <c r="BE856" s="661"/>
      <c r="BF856" s="662"/>
      <c r="BG856" s="72">
        <f t="shared" si="360"/>
        <v>0</v>
      </c>
    </row>
    <row r="857" spans="2:59">
      <c r="B857" s="66">
        <v>819</v>
      </c>
      <c r="C857" s="135"/>
      <c r="D857" s="135"/>
      <c r="E857" s="135"/>
      <c r="F857" s="135"/>
      <c r="G857" s="135"/>
      <c r="H857" s="176"/>
      <c r="I857" s="155"/>
      <c r="J857" s="155"/>
      <c r="K857" s="66">
        <v>10</v>
      </c>
      <c r="L857" s="66"/>
      <c r="M857" s="66"/>
      <c r="N857" s="66"/>
      <c r="O857" s="508"/>
      <c r="P857" s="155">
        <f t="shared" si="354"/>
        <v>1</v>
      </c>
      <c r="Q857" s="135"/>
      <c r="R857" s="66" t="e">
        <f t="shared" si="361"/>
        <v>#N/A</v>
      </c>
      <c r="S857" s="176"/>
      <c r="T857" s="177"/>
      <c r="U857" s="135"/>
      <c r="V857" s="135"/>
      <c r="W857" s="163" t="str">
        <f t="shared" ca="1" si="339"/>
        <v>Guardian</v>
      </c>
      <c r="X857" s="164">
        <f t="shared" si="340"/>
        <v>0</v>
      </c>
      <c r="Y857" s="165">
        <v>0</v>
      </c>
      <c r="Z857" s="155" t="str">
        <f t="shared" si="341"/>
        <v/>
      </c>
      <c r="AA857" s="66" t="str">
        <f t="shared" si="342"/>
        <v/>
      </c>
      <c r="AB857" s="72" t="str">
        <f t="shared" si="343"/>
        <v/>
      </c>
      <c r="AC857" s="135" t="str">
        <f t="shared" si="355"/>
        <v/>
      </c>
      <c r="AD857" s="72">
        <f t="shared" si="356"/>
        <v>-29</v>
      </c>
      <c r="AE857" s="72">
        <f t="shared" si="357"/>
        <v>-59</v>
      </c>
      <c r="AF857" s="72">
        <f t="shared" si="358"/>
        <v>-89</v>
      </c>
      <c r="AG857" s="66" t="str">
        <f t="shared" si="344"/>
        <v/>
      </c>
      <c r="AH857" s="66" t="str">
        <f t="shared" si="345"/>
        <v/>
      </c>
      <c r="AI857" s="66" t="str">
        <f t="shared" si="346"/>
        <v/>
      </c>
      <c r="AJ857" s="135" t="str">
        <f t="shared" si="347"/>
        <v/>
      </c>
      <c r="AK857" s="66" t="str">
        <f t="shared" si="348"/>
        <v/>
      </c>
      <c r="AL857" s="66" t="str">
        <f t="shared" si="336"/>
        <v/>
      </c>
      <c r="AM857" s="66" t="str">
        <f t="shared" si="349"/>
        <v/>
      </c>
      <c r="AN857" s="135" t="str">
        <f t="shared" si="350"/>
        <v/>
      </c>
      <c r="AO857" s="66" t="str">
        <f t="shared" si="351"/>
        <v/>
      </c>
      <c r="AP857" s="66" t="str">
        <f t="shared" si="337"/>
        <v/>
      </c>
      <c r="AQ857" s="66" t="str">
        <f t="shared" si="352"/>
        <v/>
      </c>
      <c r="AR857" s="135" t="str">
        <f t="shared" si="353"/>
        <v/>
      </c>
      <c r="AS857" s="72" t="str">
        <f t="shared" si="338"/>
        <v/>
      </c>
      <c r="AT857" s="72" t="str">
        <f t="shared" si="338"/>
        <v/>
      </c>
      <c r="AU857" s="72"/>
      <c r="AV857" s="135" t="str">
        <f t="shared" ca="1" si="359"/>
        <v>Guardian</v>
      </c>
      <c r="AW857" s="135"/>
      <c r="AX857" s="135"/>
      <c r="AY857" s="135"/>
      <c r="AZ857" s="135"/>
      <c r="BA857" s="135"/>
      <c r="BB857" s="135"/>
      <c r="BC857" s="660" t="e">
        <f>INDEX('[2]Master Skill List'!$D$81:$D$301,MATCH('UNIT DATA'!BA857,'[2]Master Skill List'!$B$81:$B$301,0))</f>
        <v>#N/A</v>
      </c>
      <c r="BD857" s="661"/>
      <c r="BE857" s="661"/>
      <c r="BF857" s="662"/>
      <c r="BG857" s="72">
        <f t="shared" si="360"/>
        <v>0</v>
      </c>
    </row>
    <row r="858" spans="2:59">
      <c r="B858" s="66">
        <v>820</v>
      </c>
      <c r="C858" s="135"/>
      <c r="D858" s="135"/>
      <c r="E858" s="135"/>
      <c r="F858" s="135"/>
      <c r="G858" s="135"/>
      <c r="H858" s="176"/>
      <c r="I858" s="155"/>
      <c r="J858" s="155"/>
      <c r="K858" s="66">
        <v>10</v>
      </c>
      <c r="L858" s="66"/>
      <c r="M858" s="66"/>
      <c r="N858" s="66"/>
      <c r="O858" s="508"/>
      <c r="P858" s="155">
        <f t="shared" si="354"/>
        <v>1</v>
      </c>
      <c r="Q858" s="135"/>
      <c r="R858" s="66" t="e">
        <f t="shared" si="361"/>
        <v>#N/A</v>
      </c>
      <c r="S858" s="176"/>
      <c r="T858" s="177"/>
      <c r="U858" s="135"/>
      <c r="V858" s="135"/>
      <c r="W858" s="163" t="str">
        <f t="shared" ca="1" si="339"/>
        <v>Lord</v>
      </c>
      <c r="X858" s="164">
        <f t="shared" si="340"/>
        <v>0</v>
      </c>
      <c r="Y858" s="165">
        <v>0</v>
      </c>
      <c r="Z858" s="155" t="str">
        <f t="shared" si="341"/>
        <v/>
      </c>
      <c r="AA858" s="66" t="str">
        <f t="shared" si="342"/>
        <v/>
      </c>
      <c r="AB858" s="72" t="str">
        <f t="shared" si="343"/>
        <v/>
      </c>
      <c r="AC858" s="135" t="str">
        <f t="shared" si="355"/>
        <v/>
      </c>
      <c r="AD858" s="72">
        <f t="shared" si="356"/>
        <v>-29</v>
      </c>
      <c r="AE858" s="72">
        <f t="shared" si="357"/>
        <v>-59</v>
      </c>
      <c r="AF858" s="72">
        <f t="shared" si="358"/>
        <v>-89</v>
      </c>
      <c r="AG858" s="66" t="str">
        <f t="shared" si="344"/>
        <v/>
      </c>
      <c r="AH858" s="66" t="str">
        <f t="shared" si="345"/>
        <v/>
      </c>
      <c r="AI858" s="66" t="str">
        <f t="shared" si="346"/>
        <v/>
      </c>
      <c r="AJ858" s="135" t="str">
        <f t="shared" si="347"/>
        <v/>
      </c>
      <c r="AK858" s="66" t="str">
        <f t="shared" si="348"/>
        <v/>
      </c>
      <c r="AL858" s="66" t="str">
        <f t="shared" si="336"/>
        <v/>
      </c>
      <c r="AM858" s="66" t="str">
        <f t="shared" si="349"/>
        <v/>
      </c>
      <c r="AN858" s="135" t="str">
        <f t="shared" si="350"/>
        <v/>
      </c>
      <c r="AO858" s="66" t="str">
        <f t="shared" si="351"/>
        <v/>
      </c>
      <c r="AP858" s="66" t="str">
        <f t="shared" si="337"/>
        <v/>
      </c>
      <c r="AQ858" s="66" t="str">
        <f t="shared" si="352"/>
        <v/>
      </c>
      <c r="AR858" s="135" t="str">
        <f t="shared" si="353"/>
        <v/>
      </c>
      <c r="AS858" s="72" t="str">
        <f t="shared" si="338"/>
        <v/>
      </c>
      <c r="AT858" s="72" t="str">
        <f t="shared" si="338"/>
        <v/>
      </c>
      <c r="AU858" s="72"/>
      <c r="AV858" s="135" t="str">
        <f t="shared" ca="1" si="359"/>
        <v>Lord</v>
      </c>
      <c r="AW858" s="135"/>
      <c r="AX858" s="135"/>
      <c r="AY858" s="135"/>
      <c r="AZ858" s="135"/>
      <c r="BA858" s="135"/>
      <c r="BB858" s="135"/>
      <c r="BC858" s="660" t="e">
        <f>INDEX('[2]Master Skill List'!$D$81:$D$301,MATCH('UNIT DATA'!BA858,'[2]Master Skill List'!$B$81:$B$301,0))</f>
        <v>#N/A</v>
      </c>
      <c r="BD858" s="661"/>
      <c r="BE858" s="661"/>
      <c r="BF858" s="662"/>
      <c r="BG858" s="72">
        <f t="shared" si="360"/>
        <v>0</v>
      </c>
    </row>
    <row r="859" spans="2:59">
      <c r="B859" s="66">
        <v>821</v>
      </c>
      <c r="C859" s="135"/>
      <c r="D859" s="135"/>
      <c r="E859" s="135"/>
      <c r="F859" s="135"/>
      <c r="G859" s="135"/>
      <c r="H859" s="176"/>
      <c r="I859" s="155"/>
      <c r="J859" s="155"/>
      <c r="K859" s="66">
        <v>10</v>
      </c>
      <c r="L859" s="66"/>
      <c r="M859" s="66"/>
      <c r="N859" s="66"/>
      <c r="O859" s="508"/>
      <c r="P859" s="155">
        <f t="shared" si="354"/>
        <v>1</v>
      </c>
      <c r="Q859" s="135"/>
      <c r="R859" s="66" t="e">
        <f t="shared" si="361"/>
        <v>#N/A</v>
      </c>
      <c r="S859" s="176"/>
      <c r="T859" s="177"/>
      <c r="U859" s="135"/>
      <c r="V859" s="135"/>
      <c r="W859" s="163" t="str">
        <f t="shared" ca="1" si="339"/>
        <v>Lord</v>
      </c>
      <c r="X859" s="164">
        <f t="shared" si="340"/>
        <v>0</v>
      </c>
      <c r="Y859" s="165">
        <v>0</v>
      </c>
      <c r="Z859" s="155" t="str">
        <f t="shared" si="341"/>
        <v/>
      </c>
      <c r="AA859" s="66" t="str">
        <f t="shared" si="342"/>
        <v/>
      </c>
      <c r="AB859" s="72" t="str">
        <f t="shared" si="343"/>
        <v/>
      </c>
      <c r="AC859" s="135" t="str">
        <f t="shared" si="355"/>
        <v/>
      </c>
      <c r="AD859" s="72">
        <f t="shared" si="356"/>
        <v>-29</v>
      </c>
      <c r="AE859" s="72">
        <f t="shared" si="357"/>
        <v>-59</v>
      </c>
      <c r="AF859" s="72">
        <f t="shared" si="358"/>
        <v>-89</v>
      </c>
      <c r="AG859" s="66" t="str">
        <f t="shared" si="344"/>
        <v/>
      </c>
      <c r="AH859" s="66" t="str">
        <f t="shared" si="345"/>
        <v/>
      </c>
      <c r="AI859" s="66" t="str">
        <f t="shared" si="346"/>
        <v/>
      </c>
      <c r="AJ859" s="135" t="str">
        <f t="shared" si="347"/>
        <v/>
      </c>
      <c r="AK859" s="66" t="str">
        <f t="shared" si="348"/>
        <v/>
      </c>
      <c r="AL859" s="66" t="str">
        <f t="shared" si="336"/>
        <v/>
      </c>
      <c r="AM859" s="66" t="str">
        <f t="shared" si="349"/>
        <v/>
      </c>
      <c r="AN859" s="135" t="str">
        <f t="shared" si="350"/>
        <v/>
      </c>
      <c r="AO859" s="66" t="str">
        <f t="shared" si="351"/>
        <v/>
      </c>
      <c r="AP859" s="66" t="str">
        <f t="shared" si="337"/>
        <v/>
      </c>
      <c r="AQ859" s="66" t="str">
        <f t="shared" si="352"/>
        <v/>
      </c>
      <c r="AR859" s="135" t="str">
        <f t="shared" si="353"/>
        <v/>
      </c>
      <c r="AS859" s="72" t="str">
        <f t="shared" si="338"/>
        <v/>
      </c>
      <c r="AT859" s="72" t="str">
        <f t="shared" si="338"/>
        <v/>
      </c>
      <c r="AU859" s="72"/>
      <c r="AV859" s="135" t="str">
        <f t="shared" ca="1" si="359"/>
        <v>Lord</v>
      </c>
      <c r="AW859" s="135"/>
      <c r="AX859" s="135"/>
      <c r="AY859" s="135"/>
      <c r="AZ859" s="135"/>
      <c r="BA859" s="135"/>
      <c r="BB859" s="135"/>
      <c r="BC859" s="660" t="e">
        <f>INDEX('[2]Master Skill List'!$D$81:$D$301,MATCH('UNIT DATA'!BA859,'[2]Master Skill List'!$B$81:$B$301,0))</f>
        <v>#N/A</v>
      </c>
      <c r="BD859" s="661"/>
      <c r="BE859" s="661"/>
      <c r="BF859" s="662"/>
      <c r="BG859" s="72">
        <f t="shared" si="360"/>
        <v>0</v>
      </c>
    </row>
    <row r="860" spans="2:59">
      <c r="B860" s="66">
        <v>822</v>
      </c>
      <c r="C860" s="135"/>
      <c r="D860" s="135"/>
      <c r="E860" s="135"/>
      <c r="F860" s="135"/>
      <c r="G860" s="135"/>
      <c r="H860" s="176"/>
      <c r="I860" s="155"/>
      <c r="J860" s="155"/>
      <c r="K860" s="66">
        <v>10</v>
      </c>
      <c r="L860" s="66"/>
      <c r="M860" s="66"/>
      <c r="N860" s="66"/>
      <c r="O860" s="508"/>
      <c r="P860" s="155">
        <f t="shared" si="354"/>
        <v>1</v>
      </c>
      <c r="Q860" s="135"/>
      <c r="R860" s="66" t="e">
        <f t="shared" si="361"/>
        <v>#N/A</v>
      </c>
      <c r="S860" s="176"/>
      <c r="T860" s="177"/>
      <c r="U860" s="135"/>
      <c r="V860" s="135"/>
      <c r="W860" s="163" t="str">
        <f t="shared" ca="1" si="339"/>
        <v>Defender</v>
      </c>
      <c r="X860" s="164">
        <f t="shared" si="340"/>
        <v>0</v>
      </c>
      <c r="Y860" s="165">
        <v>0</v>
      </c>
      <c r="Z860" s="155" t="str">
        <f t="shared" si="341"/>
        <v/>
      </c>
      <c r="AA860" s="66" t="str">
        <f t="shared" si="342"/>
        <v/>
      </c>
      <c r="AB860" s="72" t="str">
        <f t="shared" si="343"/>
        <v/>
      </c>
      <c r="AC860" s="135" t="str">
        <f t="shared" si="355"/>
        <v/>
      </c>
      <c r="AD860" s="72">
        <f t="shared" si="356"/>
        <v>-29</v>
      </c>
      <c r="AE860" s="72">
        <f t="shared" si="357"/>
        <v>-59</v>
      </c>
      <c r="AF860" s="72">
        <f t="shared" si="358"/>
        <v>-89</v>
      </c>
      <c r="AG860" s="66" t="str">
        <f t="shared" si="344"/>
        <v/>
      </c>
      <c r="AH860" s="66" t="str">
        <f t="shared" si="345"/>
        <v/>
      </c>
      <c r="AI860" s="66" t="str">
        <f t="shared" si="346"/>
        <v/>
      </c>
      <c r="AJ860" s="135" t="str">
        <f t="shared" si="347"/>
        <v/>
      </c>
      <c r="AK860" s="66" t="str">
        <f t="shared" si="348"/>
        <v/>
      </c>
      <c r="AL860" s="66" t="str">
        <f t="shared" si="336"/>
        <v/>
      </c>
      <c r="AM860" s="66" t="str">
        <f t="shared" si="349"/>
        <v/>
      </c>
      <c r="AN860" s="135" t="str">
        <f t="shared" si="350"/>
        <v/>
      </c>
      <c r="AO860" s="66" t="str">
        <f t="shared" si="351"/>
        <v/>
      </c>
      <c r="AP860" s="66" t="str">
        <f t="shared" si="337"/>
        <v/>
      </c>
      <c r="AQ860" s="66" t="str">
        <f t="shared" si="352"/>
        <v/>
      </c>
      <c r="AR860" s="135" t="str">
        <f t="shared" si="353"/>
        <v/>
      </c>
      <c r="AS860" s="72" t="str">
        <f t="shared" si="338"/>
        <v/>
      </c>
      <c r="AT860" s="72" t="str">
        <f t="shared" si="338"/>
        <v/>
      </c>
      <c r="AU860" s="72"/>
      <c r="AV860" s="135" t="str">
        <f t="shared" ca="1" si="359"/>
        <v>Defender</v>
      </c>
      <c r="AW860" s="135"/>
      <c r="AX860" s="135"/>
      <c r="AY860" s="135"/>
      <c r="AZ860" s="135"/>
      <c r="BA860" s="135"/>
      <c r="BB860" s="135"/>
      <c r="BC860" s="660" t="e">
        <f>INDEX('[2]Master Skill List'!$D$81:$D$301,MATCH('UNIT DATA'!BA860,'[2]Master Skill List'!$B$81:$B$301,0))</f>
        <v>#N/A</v>
      </c>
      <c r="BD860" s="661"/>
      <c r="BE860" s="661"/>
      <c r="BF860" s="662"/>
      <c r="BG860" s="72">
        <f t="shared" si="360"/>
        <v>0</v>
      </c>
    </row>
    <row r="861" spans="2:59">
      <c r="B861" s="66">
        <v>823</v>
      </c>
      <c r="C861" s="135"/>
      <c r="D861" s="135"/>
      <c r="E861" s="135"/>
      <c r="F861" s="135"/>
      <c r="G861" s="135"/>
      <c r="H861" s="176"/>
      <c r="I861" s="155"/>
      <c r="J861" s="155"/>
      <c r="K861" s="66">
        <v>10</v>
      </c>
      <c r="L861" s="66"/>
      <c r="M861" s="66"/>
      <c r="N861" s="66"/>
      <c r="O861" s="508"/>
      <c r="P861" s="155">
        <f t="shared" si="354"/>
        <v>1</v>
      </c>
      <c r="Q861" s="135"/>
      <c r="R861" s="66" t="e">
        <f t="shared" si="361"/>
        <v>#N/A</v>
      </c>
      <c r="S861" s="176"/>
      <c r="T861" s="177"/>
      <c r="U861" s="135"/>
      <c r="V861" s="135"/>
      <c r="W861" s="163" t="str">
        <f t="shared" ca="1" si="339"/>
        <v>Defender</v>
      </c>
      <c r="X861" s="164">
        <f t="shared" si="340"/>
        <v>0</v>
      </c>
      <c r="Y861" s="165">
        <v>0</v>
      </c>
      <c r="Z861" s="155" t="str">
        <f t="shared" si="341"/>
        <v/>
      </c>
      <c r="AA861" s="66" t="str">
        <f t="shared" si="342"/>
        <v/>
      </c>
      <c r="AB861" s="72" t="str">
        <f t="shared" si="343"/>
        <v/>
      </c>
      <c r="AC861" s="135" t="str">
        <f t="shared" si="355"/>
        <v/>
      </c>
      <c r="AD861" s="72">
        <f t="shared" si="356"/>
        <v>-29</v>
      </c>
      <c r="AE861" s="72">
        <f t="shared" si="357"/>
        <v>-59</v>
      </c>
      <c r="AF861" s="72">
        <f t="shared" si="358"/>
        <v>-89</v>
      </c>
      <c r="AG861" s="66" t="str">
        <f t="shared" si="344"/>
        <v/>
      </c>
      <c r="AH861" s="66" t="str">
        <f t="shared" si="345"/>
        <v/>
      </c>
      <c r="AI861" s="66" t="str">
        <f t="shared" si="346"/>
        <v/>
      </c>
      <c r="AJ861" s="135" t="str">
        <f t="shared" si="347"/>
        <v/>
      </c>
      <c r="AK861" s="66" t="str">
        <f t="shared" si="348"/>
        <v/>
      </c>
      <c r="AL861" s="66" t="str">
        <f t="shared" si="336"/>
        <v/>
      </c>
      <c r="AM861" s="66" t="str">
        <f t="shared" si="349"/>
        <v/>
      </c>
      <c r="AN861" s="135" t="str">
        <f t="shared" si="350"/>
        <v/>
      </c>
      <c r="AO861" s="66" t="str">
        <f t="shared" si="351"/>
        <v/>
      </c>
      <c r="AP861" s="66" t="str">
        <f t="shared" si="337"/>
        <v/>
      </c>
      <c r="AQ861" s="66" t="str">
        <f t="shared" si="352"/>
        <v/>
      </c>
      <c r="AR861" s="135" t="str">
        <f t="shared" si="353"/>
        <v/>
      </c>
      <c r="AS861" s="72" t="str">
        <f t="shared" si="338"/>
        <v/>
      </c>
      <c r="AT861" s="72" t="str">
        <f t="shared" si="338"/>
        <v/>
      </c>
      <c r="AU861" s="72"/>
      <c r="AV861" s="135" t="str">
        <f t="shared" ca="1" si="359"/>
        <v>Defender</v>
      </c>
      <c r="AW861" s="135"/>
      <c r="AX861" s="135"/>
      <c r="AY861" s="135"/>
      <c r="AZ861" s="135"/>
      <c r="BA861" s="135"/>
      <c r="BB861" s="135"/>
      <c r="BC861" s="660" t="e">
        <f>INDEX('[2]Master Skill List'!$D$81:$D$301,MATCH('UNIT DATA'!BA861,'[2]Master Skill List'!$B$81:$B$301,0))</f>
        <v>#N/A</v>
      </c>
      <c r="BD861" s="661"/>
      <c r="BE861" s="661"/>
      <c r="BF861" s="662"/>
      <c r="BG861" s="72">
        <f t="shared" si="360"/>
        <v>0</v>
      </c>
    </row>
    <row r="862" spans="2:59">
      <c r="B862" s="66">
        <v>824</v>
      </c>
      <c r="C862" s="135"/>
      <c r="D862" s="135"/>
      <c r="E862" s="135"/>
      <c r="F862" s="135"/>
      <c r="G862" s="135"/>
      <c r="H862" s="176"/>
      <c r="I862" s="155"/>
      <c r="J862" s="155"/>
      <c r="K862" s="66">
        <v>10</v>
      </c>
      <c r="L862" s="66"/>
      <c r="M862" s="66"/>
      <c r="N862" s="66"/>
      <c r="O862" s="508"/>
      <c r="P862" s="155">
        <f t="shared" si="354"/>
        <v>1</v>
      </c>
      <c r="Q862" s="135"/>
      <c r="R862" s="66" t="e">
        <f t="shared" si="361"/>
        <v>#N/A</v>
      </c>
      <c r="S862" s="176"/>
      <c r="T862" s="177"/>
      <c r="U862" s="135"/>
      <c r="V862" s="135"/>
      <c r="W862" s="163" t="str">
        <f t="shared" ca="1" si="339"/>
        <v>Hero</v>
      </c>
      <c r="X862" s="164">
        <f t="shared" si="340"/>
        <v>0</v>
      </c>
      <c r="Y862" s="165">
        <v>0</v>
      </c>
      <c r="Z862" s="155" t="str">
        <f t="shared" si="341"/>
        <v/>
      </c>
      <c r="AA862" s="66" t="str">
        <f t="shared" si="342"/>
        <v/>
      </c>
      <c r="AB862" s="72" t="str">
        <f t="shared" si="343"/>
        <v/>
      </c>
      <c r="AC862" s="135" t="str">
        <f t="shared" si="355"/>
        <v/>
      </c>
      <c r="AD862" s="72">
        <f t="shared" si="356"/>
        <v>-29</v>
      </c>
      <c r="AE862" s="72">
        <f t="shared" si="357"/>
        <v>-59</v>
      </c>
      <c r="AF862" s="72">
        <f t="shared" si="358"/>
        <v>-89</v>
      </c>
      <c r="AG862" s="66" t="str">
        <f t="shared" si="344"/>
        <v/>
      </c>
      <c r="AH862" s="66" t="str">
        <f t="shared" si="345"/>
        <v/>
      </c>
      <c r="AI862" s="66" t="str">
        <f t="shared" si="346"/>
        <v/>
      </c>
      <c r="AJ862" s="135" t="str">
        <f t="shared" si="347"/>
        <v/>
      </c>
      <c r="AK862" s="66" t="str">
        <f t="shared" si="348"/>
        <v/>
      </c>
      <c r="AL862" s="66" t="str">
        <f t="shared" si="336"/>
        <v/>
      </c>
      <c r="AM862" s="66" t="str">
        <f t="shared" si="349"/>
        <v/>
      </c>
      <c r="AN862" s="135" t="str">
        <f t="shared" si="350"/>
        <v/>
      </c>
      <c r="AO862" s="66" t="str">
        <f t="shared" si="351"/>
        <v/>
      </c>
      <c r="AP862" s="66" t="str">
        <f t="shared" si="337"/>
        <v/>
      </c>
      <c r="AQ862" s="66" t="str">
        <f t="shared" si="352"/>
        <v/>
      </c>
      <c r="AR862" s="135" t="str">
        <f t="shared" si="353"/>
        <v/>
      </c>
      <c r="AS862" s="72" t="str">
        <f t="shared" si="338"/>
        <v/>
      </c>
      <c r="AT862" s="72" t="str">
        <f t="shared" si="338"/>
        <v/>
      </c>
      <c r="AU862" s="72"/>
      <c r="AV862" s="135" t="str">
        <f t="shared" ca="1" si="359"/>
        <v>Hero</v>
      </c>
      <c r="AW862" s="135"/>
      <c r="AX862" s="135"/>
      <c r="AY862" s="135"/>
      <c r="AZ862" s="135"/>
      <c r="BA862" s="135"/>
      <c r="BB862" s="135"/>
      <c r="BC862" s="660" t="e">
        <f>INDEX('[2]Master Skill List'!$D$81:$D$301,MATCH('UNIT DATA'!BA862,'[2]Master Skill List'!$B$81:$B$301,0))</f>
        <v>#N/A</v>
      </c>
      <c r="BD862" s="661"/>
      <c r="BE862" s="661"/>
      <c r="BF862" s="662"/>
      <c r="BG862" s="72">
        <f t="shared" si="360"/>
        <v>0</v>
      </c>
    </row>
    <row r="863" spans="2:59">
      <c r="B863" s="66">
        <v>825</v>
      </c>
      <c r="C863" s="135"/>
      <c r="D863" s="135"/>
      <c r="E863" s="135"/>
      <c r="F863" s="135"/>
      <c r="G863" s="135"/>
      <c r="H863" s="176"/>
      <c r="I863" s="155"/>
      <c r="J863" s="155"/>
      <c r="K863" s="66">
        <v>10</v>
      </c>
      <c r="L863" s="66"/>
      <c r="M863" s="66"/>
      <c r="N863" s="66"/>
      <c r="O863" s="508"/>
      <c r="P863" s="155">
        <f t="shared" si="354"/>
        <v>1</v>
      </c>
      <c r="Q863" s="135"/>
      <c r="R863" s="66" t="e">
        <f t="shared" si="361"/>
        <v>#N/A</v>
      </c>
      <c r="S863" s="176"/>
      <c r="T863" s="177"/>
      <c r="U863" s="135"/>
      <c r="V863" s="135"/>
      <c r="W863" s="163" t="str">
        <f t="shared" ca="1" si="339"/>
        <v>Lord</v>
      </c>
      <c r="X863" s="164">
        <f t="shared" si="340"/>
        <v>0</v>
      </c>
      <c r="Y863" s="165">
        <v>0</v>
      </c>
      <c r="Z863" s="155" t="str">
        <f t="shared" si="341"/>
        <v/>
      </c>
      <c r="AA863" s="66" t="str">
        <f t="shared" si="342"/>
        <v/>
      </c>
      <c r="AB863" s="72" t="str">
        <f t="shared" si="343"/>
        <v/>
      </c>
      <c r="AC863" s="135" t="str">
        <f t="shared" si="355"/>
        <v/>
      </c>
      <c r="AD863" s="72">
        <f t="shared" si="356"/>
        <v>-29</v>
      </c>
      <c r="AE863" s="72">
        <f t="shared" si="357"/>
        <v>-59</v>
      </c>
      <c r="AF863" s="72">
        <f t="shared" si="358"/>
        <v>-89</v>
      </c>
      <c r="AG863" s="66" t="str">
        <f t="shared" si="344"/>
        <v/>
      </c>
      <c r="AH863" s="66" t="str">
        <f t="shared" si="345"/>
        <v/>
      </c>
      <c r="AI863" s="66" t="str">
        <f t="shared" si="346"/>
        <v/>
      </c>
      <c r="AJ863" s="135" t="str">
        <f t="shared" si="347"/>
        <v/>
      </c>
      <c r="AK863" s="66" t="str">
        <f t="shared" si="348"/>
        <v/>
      </c>
      <c r="AL863" s="66" t="str">
        <f t="shared" ref="AL863:AL926" si="362">IFERROR(ROUNDDOWN(AK863+(AN863*($J863-1)),0),"")</f>
        <v/>
      </c>
      <c r="AM863" s="66" t="str">
        <f t="shared" si="349"/>
        <v/>
      </c>
      <c r="AN863" s="135" t="str">
        <f t="shared" si="350"/>
        <v/>
      </c>
      <c r="AO863" s="66" t="str">
        <f t="shared" si="351"/>
        <v/>
      </c>
      <c r="AP863" s="66" t="str">
        <f t="shared" ref="AP863:AP926" si="363">IFERROR(ROUNDDOWN(AO863+(AR863*($J863-1)),0),"")</f>
        <v/>
      </c>
      <c r="AQ863" s="66" t="str">
        <f t="shared" si="352"/>
        <v/>
      </c>
      <c r="AR863" s="135" t="str">
        <f t="shared" si="353"/>
        <v/>
      </c>
      <c r="AS863" s="72" t="str">
        <f t="shared" si="338"/>
        <v/>
      </c>
      <c r="AT863" s="72" t="str">
        <f t="shared" si="338"/>
        <v/>
      </c>
      <c r="AU863" s="72"/>
      <c r="AV863" s="135" t="str">
        <f t="shared" ca="1" si="359"/>
        <v>Lord</v>
      </c>
      <c r="AW863" s="135"/>
      <c r="AX863" s="135"/>
      <c r="AY863" s="135"/>
      <c r="AZ863" s="135"/>
      <c r="BA863" s="135"/>
      <c r="BB863" s="135"/>
      <c r="BC863" s="660" t="e">
        <f>INDEX('[2]Master Skill List'!$D$81:$D$301,MATCH('UNIT DATA'!BA863,'[2]Master Skill List'!$B$81:$B$301,0))</f>
        <v>#N/A</v>
      </c>
      <c r="BD863" s="661"/>
      <c r="BE863" s="661"/>
      <c r="BF863" s="662"/>
      <c r="BG863" s="72">
        <f t="shared" si="360"/>
        <v>0</v>
      </c>
    </row>
    <row r="864" spans="2:59">
      <c r="B864" s="66">
        <v>826</v>
      </c>
      <c r="C864" s="135"/>
      <c r="D864" s="135"/>
      <c r="E864" s="135"/>
      <c r="F864" s="135"/>
      <c r="G864" s="135"/>
      <c r="H864" s="176"/>
      <c r="I864" s="155"/>
      <c r="J864" s="155"/>
      <c r="K864" s="66">
        <v>10</v>
      </c>
      <c r="L864" s="66"/>
      <c r="M864" s="66"/>
      <c r="N864" s="66"/>
      <c r="O864" s="508"/>
      <c r="P864" s="155">
        <f t="shared" si="354"/>
        <v>1</v>
      </c>
      <c r="Q864" s="135"/>
      <c r="R864" s="66" t="e">
        <f t="shared" si="361"/>
        <v>#N/A</v>
      </c>
      <c r="S864" s="176"/>
      <c r="T864" s="177"/>
      <c r="U864" s="135"/>
      <c r="V864" s="135"/>
      <c r="W864" s="163" t="str">
        <f t="shared" ca="1" si="339"/>
        <v>Guardian</v>
      </c>
      <c r="X864" s="164">
        <f t="shared" si="340"/>
        <v>0</v>
      </c>
      <c r="Y864" s="165">
        <v>0</v>
      </c>
      <c r="Z864" s="155" t="str">
        <f t="shared" si="341"/>
        <v/>
      </c>
      <c r="AA864" s="66" t="str">
        <f t="shared" si="342"/>
        <v/>
      </c>
      <c r="AB864" s="72" t="str">
        <f t="shared" si="343"/>
        <v/>
      </c>
      <c r="AC864" s="135" t="str">
        <f t="shared" si="355"/>
        <v/>
      </c>
      <c r="AD864" s="72">
        <f t="shared" si="356"/>
        <v>-29</v>
      </c>
      <c r="AE864" s="72">
        <f t="shared" si="357"/>
        <v>-59</v>
      </c>
      <c r="AF864" s="72">
        <f t="shared" si="358"/>
        <v>-89</v>
      </c>
      <c r="AG864" s="66" t="str">
        <f t="shared" si="344"/>
        <v/>
      </c>
      <c r="AH864" s="66" t="str">
        <f t="shared" si="345"/>
        <v/>
      </c>
      <c r="AI864" s="66" t="str">
        <f t="shared" si="346"/>
        <v/>
      </c>
      <c r="AJ864" s="135" t="str">
        <f t="shared" si="347"/>
        <v/>
      </c>
      <c r="AK864" s="66" t="str">
        <f t="shared" si="348"/>
        <v/>
      </c>
      <c r="AL864" s="66" t="str">
        <f t="shared" si="362"/>
        <v/>
      </c>
      <c r="AM864" s="66" t="str">
        <f t="shared" si="349"/>
        <v/>
      </c>
      <c r="AN864" s="135" t="str">
        <f t="shared" si="350"/>
        <v/>
      </c>
      <c r="AO864" s="66" t="str">
        <f t="shared" si="351"/>
        <v/>
      </c>
      <c r="AP864" s="66" t="str">
        <f t="shared" si="363"/>
        <v/>
      </c>
      <c r="AQ864" s="66" t="str">
        <f t="shared" si="352"/>
        <v/>
      </c>
      <c r="AR864" s="135" t="str">
        <f t="shared" si="353"/>
        <v/>
      </c>
      <c r="AS864" s="72" t="str">
        <f t="shared" si="338"/>
        <v/>
      </c>
      <c r="AT864" s="72" t="str">
        <f t="shared" si="338"/>
        <v/>
      </c>
      <c r="AU864" s="72"/>
      <c r="AV864" s="135" t="str">
        <f t="shared" ca="1" si="359"/>
        <v>Guardian</v>
      </c>
      <c r="AW864" s="135"/>
      <c r="AX864" s="135"/>
      <c r="AY864" s="135"/>
      <c r="AZ864" s="135"/>
      <c r="BA864" s="135"/>
      <c r="BB864" s="135"/>
      <c r="BC864" s="660" t="e">
        <f>INDEX('[2]Master Skill List'!$D$81:$D$301,MATCH('UNIT DATA'!BA864,'[2]Master Skill List'!$B$81:$B$301,0))</f>
        <v>#N/A</v>
      </c>
      <c r="BD864" s="661"/>
      <c r="BE864" s="661"/>
      <c r="BF864" s="662"/>
      <c r="BG864" s="72">
        <f t="shared" si="360"/>
        <v>0</v>
      </c>
    </row>
    <row r="865" spans="2:59">
      <c r="B865" s="66">
        <v>827</v>
      </c>
      <c r="C865" s="135"/>
      <c r="D865" s="135"/>
      <c r="E865" s="135"/>
      <c r="F865" s="135"/>
      <c r="G865" s="135"/>
      <c r="H865" s="176"/>
      <c r="I865" s="155"/>
      <c r="J865" s="155"/>
      <c r="K865" s="66">
        <v>10</v>
      </c>
      <c r="L865" s="66"/>
      <c r="M865" s="66"/>
      <c r="N865" s="66"/>
      <c r="O865" s="508"/>
      <c r="P865" s="155">
        <f t="shared" si="354"/>
        <v>1</v>
      </c>
      <c r="Q865" s="135"/>
      <c r="R865" s="66" t="e">
        <f t="shared" si="361"/>
        <v>#N/A</v>
      </c>
      <c r="S865" s="176"/>
      <c r="T865" s="177"/>
      <c r="U865" s="135"/>
      <c r="V865" s="135"/>
      <c r="W865" s="163" t="str">
        <f t="shared" ca="1" si="339"/>
        <v>Hero</v>
      </c>
      <c r="X865" s="164">
        <f t="shared" si="340"/>
        <v>0</v>
      </c>
      <c r="Y865" s="165">
        <v>0</v>
      </c>
      <c r="Z865" s="155" t="str">
        <f t="shared" si="341"/>
        <v/>
      </c>
      <c r="AA865" s="66" t="str">
        <f t="shared" si="342"/>
        <v/>
      </c>
      <c r="AB865" s="72" t="str">
        <f t="shared" si="343"/>
        <v/>
      </c>
      <c r="AC865" s="135" t="str">
        <f t="shared" si="355"/>
        <v/>
      </c>
      <c r="AD865" s="72">
        <f t="shared" si="356"/>
        <v>-29</v>
      </c>
      <c r="AE865" s="72">
        <f t="shared" si="357"/>
        <v>-59</v>
      </c>
      <c r="AF865" s="72">
        <f t="shared" si="358"/>
        <v>-89</v>
      </c>
      <c r="AG865" s="66" t="str">
        <f t="shared" si="344"/>
        <v/>
      </c>
      <c r="AH865" s="66" t="str">
        <f t="shared" si="345"/>
        <v/>
      </c>
      <c r="AI865" s="66" t="str">
        <f t="shared" si="346"/>
        <v/>
      </c>
      <c r="AJ865" s="135" t="str">
        <f t="shared" si="347"/>
        <v/>
      </c>
      <c r="AK865" s="66" t="str">
        <f t="shared" si="348"/>
        <v/>
      </c>
      <c r="AL865" s="66" t="str">
        <f t="shared" si="362"/>
        <v/>
      </c>
      <c r="AM865" s="66" t="str">
        <f t="shared" si="349"/>
        <v/>
      </c>
      <c r="AN865" s="135" t="str">
        <f t="shared" si="350"/>
        <v/>
      </c>
      <c r="AO865" s="66" t="str">
        <f t="shared" si="351"/>
        <v/>
      </c>
      <c r="AP865" s="66" t="str">
        <f t="shared" si="363"/>
        <v/>
      </c>
      <c r="AQ865" s="66" t="str">
        <f t="shared" si="352"/>
        <v/>
      </c>
      <c r="AR865" s="135" t="str">
        <f t="shared" si="353"/>
        <v/>
      </c>
      <c r="AS865" s="72" t="str">
        <f t="shared" ref="AS865:AT928" si="364">IFERROR(Z865+AG865+AK865+AO865,"")</f>
        <v/>
      </c>
      <c r="AT865" s="72" t="str">
        <f t="shared" si="364"/>
        <v/>
      </c>
      <c r="AU865" s="72"/>
      <c r="AV865" s="135" t="str">
        <f t="shared" ca="1" si="359"/>
        <v>Hero</v>
      </c>
      <c r="AW865" s="135"/>
      <c r="AX865" s="135"/>
      <c r="AY865" s="135"/>
      <c r="AZ865" s="135"/>
      <c r="BA865" s="135"/>
      <c r="BB865" s="135"/>
      <c r="BC865" s="660" t="e">
        <f>INDEX('[2]Master Skill List'!$D$81:$D$301,MATCH('UNIT DATA'!BA865,'[2]Master Skill List'!$B$81:$B$301,0))</f>
        <v>#N/A</v>
      </c>
      <c r="BD865" s="661"/>
      <c r="BE865" s="661"/>
      <c r="BF865" s="662"/>
      <c r="BG865" s="72">
        <f t="shared" si="360"/>
        <v>0</v>
      </c>
    </row>
    <row r="866" spans="2:59">
      <c r="B866" s="66">
        <v>828</v>
      </c>
      <c r="C866" s="135"/>
      <c r="D866" s="135"/>
      <c r="E866" s="135"/>
      <c r="F866" s="135"/>
      <c r="G866" s="135"/>
      <c r="H866" s="176"/>
      <c r="I866" s="155"/>
      <c r="J866" s="155"/>
      <c r="K866" s="66">
        <v>10</v>
      </c>
      <c r="L866" s="66"/>
      <c r="M866" s="66"/>
      <c r="N866" s="66"/>
      <c r="O866" s="508"/>
      <c r="P866" s="155">
        <f t="shared" si="354"/>
        <v>1</v>
      </c>
      <c r="Q866" s="135"/>
      <c r="R866" s="66" t="e">
        <f t="shared" si="361"/>
        <v>#N/A</v>
      </c>
      <c r="S866" s="176"/>
      <c r="T866" s="177"/>
      <c r="U866" s="135"/>
      <c r="V866" s="135"/>
      <c r="W866" s="163" t="str">
        <f t="shared" ca="1" si="339"/>
        <v>Defender</v>
      </c>
      <c r="X866" s="164">
        <f t="shared" si="340"/>
        <v>0</v>
      </c>
      <c r="Y866" s="165">
        <v>0</v>
      </c>
      <c r="Z866" s="155" t="str">
        <f t="shared" si="341"/>
        <v/>
      </c>
      <c r="AA866" s="66" t="str">
        <f t="shared" si="342"/>
        <v/>
      </c>
      <c r="AB866" s="72" t="str">
        <f t="shared" si="343"/>
        <v/>
      </c>
      <c r="AC866" s="135" t="str">
        <f t="shared" si="355"/>
        <v/>
      </c>
      <c r="AD866" s="72">
        <f t="shared" si="356"/>
        <v>-29</v>
      </c>
      <c r="AE866" s="72">
        <f t="shared" si="357"/>
        <v>-59</v>
      </c>
      <c r="AF866" s="72">
        <f t="shared" si="358"/>
        <v>-89</v>
      </c>
      <c r="AG866" s="66" t="str">
        <f t="shared" si="344"/>
        <v/>
      </c>
      <c r="AH866" s="66" t="str">
        <f t="shared" si="345"/>
        <v/>
      </c>
      <c r="AI866" s="66" t="str">
        <f t="shared" si="346"/>
        <v/>
      </c>
      <c r="AJ866" s="135" t="str">
        <f t="shared" si="347"/>
        <v/>
      </c>
      <c r="AK866" s="66" t="str">
        <f t="shared" si="348"/>
        <v/>
      </c>
      <c r="AL866" s="66" t="str">
        <f t="shared" si="362"/>
        <v/>
      </c>
      <c r="AM866" s="66" t="str">
        <f t="shared" si="349"/>
        <v/>
      </c>
      <c r="AN866" s="135" t="str">
        <f t="shared" si="350"/>
        <v/>
      </c>
      <c r="AO866" s="66" t="str">
        <f t="shared" si="351"/>
        <v/>
      </c>
      <c r="AP866" s="66" t="str">
        <f t="shared" si="363"/>
        <v/>
      </c>
      <c r="AQ866" s="66" t="str">
        <f t="shared" si="352"/>
        <v/>
      </c>
      <c r="AR866" s="135" t="str">
        <f t="shared" si="353"/>
        <v/>
      </c>
      <c r="AS866" s="72" t="str">
        <f t="shared" si="364"/>
        <v/>
      </c>
      <c r="AT866" s="72" t="str">
        <f t="shared" si="364"/>
        <v/>
      </c>
      <c r="AU866" s="72"/>
      <c r="AV866" s="135" t="str">
        <f t="shared" ca="1" si="359"/>
        <v>Defender</v>
      </c>
      <c r="AW866" s="135"/>
      <c r="AX866" s="135"/>
      <c r="AY866" s="135"/>
      <c r="AZ866" s="135"/>
      <c r="BA866" s="135"/>
      <c r="BB866" s="135"/>
      <c r="BC866" s="660" t="e">
        <f>INDEX('[2]Master Skill List'!$D$81:$D$301,MATCH('UNIT DATA'!BA866,'[2]Master Skill List'!$B$81:$B$301,0))</f>
        <v>#N/A</v>
      </c>
      <c r="BD866" s="661"/>
      <c r="BE866" s="661"/>
      <c r="BF866" s="662"/>
      <c r="BG866" s="72">
        <f t="shared" si="360"/>
        <v>0</v>
      </c>
    </row>
    <row r="867" spans="2:59">
      <c r="B867" s="66">
        <v>829</v>
      </c>
      <c r="C867" s="135"/>
      <c r="D867" s="135"/>
      <c r="E867" s="135"/>
      <c r="F867" s="135"/>
      <c r="G867" s="135"/>
      <c r="H867" s="176"/>
      <c r="I867" s="155"/>
      <c r="J867" s="155"/>
      <c r="K867" s="66">
        <v>10</v>
      </c>
      <c r="L867" s="66"/>
      <c r="M867" s="66"/>
      <c r="N867" s="66"/>
      <c r="O867" s="508"/>
      <c r="P867" s="155">
        <f t="shared" si="354"/>
        <v>1</v>
      </c>
      <c r="Q867" s="135"/>
      <c r="R867" s="66" t="e">
        <f t="shared" si="361"/>
        <v>#N/A</v>
      </c>
      <c r="S867" s="176"/>
      <c r="T867" s="177"/>
      <c r="U867" s="135"/>
      <c r="V867" s="135"/>
      <c r="W867" s="163" t="str">
        <f t="shared" ca="1" si="339"/>
        <v>Fighter</v>
      </c>
      <c r="X867" s="164">
        <f t="shared" si="340"/>
        <v>0</v>
      </c>
      <c r="Y867" s="165">
        <v>0</v>
      </c>
      <c r="Z867" s="155" t="str">
        <f t="shared" si="341"/>
        <v/>
      </c>
      <c r="AA867" s="66" t="str">
        <f t="shared" si="342"/>
        <v/>
      </c>
      <c r="AB867" s="72" t="str">
        <f t="shared" si="343"/>
        <v/>
      </c>
      <c r="AC867" s="135" t="str">
        <f t="shared" si="355"/>
        <v/>
      </c>
      <c r="AD867" s="72">
        <f t="shared" si="356"/>
        <v>-29</v>
      </c>
      <c r="AE867" s="72">
        <f t="shared" si="357"/>
        <v>-59</v>
      </c>
      <c r="AF867" s="72">
        <f t="shared" si="358"/>
        <v>-89</v>
      </c>
      <c r="AG867" s="66" t="str">
        <f t="shared" si="344"/>
        <v/>
      </c>
      <c r="AH867" s="66" t="str">
        <f t="shared" si="345"/>
        <v/>
      </c>
      <c r="AI867" s="66" t="str">
        <f t="shared" si="346"/>
        <v/>
      </c>
      <c r="AJ867" s="135" t="str">
        <f t="shared" si="347"/>
        <v/>
      </c>
      <c r="AK867" s="66" t="str">
        <f t="shared" si="348"/>
        <v/>
      </c>
      <c r="AL867" s="66" t="str">
        <f t="shared" si="362"/>
        <v/>
      </c>
      <c r="AM867" s="66" t="str">
        <f t="shared" si="349"/>
        <v/>
      </c>
      <c r="AN867" s="135" t="str">
        <f t="shared" si="350"/>
        <v/>
      </c>
      <c r="AO867" s="66" t="str">
        <f t="shared" si="351"/>
        <v/>
      </c>
      <c r="AP867" s="66" t="str">
        <f t="shared" si="363"/>
        <v/>
      </c>
      <c r="AQ867" s="66" t="str">
        <f t="shared" si="352"/>
        <v/>
      </c>
      <c r="AR867" s="135" t="str">
        <f t="shared" si="353"/>
        <v/>
      </c>
      <c r="AS867" s="72" t="str">
        <f t="shared" si="364"/>
        <v/>
      </c>
      <c r="AT867" s="72" t="str">
        <f t="shared" si="364"/>
        <v/>
      </c>
      <c r="AU867" s="72"/>
      <c r="AV867" s="135" t="str">
        <f t="shared" ca="1" si="359"/>
        <v>Fighter</v>
      </c>
      <c r="AW867" s="135"/>
      <c r="AX867" s="135"/>
      <c r="AY867" s="135"/>
      <c r="AZ867" s="135"/>
      <c r="BA867" s="135"/>
      <c r="BB867" s="135"/>
      <c r="BC867" s="660" t="e">
        <f>INDEX('[2]Master Skill List'!$D$81:$D$301,MATCH('UNIT DATA'!BA867,'[2]Master Skill List'!$B$81:$B$301,0))</f>
        <v>#N/A</v>
      </c>
      <c r="BD867" s="661"/>
      <c r="BE867" s="661"/>
      <c r="BF867" s="662"/>
      <c r="BG867" s="72">
        <f t="shared" si="360"/>
        <v>0</v>
      </c>
    </row>
    <row r="868" spans="2:59">
      <c r="B868" s="66">
        <v>830</v>
      </c>
      <c r="C868" s="135"/>
      <c r="D868" s="135"/>
      <c r="E868" s="135"/>
      <c r="F868" s="135"/>
      <c r="G868" s="135"/>
      <c r="H868" s="176"/>
      <c r="I868" s="155"/>
      <c r="J868" s="155"/>
      <c r="K868" s="66">
        <v>10</v>
      </c>
      <c r="L868" s="66"/>
      <c r="M868" s="66"/>
      <c r="N868" s="66"/>
      <c r="O868" s="508"/>
      <c r="P868" s="155">
        <f t="shared" si="354"/>
        <v>1</v>
      </c>
      <c r="Q868" s="135"/>
      <c r="R868" s="66" t="e">
        <f t="shared" si="361"/>
        <v>#N/A</v>
      </c>
      <c r="S868" s="176"/>
      <c r="T868" s="177"/>
      <c r="U868" s="135"/>
      <c r="V868" s="135"/>
      <c r="W868" s="163" t="str">
        <f t="shared" ca="1" si="339"/>
        <v>Hero</v>
      </c>
      <c r="X868" s="164">
        <f t="shared" si="340"/>
        <v>0</v>
      </c>
      <c r="Y868" s="165">
        <v>0</v>
      </c>
      <c r="Z868" s="155" t="str">
        <f t="shared" si="341"/>
        <v/>
      </c>
      <c r="AA868" s="66" t="str">
        <f t="shared" si="342"/>
        <v/>
      </c>
      <c r="AB868" s="72" t="str">
        <f t="shared" si="343"/>
        <v/>
      </c>
      <c r="AC868" s="135" t="str">
        <f t="shared" si="355"/>
        <v/>
      </c>
      <c r="AD868" s="72">
        <f t="shared" si="356"/>
        <v>-29</v>
      </c>
      <c r="AE868" s="72">
        <f t="shared" si="357"/>
        <v>-59</v>
      </c>
      <c r="AF868" s="72">
        <f t="shared" si="358"/>
        <v>-89</v>
      </c>
      <c r="AG868" s="66" t="str">
        <f t="shared" si="344"/>
        <v/>
      </c>
      <c r="AH868" s="66" t="str">
        <f t="shared" si="345"/>
        <v/>
      </c>
      <c r="AI868" s="66" t="str">
        <f t="shared" si="346"/>
        <v/>
      </c>
      <c r="AJ868" s="135" t="str">
        <f t="shared" si="347"/>
        <v/>
      </c>
      <c r="AK868" s="66" t="str">
        <f t="shared" si="348"/>
        <v/>
      </c>
      <c r="AL868" s="66" t="str">
        <f t="shared" si="362"/>
        <v/>
      </c>
      <c r="AM868" s="66" t="str">
        <f t="shared" si="349"/>
        <v/>
      </c>
      <c r="AN868" s="135" t="str">
        <f t="shared" si="350"/>
        <v/>
      </c>
      <c r="AO868" s="66" t="str">
        <f t="shared" si="351"/>
        <v/>
      </c>
      <c r="AP868" s="66" t="str">
        <f t="shared" si="363"/>
        <v/>
      </c>
      <c r="AQ868" s="66" t="str">
        <f t="shared" si="352"/>
        <v/>
      </c>
      <c r="AR868" s="135" t="str">
        <f t="shared" si="353"/>
        <v/>
      </c>
      <c r="AS868" s="72" t="str">
        <f t="shared" si="364"/>
        <v/>
      </c>
      <c r="AT868" s="72" t="str">
        <f t="shared" si="364"/>
        <v/>
      </c>
      <c r="AU868" s="72"/>
      <c r="AV868" s="135" t="str">
        <f t="shared" ca="1" si="359"/>
        <v>Hero</v>
      </c>
      <c r="AW868" s="135"/>
      <c r="AX868" s="135"/>
      <c r="AY868" s="135"/>
      <c r="AZ868" s="135"/>
      <c r="BA868" s="135"/>
      <c r="BB868" s="135"/>
      <c r="BC868" s="660" t="e">
        <f>INDEX('[2]Master Skill List'!$D$81:$D$301,MATCH('UNIT DATA'!BA868,'[2]Master Skill List'!$B$81:$B$301,0))</f>
        <v>#N/A</v>
      </c>
      <c r="BD868" s="661"/>
      <c r="BE868" s="661"/>
      <c r="BF868" s="662"/>
      <c r="BG868" s="72">
        <f t="shared" si="360"/>
        <v>0</v>
      </c>
    </row>
    <row r="869" spans="2:59">
      <c r="B869" s="66">
        <v>831</v>
      </c>
      <c r="C869" s="135"/>
      <c r="D869" s="135"/>
      <c r="E869" s="135"/>
      <c r="F869" s="135"/>
      <c r="G869" s="135"/>
      <c r="H869" s="176"/>
      <c r="I869" s="155"/>
      <c r="J869" s="155"/>
      <c r="K869" s="66">
        <v>10</v>
      </c>
      <c r="L869" s="66"/>
      <c r="M869" s="66"/>
      <c r="N869" s="66"/>
      <c r="O869" s="508"/>
      <c r="P869" s="155">
        <f t="shared" si="354"/>
        <v>1</v>
      </c>
      <c r="Q869" s="135"/>
      <c r="R869" s="66" t="e">
        <f t="shared" si="361"/>
        <v>#N/A</v>
      </c>
      <c r="S869" s="176"/>
      <c r="T869" s="177"/>
      <c r="U869" s="135"/>
      <c r="V869" s="135"/>
      <c r="W869" s="163" t="str">
        <f t="shared" ca="1" si="339"/>
        <v>Guardian</v>
      </c>
      <c r="X869" s="164">
        <f t="shared" si="340"/>
        <v>0</v>
      </c>
      <c r="Y869" s="165">
        <v>0</v>
      </c>
      <c r="Z869" s="155" t="str">
        <f t="shared" si="341"/>
        <v/>
      </c>
      <c r="AA869" s="66" t="str">
        <f t="shared" si="342"/>
        <v/>
      </c>
      <c r="AB869" s="72" t="str">
        <f t="shared" si="343"/>
        <v/>
      </c>
      <c r="AC869" s="135" t="str">
        <f t="shared" si="355"/>
        <v/>
      </c>
      <c r="AD869" s="72">
        <f t="shared" si="356"/>
        <v>-29</v>
      </c>
      <c r="AE869" s="72">
        <f t="shared" si="357"/>
        <v>-59</v>
      </c>
      <c r="AF869" s="72">
        <f t="shared" si="358"/>
        <v>-89</v>
      </c>
      <c r="AG869" s="66" t="str">
        <f t="shared" si="344"/>
        <v/>
      </c>
      <c r="AH869" s="66" t="str">
        <f t="shared" si="345"/>
        <v/>
      </c>
      <c r="AI869" s="66" t="str">
        <f t="shared" si="346"/>
        <v/>
      </c>
      <c r="AJ869" s="135" t="str">
        <f t="shared" si="347"/>
        <v/>
      </c>
      <c r="AK869" s="66" t="str">
        <f t="shared" si="348"/>
        <v/>
      </c>
      <c r="AL869" s="66" t="str">
        <f t="shared" si="362"/>
        <v/>
      </c>
      <c r="AM869" s="66" t="str">
        <f t="shared" si="349"/>
        <v/>
      </c>
      <c r="AN869" s="135" t="str">
        <f t="shared" si="350"/>
        <v/>
      </c>
      <c r="AO869" s="66" t="str">
        <f t="shared" si="351"/>
        <v/>
      </c>
      <c r="AP869" s="66" t="str">
        <f t="shared" si="363"/>
        <v/>
      </c>
      <c r="AQ869" s="66" t="str">
        <f t="shared" si="352"/>
        <v/>
      </c>
      <c r="AR869" s="135" t="str">
        <f t="shared" si="353"/>
        <v/>
      </c>
      <c r="AS869" s="72" t="str">
        <f t="shared" si="364"/>
        <v/>
      </c>
      <c r="AT869" s="72" t="str">
        <f t="shared" si="364"/>
        <v/>
      </c>
      <c r="AU869" s="72"/>
      <c r="AV869" s="135" t="str">
        <f t="shared" ca="1" si="359"/>
        <v>Guardian</v>
      </c>
      <c r="AW869" s="135"/>
      <c r="AX869" s="135"/>
      <c r="AY869" s="135"/>
      <c r="AZ869" s="135"/>
      <c r="BA869" s="135"/>
      <c r="BB869" s="135"/>
      <c r="BC869" s="660" t="e">
        <f>INDEX('[2]Master Skill List'!$D$81:$D$301,MATCH('UNIT DATA'!BA869,'[2]Master Skill List'!$B$81:$B$301,0))</f>
        <v>#N/A</v>
      </c>
      <c r="BD869" s="661"/>
      <c r="BE869" s="661"/>
      <c r="BF869" s="662"/>
      <c r="BG869" s="72">
        <f t="shared" si="360"/>
        <v>0</v>
      </c>
    </row>
    <row r="870" spans="2:59">
      <c r="B870" s="66">
        <v>832</v>
      </c>
      <c r="C870" s="135"/>
      <c r="D870" s="135"/>
      <c r="E870" s="135"/>
      <c r="F870" s="135"/>
      <c r="G870" s="135"/>
      <c r="H870" s="176"/>
      <c r="I870" s="155"/>
      <c r="J870" s="155"/>
      <c r="K870" s="66">
        <v>10</v>
      </c>
      <c r="L870" s="66"/>
      <c r="M870" s="66"/>
      <c r="N870" s="66"/>
      <c r="O870" s="508"/>
      <c r="P870" s="155">
        <f t="shared" si="354"/>
        <v>1</v>
      </c>
      <c r="Q870" s="135"/>
      <c r="R870" s="66" t="e">
        <f t="shared" si="361"/>
        <v>#N/A</v>
      </c>
      <c r="S870" s="176"/>
      <c r="T870" s="177"/>
      <c r="U870" s="135"/>
      <c r="V870" s="135"/>
      <c r="W870" s="163" t="str">
        <f t="shared" ca="1" si="339"/>
        <v>Defender</v>
      </c>
      <c r="X870" s="164">
        <f t="shared" si="340"/>
        <v>0</v>
      </c>
      <c r="Y870" s="165">
        <v>0</v>
      </c>
      <c r="Z870" s="155" t="str">
        <f t="shared" si="341"/>
        <v/>
      </c>
      <c r="AA870" s="66" t="str">
        <f t="shared" si="342"/>
        <v/>
      </c>
      <c r="AB870" s="72" t="str">
        <f t="shared" si="343"/>
        <v/>
      </c>
      <c r="AC870" s="135" t="str">
        <f t="shared" si="355"/>
        <v/>
      </c>
      <c r="AD870" s="72">
        <f t="shared" si="356"/>
        <v>-29</v>
      </c>
      <c r="AE870" s="72">
        <f t="shared" si="357"/>
        <v>-59</v>
      </c>
      <c r="AF870" s="72">
        <f t="shared" si="358"/>
        <v>-89</v>
      </c>
      <c r="AG870" s="66" t="str">
        <f t="shared" si="344"/>
        <v/>
      </c>
      <c r="AH870" s="66" t="str">
        <f t="shared" si="345"/>
        <v/>
      </c>
      <c r="AI870" s="66" t="str">
        <f t="shared" si="346"/>
        <v/>
      </c>
      <c r="AJ870" s="135" t="str">
        <f t="shared" si="347"/>
        <v/>
      </c>
      <c r="AK870" s="66" t="str">
        <f t="shared" si="348"/>
        <v/>
      </c>
      <c r="AL870" s="66" t="str">
        <f t="shared" si="362"/>
        <v/>
      </c>
      <c r="AM870" s="66" t="str">
        <f t="shared" si="349"/>
        <v/>
      </c>
      <c r="AN870" s="135" t="str">
        <f t="shared" si="350"/>
        <v/>
      </c>
      <c r="AO870" s="66" t="str">
        <f t="shared" si="351"/>
        <v/>
      </c>
      <c r="AP870" s="66" t="str">
        <f t="shared" si="363"/>
        <v/>
      </c>
      <c r="AQ870" s="66" t="str">
        <f t="shared" si="352"/>
        <v/>
      </c>
      <c r="AR870" s="135" t="str">
        <f t="shared" si="353"/>
        <v/>
      </c>
      <c r="AS870" s="72" t="str">
        <f t="shared" si="364"/>
        <v/>
      </c>
      <c r="AT870" s="72" t="str">
        <f t="shared" si="364"/>
        <v/>
      </c>
      <c r="AU870" s="72"/>
      <c r="AV870" s="135" t="str">
        <f t="shared" ca="1" si="359"/>
        <v>Defender</v>
      </c>
      <c r="AW870" s="135"/>
      <c r="AX870" s="135"/>
      <c r="AY870" s="135"/>
      <c r="AZ870" s="135"/>
      <c r="BA870" s="135"/>
      <c r="BB870" s="135"/>
      <c r="BC870" s="660" t="e">
        <f>INDEX('[2]Master Skill List'!$D$81:$D$301,MATCH('UNIT DATA'!BA870,'[2]Master Skill List'!$B$81:$B$301,0))</f>
        <v>#N/A</v>
      </c>
      <c r="BD870" s="661"/>
      <c r="BE870" s="661"/>
      <c r="BF870" s="662"/>
      <c r="BG870" s="72">
        <f t="shared" si="360"/>
        <v>0</v>
      </c>
    </row>
    <row r="871" spans="2:59">
      <c r="B871" s="66">
        <v>833</v>
      </c>
      <c r="C871" s="135"/>
      <c r="D871" s="135"/>
      <c r="E871" s="135"/>
      <c r="F871" s="135"/>
      <c r="G871" s="135"/>
      <c r="H871" s="176"/>
      <c r="I871" s="155"/>
      <c r="J871" s="155"/>
      <c r="K871" s="66">
        <v>10</v>
      </c>
      <c r="L871" s="66"/>
      <c r="M871" s="66"/>
      <c r="N871" s="66"/>
      <c r="O871" s="508"/>
      <c r="P871" s="155">
        <f t="shared" si="354"/>
        <v>1</v>
      </c>
      <c r="Q871" s="135"/>
      <c r="R871" s="66" t="e">
        <f t="shared" si="361"/>
        <v>#N/A</v>
      </c>
      <c r="S871" s="176"/>
      <c r="T871" s="177"/>
      <c r="U871" s="135"/>
      <c r="V871" s="135"/>
      <c r="W871" s="163" t="str">
        <f t="shared" ref="W871:W934" ca="1" si="365">CHOOSE(RANDBETWEEN(1,6),"Fighter","Guardian","Knight","Defender","Hero","Lord")</f>
        <v>Hero</v>
      </c>
      <c r="X871" s="164">
        <f t="shared" ref="X871:X934" si="366">(IF(L871="Fast",1,IF(L871="SUPERB",2,0))+IF(K871=15,1,IF(K871=20,2,0)))+Y871</f>
        <v>0</v>
      </c>
      <c r="Y871" s="165">
        <v>0</v>
      </c>
      <c r="Z871" s="155" t="str">
        <f t="shared" ref="Z871:Z934" si="367">IFERROR(ROUNDDOWN(IF($X$36=TRUE,(((($J871*10)+S$6+($M871*U$6))*$P871)*INDEX(P$21:P$26,MATCH($I871,$O$21:$O$26,0)))*INDEX(V$21:V$26,MATCH($W871,$U$21:$U$26,0)),((($J871*10)+S$6+($M871*U$6))*$P871)*INDEX(P$21:P$26,MATCH($I871,$O$21:$O$26,0))),0),"")</f>
        <v/>
      </c>
      <c r="AA871" s="66" t="str">
        <f t="shared" ref="AA871:AA934" si="368">IFERROR(ROUNDDOWN(Z871+(AB871*($J871-1))+IF(J871&gt;=AM$22,(J871-AN$22)*AO$22,0)+IF(J871&gt;=AM$23,(J871-AN$23)*AO$23,0)+IF(J871&gt;=AM$24,(J871-AN$24)*AO$24,0),0),"")</f>
        <v/>
      </c>
      <c r="AB871" s="72" t="str">
        <f t="shared" ref="AB871:AB934" si="369">IFERROR(ROUNDDOWN((VLOOKUP(M871,O$8:T$17,4)*T$6)+X871,0),"")</f>
        <v/>
      </c>
      <c r="AC871" s="135" t="str">
        <f t="shared" si="355"/>
        <v/>
      </c>
      <c r="AD871" s="72">
        <f t="shared" si="356"/>
        <v>-29</v>
      </c>
      <c r="AE871" s="72">
        <f t="shared" si="357"/>
        <v>-59</v>
      </c>
      <c r="AF871" s="72">
        <f t="shared" si="358"/>
        <v>-89</v>
      </c>
      <c r="AG871" s="66" t="str">
        <f t="shared" ref="AG871:AG934" si="370">IFERROR(ROUNDDOWN(IF($X$36=TRUE,(((($J871*10)+V$6+($M871*X$6))*$P871)*INDEX(Q$21:Q$26,MATCH($I871,$O$21:$O$26,0)))*INDEX(W$21:W$26,MATCH($W871,$U$21:$U$26,0)),((($J871*10)+V$6+($M871*X$6))*$P871)*INDEX(W$21:W$26,MATCH($I871,$O$21:$O$26,0))),0),"")</f>
        <v/>
      </c>
      <c r="AH871" s="66" t="str">
        <f t="shared" ref="AH871:AH934" si="371">IFERROR(ROUNDDOWN(AG871+(AI871*($J871-1))+IF($J871&gt;=AM$22,(J871-AN$22)*AO$22,0)+IF(J871&gt;=AM$23,(J871-AN$23)*AO$23,0)+IF(J871&gt;=AM$24,(J871-AN$24)*AO$24,0),0),"")</f>
        <v/>
      </c>
      <c r="AI871" s="66" t="str">
        <f t="shared" ref="AI871:AI934" si="372">IFERROR(ROUNDDOWN((VLOOKUP($M871,$O$8:$T$17,4)*W$6)+$X871,0),"")</f>
        <v/>
      </c>
      <c r="AJ871" s="135" t="str">
        <f t="shared" ref="AJ871:AJ934" si="373">IFERROR(AI871&amp;IF($J871&gt;=$AM$22,";"&amp;AI871+$AO$22,"")&amp;IF($J871&gt;=$AM$23,";"&amp;AI871+$AO$23+$AO$22,"")&amp;IF($J871&gt;=$AM$24,";"&amp;AI871+$AO$23+$AO$22+$AO$24,""),"")</f>
        <v/>
      </c>
      <c r="AK871" s="66" t="str">
        <f t="shared" ref="AK871:AK934" si="374">IFERROR(ROUNDDOWN(IF($X$36=TRUE,(((($J871*10)+Y$6+($M871*AB$6))*$P871)*INDEX(X$21:X$26,MATCH($I871,$O$21:$O$26,0)))*INDEX(R$21:R$26,MATCH($W871,$U$21:$U$26,0)),((($J871*10)+Y$6+($M871*AB$6))*$P871)*INDEX(R$21:R$26,MATCH($I871,$O$21:$O$26,0))),0),"")</f>
        <v/>
      </c>
      <c r="AL871" s="66" t="str">
        <f t="shared" si="362"/>
        <v/>
      </c>
      <c r="AM871" s="66" t="str">
        <f t="shared" ref="AM871:AM934" si="375">IFERROR(ROUNDDOWN((VLOOKUP($M871,$O$8:$T$17,4)*Z$6)+$X871,0),"")</f>
        <v/>
      </c>
      <c r="AN871" s="135" t="str">
        <f t="shared" ref="AN871:AN934" si="376">IFERROR(AM871&amp;IF($J871&gt;=$AM$22,";"&amp;AM871+$AO$22,"")&amp;IF($J871&gt;=$AM$23,";"&amp;AM871+$AO$23+$AO$22,"")&amp;IF($J871&gt;=$AM$24,";"&amp;AM871+$AO$23+$AO$22+$AO$24,""),"")</f>
        <v/>
      </c>
      <c r="AO871" s="66" t="str">
        <f t="shared" ref="AO871:AO934" si="377">IFERROR(ROUNDDOWN(IF($X$36=TRUE,(((($J871*10)+AF$6+($M871*AI$6))*$P871)*INDEX(Y$21:Y$26,MATCH($I871,$O$21:$O$26,0)))*INDEX(S$21:S$26,MATCH($W871,$U$21:$U$26,0)),((($J871*10)+AF$6+($M871*AI$6))*$P871)*INDEX(S$21:S$26,MATCH($I871,$O$21:$O$26,0))),0),"")</f>
        <v/>
      </c>
      <c r="AP871" s="66" t="str">
        <f t="shared" si="363"/>
        <v/>
      </c>
      <c r="AQ871" s="66" t="str">
        <f t="shared" ref="AQ871:AQ934" si="378">IFERROR(ROUNDDOWN((VLOOKUP($M871,$O$8:$T$17,4)*AG$6)+$X871,0),"")</f>
        <v/>
      </c>
      <c r="AR871" s="135" t="str">
        <f t="shared" ref="AR871:AR934" si="379">IFERROR(AQ871&amp;IF($J871&gt;=$AM$22,";"&amp;AQ871+$AO$22,"")&amp;IF($J871&gt;=$AM$23,";"&amp;AQ871+$AO$23+$AO$22,"")&amp;IF($J871&gt;=$AM$24,";"&amp;AQ871+$AO$23+$AO$22+$AO$24,""),"")</f>
        <v/>
      </c>
      <c r="AS871" s="72" t="str">
        <f t="shared" si="364"/>
        <v/>
      </c>
      <c r="AT871" s="72" t="str">
        <f t="shared" si="364"/>
        <v/>
      </c>
      <c r="AU871" s="72"/>
      <c r="AV871" s="135" t="str">
        <f t="shared" ca="1" si="359"/>
        <v>Hero</v>
      </c>
      <c r="AW871" s="135"/>
      <c r="AX871" s="135"/>
      <c r="AY871" s="135"/>
      <c r="AZ871" s="135"/>
      <c r="BA871" s="135"/>
      <c r="BB871" s="135"/>
      <c r="BC871" s="660" t="e">
        <f>INDEX('[2]Master Skill List'!$D$81:$D$301,MATCH('UNIT DATA'!BA871,'[2]Master Skill List'!$B$81:$B$301,0))</f>
        <v>#N/A</v>
      </c>
      <c r="BD871" s="661"/>
      <c r="BE871" s="661"/>
      <c r="BF871" s="662"/>
      <c r="BG871" s="72">
        <f t="shared" si="360"/>
        <v>0</v>
      </c>
    </row>
    <row r="872" spans="2:59">
      <c r="B872" s="66">
        <v>834</v>
      </c>
      <c r="C872" s="135"/>
      <c r="D872" s="135"/>
      <c r="E872" s="135"/>
      <c r="F872" s="135"/>
      <c r="G872" s="135"/>
      <c r="H872" s="176"/>
      <c r="I872" s="155"/>
      <c r="J872" s="155"/>
      <c r="K872" s="66">
        <v>10</v>
      </c>
      <c r="L872" s="66"/>
      <c r="M872" s="66"/>
      <c r="N872" s="66"/>
      <c r="O872" s="508"/>
      <c r="P872" s="155">
        <f t="shared" ref="P872:P935" si="380">1+(N872*0.1)+Q872</f>
        <v>1</v>
      </c>
      <c r="Q872" s="135"/>
      <c r="R872" s="66" t="e">
        <f t="shared" si="361"/>
        <v>#N/A</v>
      </c>
      <c r="S872" s="176"/>
      <c r="T872" s="177"/>
      <c r="U872" s="135"/>
      <c r="V872" s="135"/>
      <c r="W872" s="163" t="str">
        <f t="shared" ca="1" si="365"/>
        <v>Defender</v>
      </c>
      <c r="X872" s="164">
        <f t="shared" si="366"/>
        <v>0</v>
      </c>
      <c r="Y872" s="165">
        <v>0</v>
      </c>
      <c r="Z872" s="155" t="str">
        <f t="shared" si="367"/>
        <v/>
      </c>
      <c r="AA872" s="66" t="str">
        <f t="shared" si="368"/>
        <v/>
      </c>
      <c r="AB872" s="72" t="str">
        <f t="shared" si="369"/>
        <v/>
      </c>
      <c r="AC872" s="135" t="str">
        <f t="shared" ref="AC872:AC935" si="381">IFERROR(AB872&amp;IF($J872&gt;=$AM$22,";"&amp;AB872+$AO$22,"")&amp;IF(J872&gt;=$AM$23,";"&amp;AB872+$AO$23+$AO$22,"")&amp;IF(J872&gt;=$AM$24,";"&amp;AB872+$AO$23+$AO$22+$AO$24,""),"")</f>
        <v/>
      </c>
      <c r="AD872" s="72">
        <f t="shared" ref="AD872:AD935" si="382">J872-AD$38+1</f>
        <v>-29</v>
      </c>
      <c r="AE872" s="72">
        <f t="shared" ref="AE872:AE935" si="383">J872-AE$38+1</f>
        <v>-59</v>
      </c>
      <c r="AF872" s="72">
        <f t="shared" ref="AF872:AF935" si="384">J872-AF$38+1</f>
        <v>-89</v>
      </c>
      <c r="AG872" s="66" t="str">
        <f t="shared" si="370"/>
        <v/>
      </c>
      <c r="AH872" s="66" t="str">
        <f t="shared" si="371"/>
        <v/>
      </c>
      <c r="AI872" s="66" t="str">
        <f t="shared" si="372"/>
        <v/>
      </c>
      <c r="AJ872" s="135" t="str">
        <f t="shared" si="373"/>
        <v/>
      </c>
      <c r="AK872" s="66" t="str">
        <f t="shared" si="374"/>
        <v/>
      </c>
      <c r="AL872" s="66" t="str">
        <f t="shared" si="362"/>
        <v/>
      </c>
      <c r="AM872" s="66" t="str">
        <f t="shared" si="375"/>
        <v/>
      </c>
      <c r="AN872" s="135" t="str">
        <f t="shared" si="376"/>
        <v/>
      </c>
      <c r="AO872" s="66" t="str">
        <f t="shared" si="377"/>
        <v/>
      </c>
      <c r="AP872" s="66" t="str">
        <f t="shared" si="363"/>
        <v/>
      </c>
      <c r="AQ872" s="66" t="str">
        <f t="shared" si="378"/>
        <v/>
      </c>
      <c r="AR872" s="135" t="str">
        <f t="shared" si="379"/>
        <v/>
      </c>
      <c r="AS872" s="72" t="str">
        <f t="shared" si="364"/>
        <v/>
      </c>
      <c r="AT872" s="72" t="str">
        <f t="shared" si="364"/>
        <v/>
      </c>
      <c r="AU872" s="72"/>
      <c r="AV872" s="135" t="str">
        <f t="shared" ref="AV872:AV935" ca="1" si="385">W872</f>
        <v>Defender</v>
      </c>
      <c r="AW872" s="135"/>
      <c r="AX872" s="135"/>
      <c r="AY872" s="135"/>
      <c r="AZ872" s="135"/>
      <c r="BA872" s="135"/>
      <c r="BB872" s="135"/>
      <c r="BC872" s="660" t="e">
        <f>INDEX('[2]Master Skill List'!$D$81:$D$301,MATCH('UNIT DATA'!BA872,'[2]Master Skill List'!$B$81:$B$301,0))</f>
        <v>#N/A</v>
      </c>
      <c r="BD872" s="661"/>
      <c r="BE872" s="661"/>
      <c r="BF872" s="662"/>
      <c r="BG872" s="72">
        <f t="shared" ref="BG872:BG935" si="386">M872</f>
        <v>0</v>
      </c>
    </row>
    <row r="873" spans="2:59">
      <c r="B873" s="66">
        <v>835</v>
      </c>
      <c r="C873" s="135"/>
      <c r="D873" s="135"/>
      <c r="E873" s="135"/>
      <c r="F873" s="135"/>
      <c r="G873" s="135"/>
      <c r="H873" s="176"/>
      <c r="I873" s="155"/>
      <c r="J873" s="155"/>
      <c r="K873" s="66">
        <v>10</v>
      </c>
      <c r="L873" s="66"/>
      <c r="M873" s="66"/>
      <c r="N873" s="66"/>
      <c r="O873" s="508"/>
      <c r="P873" s="155">
        <f t="shared" si="380"/>
        <v>1</v>
      </c>
      <c r="Q873" s="135"/>
      <c r="R873" s="66" t="e">
        <f t="shared" si="361"/>
        <v>#N/A</v>
      </c>
      <c r="S873" s="176"/>
      <c r="T873" s="177"/>
      <c r="U873" s="135"/>
      <c r="V873" s="135"/>
      <c r="W873" s="163" t="str">
        <f t="shared" ca="1" si="365"/>
        <v>Defender</v>
      </c>
      <c r="X873" s="164">
        <f t="shared" si="366"/>
        <v>0</v>
      </c>
      <c r="Y873" s="165">
        <v>0</v>
      </c>
      <c r="Z873" s="155" t="str">
        <f t="shared" si="367"/>
        <v/>
      </c>
      <c r="AA873" s="66" t="str">
        <f t="shared" si="368"/>
        <v/>
      </c>
      <c r="AB873" s="72" t="str">
        <f t="shared" si="369"/>
        <v/>
      </c>
      <c r="AC873" s="135" t="str">
        <f t="shared" si="381"/>
        <v/>
      </c>
      <c r="AD873" s="72">
        <f t="shared" si="382"/>
        <v>-29</v>
      </c>
      <c r="AE873" s="72">
        <f t="shared" si="383"/>
        <v>-59</v>
      </c>
      <c r="AF873" s="72">
        <f t="shared" si="384"/>
        <v>-89</v>
      </c>
      <c r="AG873" s="66" t="str">
        <f t="shared" si="370"/>
        <v/>
      </c>
      <c r="AH873" s="66" t="str">
        <f t="shared" si="371"/>
        <v/>
      </c>
      <c r="AI873" s="66" t="str">
        <f t="shared" si="372"/>
        <v/>
      </c>
      <c r="AJ873" s="135" t="str">
        <f t="shared" si="373"/>
        <v/>
      </c>
      <c r="AK873" s="66" t="str">
        <f t="shared" si="374"/>
        <v/>
      </c>
      <c r="AL873" s="66" t="str">
        <f t="shared" si="362"/>
        <v/>
      </c>
      <c r="AM873" s="66" t="str">
        <f t="shared" si="375"/>
        <v/>
      </c>
      <c r="AN873" s="135" t="str">
        <f t="shared" si="376"/>
        <v/>
      </c>
      <c r="AO873" s="66" t="str">
        <f t="shared" si="377"/>
        <v/>
      </c>
      <c r="AP873" s="66" t="str">
        <f t="shared" si="363"/>
        <v/>
      </c>
      <c r="AQ873" s="66" t="str">
        <f t="shared" si="378"/>
        <v/>
      </c>
      <c r="AR873" s="135" t="str">
        <f t="shared" si="379"/>
        <v/>
      </c>
      <c r="AS873" s="72" t="str">
        <f t="shared" si="364"/>
        <v/>
      </c>
      <c r="AT873" s="72" t="str">
        <f t="shared" si="364"/>
        <v/>
      </c>
      <c r="AU873" s="72"/>
      <c r="AV873" s="135" t="str">
        <f t="shared" ca="1" si="385"/>
        <v>Defender</v>
      </c>
      <c r="AW873" s="135"/>
      <c r="AX873" s="135"/>
      <c r="AY873" s="135"/>
      <c r="AZ873" s="135"/>
      <c r="BA873" s="135"/>
      <c r="BB873" s="135"/>
      <c r="BC873" s="660" t="e">
        <f>INDEX('[2]Master Skill List'!$D$81:$D$301,MATCH('UNIT DATA'!BA873,'[2]Master Skill List'!$B$81:$B$301,0))</f>
        <v>#N/A</v>
      </c>
      <c r="BD873" s="661"/>
      <c r="BE873" s="661"/>
      <c r="BF873" s="662"/>
      <c r="BG873" s="72">
        <f t="shared" si="386"/>
        <v>0</v>
      </c>
    </row>
    <row r="874" spans="2:59">
      <c r="B874" s="66">
        <v>836</v>
      </c>
      <c r="C874" s="135"/>
      <c r="D874" s="135"/>
      <c r="E874" s="135"/>
      <c r="F874" s="135"/>
      <c r="G874" s="135"/>
      <c r="H874" s="176"/>
      <c r="I874" s="155"/>
      <c r="J874" s="155"/>
      <c r="K874" s="66">
        <v>10</v>
      </c>
      <c r="L874" s="66"/>
      <c r="M874" s="66"/>
      <c r="N874" s="66"/>
      <c r="O874" s="508"/>
      <c r="P874" s="155">
        <f t="shared" si="380"/>
        <v>1</v>
      </c>
      <c r="Q874" s="135"/>
      <c r="R874" s="66" t="e">
        <f t="shared" si="361"/>
        <v>#N/A</v>
      </c>
      <c r="S874" s="176"/>
      <c r="T874" s="177"/>
      <c r="U874" s="135"/>
      <c r="V874" s="135"/>
      <c r="W874" s="163" t="str">
        <f t="shared" ca="1" si="365"/>
        <v>Guardian</v>
      </c>
      <c r="X874" s="164">
        <f t="shared" si="366"/>
        <v>0</v>
      </c>
      <c r="Y874" s="165">
        <v>0</v>
      </c>
      <c r="Z874" s="155" t="str">
        <f t="shared" si="367"/>
        <v/>
      </c>
      <c r="AA874" s="66" t="str">
        <f t="shared" si="368"/>
        <v/>
      </c>
      <c r="AB874" s="72" t="str">
        <f t="shared" si="369"/>
        <v/>
      </c>
      <c r="AC874" s="135" t="str">
        <f t="shared" si="381"/>
        <v/>
      </c>
      <c r="AD874" s="72">
        <f t="shared" si="382"/>
        <v>-29</v>
      </c>
      <c r="AE874" s="72">
        <f t="shared" si="383"/>
        <v>-59</v>
      </c>
      <c r="AF874" s="72">
        <f t="shared" si="384"/>
        <v>-89</v>
      </c>
      <c r="AG874" s="66" t="str">
        <f t="shared" si="370"/>
        <v/>
      </c>
      <c r="AH874" s="66" t="str">
        <f t="shared" si="371"/>
        <v/>
      </c>
      <c r="AI874" s="66" t="str">
        <f t="shared" si="372"/>
        <v/>
      </c>
      <c r="AJ874" s="135" t="str">
        <f t="shared" si="373"/>
        <v/>
      </c>
      <c r="AK874" s="66" t="str">
        <f t="shared" si="374"/>
        <v/>
      </c>
      <c r="AL874" s="66" t="str">
        <f t="shared" si="362"/>
        <v/>
      </c>
      <c r="AM874" s="66" t="str">
        <f t="shared" si="375"/>
        <v/>
      </c>
      <c r="AN874" s="135" t="str">
        <f t="shared" si="376"/>
        <v/>
      </c>
      <c r="AO874" s="66" t="str">
        <f t="shared" si="377"/>
        <v/>
      </c>
      <c r="AP874" s="66" t="str">
        <f t="shared" si="363"/>
        <v/>
      </c>
      <c r="AQ874" s="66" t="str">
        <f t="shared" si="378"/>
        <v/>
      </c>
      <c r="AR874" s="135" t="str">
        <f t="shared" si="379"/>
        <v/>
      </c>
      <c r="AS874" s="72" t="str">
        <f t="shared" si="364"/>
        <v/>
      </c>
      <c r="AT874" s="72" t="str">
        <f t="shared" si="364"/>
        <v/>
      </c>
      <c r="AU874" s="72"/>
      <c r="AV874" s="135" t="str">
        <f t="shared" ca="1" si="385"/>
        <v>Guardian</v>
      </c>
      <c r="AW874" s="135"/>
      <c r="AX874" s="135"/>
      <c r="AY874" s="135"/>
      <c r="AZ874" s="135"/>
      <c r="BA874" s="135"/>
      <c r="BB874" s="135"/>
      <c r="BC874" s="660" t="e">
        <f>INDEX('[2]Master Skill List'!$D$81:$D$301,MATCH('UNIT DATA'!BA874,'[2]Master Skill List'!$B$81:$B$301,0))</f>
        <v>#N/A</v>
      </c>
      <c r="BD874" s="661"/>
      <c r="BE874" s="661"/>
      <c r="BF874" s="662"/>
      <c r="BG874" s="72">
        <f t="shared" si="386"/>
        <v>0</v>
      </c>
    </row>
    <row r="875" spans="2:59">
      <c r="B875" s="66">
        <v>837</v>
      </c>
      <c r="C875" s="135"/>
      <c r="D875" s="135"/>
      <c r="E875" s="135"/>
      <c r="F875" s="135"/>
      <c r="G875" s="135"/>
      <c r="H875" s="176"/>
      <c r="I875" s="155"/>
      <c r="J875" s="155"/>
      <c r="K875" s="66">
        <v>10</v>
      </c>
      <c r="L875" s="66"/>
      <c r="M875" s="66"/>
      <c r="N875" s="66"/>
      <c r="O875" s="508"/>
      <c r="P875" s="155">
        <f t="shared" si="380"/>
        <v>1</v>
      </c>
      <c r="Q875" s="135"/>
      <c r="R875" s="66" t="e">
        <f t="shared" ref="R875:R938" si="387">IF(K875=10,M$6,IF(K875=15,M$7,IF(K875=20,M$8,0)))+IF(M875=2,J$12,IF(M875=3,J$13,IF(M875=4,J$14,IF(M875=5,J$15,IF(M875=6,J$16,IF(M875=7,J$17,IF(M875=8,J$18,IF(M875=9,J$19,IF(M875=10,J$20,0)))))))))+IF(L875="NORMAL",M$24,IF(L875="FAST",M$25,IF(L875="SUPERB",M$26,0)))+VLOOKUP(J875,$L$11:$M$20,2)+S875</f>
        <v>#N/A</v>
      </c>
      <c r="S875" s="176"/>
      <c r="T875" s="177"/>
      <c r="U875" s="135"/>
      <c r="V875" s="135"/>
      <c r="W875" s="163" t="str">
        <f t="shared" ca="1" si="365"/>
        <v>Fighter</v>
      </c>
      <c r="X875" s="164">
        <f t="shared" si="366"/>
        <v>0</v>
      </c>
      <c r="Y875" s="165">
        <v>0</v>
      </c>
      <c r="Z875" s="155" t="str">
        <f t="shared" si="367"/>
        <v/>
      </c>
      <c r="AA875" s="66" t="str">
        <f t="shared" si="368"/>
        <v/>
      </c>
      <c r="AB875" s="72" t="str">
        <f t="shared" si="369"/>
        <v/>
      </c>
      <c r="AC875" s="135" t="str">
        <f t="shared" si="381"/>
        <v/>
      </c>
      <c r="AD875" s="72">
        <f t="shared" si="382"/>
        <v>-29</v>
      </c>
      <c r="AE875" s="72">
        <f t="shared" si="383"/>
        <v>-59</v>
      </c>
      <c r="AF875" s="72">
        <f t="shared" si="384"/>
        <v>-89</v>
      </c>
      <c r="AG875" s="66" t="str">
        <f t="shared" si="370"/>
        <v/>
      </c>
      <c r="AH875" s="66" t="str">
        <f t="shared" si="371"/>
        <v/>
      </c>
      <c r="AI875" s="66" t="str">
        <f t="shared" si="372"/>
        <v/>
      </c>
      <c r="AJ875" s="135" t="str">
        <f t="shared" si="373"/>
        <v/>
      </c>
      <c r="AK875" s="66" t="str">
        <f t="shared" si="374"/>
        <v/>
      </c>
      <c r="AL875" s="66" t="str">
        <f t="shared" si="362"/>
        <v/>
      </c>
      <c r="AM875" s="66" t="str">
        <f t="shared" si="375"/>
        <v/>
      </c>
      <c r="AN875" s="135" t="str">
        <f t="shared" si="376"/>
        <v/>
      </c>
      <c r="AO875" s="66" t="str">
        <f t="shared" si="377"/>
        <v/>
      </c>
      <c r="AP875" s="66" t="str">
        <f t="shared" si="363"/>
        <v/>
      </c>
      <c r="AQ875" s="66" t="str">
        <f t="shared" si="378"/>
        <v/>
      </c>
      <c r="AR875" s="135" t="str">
        <f t="shared" si="379"/>
        <v/>
      </c>
      <c r="AS875" s="72" t="str">
        <f t="shared" si="364"/>
        <v/>
      </c>
      <c r="AT875" s="72" t="str">
        <f t="shared" si="364"/>
        <v/>
      </c>
      <c r="AU875" s="72"/>
      <c r="AV875" s="135" t="str">
        <f t="shared" ca="1" si="385"/>
        <v>Fighter</v>
      </c>
      <c r="AW875" s="135"/>
      <c r="AX875" s="135"/>
      <c r="AY875" s="135"/>
      <c r="AZ875" s="135"/>
      <c r="BA875" s="135"/>
      <c r="BB875" s="135"/>
      <c r="BC875" s="660" t="e">
        <f>INDEX('[2]Master Skill List'!$D$81:$D$301,MATCH('UNIT DATA'!BA875,'[2]Master Skill List'!$B$81:$B$301,0))</f>
        <v>#N/A</v>
      </c>
      <c r="BD875" s="661"/>
      <c r="BE875" s="661"/>
      <c r="BF875" s="662"/>
      <c r="BG875" s="72">
        <f t="shared" si="386"/>
        <v>0</v>
      </c>
    </row>
    <row r="876" spans="2:59">
      <c r="B876" s="66">
        <v>838</v>
      </c>
      <c r="C876" s="135"/>
      <c r="D876" s="135"/>
      <c r="E876" s="135"/>
      <c r="F876" s="135"/>
      <c r="G876" s="135"/>
      <c r="H876" s="176"/>
      <c r="I876" s="155"/>
      <c r="J876" s="155"/>
      <c r="K876" s="66">
        <v>10</v>
      </c>
      <c r="L876" s="66"/>
      <c r="M876" s="66"/>
      <c r="N876" s="66"/>
      <c r="O876" s="508"/>
      <c r="P876" s="155">
        <f t="shared" si="380"/>
        <v>1</v>
      </c>
      <c r="Q876" s="135"/>
      <c r="R876" s="66" t="e">
        <f t="shared" si="387"/>
        <v>#N/A</v>
      </c>
      <c r="S876" s="176"/>
      <c r="T876" s="177"/>
      <c r="U876" s="135"/>
      <c r="V876" s="135"/>
      <c r="W876" s="163" t="str">
        <f t="shared" ca="1" si="365"/>
        <v>Defender</v>
      </c>
      <c r="X876" s="164">
        <f t="shared" si="366"/>
        <v>0</v>
      </c>
      <c r="Y876" s="165">
        <v>0</v>
      </c>
      <c r="Z876" s="155" t="str">
        <f t="shared" si="367"/>
        <v/>
      </c>
      <c r="AA876" s="66" t="str">
        <f t="shared" si="368"/>
        <v/>
      </c>
      <c r="AB876" s="72" t="str">
        <f t="shared" si="369"/>
        <v/>
      </c>
      <c r="AC876" s="135" t="str">
        <f t="shared" si="381"/>
        <v/>
      </c>
      <c r="AD876" s="72">
        <f t="shared" si="382"/>
        <v>-29</v>
      </c>
      <c r="AE876" s="72">
        <f t="shared" si="383"/>
        <v>-59</v>
      </c>
      <c r="AF876" s="72">
        <f t="shared" si="384"/>
        <v>-89</v>
      </c>
      <c r="AG876" s="66" t="str">
        <f t="shared" si="370"/>
        <v/>
      </c>
      <c r="AH876" s="66" t="str">
        <f t="shared" si="371"/>
        <v/>
      </c>
      <c r="AI876" s="66" t="str">
        <f t="shared" si="372"/>
        <v/>
      </c>
      <c r="AJ876" s="135" t="str">
        <f t="shared" si="373"/>
        <v/>
      </c>
      <c r="AK876" s="66" t="str">
        <f t="shared" si="374"/>
        <v/>
      </c>
      <c r="AL876" s="66" t="str">
        <f t="shared" si="362"/>
        <v/>
      </c>
      <c r="AM876" s="66" t="str">
        <f t="shared" si="375"/>
        <v/>
      </c>
      <c r="AN876" s="135" t="str">
        <f t="shared" si="376"/>
        <v/>
      </c>
      <c r="AO876" s="66" t="str">
        <f t="shared" si="377"/>
        <v/>
      </c>
      <c r="AP876" s="66" t="str">
        <f t="shared" si="363"/>
        <v/>
      </c>
      <c r="AQ876" s="66" t="str">
        <f t="shared" si="378"/>
        <v/>
      </c>
      <c r="AR876" s="135" t="str">
        <f t="shared" si="379"/>
        <v/>
      </c>
      <c r="AS876" s="72" t="str">
        <f t="shared" si="364"/>
        <v/>
      </c>
      <c r="AT876" s="72" t="str">
        <f t="shared" si="364"/>
        <v/>
      </c>
      <c r="AU876" s="72"/>
      <c r="AV876" s="135" t="str">
        <f t="shared" ca="1" si="385"/>
        <v>Defender</v>
      </c>
      <c r="AW876" s="135"/>
      <c r="AX876" s="135"/>
      <c r="AY876" s="135"/>
      <c r="AZ876" s="135"/>
      <c r="BA876" s="135"/>
      <c r="BB876" s="135"/>
      <c r="BC876" s="660" t="e">
        <f>INDEX('[2]Master Skill List'!$D$81:$D$301,MATCH('UNIT DATA'!BA876,'[2]Master Skill List'!$B$81:$B$301,0))</f>
        <v>#N/A</v>
      </c>
      <c r="BD876" s="661"/>
      <c r="BE876" s="661"/>
      <c r="BF876" s="662"/>
      <c r="BG876" s="72">
        <f t="shared" si="386"/>
        <v>0</v>
      </c>
    </row>
    <row r="877" spans="2:59">
      <c r="B877" s="66">
        <v>839</v>
      </c>
      <c r="C877" s="135"/>
      <c r="D877" s="135"/>
      <c r="E877" s="135"/>
      <c r="F877" s="135"/>
      <c r="G877" s="135"/>
      <c r="H877" s="176"/>
      <c r="I877" s="155"/>
      <c r="J877" s="155"/>
      <c r="K877" s="66">
        <v>10</v>
      </c>
      <c r="L877" s="66"/>
      <c r="M877" s="66"/>
      <c r="N877" s="66"/>
      <c r="O877" s="508"/>
      <c r="P877" s="155">
        <f t="shared" si="380"/>
        <v>1</v>
      </c>
      <c r="Q877" s="135"/>
      <c r="R877" s="66" t="e">
        <f t="shared" si="387"/>
        <v>#N/A</v>
      </c>
      <c r="S877" s="176"/>
      <c r="T877" s="177"/>
      <c r="U877" s="135"/>
      <c r="V877" s="135"/>
      <c r="W877" s="163" t="str">
        <f t="shared" ca="1" si="365"/>
        <v>Knight</v>
      </c>
      <c r="X877" s="164">
        <f t="shared" si="366"/>
        <v>0</v>
      </c>
      <c r="Y877" s="165">
        <v>0</v>
      </c>
      <c r="Z877" s="155" t="str">
        <f t="shared" si="367"/>
        <v/>
      </c>
      <c r="AA877" s="66" t="str">
        <f t="shared" si="368"/>
        <v/>
      </c>
      <c r="AB877" s="72" t="str">
        <f t="shared" si="369"/>
        <v/>
      </c>
      <c r="AC877" s="135" t="str">
        <f t="shared" si="381"/>
        <v/>
      </c>
      <c r="AD877" s="72">
        <f t="shared" si="382"/>
        <v>-29</v>
      </c>
      <c r="AE877" s="72">
        <f t="shared" si="383"/>
        <v>-59</v>
      </c>
      <c r="AF877" s="72">
        <f t="shared" si="384"/>
        <v>-89</v>
      </c>
      <c r="AG877" s="66" t="str">
        <f t="shared" si="370"/>
        <v/>
      </c>
      <c r="AH877" s="66" t="str">
        <f t="shared" si="371"/>
        <v/>
      </c>
      <c r="AI877" s="66" t="str">
        <f t="shared" si="372"/>
        <v/>
      </c>
      <c r="AJ877" s="135" t="str">
        <f t="shared" si="373"/>
        <v/>
      </c>
      <c r="AK877" s="66" t="str">
        <f t="shared" si="374"/>
        <v/>
      </c>
      <c r="AL877" s="66" t="str">
        <f t="shared" si="362"/>
        <v/>
      </c>
      <c r="AM877" s="66" t="str">
        <f t="shared" si="375"/>
        <v/>
      </c>
      <c r="AN877" s="135" t="str">
        <f t="shared" si="376"/>
        <v/>
      </c>
      <c r="AO877" s="66" t="str">
        <f t="shared" si="377"/>
        <v/>
      </c>
      <c r="AP877" s="66" t="str">
        <f t="shared" si="363"/>
        <v/>
      </c>
      <c r="AQ877" s="66" t="str">
        <f t="shared" si="378"/>
        <v/>
      </c>
      <c r="AR877" s="135" t="str">
        <f t="shared" si="379"/>
        <v/>
      </c>
      <c r="AS877" s="72" t="str">
        <f t="shared" si="364"/>
        <v/>
      </c>
      <c r="AT877" s="72" t="str">
        <f t="shared" si="364"/>
        <v/>
      </c>
      <c r="AU877" s="72"/>
      <c r="AV877" s="135" t="str">
        <f t="shared" ca="1" si="385"/>
        <v>Knight</v>
      </c>
      <c r="AW877" s="135"/>
      <c r="AX877" s="135"/>
      <c r="AY877" s="135"/>
      <c r="AZ877" s="135"/>
      <c r="BA877" s="135"/>
      <c r="BB877" s="135"/>
      <c r="BC877" s="660" t="e">
        <f>INDEX('[2]Master Skill List'!$D$81:$D$301,MATCH('UNIT DATA'!BA877,'[2]Master Skill List'!$B$81:$B$301,0))</f>
        <v>#N/A</v>
      </c>
      <c r="BD877" s="661"/>
      <c r="BE877" s="661"/>
      <c r="BF877" s="662"/>
      <c r="BG877" s="72">
        <f t="shared" si="386"/>
        <v>0</v>
      </c>
    </row>
    <row r="878" spans="2:59">
      <c r="B878" s="66">
        <v>840</v>
      </c>
      <c r="C878" s="135"/>
      <c r="D878" s="135"/>
      <c r="E878" s="135"/>
      <c r="F878" s="135"/>
      <c r="G878" s="135"/>
      <c r="H878" s="176"/>
      <c r="I878" s="155"/>
      <c r="J878" s="155"/>
      <c r="K878" s="66">
        <v>10</v>
      </c>
      <c r="L878" s="66"/>
      <c r="M878" s="66"/>
      <c r="N878" s="66"/>
      <c r="O878" s="508"/>
      <c r="P878" s="155">
        <f t="shared" si="380"/>
        <v>1</v>
      </c>
      <c r="Q878" s="135"/>
      <c r="R878" s="66" t="e">
        <f t="shared" si="387"/>
        <v>#N/A</v>
      </c>
      <c r="S878" s="176"/>
      <c r="T878" s="177"/>
      <c r="U878" s="135"/>
      <c r="V878" s="135"/>
      <c r="W878" s="163" t="str">
        <f t="shared" ca="1" si="365"/>
        <v>Hero</v>
      </c>
      <c r="X878" s="164">
        <f t="shared" si="366"/>
        <v>0</v>
      </c>
      <c r="Y878" s="165">
        <v>0</v>
      </c>
      <c r="Z878" s="155" t="str">
        <f t="shared" si="367"/>
        <v/>
      </c>
      <c r="AA878" s="66" t="str">
        <f t="shared" si="368"/>
        <v/>
      </c>
      <c r="AB878" s="72" t="str">
        <f t="shared" si="369"/>
        <v/>
      </c>
      <c r="AC878" s="135" t="str">
        <f t="shared" si="381"/>
        <v/>
      </c>
      <c r="AD878" s="72">
        <f t="shared" si="382"/>
        <v>-29</v>
      </c>
      <c r="AE878" s="72">
        <f t="shared" si="383"/>
        <v>-59</v>
      </c>
      <c r="AF878" s="72">
        <f t="shared" si="384"/>
        <v>-89</v>
      </c>
      <c r="AG878" s="66" t="str">
        <f t="shared" si="370"/>
        <v/>
      </c>
      <c r="AH878" s="66" t="str">
        <f t="shared" si="371"/>
        <v/>
      </c>
      <c r="AI878" s="66" t="str">
        <f t="shared" si="372"/>
        <v/>
      </c>
      <c r="AJ878" s="135" t="str">
        <f t="shared" si="373"/>
        <v/>
      </c>
      <c r="AK878" s="66" t="str">
        <f t="shared" si="374"/>
        <v/>
      </c>
      <c r="AL878" s="66" t="str">
        <f t="shared" si="362"/>
        <v/>
      </c>
      <c r="AM878" s="66" t="str">
        <f t="shared" si="375"/>
        <v/>
      </c>
      <c r="AN878" s="135" t="str">
        <f t="shared" si="376"/>
        <v/>
      </c>
      <c r="AO878" s="66" t="str">
        <f t="shared" si="377"/>
        <v/>
      </c>
      <c r="AP878" s="66" t="str">
        <f t="shared" si="363"/>
        <v/>
      </c>
      <c r="AQ878" s="66" t="str">
        <f t="shared" si="378"/>
        <v/>
      </c>
      <c r="AR878" s="135" t="str">
        <f t="shared" si="379"/>
        <v/>
      </c>
      <c r="AS878" s="72" t="str">
        <f t="shared" si="364"/>
        <v/>
      </c>
      <c r="AT878" s="72" t="str">
        <f t="shared" si="364"/>
        <v/>
      </c>
      <c r="AU878" s="72"/>
      <c r="AV878" s="135" t="str">
        <f t="shared" ca="1" si="385"/>
        <v>Hero</v>
      </c>
      <c r="AW878" s="135"/>
      <c r="AX878" s="135"/>
      <c r="AY878" s="135"/>
      <c r="AZ878" s="135"/>
      <c r="BA878" s="135"/>
      <c r="BB878" s="135"/>
      <c r="BC878" s="660" t="e">
        <f>INDEX('[2]Master Skill List'!$D$81:$D$301,MATCH('UNIT DATA'!BA878,'[2]Master Skill List'!$B$81:$B$301,0))</f>
        <v>#N/A</v>
      </c>
      <c r="BD878" s="661"/>
      <c r="BE878" s="661"/>
      <c r="BF878" s="662"/>
      <c r="BG878" s="72">
        <f t="shared" si="386"/>
        <v>0</v>
      </c>
    </row>
    <row r="879" spans="2:59">
      <c r="B879" s="66">
        <v>841</v>
      </c>
      <c r="C879" s="135"/>
      <c r="D879" s="135"/>
      <c r="E879" s="135"/>
      <c r="F879" s="135"/>
      <c r="G879" s="135"/>
      <c r="H879" s="176"/>
      <c r="I879" s="155"/>
      <c r="J879" s="155"/>
      <c r="K879" s="66">
        <v>10</v>
      </c>
      <c r="L879" s="66"/>
      <c r="M879" s="66"/>
      <c r="N879" s="66"/>
      <c r="O879" s="508"/>
      <c r="P879" s="155">
        <f t="shared" si="380"/>
        <v>1</v>
      </c>
      <c r="Q879" s="135"/>
      <c r="R879" s="66" t="e">
        <f t="shared" si="387"/>
        <v>#N/A</v>
      </c>
      <c r="S879" s="176"/>
      <c r="T879" s="177"/>
      <c r="U879" s="135"/>
      <c r="V879" s="135"/>
      <c r="W879" s="163" t="str">
        <f t="shared" ca="1" si="365"/>
        <v>Lord</v>
      </c>
      <c r="X879" s="164">
        <f t="shared" si="366"/>
        <v>0</v>
      </c>
      <c r="Y879" s="165">
        <v>0</v>
      </c>
      <c r="Z879" s="155" t="str">
        <f t="shared" si="367"/>
        <v/>
      </c>
      <c r="AA879" s="66" t="str">
        <f t="shared" si="368"/>
        <v/>
      </c>
      <c r="AB879" s="72" t="str">
        <f t="shared" si="369"/>
        <v/>
      </c>
      <c r="AC879" s="135" t="str">
        <f t="shared" si="381"/>
        <v/>
      </c>
      <c r="AD879" s="72">
        <f t="shared" si="382"/>
        <v>-29</v>
      </c>
      <c r="AE879" s="72">
        <f t="shared" si="383"/>
        <v>-59</v>
      </c>
      <c r="AF879" s="72">
        <f t="shared" si="384"/>
        <v>-89</v>
      </c>
      <c r="AG879" s="66" t="str">
        <f t="shared" si="370"/>
        <v/>
      </c>
      <c r="AH879" s="66" t="str">
        <f t="shared" si="371"/>
        <v/>
      </c>
      <c r="AI879" s="66" t="str">
        <f t="shared" si="372"/>
        <v/>
      </c>
      <c r="AJ879" s="135" t="str">
        <f t="shared" si="373"/>
        <v/>
      </c>
      <c r="AK879" s="66" t="str">
        <f t="shared" si="374"/>
        <v/>
      </c>
      <c r="AL879" s="66" t="str">
        <f t="shared" si="362"/>
        <v/>
      </c>
      <c r="AM879" s="66" t="str">
        <f t="shared" si="375"/>
        <v/>
      </c>
      <c r="AN879" s="135" t="str">
        <f t="shared" si="376"/>
        <v/>
      </c>
      <c r="AO879" s="66" t="str">
        <f t="shared" si="377"/>
        <v/>
      </c>
      <c r="AP879" s="66" t="str">
        <f t="shared" si="363"/>
        <v/>
      </c>
      <c r="AQ879" s="66" t="str">
        <f t="shared" si="378"/>
        <v/>
      </c>
      <c r="AR879" s="135" t="str">
        <f t="shared" si="379"/>
        <v/>
      </c>
      <c r="AS879" s="72" t="str">
        <f t="shared" si="364"/>
        <v/>
      </c>
      <c r="AT879" s="72" t="str">
        <f t="shared" si="364"/>
        <v/>
      </c>
      <c r="AU879" s="72"/>
      <c r="AV879" s="135" t="str">
        <f t="shared" ca="1" si="385"/>
        <v>Lord</v>
      </c>
      <c r="AW879" s="135"/>
      <c r="AX879" s="135"/>
      <c r="AY879" s="135"/>
      <c r="AZ879" s="135"/>
      <c r="BA879" s="135"/>
      <c r="BB879" s="135"/>
      <c r="BC879" s="660" t="e">
        <f>INDEX('[2]Master Skill List'!$D$81:$D$301,MATCH('UNIT DATA'!BA879,'[2]Master Skill List'!$B$81:$B$301,0))</f>
        <v>#N/A</v>
      </c>
      <c r="BD879" s="661"/>
      <c r="BE879" s="661"/>
      <c r="BF879" s="662"/>
      <c r="BG879" s="72">
        <f t="shared" si="386"/>
        <v>0</v>
      </c>
    </row>
    <row r="880" spans="2:59">
      <c r="B880" s="66">
        <v>842</v>
      </c>
      <c r="C880" s="135"/>
      <c r="D880" s="135"/>
      <c r="E880" s="135"/>
      <c r="F880" s="135"/>
      <c r="G880" s="135"/>
      <c r="H880" s="176"/>
      <c r="I880" s="155"/>
      <c r="J880" s="155"/>
      <c r="K880" s="66">
        <v>10</v>
      </c>
      <c r="L880" s="66"/>
      <c r="M880" s="66"/>
      <c r="N880" s="66"/>
      <c r="O880" s="508"/>
      <c r="P880" s="155">
        <f t="shared" si="380"/>
        <v>1</v>
      </c>
      <c r="Q880" s="135"/>
      <c r="R880" s="66" t="e">
        <f t="shared" si="387"/>
        <v>#N/A</v>
      </c>
      <c r="S880" s="176"/>
      <c r="T880" s="177"/>
      <c r="U880" s="135"/>
      <c r="V880" s="135"/>
      <c r="W880" s="163" t="str">
        <f t="shared" ca="1" si="365"/>
        <v>Defender</v>
      </c>
      <c r="X880" s="164">
        <f t="shared" si="366"/>
        <v>0</v>
      </c>
      <c r="Y880" s="165">
        <v>0</v>
      </c>
      <c r="Z880" s="155" t="str">
        <f t="shared" si="367"/>
        <v/>
      </c>
      <c r="AA880" s="66" t="str">
        <f t="shared" si="368"/>
        <v/>
      </c>
      <c r="AB880" s="72" t="str">
        <f t="shared" si="369"/>
        <v/>
      </c>
      <c r="AC880" s="135" t="str">
        <f t="shared" si="381"/>
        <v/>
      </c>
      <c r="AD880" s="72">
        <f t="shared" si="382"/>
        <v>-29</v>
      </c>
      <c r="AE880" s="72">
        <f t="shared" si="383"/>
        <v>-59</v>
      </c>
      <c r="AF880" s="72">
        <f t="shared" si="384"/>
        <v>-89</v>
      </c>
      <c r="AG880" s="66" t="str">
        <f t="shared" si="370"/>
        <v/>
      </c>
      <c r="AH880" s="66" t="str">
        <f t="shared" si="371"/>
        <v/>
      </c>
      <c r="AI880" s="66" t="str">
        <f t="shared" si="372"/>
        <v/>
      </c>
      <c r="AJ880" s="135" t="str">
        <f t="shared" si="373"/>
        <v/>
      </c>
      <c r="AK880" s="66" t="str">
        <f t="shared" si="374"/>
        <v/>
      </c>
      <c r="AL880" s="66" t="str">
        <f t="shared" si="362"/>
        <v/>
      </c>
      <c r="AM880" s="66" t="str">
        <f t="shared" si="375"/>
        <v/>
      </c>
      <c r="AN880" s="135" t="str">
        <f t="shared" si="376"/>
        <v/>
      </c>
      <c r="AO880" s="66" t="str">
        <f t="shared" si="377"/>
        <v/>
      </c>
      <c r="AP880" s="66" t="str">
        <f t="shared" si="363"/>
        <v/>
      </c>
      <c r="AQ880" s="66" t="str">
        <f t="shared" si="378"/>
        <v/>
      </c>
      <c r="AR880" s="135" t="str">
        <f t="shared" si="379"/>
        <v/>
      </c>
      <c r="AS880" s="72" t="str">
        <f t="shared" si="364"/>
        <v/>
      </c>
      <c r="AT880" s="72" t="str">
        <f t="shared" si="364"/>
        <v/>
      </c>
      <c r="AU880" s="72"/>
      <c r="AV880" s="135" t="str">
        <f t="shared" ca="1" si="385"/>
        <v>Defender</v>
      </c>
      <c r="AW880" s="135"/>
      <c r="AX880" s="135"/>
      <c r="AY880" s="135"/>
      <c r="AZ880" s="135"/>
      <c r="BA880" s="135"/>
      <c r="BB880" s="135"/>
      <c r="BC880" s="660" t="e">
        <f>INDEX('[2]Master Skill List'!$D$81:$D$301,MATCH('UNIT DATA'!BA880,'[2]Master Skill List'!$B$81:$B$301,0))</f>
        <v>#N/A</v>
      </c>
      <c r="BD880" s="661"/>
      <c r="BE880" s="661"/>
      <c r="BF880" s="662"/>
      <c r="BG880" s="72">
        <f t="shared" si="386"/>
        <v>0</v>
      </c>
    </row>
    <row r="881" spans="2:59">
      <c r="B881" s="66">
        <v>843</v>
      </c>
      <c r="C881" s="135"/>
      <c r="D881" s="135"/>
      <c r="E881" s="135"/>
      <c r="F881" s="135"/>
      <c r="G881" s="135"/>
      <c r="H881" s="176"/>
      <c r="I881" s="155"/>
      <c r="J881" s="155"/>
      <c r="K881" s="66">
        <v>10</v>
      </c>
      <c r="L881" s="66"/>
      <c r="M881" s="66"/>
      <c r="N881" s="66"/>
      <c r="O881" s="508"/>
      <c r="P881" s="155">
        <f t="shared" si="380"/>
        <v>1</v>
      </c>
      <c r="Q881" s="135"/>
      <c r="R881" s="66" t="e">
        <f t="shared" si="387"/>
        <v>#N/A</v>
      </c>
      <c r="S881" s="176"/>
      <c r="T881" s="177"/>
      <c r="U881" s="135"/>
      <c r="V881" s="135"/>
      <c r="W881" s="163" t="str">
        <f t="shared" ca="1" si="365"/>
        <v>Knight</v>
      </c>
      <c r="X881" s="164">
        <f t="shared" si="366"/>
        <v>0</v>
      </c>
      <c r="Y881" s="165">
        <v>0</v>
      </c>
      <c r="Z881" s="155" t="str">
        <f t="shared" si="367"/>
        <v/>
      </c>
      <c r="AA881" s="66" t="str">
        <f t="shared" si="368"/>
        <v/>
      </c>
      <c r="AB881" s="72" t="str">
        <f t="shared" si="369"/>
        <v/>
      </c>
      <c r="AC881" s="135" t="str">
        <f t="shared" si="381"/>
        <v/>
      </c>
      <c r="AD881" s="72">
        <f t="shared" si="382"/>
        <v>-29</v>
      </c>
      <c r="AE881" s="72">
        <f t="shared" si="383"/>
        <v>-59</v>
      </c>
      <c r="AF881" s="72">
        <f t="shared" si="384"/>
        <v>-89</v>
      </c>
      <c r="AG881" s="66" t="str">
        <f t="shared" si="370"/>
        <v/>
      </c>
      <c r="AH881" s="66" t="str">
        <f t="shared" si="371"/>
        <v/>
      </c>
      <c r="AI881" s="66" t="str">
        <f t="shared" si="372"/>
        <v/>
      </c>
      <c r="AJ881" s="135" t="str">
        <f t="shared" si="373"/>
        <v/>
      </c>
      <c r="AK881" s="66" t="str">
        <f t="shared" si="374"/>
        <v/>
      </c>
      <c r="AL881" s="66" t="str">
        <f t="shared" si="362"/>
        <v/>
      </c>
      <c r="AM881" s="66" t="str">
        <f t="shared" si="375"/>
        <v/>
      </c>
      <c r="AN881" s="135" t="str">
        <f t="shared" si="376"/>
        <v/>
      </c>
      <c r="AO881" s="66" t="str">
        <f t="shared" si="377"/>
        <v/>
      </c>
      <c r="AP881" s="66" t="str">
        <f t="shared" si="363"/>
        <v/>
      </c>
      <c r="AQ881" s="66" t="str">
        <f t="shared" si="378"/>
        <v/>
      </c>
      <c r="AR881" s="135" t="str">
        <f t="shared" si="379"/>
        <v/>
      </c>
      <c r="AS881" s="72" t="str">
        <f t="shared" si="364"/>
        <v/>
      </c>
      <c r="AT881" s="72" t="str">
        <f t="shared" si="364"/>
        <v/>
      </c>
      <c r="AU881" s="72"/>
      <c r="AV881" s="135" t="str">
        <f t="shared" ca="1" si="385"/>
        <v>Knight</v>
      </c>
      <c r="AW881" s="135"/>
      <c r="AX881" s="135"/>
      <c r="AY881" s="135"/>
      <c r="AZ881" s="135"/>
      <c r="BA881" s="135"/>
      <c r="BB881" s="135"/>
      <c r="BC881" s="660" t="e">
        <f>INDEX('[2]Master Skill List'!$D$81:$D$301,MATCH('UNIT DATA'!BA881,'[2]Master Skill List'!$B$81:$B$301,0))</f>
        <v>#N/A</v>
      </c>
      <c r="BD881" s="661"/>
      <c r="BE881" s="661"/>
      <c r="BF881" s="662"/>
      <c r="BG881" s="72">
        <f t="shared" si="386"/>
        <v>0</v>
      </c>
    </row>
    <row r="882" spans="2:59">
      <c r="B882" s="66">
        <v>844</v>
      </c>
      <c r="C882" s="135"/>
      <c r="D882" s="135"/>
      <c r="E882" s="135"/>
      <c r="F882" s="135"/>
      <c r="G882" s="135"/>
      <c r="H882" s="176"/>
      <c r="I882" s="155"/>
      <c r="J882" s="155"/>
      <c r="K882" s="66">
        <v>10</v>
      </c>
      <c r="L882" s="66"/>
      <c r="M882" s="66"/>
      <c r="N882" s="66"/>
      <c r="O882" s="508"/>
      <c r="P882" s="155">
        <f t="shared" si="380"/>
        <v>1</v>
      </c>
      <c r="Q882" s="135"/>
      <c r="R882" s="66" t="e">
        <f t="shared" si="387"/>
        <v>#N/A</v>
      </c>
      <c r="S882" s="176"/>
      <c r="T882" s="177"/>
      <c r="U882" s="135"/>
      <c r="V882" s="135"/>
      <c r="W882" s="163" t="str">
        <f t="shared" ca="1" si="365"/>
        <v>Defender</v>
      </c>
      <c r="X882" s="164">
        <f t="shared" si="366"/>
        <v>0</v>
      </c>
      <c r="Y882" s="165">
        <v>0</v>
      </c>
      <c r="Z882" s="155" t="str">
        <f t="shared" si="367"/>
        <v/>
      </c>
      <c r="AA882" s="66" t="str">
        <f t="shared" si="368"/>
        <v/>
      </c>
      <c r="AB882" s="72" t="str">
        <f t="shared" si="369"/>
        <v/>
      </c>
      <c r="AC882" s="135" t="str">
        <f t="shared" si="381"/>
        <v/>
      </c>
      <c r="AD882" s="72">
        <f t="shared" si="382"/>
        <v>-29</v>
      </c>
      <c r="AE882" s="72">
        <f t="shared" si="383"/>
        <v>-59</v>
      </c>
      <c r="AF882" s="72">
        <f t="shared" si="384"/>
        <v>-89</v>
      </c>
      <c r="AG882" s="66" t="str">
        <f t="shared" si="370"/>
        <v/>
      </c>
      <c r="AH882" s="66" t="str">
        <f t="shared" si="371"/>
        <v/>
      </c>
      <c r="AI882" s="66" t="str">
        <f t="shared" si="372"/>
        <v/>
      </c>
      <c r="AJ882" s="135" t="str">
        <f t="shared" si="373"/>
        <v/>
      </c>
      <c r="AK882" s="66" t="str">
        <f t="shared" si="374"/>
        <v/>
      </c>
      <c r="AL882" s="66" t="str">
        <f t="shared" si="362"/>
        <v/>
      </c>
      <c r="AM882" s="66" t="str">
        <f t="shared" si="375"/>
        <v/>
      </c>
      <c r="AN882" s="135" t="str">
        <f t="shared" si="376"/>
        <v/>
      </c>
      <c r="AO882" s="66" t="str">
        <f t="shared" si="377"/>
        <v/>
      </c>
      <c r="AP882" s="66" t="str">
        <f t="shared" si="363"/>
        <v/>
      </c>
      <c r="AQ882" s="66" t="str">
        <f t="shared" si="378"/>
        <v/>
      </c>
      <c r="AR882" s="135" t="str">
        <f t="shared" si="379"/>
        <v/>
      </c>
      <c r="AS882" s="72" t="str">
        <f t="shared" si="364"/>
        <v/>
      </c>
      <c r="AT882" s="72" t="str">
        <f t="shared" si="364"/>
        <v/>
      </c>
      <c r="AU882" s="72"/>
      <c r="AV882" s="135" t="str">
        <f t="shared" ca="1" si="385"/>
        <v>Defender</v>
      </c>
      <c r="AW882" s="135"/>
      <c r="AX882" s="135"/>
      <c r="AY882" s="135"/>
      <c r="AZ882" s="135"/>
      <c r="BA882" s="135"/>
      <c r="BB882" s="135"/>
      <c r="BC882" s="660" t="e">
        <f>INDEX('[2]Master Skill List'!$D$81:$D$301,MATCH('UNIT DATA'!BA882,'[2]Master Skill List'!$B$81:$B$301,0))</f>
        <v>#N/A</v>
      </c>
      <c r="BD882" s="661"/>
      <c r="BE882" s="661"/>
      <c r="BF882" s="662"/>
      <c r="BG882" s="72">
        <f t="shared" si="386"/>
        <v>0</v>
      </c>
    </row>
    <row r="883" spans="2:59">
      <c r="B883" s="66">
        <v>845</v>
      </c>
      <c r="C883" s="135"/>
      <c r="D883" s="135"/>
      <c r="E883" s="135"/>
      <c r="F883" s="135"/>
      <c r="G883" s="135"/>
      <c r="H883" s="176"/>
      <c r="I883" s="155"/>
      <c r="J883" s="155"/>
      <c r="K883" s="66">
        <v>10</v>
      </c>
      <c r="L883" s="66"/>
      <c r="M883" s="66"/>
      <c r="N883" s="66"/>
      <c r="O883" s="508"/>
      <c r="P883" s="155">
        <f t="shared" si="380"/>
        <v>1</v>
      </c>
      <c r="Q883" s="135"/>
      <c r="R883" s="66" t="e">
        <f t="shared" si="387"/>
        <v>#N/A</v>
      </c>
      <c r="S883" s="176"/>
      <c r="T883" s="177"/>
      <c r="U883" s="135"/>
      <c r="V883" s="135"/>
      <c r="W883" s="163" t="str">
        <f t="shared" ca="1" si="365"/>
        <v>Lord</v>
      </c>
      <c r="X883" s="164">
        <f t="shared" si="366"/>
        <v>0</v>
      </c>
      <c r="Y883" s="165">
        <v>0</v>
      </c>
      <c r="Z883" s="155" t="str">
        <f t="shared" si="367"/>
        <v/>
      </c>
      <c r="AA883" s="66" t="str">
        <f t="shared" si="368"/>
        <v/>
      </c>
      <c r="AB883" s="72" t="str">
        <f t="shared" si="369"/>
        <v/>
      </c>
      <c r="AC883" s="135" t="str">
        <f t="shared" si="381"/>
        <v/>
      </c>
      <c r="AD883" s="72">
        <f t="shared" si="382"/>
        <v>-29</v>
      </c>
      <c r="AE883" s="72">
        <f t="shared" si="383"/>
        <v>-59</v>
      </c>
      <c r="AF883" s="72">
        <f t="shared" si="384"/>
        <v>-89</v>
      </c>
      <c r="AG883" s="66" t="str">
        <f t="shared" si="370"/>
        <v/>
      </c>
      <c r="AH883" s="66" t="str">
        <f t="shared" si="371"/>
        <v/>
      </c>
      <c r="AI883" s="66" t="str">
        <f t="shared" si="372"/>
        <v/>
      </c>
      <c r="AJ883" s="135" t="str">
        <f t="shared" si="373"/>
        <v/>
      </c>
      <c r="AK883" s="66" t="str">
        <f t="shared" si="374"/>
        <v/>
      </c>
      <c r="AL883" s="66" t="str">
        <f t="shared" si="362"/>
        <v/>
      </c>
      <c r="AM883" s="66" t="str">
        <f t="shared" si="375"/>
        <v/>
      </c>
      <c r="AN883" s="135" t="str">
        <f t="shared" si="376"/>
        <v/>
      </c>
      <c r="AO883" s="66" t="str">
        <f t="shared" si="377"/>
        <v/>
      </c>
      <c r="AP883" s="66" t="str">
        <f t="shared" si="363"/>
        <v/>
      </c>
      <c r="AQ883" s="66" t="str">
        <f t="shared" si="378"/>
        <v/>
      </c>
      <c r="AR883" s="135" t="str">
        <f t="shared" si="379"/>
        <v/>
      </c>
      <c r="AS883" s="72" t="str">
        <f t="shared" si="364"/>
        <v/>
      </c>
      <c r="AT883" s="72" t="str">
        <f t="shared" si="364"/>
        <v/>
      </c>
      <c r="AU883" s="72"/>
      <c r="AV883" s="135" t="str">
        <f t="shared" ca="1" si="385"/>
        <v>Lord</v>
      </c>
      <c r="AW883" s="135"/>
      <c r="AX883" s="135"/>
      <c r="AY883" s="135"/>
      <c r="AZ883" s="135"/>
      <c r="BA883" s="135"/>
      <c r="BB883" s="135"/>
      <c r="BC883" s="660" t="e">
        <f>INDEX('[2]Master Skill List'!$D$81:$D$301,MATCH('UNIT DATA'!BA883,'[2]Master Skill List'!$B$81:$B$301,0))</f>
        <v>#N/A</v>
      </c>
      <c r="BD883" s="661"/>
      <c r="BE883" s="661"/>
      <c r="BF883" s="662"/>
      <c r="BG883" s="72">
        <f t="shared" si="386"/>
        <v>0</v>
      </c>
    </row>
    <row r="884" spans="2:59">
      <c r="B884" s="66">
        <v>846</v>
      </c>
      <c r="C884" s="135"/>
      <c r="D884" s="135"/>
      <c r="E884" s="135"/>
      <c r="F884" s="135"/>
      <c r="G884" s="135"/>
      <c r="H884" s="176"/>
      <c r="I884" s="155"/>
      <c r="J884" s="155"/>
      <c r="K884" s="66">
        <v>10</v>
      </c>
      <c r="L884" s="66"/>
      <c r="M884" s="66"/>
      <c r="N884" s="66"/>
      <c r="O884" s="508"/>
      <c r="P884" s="155">
        <f t="shared" si="380"/>
        <v>1</v>
      </c>
      <c r="Q884" s="135"/>
      <c r="R884" s="66" t="e">
        <f t="shared" si="387"/>
        <v>#N/A</v>
      </c>
      <c r="S884" s="176"/>
      <c r="T884" s="177"/>
      <c r="U884" s="135"/>
      <c r="V884" s="135"/>
      <c r="W884" s="163" t="str">
        <f t="shared" ca="1" si="365"/>
        <v>Hero</v>
      </c>
      <c r="X884" s="164">
        <f t="shared" si="366"/>
        <v>0</v>
      </c>
      <c r="Y884" s="165">
        <v>0</v>
      </c>
      <c r="Z884" s="155" t="str">
        <f t="shared" si="367"/>
        <v/>
      </c>
      <c r="AA884" s="66" t="str">
        <f t="shared" si="368"/>
        <v/>
      </c>
      <c r="AB884" s="72" t="str">
        <f t="shared" si="369"/>
        <v/>
      </c>
      <c r="AC884" s="135" t="str">
        <f t="shared" si="381"/>
        <v/>
      </c>
      <c r="AD884" s="72">
        <f t="shared" si="382"/>
        <v>-29</v>
      </c>
      <c r="AE884" s="72">
        <f t="shared" si="383"/>
        <v>-59</v>
      </c>
      <c r="AF884" s="72">
        <f t="shared" si="384"/>
        <v>-89</v>
      </c>
      <c r="AG884" s="66" t="str">
        <f t="shared" si="370"/>
        <v/>
      </c>
      <c r="AH884" s="66" t="str">
        <f t="shared" si="371"/>
        <v/>
      </c>
      <c r="AI884" s="66" t="str">
        <f t="shared" si="372"/>
        <v/>
      </c>
      <c r="AJ884" s="135" t="str">
        <f t="shared" si="373"/>
        <v/>
      </c>
      <c r="AK884" s="66" t="str">
        <f t="shared" si="374"/>
        <v/>
      </c>
      <c r="AL884" s="66" t="str">
        <f t="shared" si="362"/>
        <v/>
      </c>
      <c r="AM884" s="66" t="str">
        <f t="shared" si="375"/>
        <v/>
      </c>
      <c r="AN884" s="135" t="str">
        <f t="shared" si="376"/>
        <v/>
      </c>
      <c r="AO884" s="66" t="str">
        <f t="shared" si="377"/>
        <v/>
      </c>
      <c r="AP884" s="66" t="str">
        <f t="shared" si="363"/>
        <v/>
      </c>
      <c r="AQ884" s="66" t="str">
        <f t="shared" si="378"/>
        <v/>
      </c>
      <c r="AR884" s="135" t="str">
        <f t="shared" si="379"/>
        <v/>
      </c>
      <c r="AS884" s="72" t="str">
        <f t="shared" si="364"/>
        <v/>
      </c>
      <c r="AT884" s="72" t="str">
        <f t="shared" si="364"/>
        <v/>
      </c>
      <c r="AU884" s="72"/>
      <c r="AV884" s="135" t="str">
        <f t="shared" ca="1" si="385"/>
        <v>Hero</v>
      </c>
      <c r="AW884" s="135"/>
      <c r="AX884" s="135"/>
      <c r="AY884" s="135"/>
      <c r="AZ884" s="135"/>
      <c r="BA884" s="135"/>
      <c r="BB884" s="135"/>
      <c r="BC884" s="660" t="e">
        <f>INDEX('[2]Master Skill List'!$D$81:$D$301,MATCH('UNIT DATA'!BA884,'[2]Master Skill List'!$B$81:$B$301,0))</f>
        <v>#N/A</v>
      </c>
      <c r="BD884" s="661"/>
      <c r="BE884" s="661"/>
      <c r="BF884" s="662"/>
      <c r="BG884" s="72">
        <f t="shared" si="386"/>
        <v>0</v>
      </c>
    </row>
    <row r="885" spans="2:59">
      <c r="B885" s="66">
        <v>847</v>
      </c>
      <c r="C885" s="135"/>
      <c r="D885" s="135"/>
      <c r="E885" s="135"/>
      <c r="F885" s="135"/>
      <c r="G885" s="135"/>
      <c r="H885" s="176"/>
      <c r="I885" s="155"/>
      <c r="J885" s="155"/>
      <c r="K885" s="66">
        <v>10</v>
      </c>
      <c r="L885" s="66"/>
      <c r="M885" s="66"/>
      <c r="N885" s="66"/>
      <c r="O885" s="508"/>
      <c r="P885" s="155">
        <f t="shared" si="380"/>
        <v>1</v>
      </c>
      <c r="Q885" s="135"/>
      <c r="R885" s="66" t="e">
        <f t="shared" si="387"/>
        <v>#N/A</v>
      </c>
      <c r="S885" s="176"/>
      <c r="T885" s="177"/>
      <c r="U885" s="135"/>
      <c r="V885" s="135"/>
      <c r="W885" s="163" t="str">
        <f t="shared" ca="1" si="365"/>
        <v>Defender</v>
      </c>
      <c r="X885" s="164">
        <f t="shared" si="366"/>
        <v>0</v>
      </c>
      <c r="Y885" s="165">
        <v>0</v>
      </c>
      <c r="Z885" s="155" t="str">
        <f t="shared" si="367"/>
        <v/>
      </c>
      <c r="AA885" s="66" t="str">
        <f t="shared" si="368"/>
        <v/>
      </c>
      <c r="AB885" s="72" t="str">
        <f t="shared" si="369"/>
        <v/>
      </c>
      <c r="AC885" s="135" t="str">
        <f t="shared" si="381"/>
        <v/>
      </c>
      <c r="AD885" s="72">
        <f t="shared" si="382"/>
        <v>-29</v>
      </c>
      <c r="AE885" s="72">
        <f t="shared" si="383"/>
        <v>-59</v>
      </c>
      <c r="AF885" s="72">
        <f t="shared" si="384"/>
        <v>-89</v>
      </c>
      <c r="AG885" s="66" t="str">
        <f t="shared" si="370"/>
        <v/>
      </c>
      <c r="AH885" s="66" t="str">
        <f t="shared" si="371"/>
        <v/>
      </c>
      <c r="AI885" s="66" t="str">
        <f t="shared" si="372"/>
        <v/>
      </c>
      <c r="AJ885" s="135" t="str">
        <f t="shared" si="373"/>
        <v/>
      </c>
      <c r="AK885" s="66" t="str">
        <f t="shared" si="374"/>
        <v/>
      </c>
      <c r="AL885" s="66" t="str">
        <f t="shared" si="362"/>
        <v/>
      </c>
      <c r="AM885" s="66" t="str">
        <f t="shared" si="375"/>
        <v/>
      </c>
      <c r="AN885" s="135" t="str">
        <f t="shared" si="376"/>
        <v/>
      </c>
      <c r="AO885" s="66" t="str">
        <f t="shared" si="377"/>
        <v/>
      </c>
      <c r="AP885" s="66" t="str">
        <f t="shared" si="363"/>
        <v/>
      </c>
      <c r="AQ885" s="66" t="str">
        <f t="shared" si="378"/>
        <v/>
      </c>
      <c r="AR885" s="135" t="str">
        <f t="shared" si="379"/>
        <v/>
      </c>
      <c r="AS885" s="72" t="str">
        <f t="shared" si="364"/>
        <v/>
      </c>
      <c r="AT885" s="72" t="str">
        <f t="shared" si="364"/>
        <v/>
      </c>
      <c r="AU885" s="72"/>
      <c r="AV885" s="135" t="str">
        <f t="shared" ca="1" si="385"/>
        <v>Defender</v>
      </c>
      <c r="AW885" s="135"/>
      <c r="AX885" s="135"/>
      <c r="AY885" s="135"/>
      <c r="AZ885" s="135"/>
      <c r="BA885" s="135"/>
      <c r="BB885" s="135"/>
      <c r="BC885" s="660" t="e">
        <f>INDEX('[2]Master Skill List'!$D$81:$D$301,MATCH('UNIT DATA'!BA885,'[2]Master Skill List'!$B$81:$B$301,0))</f>
        <v>#N/A</v>
      </c>
      <c r="BD885" s="661"/>
      <c r="BE885" s="661"/>
      <c r="BF885" s="662"/>
      <c r="BG885" s="72">
        <f t="shared" si="386"/>
        <v>0</v>
      </c>
    </row>
    <row r="886" spans="2:59">
      <c r="B886" s="66">
        <v>848</v>
      </c>
      <c r="C886" s="135"/>
      <c r="D886" s="135"/>
      <c r="E886" s="135"/>
      <c r="F886" s="135"/>
      <c r="G886" s="135"/>
      <c r="H886" s="176"/>
      <c r="I886" s="155"/>
      <c r="J886" s="155"/>
      <c r="K886" s="66">
        <v>10</v>
      </c>
      <c r="L886" s="66"/>
      <c r="M886" s="66"/>
      <c r="N886" s="66"/>
      <c r="O886" s="508"/>
      <c r="P886" s="155">
        <f t="shared" si="380"/>
        <v>1</v>
      </c>
      <c r="Q886" s="135"/>
      <c r="R886" s="66" t="e">
        <f t="shared" si="387"/>
        <v>#N/A</v>
      </c>
      <c r="S886" s="176"/>
      <c r="T886" s="177"/>
      <c r="U886" s="135"/>
      <c r="V886" s="135"/>
      <c r="W886" s="163" t="str">
        <f t="shared" ca="1" si="365"/>
        <v>Lord</v>
      </c>
      <c r="X886" s="164">
        <f t="shared" si="366"/>
        <v>0</v>
      </c>
      <c r="Y886" s="165">
        <v>0</v>
      </c>
      <c r="Z886" s="155" t="str">
        <f t="shared" si="367"/>
        <v/>
      </c>
      <c r="AA886" s="66" t="str">
        <f t="shared" si="368"/>
        <v/>
      </c>
      <c r="AB886" s="72" t="str">
        <f t="shared" si="369"/>
        <v/>
      </c>
      <c r="AC886" s="135" t="str">
        <f t="shared" si="381"/>
        <v/>
      </c>
      <c r="AD886" s="72">
        <f t="shared" si="382"/>
        <v>-29</v>
      </c>
      <c r="AE886" s="72">
        <f t="shared" si="383"/>
        <v>-59</v>
      </c>
      <c r="AF886" s="72">
        <f t="shared" si="384"/>
        <v>-89</v>
      </c>
      <c r="AG886" s="66" t="str">
        <f t="shared" si="370"/>
        <v/>
      </c>
      <c r="AH886" s="66" t="str">
        <f t="shared" si="371"/>
        <v/>
      </c>
      <c r="AI886" s="66" t="str">
        <f t="shared" si="372"/>
        <v/>
      </c>
      <c r="AJ886" s="135" t="str">
        <f t="shared" si="373"/>
        <v/>
      </c>
      <c r="AK886" s="66" t="str">
        <f t="shared" si="374"/>
        <v/>
      </c>
      <c r="AL886" s="66" t="str">
        <f t="shared" si="362"/>
        <v/>
      </c>
      <c r="AM886" s="66" t="str">
        <f t="shared" si="375"/>
        <v/>
      </c>
      <c r="AN886" s="135" t="str">
        <f t="shared" si="376"/>
        <v/>
      </c>
      <c r="AO886" s="66" t="str">
        <f t="shared" si="377"/>
        <v/>
      </c>
      <c r="AP886" s="66" t="str">
        <f t="shared" si="363"/>
        <v/>
      </c>
      <c r="AQ886" s="66" t="str">
        <f t="shared" si="378"/>
        <v/>
      </c>
      <c r="AR886" s="135" t="str">
        <f t="shared" si="379"/>
        <v/>
      </c>
      <c r="AS886" s="72" t="str">
        <f t="shared" si="364"/>
        <v/>
      </c>
      <c r="AT886" s="72" t="str">
        <f t="shared" si="364"/>
        <v/>
      </c>
      <c r="AU886" s="72"/>
      <c r="AV886" s="135" t="str">
        <f t="shared" ca="1" si="385"/>
        <v>Lord</v>
      </c>
      <c r="AW886" s="135"/>
      <c r="AX886" s="135"/>
      <c r="AY886" s="135"/>
      <c r="AZ886" s="135"/>
      <c r="BA886" s="135"/>
      <c r="BB886" s="135"/>
      <c r="BC886" s="660" t="e">
        <f>INDEX('[2]Master Skill List'!$D$81:$D$301,MATCH('UNIT DATA'!BA886,'[2]Master Skill List'!$B$81:$B$301,0))</f>
        <v>#N/A</v>
      </c>
      <c r="BD886" s="661"/>
      <c r="BE886" s="661"/>
      <c r="BF886" s="662"/>
      <c r="BG886" s="72">
        <f t="shared" si="386"/>
        <v>0</v>
      </c>
    </row>
    <row r="887" spans="2:59">
      <c r="B887" s="66">
        <v>849</v>
      </c>
      <c r="C887" s="135"/>
      <c r="D887" s="135"/>
      <c r="E887" s="135"/>
      <c r="F887" s="135"/>
      <c r="G887" s="135"/>
      <c r="H887" s="176"/>
      <c r="I887" s="155"/>
      <c r="J887" s="155"/>
      <c r="K887" s="66">
        <v>10</v>
      </c>
      <c r="L887" s="66"/>
      <c r="M887" s="66"/>
      <c r="N887" s="66"/>
      <c r="O887" s="508"/>
      <c r="P887" s="155">
        <f t="shared" si="380"/>
        <v>1</v>
      </c>
      <c r="Q887" s="135"/>
      <c r="R887" s="66" t="e">
        <f t="shared" si="387"/>
        <v>#N/A</v>
      </c>
      <c r="S887" s="176"/>
      <c r="T887" s="177"/>
      <c r="U887" s="135"/>
      <c r="V887" s="135"/>
      <c r="W887" s="163" t="str">
        <f t="shared" ca="1" si="365"/>
        <v>Defender</v>
      </c>
      <c r="X887" s="164">
        <f t="shared" si="366"/>
        <v>0</v>
      </c>
      <c r="Y887" s="165">
        <v>0</v>
      </c>
      <c r="Z887" s="155" t="str">
        <f t="shared" si="367"/>
        <v/>
      </c>
      <c r="AA887" s="66" t="str">
        <f t="shared" si="368"/>
        <v/>
      </c>
      <c r="AB887" s="72" t="str">
        <f t="shared" si="369"/>
        <v/>
      </c>
      <c r="AC887" s="135" t="str">
        <f t="shared" si="381"/>
        <v/>
      </c>
      <c r="AD887" s="72">
        <f t="shared" si="382"/>
        <v>-29</v>
      </c>
      <c r="AE887" s="72">
        <f t="shared" si="383"/>
        <v>-59</v>
      </c>
      <c r="AF887" s="72">
        <f t="shared" si="384"/>
        <v>-89</v>
      </c>
      <c r="AG887" s="66" t="str">
        <f t="shared" si="370"/>
        <v/>
      </c>
      <c r="AH887" s="66" t="str">
        <f t="shared" si="371"/>
        <v/>
      </c>
      <c r="AI887" s="66" t="str">
        <f t="shared" si="372"/>
        <v/>
      </c>
      <c r="AJ887" s="135" t="str">
        <f t="shared" si="373"/>
        <v/>
      </c>
      <c r="AK887" s="66" t="str">
        <f t="shared" si="374"/>
        <v/>
      </c>
      <c r="AL887" s="66" t="str">
        <f t="shared" si="362"/>
        <v/>
      </c>
      <c r="AM887" s="66" t="str">
        <f t="shared" si="375"/>
        <v/>
      </c>
      <c r="AN887" s="135" t="str">
        <f t="shared" si="376"/>
        <v/>
      </c>
      <c r="AO887" s="66" t="str">
        <f t="shared" si="377"/>
        <v/>
      </c>
      <c r="AP887" s="66" t="str">
        <f t="shared" si="363"/>
        <v/>
      </c>
      <c r="AQ887" s="66" t="str">
        <f t="shared" si="378"/>
        <v/>
      </c>
      <c r="AR887" s="135" t="str">
        <f t="shared" si="379"/>
        <v/>
      </c>
      <c r="AS887" s="72" t="str">
        <f t="shared" si="364"/>
        <v/>
      </c>
      <c r="AT887" s="72" t="str">
        <f t="shared" si="364"/>
        <v/>
      </c>
      <c r="AU887" s="72"/>
      <c r="AV887" s="135" t="str">
        <f t="shared" ca="1" si="385"/>
        <v>Defender</v>
      </c>
      <c r="AW887" s="135"/>
      <c r="AX887" s="135"/>
      <c r="AY887" s="135"/>
      <c r="AZ887" s="135"/>
      <c r="BA887" s="135"/>
      <c r="BB887" s="135"/>
      <c r="BC887" s="660" t="e">
        <f>INDEX('[2]Master Skill List'!$D$81:$D$301,MATCH('UNIT DATA'!BA887,'[2]Master Skill List'!$B$81:$B$301,0))</f>
        <v>#N/A</v>
      </c>
      <c r="BD887" s="661"/>
      <c r="BE887" s="661"/>
      <c r="BF887" s="662"/>
      <c r="BG887" s="72">
        <f t="shared" si="386"/>
        <v>0</v>
      </c>
    </row>
    <row r="888" spans="2:59">
      <c r="B888" s="66">
        <v>850</v>
      </c>
      <c r="C888" s="135"/>
      <c r="D888" s="135"/>
      <c r="E888" s="135"/>
      <c r="F888" s="135"/>
      <c r="G888" s="135"/>
      <c r="H888" s="176"/>
      <c r="I888" s="155"/>
      <c r="J888" s="155"/>
      <c r="K888" s="66">
        <v>10</v>
      </c>
      <c r="L888" s="66"/>
      <c r="M888" s="66"/>
      <c r="N888" s="66"/>
      <c r="O888" s="508"/>
      <c r="P888" s="155">
        <f t="shared" si="380"/>
        <v>1</v>
      </c>
      <c r="Q888" s="135"/>
      <c r="R888" s="66" t="e">
        <f t="shared" si="387"/>
        <v>#N/A</v>
      </c>
      <c r="S888" s="176"/>
      <c r="T888" s="177"/>
      <c r="U888" s="135"/>
      <c r="V888" s="135"/>
      <c r="W888" s="163" t="str">
        <f t="shared" ca="1" si="365"/>
        <v>Knight</v>
      </c>
      <c r="X888" s="164">
        <f t="shared" si="366"/>
        <v>0</v>
      </c>
      <c r="Y888" s="165">
        <v>0</v>
      </c>
      <c r="Z888" s="155" t="str">
        <f t="shared" si="367"/>
        <v/>
      </c>
      <c r="AA888" s="66" t="str">
        <f t="shared" si="368"/>
        <v/>
      </c>
      <c r="AB888" s="72" t="str">
        <f t="shared" si="369"/>
        <v/>
      </c>
      <c r="AC888" s="135" t="str">
        <f t="shared" si="381"/>
        <v/>
      </c>
      <c r="AD888" s="72">
        <f t="shared" si="382"/>
        <v>-29</v>
      </c>
      <c r="AE888" s="72">
        <f t="shared" si="383"/>
        <v>-59</v>
      </c>
      <c r="AF888" s="72">
        <f t="shared" si="384"/>
        <v>-89</v>
      </c>
      <c r="AG888" s="66" t="str">
        <f t="shared" si="370"/>
        <v/>
      </c>
      <c r="AH888" s="66" t="str">
        <f t="shared" si="371"/>
        <v/>
      </c>
      <c r="AI888" s="66" t="str">
        <f t="shared" si="372"/>
        <v/>
      </c>
      <c r="AJ888" s="135" t="str">
        <f t="shared" si="373"/>
        <v/>
      </c>
      <c r="AK888" s="66" t="str">
        <f t="shared" si="374"/>
        <v/>
      </c>
      <c r="AL888" s="66" t="str">
        <f t="shared" si="362"/>
        <v/>
      </c>
      <c r="AM888" s="66" t="str">
        <f t="shared" si="375"/>
        <v/>
      </c>
      <c r="AN888" s="135" t="str">
        <f t="shared" si="376"/>
        <v/>
      </c>
      <c r="AO888" s="66" t="str">
        <f t="shared" si="377"/>
        <v/>
      </c>
      <c r="AP888" s="66" t="str">
        <f t="shared" si="363"/>
        <v/>
      </c>
      <c r="AQ888" s="66" t="str">
        <f t="shared" si="378"/>
        <v/>
      </c>
      <c r="AR888" s="135" t="str">
        <f t="shared" si="379"/>
        <v/>
      </c>
      <c r="AS888" s="72" t="str">
        <f t="shared" si="364"/>
        <v/>
      </c>
      <c r="AT888" s="72" t="str">
        <f t="shared" si="364"/>
        <v/>
      </c>
      <c r="AU888" s="72"/>
      <c r="AV888" s="135" t="str">
        <f t="shared" ca="1" si="385"/>
        <v>Knight</v>
      </c>
      <c r="AW888" s="135"/>
      <c r="AX888" s="135"/>
      <c r="AY888" s="135"/>
      <c r="AZ888" s="135"/>
      <c r="BA888" s="135"/>
      <c r="BB888" s="135"/>
      <c r="BC888" s="660" t="e">
        <f>INDEX('[2]Master Skill List'!$D$81:$D$301,MATCH('UNIT DATA'!BA888,'[2]Master Skill List'!$B$81:$B$301,0))</f>
        <v>#N/A</v>
      </c>
      <c r="BD888" s="661"/>
      <c r="BE888" s="661"/>
      <c r="BF888" s="662"/>
      <c r="BG888" s="72">
        <f t="shared" si="386"/>
        <v>0</v>
      </c>
    </row>
    <row r="889" spans="2:59">
      <c r="B889" s="66">
        <v>851</v>
      </c>
      <c r="C889" s="135"/>
      <c r="D889" s="135"/>
      <c r="E889" s="135"/>
      <c r="F889" s="135"/>
      <c r="G889" s="135"/>
      <c r="H889" s="176"/>
      <c r="I889" s="155"/>
      <c r="J889" s="155"/>
      <c r="K889" s="66">
        <v>10</v>
      </c>
      <c r="L889" s="66"/>
      <c r="M889" s="66"/>
      <c r="N889" s="66"/>
      <c r="O889" s="508"/>
      <c r="P889" s="155">
        <f t="shared" si="380"/>
        <v>1</v>
      </c>
      <c r="Q889" s="135"/>
      <c r="R889" s="66" t="e">
        <f t="shared" si="387"/>
        <v>#N/A</v>
      </c>
      <c r="S889" s="176"/>
      <c r="T889" s="177"/>
      <c r="U889" s="135"/>
      <c r="V889" s="135"/>
      <c r="W889" s="163" t="str">
        <f t="shared" ca="1" si="365"/>
        <v>Lord</v>
      </c>
      <c r="X889" s="164">
        <f t="shared" si="366"/>
        <v>0</v>
      </c>
      <c r="Y889" s="165">
        <v>0</v>
      </c>
      <c r="Z889" s="155" t="str">
        <f t="shared" si="367"/>
        <v/>
      </c>
      <c r="AA889" s="66" t="str">
        <f t="shared" si="368"/>
        <v/>
      </c>
      <c r="AB889" s="72" t="str">
        <f t="shared" si="369"/>
        <v/>
      </c>
      <c r="AC889" s="135" t="str">
        <f t="shared" si="381"/>
        <v/>
      </c>
      <c r="AD889" s="72">
        <f t="shared" si="382"/>
        <v>-29</v>
      </c>
      <c r="AE889" s="72">
        <f t="shared" si="383"/>
        <v>-59</v>
      </c>
      <c r="AF889" s="72">
        <f t="shared" si="384"/>
        <v>-89</v>
      </c>
      <c r="AG889" s="66" t="str">
        <f t="shared" si="370"/>
        <v/>
      </c>
      <c r="AH889" s="66" t="str">
        <f t="shared" si="371"/>
        <v/>
      </c>
      <c r="AI889" s="66" t="str">
        <f t="shared" si="372"/>
        <v/>
      </c>
      <c r="AJ889" s="135" t="str">
        <f t="shared" si="373"/>
        <v/>
      </c>
      <c r="AK889" s="66" t="str">
        <f t="shared" si="374"/>
        <v/>
      </c>
      <c r="AL889" s="66" t="str">
        <f t="shared" si="362"/>
        <v/>
      </c>
      <c r="AM889" s="66" t="str">
        <f t="shared" si="375"/>
        <v/>
      </c>
      <c r="AN889" s="135" t="str">
        <f t="shared" si="376"/>
        <v/>
      </c>
      <c r="AO889" s="66" t="str">
        <f t="shared" si="377"/>
        <v/>
      </c>
      <c r="AP889" s="66" t="str">
        <f t="shared" si="363"/>
        <v/>
      </c>
      <c r="AQ889" s="66" t="str">
        <f t="shared" si="378"/>
        <v/>
      </c>
      <c r="AR889" s="135" t="str">
        <f t="shared" si="379"/>
        <v/>
      </c>
      <c r="AS889" s="72" t="str">
        <f t="shared" si="364"/>
        <v/>
      </c>
      <c r="AT889" s="72" t="str">
        <f t="shared" si="364"/>
        <v/>
      </c>
      <c r="AU889" s="72"/>
      <c r="AV889" s="135" t="str">
        <f t="shared" ca="1" si="385"/>
        <v>Lord</v>
      </c>
      <c r="AW889" s="135"/>
      <c r="AX889" s="135"/>
      <c r="AY889" s="135"/>
      <c r="AZ889" s="135"/>
      <c r="BA889" s="135"/>
      <c r="BB889" s="135"/>
      <c r="BC889" s="660" t="e">
        <f>INDEX('[2]Master Skill List'!$D$81:$D$301,MATCH('UNIT DATA'!BA889,'[2]Master Skill List'!$B$81:$B$301,0))</f>
        <v>#N/A</v>
      </c>
      <c r="BD889" s="661"/>
      <c r="BE889" s="661"/>
      <c r="BF889" s="662"/>
      <c r="BG889" s="72">
        <f t="shared" si="386"/>
        <v>0</v>
      </c>
    </row>
    <row r="890" spans="2:59">
      <c r="B890" s="66">
        <v>852</v>
      </c>
      <c r="C890" s="135"/>
      <c r="D890" s="135"/>
      <c r="E890" s="135"/>
      <c r="F890" s="135"/>
      <c r="G890" s="135"/>
      <c r="H890" s="176"/>
      <c r="I890" s="155"/>
      <c r="J890" s="155"/>
      <c r="K890" s="66">
        <v>10</v>
      </c>
      <c r="L890" s="66"/>
      <c r="M890" s="66"/>
      <c r="N890" s="66"/>
      <c r="O890" s="508"/>
      <c r="P890" s="155">
        <f t="shared" si="380"/>
        <v>1</v>
      </c>
      <c r="Q890" s="135"/>
      <c r="R890" s="66" t="e">
        <f t="shared" si="387"/>
        <v>#N/A</v>
      </c>
      <c r="S890" s="176"/>
      <c r="T890" s="177"/>
      <c r="U890" s="135"/>
      <c r="V890" s="135"/>
      <c r="W890" s="163" t="str">
        <f t="shared" ca="1" si="365"/>
        <v>Knight</v>
      </c>
      <c r="X890" s="164">
        <f t="shared" si="366"/>
        <v>0</v>
      </c>
      <c r="Y890" s="165">
        <v>0</v>
      </c>
      <c r="Z890" s="155" t="str">
        <f t="shared" si="367"/>
        <v/>
      </c>
      <c r="AA890" s="66" t="str">
        <f t="shared" si="368"/>
        <v/>
      </c>
      <c r="AB890" s="72" t="str">
        <f t="shared" si="369"/>
        <v/>
      </c>
      <c r="AC890" s="135" t="str">
        <f t="shared" si="381"/>
        <v/>
      </c>
      <c r="AD890" s="72">
        <f t="shared" si="382"/>
        <v>-29</v>
      </c>
      <c r="AE890" s="72">
        <f t="shared" si="383"/>
        <v>-59</v>
      </c>
      <c r="AF890" s="72">
        <f t="shared" si="384"/>
        <v>-89</v>
      </c>
      <c r="AG890" s="66" t="str">
        <f t="shared" si="370"/>
        <v/>
      </c>
      <c r="AH890" s="66" t="str">
        <f t="shared" si="371"/>
        <v/>
      </c>
      <c r="AI890" s="66" t="str">
        <f t="shared" si="372"/>
        <v/>
      </c>
      <c r="AJ890" s="135" t="str">
        <f t="shared" si="373"/>
        <v/>
      </c>
      <c r="AK890" s="66" t="str">
        <f t="shared" si="374"/>
        <v/>
      </c>
      <c r="AL890" s="66" t="str">
        <f t="shared" si="362"/>
        <v/>
      </c>
      <c r="AM890" s="66" t="str">
        <f t="shared" si="375"/>
        <v/>
      </c>
      <c r="AN890" s="135" t="str">
        <f t="shared" si="376"/>
        <v/>
      </c>
      <c r="AO890" s="66" t="str">
        <f t="shared" si="377"/>
        <v/>
      </c>
      <c r="AP890" s="66" t="str">
        <f t="shared" si="363"/>
        <v/>
      </c>
      <c r="AQ890" s="66" t="str">
        <f t="shared" si="378"/>
        <v/>
      </c>
      <c r="AR890" s="135" t="str">
        <f t="shared" si="379"/>
        <v/>
      </c>
      <c r="AS890" s="72" t="str">
        <f t="shared" si="364"/>
        <v/>
      </c>
      <c r="AT890" s="72" t="str">
        <f t="shared" si="364"/>
        <v/>
      </c>
      <c r="AU890" s="72"/>
      <c r="AV890" s="135" t="str">
        <f t="shared" ca="1" si="385"/>
        <v>Knight</v>
      </c>
      <c r="AW890" s="135"/>
      <c r="AX890" s="135"/>
      <c r="AY890" s="135"/>
      <c r="AZ890" s="135"/>
      <c r="BA890" s="135"/>
      <c r="BB890" s="135"/>
      <c r="BC890" s="660" t="e">
        <f>INDEX('[2]Master Skill List'!$D$81:$D$301,MATCH('UNIT DATA'!BA890,'[2]Master Skill List'!$B$81:$B$301,0))</f>
        <v>#N/A</v>
      </c>
      <c r="BD890" s="661"/>
      <c r="BE890" s="661"/>
      <c r="BF890" s="662"/>
      <c r="BG890" s="72">
        <f t="shared" si="386"/>
        <v>0</v>
      </c>
    </row>
    <row r="891" spans="2:59">
      <c r="B891" s="66">
        <v>853</v>
      </c>
      <c r="C891" s="135"/>
      <c r="D891" s="135"/>
      <c r="E891" s="135"/>
      <c r="F891" s="135"/>
      <c r="G891" s="135"/>
      <c r="H891" s="176"/>
      <c r="I891" s="155"/>
      <c r="J891" s="155"/>
      <c r="K891" s="66">
        <v>10</v>
      </c>
      <c r="L891" s="66"/>
      <c r="M891" s="66"/>
      <c r="N891" s="66"/>
      <c r="O891" s="508"/>
      <c r="P891" s="155">
        <f t="shared" si="380"/>
        <v>1</v>
      </c>
      <c r="Q891" s="135"/>
      <c r="R891" s="66" t="e">
        <f t="shared" si="387"/>
        <v>#N/A</v>
      </c>
      <c r="S891" s="176"/>
      <c r="T891" s="177"/>
      <c r="U891" s="135"/>
      <c r="V891" s="135"/>
      <c r="W891" s="163" t="str">
        <f t="shared" ca="1" si="365"/>
        <v>Knight</v>
      </c>
      <c r="X891" s="164">
        <f t="shared" si="366"/>
        <v>0</v>
      </c>
      <c r="Y891" s="165">
        <v>0</v>
      </c>
      <c r="Z891" s="155" t="str">
        <f t="shared" si="367"/>
        <v/>
      </c>
      <c r="AA891" s="66" t="str">
        <f t="shared" si="368"/>
        <v/>
      </c>
      <c r="AB891" s="72" t="str">
        <f t="shared" si="369"/>
        <v/>
      </c>
      <c r="AC891" s="135" t="str">
        <f t="shared" si="381"/>
        <v/>
      </c>
      <c r="AD891" s="72">
        <f t="shared" si="382"/>
        <v>-29</v>
      </c>
      <c r="AE891" s="72">
        <f t="shared" si="383"/>
        <v>-59</v>
      </c>
      <c r="AF891" s="72">
        <f t="shared" si="384"/>
        <v>-89</v>
      </c>
      <c r="AG891" s="66" t="str">
        <f t="shared" si="370"/>
        <v/>
      </c>
      <c r="AH891" s="66" t="str">
        <f t="shared" si="371"/>
        <v/>
      </c>
      <c r="AI891" s="66" t="str">
        <f t="shared" si="372"/>
        <v/>
      </c>
      <c r="AJ891" s="135" t="str">
        <f t="shared" si="373"/>
        <v/>
      </c>
      <c r="AK891" s="66" t="str">
        <f t="shared" si="374"/>
        <v/>
      </c>
      <c r="AL891" s="66" t="str">
        <f t="shared" si="362"/>
        <v/>
      </c>
      <c r="AM891" s="66" t="str">
        <f t="shared" si="375"/>
        <v/>
      </c>
      <c r="AN891" s="135" t="str">
        <f t="shared" si="376"/>
        <v/>
      </c>
      <c r="AO891" s="66" t="str">
        <f t="shared" si="377"/>
        <v/>
      </c>
      <c r="AP891" s="66" t="str">
        <f t="shared" si="363"/>
        <v/>
      </c>
      <c r="AQ891" s="66" t="str">
        <f t="shared" si="378"/>
        <v/>
      </c>
      <c r="AR891" s="135" t="str">
        <f t="shared" si="379"/>
        <v/>
      </c>
      <c r="AS891" s="72" t="str">
        <f t="shared" si="364"/>
        <v/>
      </c>
      <c r="AT891" s="72" t="str">
        <f t="shared" si="364"/>
        <v/>
      </c>
      <c r="AU891" s="72"/>
      <c r="AV891" s="135" t="str">
        <f t="shared" ca="1" si="385"/>
        <v>Knight</v>
      </c>
      <c r="AW891" s="135"/>
      <c r="AX891" s="135"/>
      <c r="AY891" s="135"/>
      <c r="AZ891" s="135"/>
      <c r="BA891" s="135"/>
      <c r="BB891" s="135"/>
      <c r="BC891" s="660" t="e">
        <f>INDEX('[2]Master Skill List'!$D$81:$D$301,MATCH('UNIT DATA'!BA891,'[2]Master Skill List'!$B$81:$B$301,0))</f>
        <v>#N/A</v>
      </c>
      <c r="BD891" s="661"/>
      <c r="BE891" s="661"/>
      <c r="BF891" s="662"/>
      <c r="BG891" s="72">
        <f t="shared" si="386"/>
        <v>0</v>
      </c>
    </row>
    <row r="892" spans="2:59">
      <c r="B892" s="66">
        <v>854</v>
      </c>
      <c r="C892" s="135"/>
      <c r="D892" s="135"/>
      <c r="E892" s="135"/>
      <c r="F892" s="135"/>
      <c r="G892" s="135"/>
      <c r="H892" s="176"/>
      <c r="I892" s="155"/>
      <c r="J892" s="155"/>
      <c r="K892" s="66">
        <v>10</v>
      </c>
      <c r="L892" s="66"/>
      <c r="M892" s="66"/>
      <c r="N892" s="66"/>
      <c r="O892" s="508"/>
      <c r="P892" s="155">
        <f t="shared" si="380"/>
        <v>1</v>
      </c>
      <c r="Q892" s="135"/>
      <c r="R892" s="66" t="e">
        <f t="shared" si="387"/>
        <v>#N/A</v>
      </c>
      <c r="S892" s="176"/>
      <c r="T892" s="177"/>
      <c r="U892" s="135"/>
      <c r="V892" s="135"/>
      <c r="W892" s="163" t="str">
        <f t="shared" ca="1" si="365"/>
        <v>Knight</v>
      </c>
      <c r="X892" s="164">
        <f t="shared" si="366"/>
        <v>0</v>
      </c>
      <c r="Y892" s="165">
        <v>0</v>
      </c>
      <c r="Z892" s="155" t="str">
        <f t="shared" si="367"/>
        <v/>
      </c>
      <c r="AA892" s="66" t="str">
        <f t="shared" si="368"/>
        <v/>
      </c>
      <c r="AB892" s="72" t="str">
        <f t="shared" si="369"/>
        <v/>
      </c>
      <c r="AC892" s="135" t="str">
        <f t="shared" si="381"/>
        <v/>
      </c>
      <c r="AD892" s="72">
        <f t="shared" si="382"/>
        <v>-29</v>
      </c>
      <c r="AE892" s="72">
        <f t="shared" si="383"/>
        <v>-59</v>
      </c>
      <c r="AF892" s="72">
        <f t="shared" si="384"/>
        <v>-89</v>
      </c>
      <c r="AG892" s="66" t="str">
        <f t="shared" si="370"/>
        <v/>
      </c>
      <c r="AH892" s="66" t="str">
        <f t="shared" si="371"/>
        <v/>
      </c>
      <c r="AI892" s="66" t="str">
        <f t="shared" si="372"/>
        <v/>
      </c>
      <c r="AJ892" s="135" t="str">
        <f t="shared" si="373"/>
        <v/>
      </c>
      <c r="AK892" s="66" t="str">
        <f t="shared" si="374"/>
        <v/>
      </c>
      <c r="AL892" s="66" t="str">
        <f t="shared" si="362"/>
        <v/>
      </c>
      <c r="AM892" s="66" t="str">
        <f t="shared" si="375"/>
        <v/>
      </c>
      <c r="AN892" s="135" t="str">
        <f t="shared" si="376"/>
        <v/>
      </c>
      <c r="AO892" s="66" t="str">
        <f t="shared" si="377"/>
        <v/>
      </c>
      <c r="AP892" s="66" t="str">
        <f t="shared" si="363"/>
        <v/>
      </c>
      <c r="AQ892" s="66" t="str">
        <f t="shared" si="378"/>
        <v/>
      </c>
      <c r="AR892" s="135" t="str">
        <f t="shared" si="379"/>
        <v/>
      </c>
      <c r="AS892" s="72" t="str">
        <f t="shared" si="364"/>
        <v/>
      </c>
      <c r="AT892" s="72" t="str">
        <f t="shared" si="364"/>
        <v/>
      </c>
      <c r="AU892" s="72"/>
      <c r="AV892" s="135" t="str">
        <f t="shared" ca="1" si="385"/>
        <v>Knight</v>
      </c>
      <c r="AW892" s="135"/>
      <c r="AX892" s="135"/>
      <c r="AY892" s="135"/>
      <c r="AZ892" s="135"/>
      <c r="BA892" s="135"/>
      <c r="BB892" s="135"/>
      <c r="BC892" s="660" t="e">
        <f>INDEX('[2]Master Skill List'!$D$81:$D$301,MATCH('UNIT DATA'!BA892,'[2]Master Skill List'!$B$81:$B$301,0))</f>
        <v>#N/A</v>
      </c>
      <c r="BD892" s="661"/>
      <c r="BE892" s="661"/>
      <c r="BF892" s="662"/>
      <c r="BG892" s="72">
        <f t="shared" si="386"/>
        <v>0</v>
      </c>
    </row>
    <row r="893" spans="2:59">
      <c r="B893" s="66">
        <v>855</v>
      </c>
      <c r="C893" s="135"/>
      <c r="D893" s="135"/>
      <c r="E893" s="135"/>
      <c r="F893" s="135"/>
      <c r="G893" s="135"/>
      <c r="H893" s="176"/>
      <c r="I893" s="155"/>
      <c r="J893" s="155"/>
      <c r="K893" s="66">
        <v>10</v>
      </c>
      <c r="L893" s="66"/>
      <c r="M893" s="66"/>
      <c r="N893" s="66"/>
      <c r="O893" s="508"/>
      <c r="P893" s="155">
        <f t="shared" si="380"/>
        <v>1</v>
      </c>
      <c r="Q893" s="135"/>
      <c r="R893" s="66" t="e">
        <f t="shared" si="387"/>
        <v>#N/A</v>
      </c>
      <c r="S893" s="176"/>
      <c r="T893" s="177"/>
      <c r="U893" s="135"/>
      <c r="V893" s="135"/>
      <c r="W893" s="163" t="str">
        <f t="shared" ca="1" si="365"/>
        <v>Guardian</v>
      </c>
      <c r="X893" s="164">
        <f t="shared" si="366"/>
        <v>0</v>
      </c>
      <c r="Y893" s="165">
        <v>0</v>
      </c>
      <c r="Z893" s="155" t="str">
        <f t="shared" si="367"/>
        <v/>
      </c>
      <c r="AA893" s="66" t="str">
        <f t="shared" si="368"/>
        <v/>
      </c>
      <c r="AB893" s="72" t="str">
        <f t="shared" si="369"/>
        <v/>
      </c>
      <c r="AC893" s="135" t="str">
        <f t="shared" si="381"/>
        <v/>
      </c>
      <c r="AD893" s="72">
        <f t="shared" si="382"/>
        <v>-29</v>
      </c>
      <c r="AE893" s="72">
        <f t="shared" si="383"/>
        <v>-59</v>
      </c>
      <c r="AF893" s="72">
        <f t="shared" si="384"/>
        <v>-89</v>
      </c>
      <c r="AG893" s="66" t="str">
        <f t="shared" si="370"/>
        <v/>
      </c>
      <c r="AH893" s="66" t="str">
        <f t="shared" si="371"/>
        <v/>
      </c>
      <c r="AI893" s="66" t="str">
        <f t="shared" si="372"/>
        <v/>
      </c>
      <c r="AJ893" s="135" t="str">
        <f t="shared" si="373"/>
        <v/>
      </c>
      <c r="AK893" s="66" t="str">
        <f t="shared" si="374"/>
        <v/>
      </c>
      <c r="AL893" s="66" t="str">
        <f t="shared" si="362"/>
        <v/>
      </c>
      <c r="AM893" s="66" t="str">
        <f t="shared" si="375"/>
        <v/>
      </c>
      <c r="AN893" s="135" t="str">
        <f t="shared" si="376"/>
        <v/>
      </c>
      <c r="AO893" s="66" t="str">
        <f t="shared" si="377"/>
        <v/>
      </c>
      <c r="AP893" s="66" t="str">
        <f t="shared" si="363"/>
        <v/>
      </c>
      <c r="AQ893" s="66" t="str">
        <f t="shared" si="378"/>
        <v/>
      </c>
      <c r="AR893" s="135" t="str">
        <f t="shared" si="379"/>
        <v/>
      </c>
      <c r="AS893" s="72" t="str">
        <f t="shared" si="364"/>
        <v/>
      </c>
      <c r="AT893" s="72" t="str">
        <f t="shared" si="364"/>
        <v/>
      </c>
      <c r="AU893" s="72"/>
      <c r="AV893" s="135" t="str">
        <f t="shared" ca="1" si="385"/>
        <v>Guardian</v>
      </c>
      <c r="AW893" s="135"/>
      <c r="AX893" s="135"/>
      <c r="AY893" s="135"/>
      <c r="AZ893" s="135"/>
      <c r="BA893" s="135"/>
      <c r="BB893" s="135"/>
      <c r="BC893" s="660" t="e">
        <f>INDEX('[2]Master Skill List'!$D$81:$D$301,MATCH('UNIT DATA'!BA893,'[2]Master Skill List'!$B$81:$B$301,0))</f>
        <v>#N/A</v>
      </c>
      <c r="BD893" s="661"/>
      <c r="BE893" s="661"/>
      <c r="BF893" s="662"/>
      <c r="BG893" s="72">
        <f t="shared" si="386"/>
        <v>0</v>
      </c>
    </row>
    <row r="894" spans="2:59">
      <c r="B894" s="66">
        <v>856</v>
      </c>
      <c r="C894" s="135"/>
      <c r="D894" s="135"/>
      <c r="E894" s="135"/>
      <c r="F894" s="135"/>
      <c r="G894" s="135"/>
      <c r="H894" s="176"/>
      <c r="I894" s="155"/>
      <c r="J894" s="155"/>
      <c r="K894" s="66">
        <v>10</v>
      </c>
      <c r="L894" s="66"/>
      <c r="M894" s="66"/>
      <c r="N894" s="66"/>
      <c r="O894" s="508"/>
      <c r="P894" s="155">
        <f t="shared" si="380"/>
        <v>1</v>
      </c>
      <c r="Q894" s="135"/>
      <c r="R894" s="66" t="e">
        <f t="shared" si="387"/>
        <v>#N/A</v>
      </c>
      <c r="S894" s="176"/>
      <c r="T894" s="177"/>
      <c r="U894" s="135"/>
      <c r="V894" s="135"/>
      <c r="W894" s="163" t="str">
        <f t="shared" ca="1" si="365"/>
        <v>Hero</v>
      </c>
      <c r="X894" s="164">
        <f t="shared" si="366"/>
        <v>0</v>
      </c>
      <c r="Y894" s="165">
        <v>0</v>
      </c>
      <c r="Z894" s="155" t="str">
        <f t="shared" si="367"/>
        <v/>
      </c>
      <c r="AA894" s="66" t="str">
        <f t="shared" si="368"/>
        <v/>
      </c>
      <c r="AB894" s="72" t="str">
        <f t="shared" si="369"/>
        <v/>
      </c>
      <c r="AC894" s="135" t="str">
        <f t="shared" si="381"/>
        <v/>
      </c>
      <c r="AD894" s="72">
        <f t="shared" si="382"/>
        <v>-29</v>
      </c>
      <c r="AE894" s="72">
        <f t="shared" si="383"/>
        <v>-59</v>
      </c>
      <c r="AF894" s="72">
        <f t="shared" si="384"/>
        <v>-89</v>
      </c>
      <c r="AG894" s="66" t="str">
        <f t="shared" si="370"/>
        <v/>
      </c>
      <c r="AH894" s="66" t="str">
        <f t="shared" si="371"/>
        <v/>
      </c>
      <c r="AI894" s="66" t="str">
        <f t="shared" si="372"/>
        <v/>
      </c>
      <c r="AJ894" s="135" t="str">
        <f t="shared" si="373"/>
        <v/>
      </c>
      <c r="AK894" s="66" t="str">
        <f t="shared" si="374"/>
        <v/>
      </c>
      <c r="AL894" s="66" t="str">
        <f t="shared" si="362"/>
        <v/>
      </c>
      <c r="AM894" s="66" t="str">
        <f t="shared" si="375"/>
        <v/>
      </c>
      <c r="AN894" s="135" t="str">
        <f t="shared" si="376"/>
        <v/>
      </c>
      <c r="AO894" s="66" t="str">
        <f t="shared" si="377"/>
        <v/>
      </c>
      <c r="AP894" s="66" t="str">
        <f t="shared" si="363"/>
        <v/>
      </c>
      <c r="AQ894" s="66" t="str">
        <f t="shared" si="378"/>
        <v/>
      </c>
      <c r="AR894" s="135" t="str">
        <f t="shared" si="379"/>
        <v/>
      </c>
      <c r="AS894" s="72" t="str">
        <f t="shared" si="364"/>
        <v/>
      </c>
      <c r="AT894" s="72" t="str">
        <f t="shared" si="364"/>
        <v/>
      </c>
      <c r="AU894" s="72"/>
      <c r="AV894" s="135" t="str">
        <f t="shared" ca="1" si="385"/>
        <v>Hero</v>
      </c>
      <c r="AW894" s="135"/>
      <c r="AX894" s="135"/>
      <c r="AY894" s="135"/>
      <c r="AZ894" s="135"/>
      <c r="BA894" s="135"/>
      <c r="BB894" s="135"/>
      <c r="BC894" s="660" t="e">
        <f>INDEX('[2]Master Skill List'!$D$81:$D$301,MATCH('UNIT DATA'!BA894,'[2]Master Skill List'!$B$81:$B$301,0))</f>
        <v>#N/A</v>
      </c>
      <c r="BD894" s="661"/>
      <c r="BE894" s="661"/>
      <c r="BF894" s="662"/>
      <c r="BG894" s="72">
        <f t="shared" si="386"/>
        <v>0</v>
      </c>
    </row>
    <row r="895" spans="2:59">
      <c r="B895" s="66">
        <v>857</v>
      </c>
      <c r="C895" s="135"/>
      <c r="D895" s="135"/>
      <c r="E895" s="135"/>
      <c r="F895" s="135"/>
      <c r="G895" s="135"/>
      <c r="H895" s="176"/>
      <c r="I895" s="155"/>
      <c r="J895" s="155"/>
      <c r="K895" s="66">
        <v>10</v>
      </c>
      <c r="L895" s="66"/>
      <c r="M895" s="66"/>
      <c r="N895" s="66"/>
      <c r="O895" s="508"/>
      <c r="P895" s="155">
        <f t="shared" si="380"/>
        <v>1</v>
      </c>
      <c r="Q895" s="135"/>
      <c r="R895" s="66" t="e">
        <f t="shared" si="387"/>
        <v>#N/A</v>
      </c>
      <c r="S895" s="176"/>
      <c r="T895" s="177"/>
      <c r="U895" s="135"/>
      <c r="V895" s="135"/>
      <c r="W895" s="163" t="str">
        <f t="shared" ca="1" si="365"/>
        <v>Lord</v>
      </c>
      <c r="X895" s="164">
        <f t="shared" si="366"/>
        <v>0</v>
      </c>
      <c r="Y895" s="165">
        <v>0</v>
      </c>
      <c r="Z895" s="155" t="str">
        <f t="shared" si="367"/>
        <v/>
      </c>
      <c r="AA895" s="66" t="str">
        <f t="shared" si="368"/>
        <v/>
      </c>
      <c r="AB895" s="72" t="str">
        <f t="shared" si="369"/>
        <v/>
      </c>
      <c r="AC895" s="135" t="str">
        <f t="shared" si="381"/>
        <v/>
      </c>
      <c r="AD895" s="72">
        <f t="shared" si="382"/>
        <v>-29</v>
      </c>
      <c r="AE895" s="72">
        <f t="shared" si="383"/>
        <v>-59</v>
      </c>
      <c r="AF895" s="72">
        <f t="shared" si="384"/>
        <v>-89</v>
      </c>
      <c r="AG895" s="66" t="str">
        <f t="shared" si="370"/>
        <v/>
      </c>
      <c r="AH895" s="66" t="str">
        <f t="shared" si="371"/>
        <v/>
      </c>
      <c r="AI895" s="66" t="str">
        <f t="shared" si="372"/>
        <v/>
      </c>
      <c r="AJ895" s="135" t="str">
        <f t="shared" si="373"/>
        <v/>
      </c>
      <c r="AK895" s="66" t="str">
        <f t="shared" si="374"/>
        <v/>
      </c>
      <c r="AL895" s="66" t="str">
        <f t="shared" si="362"/>
        <v/>
      </c>
      <c r="AM895" s="66" t="str">
        <f t="shared" si="375"/>
        <v/>
      </c>
      <c r="AN895" s="135" t="str">
        <f t="shared" si="376"/>
        <v/>
      </c>
      <c r="AO895" s="66" t="str">
        <f t="shared" si="377"/>
        <v/>
      </c>
      <c r="AP895" s="66" t="str">
        <f t="shared" si="363"/>
        <v/>
      </c>
      <c r="AQ895" s="66" t="str">
        <f t="shared" si="378"/>
        <v/>
      </c>
      <c r="AR895" s="135" t="str">
        <f t="shared" si="379"/>
        <v/>
      </c>
      <c r="AS895" s="72" t="str">
        <f t="shared" si="364"/>
        <v/>
      </c>
      <c r="AT895" s="72" t="str">
        <f t="shared" si="364"/>
        <v/>
      </c>
      <c r="AU895" s="72"/>
      <c r="AV895" s="135" t="str">
        <f t="shared" ca="1" si="385"/>
        <v>Lord</v>
      </c>
      <c r="AW895" s="135"/>
      <c r="AX895" s="135"/>
      <c r="AY895" s="135"/>
      <c r="AZ895" s="135"/>
      <c r="BA895" s="135"/>
      <c r="BB895" s="135"/>
      <c r="BC895" s="660" t="e">
        <f>INDEX('[2]Master Skill List'!$D$81:$D$301,MATCH('UNIT DATA'!BA895,'[2]Master Skill List'!$B$81:$B$301,0))</f>
        <v>#N/A</v>
      </c>
      <c r="BD895" s="661"/>
      <c r="BE895" s="661"/>
      <c r="BF895" s="662"/>
      <c r="BG895" s="72">
        <f t="shared" si="386"/>
        <v>0</v>
      </c>
    </row>
    <row r="896" spans="2:59">
      <c r="B896" s="66">
        <v>858</v>
      </c>
      <c r="C896" s="135"/>
      <c r="D896" s="135"/>
      <c r="E896" s="135"/>
      <c r="F896" s="135"/>
      <c r="G896" s="135"/>
      <c r="H896" s="176"/>
      <c r="I896" s="155"/>
      <c r="J896" s="155"/>
      <c r="K896" s="66">
        <v>10</v>
      </c>
      <c r="L896" s="66"/>
      <c r="M896" s="66"/>
      <c r="N896" s="66"/>
      <c r="O896" s="508"/>
      <c r="P896" s="155">
        <f t="shared" si="380"/>
        <v>1</v>
      </c>
      <c r="Q896" s="135"/>
      <c r="R896" s="66" t="e">
        <f t="shared" si="387"/>
        <v>#N/A</v>
      </c>
      <c r="S896" s="176"/>
      <c r="T896" s="177"/>
      <c r="U896" s="135"/>
      <c r="V896" s="135"/>
      <c r="W896" s="163" t="str">
        <f t="shared" ca="1" si="365"/>
        <v>Defender</v>
      </c>
      <c r="X896" s="164">
        <f t="shared" si="366"/>
        <v>0</v>
      </c>
      <c r="Y896" s="165">
        <v>0</v>
      </c>
      <c r="Z896" s="155" t="str">
        <f t="shared" si="367"/>
        <v/>
      </c>
      <c r="AA896" s="66" t="str">
        <f t="shared" si="368"/>
        <v/>
      </c>
      <c r="AB896" s="72" t="str">
        <f t="shared" si="369"/>
        <v/>
      </c>
      <c r="AC896" s="135" t="str">
        <f t="shared" si="381"/>
        <v/>
      </c>
      <c r="AD896" s="72">
        <f t="shared" si="382"/>
        <v>-29</v>
      </c>
      <c r="AE896" s="72">
        <f t="shared" si="383"/>
        <v>-59</v>
      </c>
      <c r="AF896" s="72">
        <f t="shared" si="384"/>
        <v>-89</v>
      </c>
      <c r="AG896" s="66" t="str">
        <f t="shared" si="370"/>
        <v/>
      </c>
      <c r="AH896" s="66" t="str">
        <f t="shared" si="371"/>
        <v/>
      </c>
      <c r="AI896" s="66" t="str">
        <f t="shared" si="372"/>
        <v/>
      </c>
      <c r="AJ896" s="135" t="str">
        <f t="shared" si="373"/>
        <v/>
      </c>
      <c r="AK896" s="66" t="str">
        <f t="shared" si="374"/>
        <v/>
      </c>
      <c r="AL896" s="66" t="str">
        <f t="shared" si="362"/>
        <v/>
      </c>
      <c r="AM896" s="66" t="str">
        <f t="shared" si="375"/>
        <v/>
      </c>
      <c r="AN896" s="135" t="str">
        <f t="shared" si="376"/>
        <v/>
      </c>
      <c r="AO896" s="66" t="str">
        <f t="shared" si="377"/>
        <v/>
      </c>
      <c r="AP896" s="66" t="str">
        <f t="shared" si="363"/>
        <v/>
      </c>
      <c r="AQ896" s="66" t="str">
        <f t="shared" si="378"/>
        <v/>
      </c>
      <c r="AR896" s="135" t="str">
        <f t="shared" si="379"/>
        <v/>
      </c>
      <c r="AS896" s="72" t="str">
        <f t="shared" si="364"/>
        <v/>
      </c>
      <c r="AT896" s="72" t="str">
        <f t="shared" si="364"/>
        <v/>
      </c>
      <c r="AU896" s="72"/>
      <c r="AV896" s="135" t="str">
        <f t="shared" ca="1" si="385"/>
        <v>Defender</v>
      </c>
      <c r="AW896" s="135"/>
      <c r="AX896" s="135"/>
      <c r="AY896" s="135"/>
      <c r="AZ896" s="135"/>
      <c r="BA896" s="135"/>
      <c r="BB896" s="135"/>
      <c r="BC896" s="660" t="e">
        <f>INDEX('[2]Master Skill List'!$D$81:$D$301,MATCH('UNIT DATA'!BA896,'[2]Master Skill List'!$B$81:$B$301,0))</f>
        <v>#N/A</v>
      </c>
      <c r="BD896" s="661"/>
      <c r="BE896" s="661"/>
      <c r="BF896" s="662"/>
      <c r="BG896" s="72">
        <f t="shared" si="386"/>
        <v>0</v>
      </c>
    </row>
    <row r="897" spans="2:59">
      <c r="B897" s="66">
        <v>859</v>
      </c>
      <c r="C897" s="135"/>
      <c r="D897" s="135"/>
      <c r="E897" s="135"/>
      <c r="F897" s="135"/>
      <c r="G897" s="135"/>
      <c r="H897" s="176"/>
      <c r="I897" s="155"/>
      <c r="J897" s="155"/>
      <c r="K897" s="66">
        <v>10</v>
      </c>
      <c r="L897" s="66"/>
      <c r="M897" s="66"/>
      <c r="N897" s="66"/>
      <c r="O897" s="508"/>
      <c r="P897" s="155">
        <f t="shared" si="380"/>
        <v>1</v>
      </c>
      <c r="Q897" s="135"/>
      <c r="R897" s="66" t="e">
        <f t="shared" si="387"/>
        <v>#N/A</v>
      </c>
      <c r="S897" s="176"/>
      <c r="T897" s="177"/>
      <c r="U897" s="135"/>
      <c r="V897" s="135"/>
      <c r="W897" s="163" t="str">
        <f t="shared" ca="1" si="365"/>
        <v>Defender</v>
      </c>
      <c r="X897" s="164">
        <f t="shared" si="366"/>
        <v>0</v>
      </c>
      <c r="Y897" s="165">
        <v>0</v>
      </c>
      <c r="Z897" s="155" t="str">
        <f t="shared" si="367"/>
        <v/>
      </c>
      <c r="AA897" s="66" t="str">
        <f t="shared" si="368"/>
        <v/>
      </c>
      <c r="AB897" s="72" t="str">
        <f t="shared" si="369"/>
        <v/>
      </c>
      <c r="AC897" s="135" t="str">
        <f t="shared" si="381"/>
        <v/>
      </c>
      <c r="AD897" s="72">
        <f t="shared" si="382"/>
        <v>-29</v>
      </c>
      <c r="AE897" s="72">
        <f t="shared" si="383"/>
        <v>-59</v>
      </c>
      <c r="AF897" s="72">
        <f t="shared" si="384"/>
        <v>-89</v>
      </c>
      <c r="AG897" s="66" t="str">
        <f t="shared" si="370"/>
        <v/>
      </c>
      <c r="AH897" s="66" t="str">
        <f t="shared" si="371"/>
        <v/>
      </c>
      <c r="AI897" s="66" t="str">
        <f t="shared" si="372"/>
        <v/>
      </c>
      <c r="AJ897" s="135" t="str">
        <f t="shared" si="373"/>
        <v/>
      </c>
      <c r="AK897" s="66" t="str">
        <f t="shared" si="374"/>
        <v/>
      </c>
      <c r="AL897" s="66" t="str">
        <f t="shared" si="362"/>
        <v/>
      </c>
      <c r="AM897" s="66" t="str">
        <f t="shared" si="375"/>
        <v/>
      </c>
      <c r="AN897" s="135" t="str">
        <f t="shared" si="376"/>
        <v/>
      </c>
      <c r="AO897" s="66" t="str">
        <f t="shared" si="377"/>
        <v/>
      </c>
      <c r="AP897" s="66" t="str">
        <f t="shared" si="363"/>
        <v/>
      </c>
      <c r="AQ897" s="66" t="str">
        <f t="shared" si="378"/>
        <v/>
      </c>
      <c r="AR897" s="135" t="str">
        <f t="shared" si="379"/>
        <v/>
      </c>
      <c r="AS897" s="72" t="str">
        <f t="shared" si="364"/>
        <v/>
      </c>
      <c r="AT897" s="72" t="str">
        <f t="shared" si="364"/>
        <v/>
      </c>
      <c r="AU897" s="72"/>
      <c r="AV897" s="135" t="str">
        <f t="shared" ca="1" si="385"/>
        <v>Defender</v>
      </c>
      <c r="AW897" s="135"/>
      <c r="AX897" s="135"/>
      <c r="AY897" s="135"/>
      <c r="AZ897" s="135"/>
      <c r="BA897" s="135"/>
      <c r="BB897" s="135"/>
      <c r="BC897" s="660" t="e">
        <f>INDEX('[2]Master Skill List'!$D$81:$D$301,MATCH('UNIT DATA'!BA897,'[2]Master Skill List'!$B$81:$B$301,0))</f>
        <v>#N/A</v>
      </c>
      <c r="BD897" s="661"/>
      <c r="BE897" s="661"/>
      <c r="BF897" s="662"/>
      <c r="BG897" s="72">
        <f t="shared" si="386"/>
        <v>0</v>
      </c>
    </row>
    <row r="898" spans="2:59">
      <c r="B898" s="66">
        <v>860</v>
      </c>
      <c r="C898" s="135"/>
      <c r="D898" s="135"/>
      <c r="E898" s="135"/>
      <c r="F898" s="135"/>
      <c r="G898" s="135"/>
      <c r="H898" s="176"/>
      <c r="I898" s="155"/>
      <c r="J898" s="155"/>
      <c r="K898" s="66">
        <v>10</v>
      </c>
      <c r="L898" s="66"/>
      <c r="M898" s="66"/>
      <c r="N898" s="66"/>
      <c r="O898" s="508"/>
      <c r="P898" s="155">
        <f t="shared" si="380"/>
        <v>1</v>
      </c>
      <c r="Q898" s="135"/>
      <c r="R898" s="66" t="e">
        <f t="shared" si="387"/>
        <v>#N/A</v>
      </c>
      <c r="S898" s="176"/>
      <c r="T898" s="177"/>
      <c r="U898" s="135"/>
      <c r="V898" s="135"/>
      <c r="W898" s="163" t="str">
        <f t="shared" ca="1" si="365"/>
        <v>Lord</v>
      </c>
      <c r="X898" s="164">
        <f t="shared" si="366"/>
        <v>0</v>
      </c>
      <c r="Y898" s="165">
        <v>0</v>
      </c>
      <c r="Z898" s="155" t="str">
        <f t="shared" si="367"/>
        <v/>
      </c>
      <c r="AA898" s="66" t="str">
        <f t="shared" si="368"/>
        <v/>
      </c>
      <c r="AB898" s="72" t="str">
        <f t="shared" si="369"/>
        <v/>
      </c>
      <c r="AC898" s="135" t="str">
        <f t="shared" si="381"/>
        <v/>
      </c>
      <c r="AD898" s="72">
        <f t="shared" si="382"/>
        <v>-29</v>
      </c>
      <c r="AE898" s="72">
        <f t="shared" si="383"/>
        <v>-59</v>
      </c>
      <c r="AF898" s="72">
        <f t="shared" si="384"/>
        <v>-89</v>
      </c>
      <c r="AG898" s="66" t="str">
        <f t="shared" si="370"/>
        <v/>
      </c>
      <c r="AH898" s="66" t="str">
        <f t="shared" si="371"/>
        <v/>
      </c>
      <c r="AI898" s="66" t="str">
        <f t="shared" si="372"/>
        <v/>
      </c>
      <c r="AJ898" s="135" t="str">
        <f t="shared" si="373"/>
        <v/>
      </c>
      <c r="AK898" s="66" t="str">
        <f t="shared" si="374"/>
        <v/>
      </c>
      <c r="AL898" s="66" t="str">
        <f t="shared" si="362"/>
        <v/>
      </c>
      <c r="AM898" s="66" t="str">
        <f t="shared" si="375"/>
        <v/>
      </c>
      <c r="AN898" s="135" t="str">
        <f t="shared" si="376"/>
        <v/>
      </c>
      <c r="AO898" s="66" t="str">
        <f t="shared" si="377"/>
        <v/>
      </c>
      <c r="AP898" s="66" t="str">
        <f t="shared" si="363"/>
        <v/>
      </c>
      <c r="AQ898" s="66" t="str">
        <f t="shared" si="378"/>
        <v/>
      </c>
      <c r="AR898" s="135" t="str">
        <f t="shared" si="379"/>
        <v/>
      </c>
      <c r="AS898" s="72" t="str">
        <f t="shared" si="364"/>
        <v/>
      </c>
      <c r="AT898" s="72" t="str">
        <f t="shared" si="364"/>
        <v/>
      </c>
      <c r="AU898" s="72"/>
      <c r="AV898" s="135" t="str">
        <f t="shared" ca="1" si="385"/>
        <v>Lord</v>
      </c>
      <c r="AW898" s="135"/>
      <c r="AX898" s="135"/>
      <c r="AY898" s="135"/>
      <c r="AZ898" s="135"/>
      <c r="BA898" s="135"/>
      <c r="BB898" s="135"/>
      <c r="BC898" s="660" t="e">
        <f>INDEX('[2]Master Skill List'!$D$81:$D$301,MATCH('UNIT DATA'!BA898,'[2]Master Skill List'!$B$81:$B$301,0))</f>
        <v>#N/A</v>
      </c>
      <c r="BD898" s="661"/>
      <c r="BE898" s="661"/>
      <c r="BF898" s="662"/>
      <c r="BG898" s="72">
        <f t="shared" si="386"/>
        <v>0</v>
      </c>
    </row>
    <row r="899" spans="2:59">
      <c r="B899" s="66">
        <v>861</v>
      </c>
      <c r="C899" s="135"/>
      <c r="D899" s="135"/>
      <c r="E899" s="135"/>
      <c r="F899" s="135"/>
      <c r="G899" s="135"/>
      <c r="H899" s="176"/>
      <c r="I899" s="155"/>
      <c r="J899" s="155"/>
      <c r="K899" s="66">
        <v>10</v>
      </c>
      <c r="L899" s="66"/>
      <c r="M899" s="66"/>
      <c r="N899" s="66"/>
      <c r="O899" s="508"/>
      <c r="P899" s="155">
        <f t="shared" si="380"/>
        <v>1</v>
      </c>
      <c r="Q899" s="135"/>
      <c r="R899" s="66" t="e">
        <f t="shared" si="387"/>
        <v>#N/A</v>
      </c>
      <c r="S899" s="176"/>
      <c r="T899" s="177"/>
      <c r="U899" s="135"/>
      <c r="V899" s="135"/>
      <c r="W899" s="163" t="str">
        <f t="shared" ca="1" si="365"/>
        <v>Guardian</v>
      </c>
      <c r="X899" s="164">
        <f t="shared" si="366"/>
        <v>0</v>
      </c>
      <c r="Y899" s="165">
        <v>0</v>
      </c>
      <c r="Z899" s="155" t="str">
        <f t="shared" si="367"/>
        <v/>
      </c>
      <c r="AA899" s="66" t="str">
        <f t="shared" si="368"/>
        <v/>
      </c>
      <c r="AB899" s="72" t="str">
        <f t="shared" si="369"/>
        <v/>
      </c>
      <c r="AC899" s="135" t="str">
        <f t="shared" si="381"/>
        <v/>
      </c>
      <c r="AD899" s="72">
        <f t="shared" si="382"/>
        <v>-29</v>
      </c>
      <c r="AE899" s="72">
        <f t="shared" si="383"/>
        <v>-59</v>
      </c>
      <c r="AF899" s="72">
        <f t="shared" si="384"/>
        <v>-89</v>
      </c>
      <c r="AG899" s="66" t="str">
        <f t="shared" si="370"/>
        <v/>
      </c>
      <c r="AH899" s="66" t="str">
        <f t="shared" si="371"/>
        <v/>
      </c>
      <c r="AI899" s="66" t="str">
        <f t="shared" si="372"/>
        <v/>
      </c>
      <c r="AJ899" s="135" t="str">
        <f t="shared" si="373"/>
        <v/>
      </c>
      <c r="AK899" s="66" t="str">
        <f t="shared" si="374"/>
        <v/>
      </c>
      <c r="AL899" s="66" t="str">
        <f t="shared" si="362"/>
        <v/>
      </c>
      <c r="AM899" s="66" t="str">
        <f t="shared" si="375"/>
        <v/>
      </c>
      <c r="AN899" s="135" t="str">
        <f t="shared" si="376"/>
        <v/>
      </c>
      <c r="AO899" s="66" t="str">
        <f t="shared" si="377"/>
        <v/>
      </c>
      <c r="AP899" s="66" t="str">
        <f t="shared" si="363"/>
        <v/>
      </c>
      <c r="AQ899" s="66" t="str">
        <f t="shared" si="378"/>
        <v/>
      </c>
      <c r="AR899" s="135" t="str">
        <f t="shared" si="379"/>
        <v/>
      </c>
      <c r="AS899" s="72" t="str">
        <f t="shared" si="364"/>
        <v/>
      </c>
      <c r="AT899" s="72" t="str">
        <f t="shared" si="364"/>
        <v/>
      </c>
      <c r="AU899" s="72"/>
      <c r="AV899" s="135" t="str">
        <f t="shared" ca="1" si="385"/>
        <v>Guardian</v>
      </c>
      <c r="AW899" s="135"/>
      <c r="AX899" s="135"/>
      <c r="AY899" s="135"/>
      <c r="AZ899" s="135"/>
      <c r="BA899" s="135"/>
      <c r="BB899" s="135"/>
      <c r="BC899" s="660" t="e">
        <f>INDEX('[2]Master Skill List'!$D$81:$D$301,MATCH('UNIT DATA'!BA899,'[2]Master Skill List'!$B$81:$B$301,0))</f>
        <v>#N/A</v>
      </c>
      <c r="BD899" s="661"/>
      <c r="BE899" s="661"/>
      <c r="BF899" s="662"/>
      <c r="BG899" s="72">
        <f t="shared" si="386"/>
        <v>0</v>
      </c>
    </row>
    <row r="900" spans="2:59">
      <c r="B900" s="66">
        <v>862</v>
      </c>
      <c r="C900" s="135"/>
      <c r="D900" s="135"/>
      <c r="E900" s="135"/>
      <c r="F900" s="135"/>
      <c r="G900" s="135"/>
      <c r="H900" s="176"/>
      <c r="I900" s="155"/>
      <c r="J900" s="155"/>
      <c r="K900" s="66">
        <v>10</v>
      </c>
      <c r="L900" s="66"/>
      <c r="M900" s="66"/>
      <c r="N900" s="66"/>
      <c r="O900" s="508"/>
      <c r="P900" s="155">
        <f t="shared" si="380"/>
        <v>1</v>
      </c>
      <c r="Q900" s="135"/>
      <c r="R900" s="66" t="e">
        <f t="shared" si="387"/>
        <v>#N/A</v>
      </c>
      <c r="S900" s="176"/>
      <c r="T900" s="177"/>
      <c r="U900" s="135"/>
      <c r="V900" s="135"/>
      <c r="W900" s="163" t="str">
        <f t="shared" ca="1" si="365"/>
        <v>Defender</v>
      </c>
      <c r="X900" s="164">
        <f t="shared" si="366"/>
        <v>0</v>
      </c>
      <c r="Y900" s="165">
        <v>0</v>
      </c>
      <c r="Z900" s="155" t="str">
        <f t="shared" si="367"/>
        <v/>
      </c>
      <c r="AA900" s="66" t="str">
        <f t="shared" si="368"/>
        <v/>
      </c>
      <c r="AB900" s="72" t="str">
        <f t="shared" si="369"/>
        <v/>
      </c>
      <c r="AC900" s="135" t="str">
        <f t="shared" si="381"/>
        <v/>
      </c>
      <c r="AD900" s="72">
        <f t="shared" si="382"/>
        <v>-29</v>
      </c>
      <c r="AE900" s="72">
        <f t="shared" si="383"/>
        <v>-59</v>
      </c>
      <c r="AF900" s="72">
        <f t="shared" si="384"/>
        <v>-89</v>
      </c>
      <c r="AG900" s="66" t="str">
        <f t="shared" si="370"/>
        <v/>
      </c>
      <c r="AH900" s="66" t="str">
        <f t="shared" si="371"/>
        <v/>
      </c>
      <c r="AI900" s="66" t="str">
        <f t="shared" si="372"/>
        <v/>
      </c>
      <c r="AJ900" s="135" t="str">
        <f t="shared" si="373"/>
        <v/>
      </c>
      <c r="AK900" s="66" t="str">
        <f t="shared" si="374"/>
        <v/>
      </c>
      <c r="AL900" s="66" t="str">
        <f t="shared" si="362"/>
        <v/>
      </c>
      <c r="AM900" s="66" t="str">
        <f t="shared" si="375"/>
        <v/>
      </c>
      <c r="AN900" s="135" t="str">
        <f t="shared" si="376"/>
        <v/>
      </c>
      <c r="AO900" s="66" t="str">
        <f t="shared" si="377"/>
        <v/>
      </c>
      <c r="AP900" s="66" t="str">
        <f t="shared" si="363"/>
        <v/>
      </c>
      <c r="AQ900" s="66" t="str">
        <f t="shared" si="378"/>
        <v/>
      </c>
      <c r="AR900" s="135" t="str">
        <f t="shared" si="379"/>
        <v/>
      </c>
      <c r="AS900" s="72" t="str">
        <f t="shared" si="364"/>
        <v/>
      </c>
      <c r="AT900" s="72" t="str">
        <f t="shared" si="364"/>
        <v/>
      </c>
      <c r="AU900" s="72"/>
      <c r="AV900" s="135" t="str">
        <f t="shared" ca="1" si="385"/>
        <v>Defender</v>
      </c>
      <c r="AW900" s="135"/>
      <c r="AX900" s="135"/>
      <c r="AY900" s="135"/>
      <c r="AZ900" s="135"/>
      <c r="BA900" s="135"/>
      <c r="BB900" s="135"/>
      <c r="BC900" s="660" t="e">
        <f>INDEX('[2]Master Skill List'!$D$81:$D$301,MATCH('UNIT DATA'!BA900,'[2]Master Skill List'!$B$81:$B$301,0))</f>
        <v>#N/A</v>
      </c>
      <c r="BD900" s="661"/>
      <c r="BE900" s="661"/>
      <c r="BF900" s="662"/>
      <c r="BG900" s="72">
        <f t="shared" si="386"/>
        <v>0</v>
      </c>
    </row>
    <row r="901" spans="2:59">
      <c r="B901" s="66">
        <v>863</v>
      </c>
      <c r="C901" s="135"/>
      <c r="D901" s="135"/>
      <c r="E901" s="135"/>
      <c r="F901" s="135"/>
      <c r="G901" s="135"/>
      <c r="H901" s="176"/>
      <c r="I901" s="155"/>
      <c r="J901" s="155"/>
      <c r="K901" s="66">
        <v>10</v>
      </c>
      <c r="L901" s="66"/>
      <c r="M901" s="66"/>
      <c r="N901" s="66"/>
      <c r="O901" s="508"/>
      <c r="P901" s="155">
        <f t="shared" si="380"/>
        <v>1</v>
      </c>
      <c r="Q901" s="135"/>
      <c r="R901" s="66" t="e">
        <f t="shared" si="387"/>
        <v>#N/A</v>
      </c>
      <c r="S901" s="176"/>
      <c r="T901" s="177"/>
      <c r="U901" s="135"/>
      <c r="V901" s="135"/>
      <c r="W901" s="163" t="str">
        <f t="shared" ca="1" si="365"/>
        <v>Fighter</v>
      </c>
      <c r="X901" s="164">
        <f t="shared" si="366"/>
        <v>0</v>
      </c>
      <c r="Y901" s="165">
        <v>0</v>
      </c>
      <c r="Z901" s="155" t="str">
        <f t="shared" si="367"/>
        <v/>
      </c>
      <c r="AA901" s="66" t="str">
        <f t="shared" si="368"/>
        <v/>
      </c>
      <c r="AB901" s="72" t="str">
        <f t="shared" si="369"/>
        <v/>
      </c>
      <c r="AC901" s="135" t="str">
        <f t="shared" si="381"/>
        <v/>
      </c>
      <c r="AD901" s="72">
        <f t="shared" si="382"/>
        <v>-29</v>
      </c>
      <c r="AE901" s="72">
        <f t="shared" si="383"/>
        <v>-59</v>
      </c>
      <c r="AF901" s="72">
        <f t="shared" si="384"/>
        <v>-89</v>
      </c>
      <c r="AG901" s="66" t="str">
        <f t="shared" si="370"/>
        <v/>
      </c>
      <c r="AH901" s="66" t="str">
        <f t="shared" si="371"/>
        <v/>
      </c>
      <c r="AI901" s="66" t="str">
        <f t="shared" si="372"/>
        <v/>
      </c>
      <c r="AJ901" s="135" t="str">
        <f t="shared" si="373"/>
        <v/>
      </c>
      <c r="AK901" s="66" t="str">
        <f t="shared" si="374"/>
        <v/>
      </c>
      <c r="AL901" s="66" t="str">
        <f t="shared" si="362"/>
        <v/>
      </c>
      <c r="AM901" s="66" t="str">
        <f t="shared" si="375"/>
        <v/>
      </c>
      <c r="AN901" s="135" t="str">
        <f t="shared" si="376"/>
        <v/>
      </c>
      <c r="AO901" s="66" t="str">
        <f t="shared" si="377"/>
        <v/>
      </c>
      <c r="AP901" s="66" t="str">
        <f t="shared" si="363"/>
        <v/>
      </c>
      <c r="AQ901" s="66" t="str">
        <f t="shared" si="378"/>
        <v/>
      </c>
      <c r="AR901" s="135" t="str">
        <f t="shared" si="379"/>
        <v/>
      </c>
      <c r="AS901" s="72" t="str">
        <f t="shared" si="364"/>
        <v/>
      </c>
      <c r="AT901" s="72" t="str">
        <f t="shared" si="364"/>
        <v/>
      </c>
      <c r="AU901" s="72"/>
      <c r="AV901" s="135" t="str">
        <f t="shared" ca="1" si="385"/>
        <v>Fighter</v>
      </c>
      <c r="AW901" s="135"/>
      <c r="AX901" s="135"/>
      <c r="AY901" s="135"/>
      <c r="AZ901" s="135"/>
      <c r="BA901" s="135"/>
      <c r="BB901" s="135"/>
      <c r="BC901" s="660" t="e">
        <f>INDEX('[2]Master Skill List'!$D$81:$D$301,MATCH('UNIT DATA'!BA901,'[2]Master Skill List'!$B$81:$B$301,0))</f>
        <v>#N/A</v>
      </c>
      <c r="BD901" s="661"/>
      <c r="BE901" s="661"/>
      <c r="BF901" s="662"/>
      <c r="BG901" s="72">
        <f t="shared" si="386"/>
        <v>0</v>
      </c>
    </row>
    <row r="902" spans="2:59">
      <c r="B902" s="66">
        <v>864</v>
      </c>
      <c r="C902" s="135"/>
      <c r="D902" s="135"/>
      <c r="E902" s="135"/>
      <c r="F902" s="135"/>
      <c r="G902" s="135"/>
      <c r="H902" s="176"/>
      <c r="I902" s="155"/>
      <c r="J902" s="155"/>
      <c r="K902" s="66">
        <v>10</v>
      </c>
      <c r="L902" s="66"/>
      <c r="M902" s="66"/>
      <c r="N902" s="66"/>
      <c r="O902" s="508"/>
      <c r="P902" s="155">
        <f t="shared" si="380"/>
        <v>1</v>
      </c>
      <c r="Q902" s="135"/>
      <c r="R902" s="66" t="e">
        <f t="shared" si="387"/>
        <v>#N/A</v>
      </c>
      <c r="S902" s="176"/>
      <c r="T902" s="177"/>
      <c r="U902" s="135"/>
      <c r="V902" s="135"/>
      <c r="W902" s="163" t="str">
        <f t="shared" ca="1" si="365"/>
        <v>Defender</v>
      </c>
      <c r="X902" s="164">
        <f t="shared" si="366"/>
        <v>0</v>
      </c>
      <c r="Y902" s="165">
        <v>0</v>
      </c>
      <c r="Z902" s="155" t="str">
        <f t="shared" si="367"/>
        <v/>
      </c>
      <c r="AA902" s="66" t="str">
        <f t="shared" si="368"/>
        <v/>
      </c>
      <c r="AB902" s="72" t="str">
        <f t="shared" si="369"/>
        <v/>
      </c>
      <c r="AC902" s="135" t="str">
        <f t="shared" si="381"/>
        <v/>
      </c>
      <c r="AD902" s="72">
        <f t="shared" si="382"/>
        <v>-29</v>
      </c>
      <c r="AE902" s="72">
        <f t="shared" si="383"/>
        <v>-59</v>
      </c>
      <c r="AF902" s="72">
        <f t="shared" si="384"/>
        <v>-89</v>
      </c>
      <c r="AG902" s="66" t="str">
        <f t="shared" si="370"/>
        <v/>
      </c>
      <c r="AH902" s="66" t="str">
        <f t="shared" si="371"/>
        <v/>
      </c>
      <c r="AI902" s="66" t="str">
        <f t="shared" si="372"/>
        <v/>
      </c>
      <c r="AJ902" s="135" t="str">
        <f t="shared" si="373"/>
        <v/>
      </c>
      <c r="AK902" s="66" t="str">
        <f t="shared" si="374"/>
        <v/>
      </c>
      <c r="AL902" s="66" t="str">
        <f t="shared" si="362"/>
        <v/>
      </c>
      <c r="AM902" s="66" t="str">
        <f t="shared" si="375"/>
        <v/>
      </c>
      <c r="AN902" s="135" t="str">
        <f t="shared" si="376"/>
        <v/>
      </c>
      <c r="AO902" s="66" t="str">
        <f t="shared" si="377"/>
        <v/>
      </c>
      <c r="AP902" s="66" t="str">
        <f t="shared" si="363"/>
        <v/>
      </c>
      <c r="AQ902" s="66" t="str">
        <f t="shared" si="378"/>
        <v/>
      </c>
      <c r="AR902" s="135" t="str">
        <f t="shared" si="379"/>
        <v/>
      </c>
      <c r="AS902" s="72" t="str">
        <f t="shared" si="364"/>
        <v/>
      </c>
      <c r="AT902" s="72" t="str">
        <f t="shared" si="364"/>
        <v/>
      </c>
      <c r="AU902" s="72"/>
      <c r="AV902" s="135" t="str">
        <f t="shared" ca="1" si="385"/>
        <v>Defender</v>
      </c>
      <c r="AW902" s="135"/>
      <c r="AX902" s="135"/>
      <c r="AY902" s="135"/>
      <c r="AZ902" s="135"/>
      <c r="BA902" s="135"/>
      <c r="BB902" s="135"/>
      <c r="BC902" s="660" t="e">
        <f>INDEX('[2]Master Skill List'!$D$81:$D$301,MATCH('UNIT DATA'!BA902,'[2]Master Skill List'!$B$81:$B$301,0))</f>
        <v>#N/A</v>
      </c>
      <c r="BD902" s="661"/>
      <c r="BE902" s="661"/>
      <c r="BF902" s="662"/>
      <c r="BG902" s="72">
        <f t="shared" si="386"/>
        <v>0</v>
      </c>
    </row>
    <row r="903" spans="2:59">
      <c r="B903" s="66">
        <v>865</v>
      </c>
      <c r="C903" s="135"/>
      <c r="D903" s="135"/>
      <c r="E903" s="135"/>
      <c r="F903" s="135"/>
      <c r="G903" s="135"/>
      <c r="H903" s="176"/>
      <c r="I903" s="155"/>
      <c r="J903" s="155"/>
      <c r="K903" s="66">
        <v>10</v>
      </c>
      <c r="L903" s="66"/>
      <c r="M903" s="66"/>
      <c r="N903" s="66"/>
      <c r="O903" s="508"/>
      <c r="P903" s="155">
        <f t="shared" si="380"/>
        <v>1</v>
      </c>
      <c r="Q903" s="135"/>
      <c r="R903" s="66" t="e">
        <f t="shared" si="387"/>
        <v>#N/A</v>
      </c>
      <c r="S903" s="176"/>
      <c r="T903" s="177"/>
      <c r="U903" s="135"/>
      <c r="V903" s="135"/>
      <c r="W903" s="163" t="str">
        <f t="shared" ca="1" si="365"/>
        <v>Defender</v>
      </c>
      <c r="X903" s="164">
        <f t="shared" si="366"/>
        <v>0</v>
      </c>
      <c r="Y903" s="165">
        <v>0</v>
      </c>
      <c r="Z903" s="155" t="str">
        <f t="shared" si="367"/>
        <v/>
      </c>
      <c r="AA903" s="66" t="str">
        <f t="shared" si="368"/>
        <v/>
      </c>
      <c r="AB903" s="72" t="str">
        <f t="shared" si="369"/>
        <v/>
      </c>
      <c r="AC903" s="135" t="str">
        <f t="shared" si="381"/>
        <v/>
      </c>
      <c r="AD903" s="72">
        <f t="shared" si="382"/>
        <v>-29</v>
      </c>
      <c r="AE903" s="72">
        <f t="shared" si="383"/>
        <v>-59</v>
      </c>
      <c r="AF903" s="72">
        <f t="shared" si="384"/>
        <v>-89</v>
      </c>
      <c r="AG903" s="66" t="str">
        <f t="shared" si="370"/>
        <v/>
      </c>
      <c r="AH903" s="66" t="str">
        <f t="shared" si="371"/>
        <v/>
      </c>
      <c r="AI903" s="66" t="str">
        <f t="shared" si="372"/>
        <v/>
      </c>
      <c r="AJ903" s="135" t="str">
        <f t="shared" si="373"/>
        <v/>
      </c>
      <c r="AK903" s="66" t="str">
        <f t="shared" si="374"/>
        <v/>
      </c>
      <c r="AL903" s="66" t="str">
        <f t="shared" si="362"/>
        <v/>
      </c>
      <c r="AM903" s="66" t="str">
        <f t="shared" si="375"/>
        <v/>
      </c>
      <c r="AN903" s="135" t="str">
        <f t="shared" si="376"/>
        <v/>
      </c>
      <c r="AO903" s="66" t="str">
        <f t="shared" si="377"/>
        <v/>
      </c>
      <c r="AP903" s="66" t="str">
        <f t="shared" si="363"/>
        <v/>
      </c>
      <c r="AQ903" s="66" t="str">
        <f t="shared" si="378"/>
        <v/>
      </c>
      <c r="AR903" s="135" t="str">
        <f t="shared" si="379"/>
        <v/>
      </c>
      <c r="AS903" s="72" t="str">
        <f t="shared" si="364"/>
        <v/>
      </c>
      <c r="AT903" s="72" t="str">
        <f t="shared" si="364"/>
        <v/>
      </c>
      <c r="AU903" s="72"/>
      <c r="AV903" s="135" t="str">
        <f t="shared" ca="1" si="385"/>
        <v>Defender</v>
      </c>
      <c r="AW903" s="135"/>
      <c r="AX903" s="135"/>
      <c r="AY903" s="135"/>
      <c r="AZ903" s="135"/>
      <c r="BA903" s="135"/>
      <c r="BB903" s="135"/>
      <c r="BC903" s="660" t="e">
        <f>INDEX('[2]Master Skill List'!$D$81:$D$301,MATCH('UNIT DATA'!BA903,'[2]Master Skill List'!$B$81:$B$301,0))</f>
        <v>#N/A</v>
      </c>
      <c r="BD903" s="661"/>
      <c r="BE903" s="661"/>
      <c r="BF903" s="662"/>
      <c r="BG903" s="72">
        <f t="shared" si="386"/>
        <v>0</v>
      </c>
    </row>
    <row r="904" spans="2:59">
      <c r="B904" s="66">
        <v>866</v>
      </c>
      <c r="C904" s="135"/>
      <c r="D904" s="135"/>
      <c r="E904" s="135"/>
      <c r="F904" s="135"/>
      <c r="G904" s="135"/>
      <c r="H904" s="176"/>
      <c r="I904" s="155"/>
      <c r="J904" s="155"/>
      <c r="K904" s="66">
        <v>10</v>
      </c>
      <c r="L904" s="66"/>
      <c r="M904" s="66"/>
      <c r="N904" s="66"/>
      <c r="O904" s="508"/>
      <c r="P904" s="155">
        <f t="shared" si="380"/>
        <v>1</v>
      </c>
      <c r="Q904" s="135"/>
      <c r="R904" s="66" t="e">
        <f t="shared" si="387"/>
        <v>#N/A</v>
      </c>
      <c r="S904" s="176"/>
      <c r="T904" s="177"/>
      <c r="U904" s="135"/>
      <c r="V904" s="135"/>
      <c r="W904" s="163" t="str">
        <f t="shared" ca="1" si="365"/>
        <v>Fighter</v>
      </c>
      <c r="X904" s="164">
        <f t="shared" si="366"/>
        <v>0</v>
      </c>
      <c r="Y904" s="165">
        <v>0</v>
      </c>
      <c r="Z904" s="155" t="str">
        <f t="shared" si="367"/>
        <v/>
      </c>
      <c r="AA904" s="66" t="str">
        <f t="shared" si="368"/>
        <v/>
      </c>
      <c r="AB904" s="72" t="str">
        <f t="shared" si="369"/>
        <v/>
      </c>
      <c r="AC904" s="135" t="str">
        <f t="shared" si="381"/>
        <v/>
      </c>
      <c r="AD904" s="72">
        <f t="shared" si="382"/>
        <v>-29</v>
      </c>
      <c r="AE904" s="72">
        <f t="shared" si="383"/>
        <v>-59</v>
      </c>
      <c r="AF904" s="72">
        <f t="shared" si="384"/>
        <v>-89</v>
      </c>
      <c r="AG904" s="66" t="str">
        <f t="shared" si="370"/>
        <v/>
      </c>
      <c r="AH904" s="66" t="str">
        <f t="shared" si="371"/>
        <v/>
      </c>
      <c r="AI904" s="66" t="str">
        <f t="shared" si="372"/>
        <v/>
      </c>
      <c r="AJ904" s="135" t="str">
        <f t="shared" si="373"/>
        <v/>
      </c>
      <c r="AK904" s="66" t="str">
        <f t="shared" si="374"/>
        <v/>
      </c>
      <c r="AL904" s="66" t="str">
        <f t="shared" si="362"/>
        <v/>
      </c>
      <c r="AM904" s="66" t="str">
        <f t="shared" si="375"/>
        <v/>
      </c>
      <c r="AN904" s="135" t="str">
        <f t="shared" si="376"/>
        <v/>
      </c>
      <c r="AO904" s="66" t="str">
        <f t="shared" si="377"/>
        <v/>
      </c>
      <c r="AP904" s="66" t="str">
        <f t="shared" si="363"/>
        <v/>
      </c>
      <c r="AQ904" s="66" t="str">
        <f t="shared" si="378"/>
        <v/>
      </c>
      <c r="AR904" s="135" t="str">
        <f t="shared" si="379"/>
        <v/>
      </c>
      <c r="AS904" s="72" t="str">
        <f t="shared" si="364"/>
        <v/>
      </c>
      <c r="AT904" s="72" t="str">
        <f t="shared" si="364"/>
        <v/>
      </c>
      <c r="AU904" s="72"/>
      <c r="AV904" s="135" t="str">
        <f t="shared" ca="1" si="385"/>
        <v>Fighter</v>
      </c>
      <c r="AW904" s="135"/>
      <c r="AX904" s="135"/>
      <c r="AY904" s="135"/>
      <c r="AZ904" s="135"/>
      <c r="BA904" s="135"/>
      <c r="BB904" s="135"/>
      <c r="BC904" s="660" t="e">
        <f>INDEX('[2]Master Skill List'!$D$81:$D$301,MATCH('UNIT DATA'!BA904,'[2]Master Skill List'!$B$81:$B$301,0))</f>
        <v>#N/A</v>
      </c>
      <c r="BD904" s="661"/>
      <c r="BE904" s="661"/>
      <c r="BF904" s="662"/>
      <c r="BG904" s="72">
        <f t="shared" si="386"/>
        <v>0</v>
      </c>
    </row>
    <row r="905" spans="2:59">
      <c r="B905" s="66">
        <v>867</v>
      </c>
      <c r="C905" s="135"/>
      <c r="D905" s="135"/>
      <c r="E905" s="135"/>
      <c r="F905" s="135"/>
      <c r="G905" s="135"/>
      <c r="H905" s="176"/>
      <c r="I905" s="155"/>
      <c r="J905" s="155"/>
      <c r="K905" s="66">
        <v>10</v>
      </c>
      <c r="L905" s="66"/>
      <c r="M905" s="66"/>
      <c r="N905" s="66"/>
      <c r="O905" s="508"/>
      <c r="P905" s="155">
        <f t="shared" si="380"/>
        <v>1</v>
      </c>
      <c r="Q905" s="135"/>
      <c r="R905" s="66" t="e">
        <f t="shared" si="387"/>
        <v>#N/A</v>
      </c>
      <c r="S905" s="176"/>
      <c r="T905" s="177"/>
      <c r="U905" s="135"/>
      <c r="V905" s="135"/>
      <c r="W905" s="163" t="str">
        <f t="shared" ca="1" si="365"/>
        <v>Knight</v>
      </c>
      <c r="X905" s="164">
        <f t="shared" si="366"/>
        <v>0</v>
      </c>
      <c r="Y905" s="165">
        <v>0</v>
      </c>
      <c r="Z905" s="155" t="str">
        <f t="shared" si="367"/>
        <v/>
      </c>
      <c r="AA905" s="66" t="str">
        <f t="shared" si="368"/>
        <v/>
      </c>
      <c r="AB905" s="72" t="str">
        <f t="shared" si="369"/>
        <v/>
      </c>
      <c r="AC905" s="135" t="str">
        <f t="shared" si="381"/>
        <v/>
      </c>
      <c r="AD905" s="72">
        <f t="shared" si="382"/>
        <v>-29</v>
      </c>
      <c r="AE905" s="72">
        <f t="shared" si="383"/>
        <v>-59</v>
      </c>
      <c r="AF905" s="72">
        <f t="shared" si="384"/>
        <v>-89</v>
      </c>
      <c r="AG905" s="66" t="str">
        <f t="shared" si="370"/>
        <v/>
      </c>
      <c r="AH905" s="66" t="str">
        <f t="shared" si="371"/>
        <v/>
      </c>
      <c r="AI905" s="66" t="str">
        <f t="shared" si="372"/>
        <v/>
      </c>
      <c r="AJ905" s="135" t="str">
        <f t="shared" si="373"/>
        <v/>
      </c>
      <c r="AK905" s="66" t="str">
        <f t="shared" si="374"/>
        <v/>
      </c>
      <c r="AL905" s="66" t="str">
        <f t="shared" si="362"/>
        <v/>
      </c>
      <c r="AM905" s="66" t="str">
        <f t="shared" si="375"/>
        <v/>
      </c>
      <c r="AN905" s="135" t="str">
        <f t="shared" si="376"/>
        <v/>
      </c>
      <c r="AO905" s="66" t="str">
        <f t="shared" si="377"/>
        <v/>
      </c>
      <c r="AP905" s="66" t="str">
        <f t="shared" si="363"/>
        <v/>
      </c>
      <c r="AQ905" s="66" t="str">
        <f t="shared" si="378"/>
        <v/>
      </c>
      <c r="AR905" s="135" t="str">
        <f t="shared" si="379"/>
        <v/>
      </c>
      <c r="AS905" s="72" t="str">
        <f t="shared" si="364"/>
        <v/>
      </c>
      <c r="AT905" s="72" t="str">
        <f t="shared" si="364"/>
        <v/>
      </c>
      <c r="AU905" s="72"/>
      <c r="AV905" s="135" t="str">
        <f t="shared" ca="1" si="385"/>
        <v>Knight</v>
      </c>
      <c r="AW905" s="135"/>
      <c r="AX905" s="135"/>
      <c r="AY905" s="135"/>
      <c r="AZ905" s="135"/>
      <c r="BA905" s="135"/>
      <c r="BB905" s="135"/>
      <c r="BC905" s="660" t="e">
        <f>INDEX('[2]Master Skill List'!$D$81:$D$301,MATCH('UNIT DATA'!BA905,'[2]Master Skill List'!$B$81:$B$301,0))</f>
        <v>#N/A</v>
      </c>
      <c r="BD905" s="661"/>
      <c r="BE905" s="661"/>
      <c r="BF905" s="662"/>
      <c r="BG905" s="72">
        <f t="shared" si="386"/>
        <v>0</v>
      </c>
    </row>
    <row r="906" spans="2:59">
      <c r="B906" s="66">
        <v>868</v>
      </c>
      <c r="C906" s="135"/>
      <c r="D906" s="135"/>
      <c r="E906" s="135"/>
      <c r="F906" s="135"/>
      <c r="G906" s="135"/>
      <c r="H906" s="176"/>
      <c r="I906" s="155"/>
      <c r="J906" s="155"/>
      <c r="K906" s="66">
        <v>10</v>
      </c>
      <c r="L906" s="66"/>
      <c r="M906" s="66"/>
      <c r="N906" s="66"/>
      <c r="O906" s="508"/>
      <c r="P906" s="155">
        <f t="shared" si="380"/>
        <v>1</v>
      </c>
      <c r="Q906" s="135"/>
      <c r="R906" s="66" t="e">
        <f t="shared" si="387"/>
        <v>#N/A</v>
      </c>
      <c r="S906" s="176"/>
      <c r="T906" s="177"/>
      <c r="U906" s="135"/>
      <c r="V906" s="135"/>
      <c r="W906" s="163" t="str">
        <f t="shared" ca="1" si="365"/>
        <v>Defender</v>
      </c>
      <c r="X906" s="164">
        <f t="shared" si="366"/>
        <v>0</v>
      </c>
      <c r="Y906" s="165">
        <v>0</v>
      </c>
      <c r="Z906" s="155" t="str">
        <f t="shared" si="367"/>
        <v/>
      </c>
      <c r="AA906" s="66" t="str">
        <f t="shared" si="368"/>
        <v/>
      </c>
      <c r="AB906" s="72" t="str">
        <f t="shared" si="369"/>
        <v/>
      </c>
      <c r="AC906" s="135" t="str">
        <f t="shared" si="381"/>
        <v/>
      </c>
      <c r="AD906" s="72">
        <f t="shared" si="382"/>
        <v>-29</v>
      </c>
      <c r="AE906" s="72">
        <f t="shared" si="383"/>
        <v>-59</v>
      </c>
      <c r="AF906" s="72">
        <f t="shared" si="384"/>
        <v>-89</v>
      </c>
      <c r="AG906" s="66" t="str">
        <f t="shared" si="370"/>
        <v/>
      </c>
      <c r="AH906" s="66" t="str">
        <f t="shared" si="371"/>
        <v/>
      </c>
      <c r="AI906" s="66" t="str">
        <f t="shared" si="372"/>
        <v/>
      </c>
      <c r="AJ906" s="135" t="str">
        <f t="shared" si="373"/>
        <v/>
      </c>
      <c r="AK906" s="66" t="str">
        <f t="shared" si="374"/>
        <v/>
      </c>
      <c r="AL906" s="66" t="str">
        <f t="shared" si="362"/>
        <v/>
      </c>
      <c r="AM906" s="66" t="str">
        <f t="shared" si="375"/>
        <v/>
      </c>
      <c r="AN906" s="135" t="str">
        <f t="shared" si="376"/>
        <v/>
      </c>
      <c r="AO906" s="66" t="str">
        <f t="shared" si="377"/>
        <v/>
      </c>
      <c r="AP906" s="66" t="str">
        <f t="shared" si="363"/>
        <v/>
      </c>
      <c r="AQ906" s="66" t="str">
        <f t="shared" si="378"/>
        <v/>
      </c>
      <c r="AR906" s="135" t="str">
        <f t="shared" si="379"/>
        <v/>
      </c>
      <c r="AS906" s="72" t="str">
        <f t="shared" si="364"/>
        <v/>
      </c>
      <c r="AT906" s="72" t="str">
        <f t="shared" si="364"/>
        <v/>
      </c>
      <c r="AU906" s="72"/>
      <c r="AV906" s="135" t="str">
        <f t="shared" ca="1" si="385"/>
        <v>Defender</v>
      </c>
      <c r="AW906" s="135"/>
      <c r="AX906" s="135"/>
      <c r="AY906" s="135"/>
      <c r="AZ906" s="135"/>
      <c r="BA906" s="135"/>
      <c r="BB906" s="135"/>
      <c r="BC906" s="660" t="e">
        <f>INDEX('[2]Master Skill List'!$D$81:$D$301,MATCH('UNIT DATA'!BA906,'[2]Master Skill List'!$B$81:$B$301,0))</f>
        <v>#N/A</v>
      </c>
      <c r="BD906" s="661"/>
      <c r="BE906" s="661"/>
      <c r="BF906" s="662"/>
      <c r="BG906" s="72">
        <f t="shared" si="386"/>
        <v>0</v>
      </c>
    </row>
    <row r="907" spans="2:59">
      <c r="B907" s="66">
        <v>869</v>
      </c>
      <c r="C907" s="135"/>
      <c r="D907" s="135"/>
      <c r="E907" s="135"/>
      <c r="F907" s="135"/>
      <c r="G907" s="135"/>
      <c r="H907" s="176"/>
      <c r="I907" s="155"/>
      <c r="J907" s="155"/>
      <c r="K907" s="66">
        <v>10</v>
      </c>
      <c r="L907" s="66"/>
      <c r="M907" s="66"/>
      <c r="N907" s="66"/>
      <c r="O907" s="508"/>
      <c r="P907" s="155">
        <f t="shared" si="380"/>
        <v>1</v>
      </c>
      <c r="Q907" s="135"/>
      <c r="R907" s="66" t="e">
        <f t="shared" si="387"/>
        <v>#N/A</v>
      </c>
      <c r="S907" s="176"/>
      <c r="T907" s="177"/>
      <c r="U907" s="135"/>
      <c r="V907" s="135"/>
      <c r="W907" s="163" t="str">
        <f t="shared" ca="1" si="365"/>
        <v>Defender</v>
      </c>
      <c r="X907" s="164">
        <f t="shared" si="366"/>
        <v>0</v>
      </c>
      <c r="Y907" s="165">
        <v>0</v>
      </c>
      <c r="Z907" s="155" t="str">
        <f t="shared" si="367"/>
        <v/>
      </c>
      <c r="AA907" s="66" t="str">
        <f t="shared" si="368"/>
        <v/>
      </c>
      <c r="AB907" s="72" t="str">
        <f t="shared" si="369"/>
        <v/>
      </c>
      <c r="AC907" s="135" t="str">
        <f t="shared" si="381"/>
        <v/>
      </c>
      <c r="AD907" s="72">
        <f t="shared" si="382"/>
        <v>-29</v>
      </c>
      <c r="AE907" s="72">
        <f t="shared" si="383"/>
        <v>-59</v>
      </c>
      <c r="AF907" s="72">
        <f t="shared" si="384"/>
        <v>-89</v>
      </c>
      <c r="AG907" s="66" t="str">
        <f t="shared" si="370"/>
        <v/>
      </c>
      <c r="AH907" s="66" t="str">
        <f t="shared" si="371"/>
        <v/>
      </c>
      <c r="AI907" s="66" t="str">
        <f t="shared" si="372"/>
        <v/>
      </c>
      <c r="AJ907" s="135" t="str">
        <f t="shared" si="373"/>
        <v/>
      </c>
      <c r="AK907" s="66" t="str">
        <f t="shared" si="374"/>
        <v/>
      </c>
      <c r="AL907" s="66" t="str">
        <f t="shared" si="362"/>
        <v/>
      </c>
      <c r="AM907" s="66" t="str">
        <f t="shared" si="375"/>
        <v/>
      </c>
      <c r="AN907" s="135" t="str">
        <f t="shared" si="376"/>
        <v/>
      </c>
      <c r="AO907" s="66" t="str">
        <f t="shared" si="377"/>
        <v/>
      </c>
      <c r="AP907" s="66" t="str">
        <f t="shared" si="363"/>
        <v/>
      </c>
      <c r="AQ907" s="66" t="str">
        <f t="shared" si="378"/>
        <v/>
      </c>
      <c r="AR907" s="135" t="str">
        <f t="shared" si="379"/>
        <v/>
      </c>
      <c r="AS907" s="72" t="str">
        <f t="shared" si="364"/>
        <v/>
      </c>
      <c r="AT907" s="72" t="str">
        <f t="shared" si="364"/>
        <v/>
      </c>
      <c r="AU907" s="72"/>
      <c r="AV907" s="135" t="str">
        <f t="shared" ca="1" si="385"/>
        <v>Defender</v>
      </c>
      <c r="AW907" s="135"/>
      <c r="AX907" s="135"/>
      <c r="AY907" s="135"/>
      <c r="AZ907" s="135"/>
      <c r="BA907" s="135"/>
      <c r="BB907" s="135"/>
      <c r="BC907" s="660" t="e">
        <f>INDEX('[2]Master Skill List'!$D$81:$D$301,MATCH('UNIT DATA'!BA907,'[2]Master Skill List'!$B$81:$B$301,0))</f>
        <v>#N/A</v>
      </c>
      <c r="BD907" s="661"/>
      <c r="BE907" s="661"/>
      <c r="BF907" s="662"/>
      <c r="BG907" s="72">
        <f t="shared" si="386"/>
        <v>0</v>
      </c>
    </row>
    <row r="908" spans="2:59">
      <c r="B908" s="66">
        <v>870</v>
      </c>
      <c r="C908" s="135"/>
      <c r="D908" s="135"/>
      <c r="E908" s="135"/>
      <c r="F908" s="135"/>
      <c r="G908" s="135"/>
      <c r="H908" s="176"/>
      <c r="I908" s="155"/>
      <c r="J908" s="155"/>
      <c r="K908" s="66">
        <v>10</v>
      </c>
      <c r="L908" s="66"/>
      <c r="M908" s="66"/>
      <c r="N908" s="66"/>
      <c r="O908" s="508"/>
      <c r="P908" s="155">
        <f t="shared" si="380"/>
        <v>1</v>
      </c>
      <c r="Q908" s="135"/>
      <c r="R908" s="66" t="e">
        <f t="shared" si="387"/>
        <v>#N/A</v>
      </c>
      <c r="S908" s="176"/>
      <c r="T908" s="177"/>
      <c r="U908" s="135"/>
      <c r="V908" s="135"/>
      <c r="W908" s="163" t="str">
        <f t="shared" ca="1" si="365"/>
        <v>Knight</v>
      </c>
      <c r="X908" s="164">
        <f t="shared" si="366"/>
        <v>0</v>
      </c>
      <c r="Y908" s="165">
        <v>0</v>
      </c>
      <c r="Z908" s="155" t="str">
        <f t="shared" si="367"/>
        <v/>
      </c>
      <c r="AA908" s="66" t="str">
        <f t="shared" si="368"/>
        <v/>
      </c>
      <c r="AB908" s="72" t="str">
        <f t="shared" si="369"/>
        <v/>
      </c>
      <c r="AC908" s="135" t="str">
        <f t="shared" si="381"/>
        <v/>
      </c>
      <c r="AD908" s="72">
        <f t="shared" si="382"/>
        <v>-29</v>
      </c>
      <c r="AE908" s="72">
        <f t="shared" si="383"/>
        <v>-59</v>
      </c>
      <c r="AF908" s="72">
        <f t="shared" si="384"/>
        <v>-89</v>
      </c>
      <c r="AG908" s="66" t="str">
        <f t="shared" si="370"/>
        <v/>
      </c>
      <c r="AH908" s="66" t="str">
        <f t="shared" si="371"/>
        <v/>
      </c>
      <c r="AI908" s="66" t="str">
        <f t="shared" si="372"/>
        <v/>
      </c>
      <c r="AJ908" s="135" t="str">
        <f t="shared" si="373"/>
        <v/>
      </c>
      <c r="AK908" s="66" t="str">
        <f t="shared" si="374"/>
        <v/>
      </c>
      <c r="AL908" s="66" t="str">
        <f t="shared" si="362"/>
        <v/>
      </c>
      <c r="AM908" s="66" t="str">
        <f t="shared" si="375"/>
        <v/>
      </c>
      <c r="AN908" s="135" t="str">
        <f t="shared" si="376"/>
        <v/>
      </c>
      <c r="AO908" s="66" t="str">
        <f t="shared" si="377"/>
        <v/>
      </c>
      <c r="AP908" s="66" t="str">
        <f t="shared" si="363"/>
        <v/>
      </c>
      <c r="AQ908" s="66" t="str">
        <f t="shared" si="378"/>
        <v/>
      </c>
      <c r="AR908" s="135" t="str">
        <f t="shared" si="379"/>
        <v/>
      </c>
      <c r="AS908" s="72" t="str">
        <f t="shared" si="364"/>
        <v/>
      </c>
      <c r="AT908" s="72" t="str">
        <f t="shared" si="364"/>
        <v/>
      </c>
      <c r="AU908" s="72"/>
      <c r="AV908" s="135" t="str">
        <f t="shared" ca="1" si="385"/>
        <v>Knight</v>
      </c>
      <c r="AW908" s="135"/>
      <c r="AX908" s="135"/>
      <c r="AY908" s="135"/>
      <c r="AZ908" s="135"/>
      <c r="BA908" s="135"/>
      <c r="BB908" s="135"/>
      <c r="BC908" s="660" t="e">
        <f>INDEX('[2]Master Skill List'!$D$81:$D$301,MATCH('UNIT DATA'!BA908,'[2]Master Skill List'!$B$81:$B$301,0))</f>
        <v>#N/A</v>
      </c>
      <c r="BD908" s="661"/>
      <c r="BE908" s="661"/>
      <c r="BF908" s="662"/>
      <c r="BG908" s="72">
        <f t="shared" si="386"/>
        <v>0</v>
      </c>
    </row>
    <row r="909" spans="2:59">
      <c r="B909" s="66">
        <v>871</v>
      </c>
      <c r="C909" s="135"/>
      <c r="D909" s="135"/>
      <c r="E909" s="135"/>
      <c r="F909" s="135"/>
      <c r="G909" s="135"/>
      <c r="H909" s="176"/>
      <c r="I909" s="155"/>
      <c r="J909" s="155"/>
      <c r="K909" s="66">
        <v>10</v>
      </c>
      <c r="L909" s="66"/>
      <c r="M909" s="66"/>
      <c r="N909" s="66"/>
      <c r="O909" s="508"/>
      <c r="P909" s="155">
        <f t="shared" si="380"/>
        <v>1</v>
      </c>
      <c r="Q909" s="135"/>
      <c r="R909" s="66" t="e">
        <f t="shared" si="387"/>
        <v>#N/A</v>
      </c>
      <c r="S909" s="176"/>
      <c r="T909" s="177"/>
      <c r="U909" s="135"/>
      <c r="V909" s="135"/>
      <c r="W909" s="163" t="str">
        <f t="shared" ca="1" si="365"/>
        <v>Lord</v>
      </c>
      <c r="X909" s="164">
        <f t="shared" si="366"/>
        <v>0</v>
      </c>
      <c r="Y909" s="165">
        <v>0</v>
      </c>
      <c r="Z909" s="155" t="str">
        <f t="shared" si="367"/>
        <v/>
      </c>
      <c r="AA909" s="66" t="str">
        <f t="shared" si="368"/>
        <v/>
      </c>
      <c r="AB909" s="72" t="str">
        <f t="shared" si="369"/>
        <v/>
      </c>
      <c r="AC909" s="135" t="str">
        <f t="shared" si="381"/>
        <v/>
      </c>
      <c r="AD909" s="72">
        <f t="shared" si="382"/>
        <v>-29</v>
      </c>
      <c r="AE909" s="72">
        <f t="shared" si="383"/>
        <v>-59</v>
      </c>
      <c r="AF909" s="72">
        <f t="shared" si="384"/>
        <v>-89</v>
      </c>
      <c r="AG909" s="66" t="str">
        <f t="shared" si="370"/>
        <v/>
      </c>
      <c r="AH909" s="66" t="str">
        <f t="shared" si="371"/>
        <v/>
      </c>
      <c r="AI909" s="66" t="str">
        <f t="shared" si="372"/>
        <v/>
      </c>
      <c r="AJ909" s="135" t="str">
        <f t="shared" si="373"/>
        <v/>
      </c>
      <c r="AK909" s="66" t="str">
        <f t="shared" si="374"/>
        <v/>
      </c>
      <c r="AL909" s="66" t="str">
        <f t="shared" si="362"/>
        <v/>
      </c>
      <c r="AM909" s="66" t="str">
        <f t="shared" si="375"/>
        <v/>
      </c>
      <c r="AN909" s="135" t="str">
        <f t="shared" si="376"/>
        <v/>
      </c>
      <c r="AO909" s="66" t="str">
        <f t="shared" si="377"/>
        <v/>
      </c>
      <c r="AP909" s="66" t="str">
        <f t="shared" si="363"/>
        <v/>
      </c>
      <c r="AQ909" s="66" t="str">
        <f t="shared" si="378"/>
        <v/>
      </c>
      <c r="AR909" s="135" t="str">
        <f t="shared" si="379"/>
        <v/>
      </c>
      <c r="AS909" s="72" t="str">
        <f t="shared" si="364"/>
        <v/>
      </c>
      <c r="AT909" s="72" t="str">
        <f t="shared" si="364"/>
        <v/>
      </c>
      <c r="AU909" s="72"/>
      <c r="AV909" s="135" t="str">
        <f t="shared" ca="1" si="385"/>
        <v>Lord</v>
      </c>
      <c r="AW909" s="135"/>
      <c r="AX909" s="135"/>
      <c r="AY909" s="135"/>
      <c r="AZ909" s="135"/>
      <c r="BA909" s="135"/>
      <c r="BB909" s="135"/>
      <c r="BC909" s="660" t="e">
        <f>INDEX('[2]Master Skill List'!$D$81:$D$301,MATCH('UNIT DATA'!BA909,'[2]Master Skill List'!$B$81:$B$301,0))</f>
        <v>#N/A</v>
      </c>
      <c r="BD909" s="661"/>
      <c r="BE909" s="661"/>
      <c r="BF909" s="662"/>
      <c r="BG909" s="72">
        <f t="shared" si="386"/>
        <v>0</v>
      </c>
    </row>
    <row r="910" spans="2:59">
      <c r="B910" s="66">
        <v>872</v>
      </c>
      <c r="C910" s="135"/>
      <c r="D910" s="135"/>
      <c r="E910" s="135"/>
      <c r="F910" s="135"/>
      <c r="G910" s="135"/>
      <c r="H910" s="176"/>
      <c r="I910" s="155"/>
      <c r="J910" s="155"/>
      <c r="K910" s="66">
        <v>10</v>
      </c>
      <c r="L910" s="66"/>
      <c r="M910" s="66"/>
      <c r="N910" s="66"/>
      <c r="O910" s="508"/>
      <c r="P910" s="155">
        <f t="shared" si="380"/>
        <v>1</v>
      </c>
      <c r="Q910" s="135"/>
      <c r="R910" s="66" t="e">
        <f t="shared" si="387"/>
        <v>#N/A</v>
      </c>
      <c r="S910" s="176"/>
      <c r="T910" s="177"/>
      <c r="U910" s="135"/>
      <c r="V910" s="135"/>
      <c r="W910" s="163" t="str">
        <f t="shared" ca="1" si="365"/>
        <v>Guardian</v>
      </c>
      <c r="X910" s="164">
        <f t="shared" si="366"/>
        <v>0</v>
      </c>
      <c r="Y910" s="165">
        <v>0</v>
      </c>
      <c r="Z910" s="155" t="str">
        <f t="shared" si="367"/>
        <v/>
      </c>
      <c r="AA910" s="66" t="str">
        <f t="shared" si="368"/>
        <v/>
      </c>
      <c r="AB910" s="72" t="str">
        <f t="shared" si="369"/>
        <v/>
      </c>
      <c r="AC910" s="135" t="str">
        <f t="shared" si="381"/>
        <v/>
      </c>
      <c r="AD910" s="72">
        <f t="shared" si="382"/>
        <v>-29</v>
      </c>
      <c r="AE910" s="72">
        <f t="shared" si="383"/>
        <v>-59</v>
      </c>
      <c r="AF910" s="72">
        <f t="shared" si="384"/>
        <v>-89</v>
      </c>
      <c r="AG910" s="66" t="str">
        <f t="shared" si="370"/>
        <v/>
      </c>
      <c r="AH910" s="66" t="str">
        <f t="shared" si="371"/>
        <v/>
      </c>
      <c r="AI910" s="66" t="str">
        <f t="shared" si="372"/>
        <v/>
      </c>
      <c r="AJ910" s="135" t="str">
        <f t="shared" si="373"/>
        <v/>
      </c>
      <c r="AK910" s="66" t="str">
        <f t="shared" si="374"/>
        <v/>
      </c>
      <c r="AL910" s="66" t="str">
        <f t="shared" si="362"/>
        <v/>
      </c>
      <c r="AM910" s="66" t="str">
        <f t="shared" si="375"/>
        <v/>
      </c>
      <c r="AN910" s="135" t="str">
        <f t="shared" si="376"/>
        <v/>
      </c>
      <c r="AO910" s="66" t="str">
        <f t="shared" si="377"/>
        <v/>
      </c>
      <c r="AP910" s="66" t="str">
        <f t="shared" si="363"/>
        <v/>
      </c>
      <c r="AQ910" s="66" t="str">
        <f t="shared" si="378"/>
        <v/>
      </c>
      <c r="AR910" s="135" t="str">
        <f t="shared" si="379"/>
        <v/>
      </c>
      <c r="AS910" s="72" t="str">
        <f t="shared" si="364"/>
        <v/>
      </c>
      <c r="AT910" s="72" t="str">
        <f t="shared" si="364"/>
        <v/>
      </c>
      <c r="AU910" s="72"/>
      <c r="AV910" s="135" t="str">
        <f t="shared" ca="1" si="385"/>
        <v>Guardian</v>
      </c>
      <c r="AW910" s="135"/>
      <c r="AX910" s="135"/>
      <c r="AY910" s="135"/>
      <c r="AZ910" s="135"/>
      <c r="BA910" s="135"/>
      <c r="BB910" s="135"/>
      <c r="BC910" s="660" t="e">
        <f>INDEX('[2]Master Skill List'!$D$81:$D$301,MATCH('UNIT DATA'!BA910,'[2]Master Skill List'!$B$81:$B$301,0))</f>
        <v>#N/A</v>
      </c>
      <c r="BD910" s="661"/>
      <c r="BE910" s="661"/>
      <c r="BF910" s="662"/>
      <c r="BG910" s="72">
        <f t="shared" si="386"/>
        <v>0</v>
      </c>
    </row>
    <row r="911" spans="2:59">
      <c r="B911" s="66">
        <v>873</v>
      </c>
      <c r="C911" s="135"/>
      <c r="D911" s="135"/>
      <c r="E911" s="135"/>
      <c r="F911" s="135"/>
      <c r="G911" s="135"/>
      <c r="H911" s="176"/>
      <c r="I911" s="155"/>
      <c r="J911" s="155"/>
      <c r="K911" s="66">
        <v>10</v>
      </c>
      <c r="L911" s="66"/>
      <c r="M911" s="66"/>
      <c r="N911" s="66"/>
      <c r="O911" s="508"/>
      <c r="P911" s="155">
        <f t="shared" si="380"/>
        <v>1</v>
      </c>
      <c r="Q911" s="135"/>
      <c r="R911" s="66" t="e">
        <f t="shared" si="387"/>
        <v>#N/A</v>
      </c>
      <c r="S911" s="176"/>
      <c r="T911" s="177"/>
      <c r="U911" s="135"/>
      <c r="V911" s="135"/>
      <c r="W911" s="163" t="str">
        <f t="shared" ca="1" si="365"/>
        <v>Guardian</v>
      </c>
      <c r="X911" s="164">
        <f t="shared" si="366"/>
        <v>0</v>
      </c>
      <c r="Y911" s="165">
        <v>0</v>
      </c>
      <c r="Z911" s="155" t="str">
        <f t="shared" si="367"/>
        <v/>
      </c>
      <c r="AA911" s="66" t="str">
        <f t="shared" si="368"/>
        <v/>
      </c>
      <c r="AB911" s="72" t="str">
        <f t="shared" si="369"/>
        <v/>
      </c>
      <c r="AC911" s="135" t="str">
        <f t="shared" si="381"/>
        <v/>
      </c>
      <c r="AD911" s="72">
        <f t="shared" si="382"/>
        <v>-29</v>
      </c>
      <c r="AE911" s="72">
        <f t="shared" si="383"/>
        <v>-59</v>
      </c>
      <c r="AF911" s="72">
        <f t="shared" si="384"/>
        <v>-89</v>
      </c>
      <c r="AG911" s="66" t="str">
        <f t="shared" si="370"/>
        <v/>
      </c>
      <c r="AH911" s="66" t="str">
        <f t="shared" si="371"/>
        <v/>
      </c>
      <c r="AI911" s="66" t="str">
        <f t="shared" si="372"/>
        <v/>
      </c>
      <c r="AJ911" s="135" t="str">
        <f t="shared" si="373"/>
        <v/>
      </c>
      <c r="AK911" s="66" t="str">
        <f t="shared" si="374"/>
        <v/>
      </c>
      <c r="AL911" s="66" t="str">
        <f t="shared" si="362"/>
        <v/>
      </c>
      <c r="AM911" s="66" t="str">
        <f t="shared" si="375"/>
        <v/>
      </c>
      <c r="AN911" s="135" t="str">
        <f t="shared" si="376"/>
        <v/>
      </c>
      <c r="AO911" s="66" t="str">
        <f t="shared" si="377"/>
        <v/>
      </c>
      <c r="AP911" s="66" t="str">
        <f t="shared" si="363"/>
        <v/>
      </c>
      <c r="AQ911" s="66" t="str">
        <f t="shared" si="378"/>
        <v/>
      </c>
      <c r="AR911" s="135" t="str">
        <f t="shared" si="379"/>
        <v/>
      </c>
      <c r="AS911" s="72" t="str">
        <f t="shared" si="364"/>
        <v/>
      </c>
      <c r="AT911" s="72" t="str">
        <f t="shared" si="364"/>
        <v/>
      </c>
      <c r="AU911" s="72"/>
      <c r="AV911" s="135" t="str">
        <f t="shared" ca="1" si="385"/>
        <v>Guardian</v>
      </c>
      <c r="AW911" s="135"/>
      <c r="AX911" s="135"/>
      <c r="AY911" s="135"/>
      <c r="AZ911" s="135"/>
      <c r="BA911" s="135"/>
      <c r="BB911" s="135"/>
      <c r="BC911" s="660" t="e">
        <f>INDEX('[2]Master Skill List'!$D$81:$D$301,MATCH('UNIT DATA'!BA911,'[2]Master Skill List'!$B$81:$B$301,0))</f>
        <v>#N/A</v>
      </c>
      <c r="BD911" s="661"/>
      <c r="BE911" s="661"/>
      <c r="BF911" s="662"/>
      <c r="BG911" s="72">
        <f t="shared" si="386"/>
        <v>0</v>
      </c>
    </row>
    <row r="912" spans="2:59">
      <c r="B912" s="66">
        <v>874</v>
      </c>
      <c r="C912" s="135"/>
      <c r="D912" s="135"/>
      <c r="E912" s="135"/>
      <c r="F912" s="135"/>
      <c r="G912" s="135"/>
      <c r="H912" s="176"/>
      <c r="I912" s="155"/>
      <c r="J912" s="155"/>
      <c r="K912" s="66">
        <v>10</v>
      </c>
      <c r="L912" s="66"/>
      <c r="M912" s="66"/>
      <c r="N912" s="66"/>
      <c r="O912" s="508"/>
      <c r="P912" s="155">
        <f t="shared" si="380"/>
        <v>1</v>
      </c>
      <c r="Q912" s="135"/>
      <c r="R912" s="66" t="e">
        <f t="shared" si="387"/>
        <v>#N/A</v>
      </c>
      <c r="S912" s="176"/>
      <c r="T912" s="177"/>
      <c r="U912" s="135"/>
      <c r="V912" s="135"/>
      <c r="W912" s="163" t="str">
        <f t="shared" ca="1" si="365"/>
        <v>Hero</v>
      </c>
      <c r="X912" s="164">
        <f t="shared" si="366"/>
        <v>0</v>
      </c>
      <c r="Y912" s="165">
        <v>0</v>
      </c>
      <c r="Z912" s="155" t="str">
        <f t="shared" si="367"/>
        <v/>
      </c>
      <c r="AA912" s="66" t="str">
        <f t="shared" si="368"/>
        <v/>
      </c>
      <c r="AB912" s="72" t="str">
        <f t="shared" si="369"/>
        <v/>
      </c>
      <c r="AC912" s="135" t="str">
        <f t="shared" si="381"/>
        <v/>
      </c>
      <c r="AD912" s="72">
        <f t="shared" si="382"/>
        <v>-29</v>
      </c>
      <c r="AE912" s="72">
        <f t="shared" si="383"/>
        <v>-59</v>
      </c>
      <c r="AF912" s="72">
        <f t="shared" si="384"/>
        <v>-89</v>
      </c>
      <c r="AG912" s="66" t="str">
        <f t="shared" si="370"/>
        <v/>
      </c>
      <c r="AH912" s="66" t="str">
        <f t="shared" si="371"/>
        <v/>
      </c>
      <c r="AI912" s="66" t="str">
        <f t="shared" si="372"/>
        <v/>
      </c>
      <c r="AJ912" s="135" t="str">
        <f t="shared" si="373"/>
        <v/>
      </c>
      <c r="AK912" s="66" t="str">
        <f t="shared" si="374"/>
        <v/>
      </c>
      <c r="AL912" s="66" t="str">
        <f t="shared" si="362"/>
        <v/>
      </c>
      <c r="AM912" s="66" t="str">
        <f t="shared" si="375"/>
        <v/>
      </c>
      <c r="AN912" s="135" t="str">
        <f t="shared" si="376"/>
        <v/>
      </c>
      <c r="AO912" s="66" t="str">
        <f t="shared" si="377"/>
        <v/>
      </c>
      <c r="AP912" s="66" t="str">
        <f t="shared" si="363"/>
        <v/>
      </c>
      <c r="AQ912" s="66" t="str">
        <f t="shared" si="378"/>
        <v/>
      </c>
      <c r="AR912" s="135" t="str">
        <f t="shared" si="379"/>
        <v/>
      </c>
      <c r="AS912" s="72" t="str">
        <f t="shared" si="364"/>
        <v/>
      </c>
      <c r="AT912" s="72" t="str">
        <f t="shared" si="364"/>
        <v/>
      </c>
      <c r="AU912" s="72"/>
      <c r="AV912" s="135" t="str">
        <f t="shared" ca="1" si="385"/>
        <v>Hero</v>
      </c>
      <c r="AW912" s="135"/>
      <c r="AX912" s="135"/>
      <c r="AY912" s="135"/>
      <c r="AZ912" s="135"/>
      <c r="BA912" s="135"/>
      <c r="BB912" s="135"/>
      <c r="BC912" s="660" t="e">
        <f>INDEX('[2]Master Skill List'!$D$81:$D$301,MATCH('UNIT DATA'!BA912,'[2]Master Skill List'!$B$81:$B$301,0))</f>
        <v>#N/A</v>
      </c>
      <c r="BD912" s="661"/>
      <c r="BE912" s="661"/>
      <c r="BF912" s="662"/>
      <c r="BG912" s="72">
        <f t="shared" si="386"/>
        <v>0</v>
      </c>
    </row>
    <row r="913" spans="2:59">
      <c r="B913" s="66">
        <v>875</v>
      </c>
      <c r="C913" s="135"/>
      <c r="D913" s="135"/>
      <c r="E913" s="135"/>
      <c r="F913" s="135"/>
      <c r="G913" s="135"/>
      <c r="H913" s="176"/>
      <c r="I913" s="155"/>
      <c r="J913" s="155"/>
      <c r="K913" s="66">
        <v>10</v>
      </c>
      <c r="L913" s="66"/>
      <c r="M913" s="66"/>
      <c r="N913" s="66"/>
      <c r="O913" s="508"/>
      <c r="P913" s="155">
        <f t="shared" si="380"/>
        <v>1</v>
      </c>
      <c r="Q913" s="135"/>
      <c r="R913" s="66" t="e">
        <f t="shared" si="387"/>
        <v>#N/A</v>
      </c>
      <c r="S913" s="176"/>
      <c r="T913" s="177"/>
      <c r="U913" s="135"/>
      <c r="V913" s="135"/>
      <c r="W913" s="163" t="str">
        <f t="shared" ca="1" si="365"/>
        <v>Guardian</v>
      </c>
      <c r="X913" s="164">
        <f t="shared" si="366"/>
        <v>0</v>
      </c>
      <c r="Y913" s="165">
        <v>0</v>
      </c>
      <c r="Z913" s="155" t="str">
        <f t="shared" si="367"/>
        <v/>
      </c>
      <c r="AA913" s="66" t="str">
        <f t="shared" si="368"/>
        <v/>
      </c>
      <c r="AB913" s="72" t="str">
        <f t="shared" si="369"/>
        <v/>
      </c>
      <c r="AC913" s="135" t="str">
        <f t="shared" si="381"/>
        <v/>
      </c>
      <c r="AD913" s="72">
        <f t="shared" si="382"/>
        <v>-29</v>
      </c>
      <c r="AE913" s="72">
        <f t="shared" si="383"/>
        <v>-59</v>
      </c>
      <c r="AF913" s="72">
        <f t="shared" si="384"/>
        <v>-89</v>
      </c>
      <c r="AG913" s="66" t="str">
        <f t="shared" si="370"/>
        <v/>
      </c>
      <c r="AH913" s="66" t="str">
        <f t="shared" si="371"/>
        <v/>
      </c>
      <c r="AI913" s="66" t="str">
        <f t="shared" si="372"/>
        <v/>
      </c>
      <c r="AJ913" s="135" t="str">
        <f t="shared" si="373"/>
        <v/>
      </c>
      <c r="AK913" s="66" t="str">
        <f t="shared" si="374"/>
        <v/>
      </c>
      <c r="AL913" s="66" t="str">
        <f t="shared" si="362"/>
        <v/>
      </c>
      <c r="AM913" s="66" t="str">
        <f t="shared" si="375"/>
        <v/>
      </c>
      <c r="AN913" s="135" t="str">
        <f t="shared" si="376"/>
        <v/>
      </c>
      <c r="AO913" s="66" t="str">
        <f t="shared" si="377"/>
        <v/>
      </c>
      <c r="AP913" s="66" t="str">
        <f t="shared" si="363"/>
        <v/>
      </c>
      <c r="AQ913" s="66" t="str">
        <f t="shared" si="378"/>
        <v/>
      </c>
      <c r="AR913" s="135" t="str">
        <f t="shared" si="379"/>
        <v/>
      </c>
      <c r="AS913" s="72" t="str">
        <f t="shared" si="364"/>
        <v/>
      </c>
      <c r="AT913" s="72" t="str">
        <f t="shared" si="364"/>
        <v/>
      </c>
      <c r="AU913" s="72"/>
      <c r="AV913" s="135" t="str">
        <f t="shared" ca="1" si="385"/>
        <v>Guardian</v>
      </c>
      <c r="AW913" s="135"/>
      <c r="AX913" s="135"/>
      <c r="AY913" s="135"/>
      <c r="AZ913" s="135"/>
      <c r="BA913" s="135"/>
      <c r="BB913" s="135"/>
      <c r="BC913" s="660" t="e">
        <f>INDEX('[2]Master Skill List'!$D$81:$D$301,MATCH('UNIT DATA'!BA913,'[2]Master Skill List'!$B$81:$B$301,0))</f>
        <v>#N/A</v>
      </c>
      <c r="BD913" s="661"/>
      <c r="BE913" s="661"/>
      <c r="BF913" s="662"/>
      <c r="BG913" s="72">
        <f t="shared" si="386"/>
        <v>0</v>
      </c>
    </row>
    <row r="914" spans="2:59">
      <c r="B914" s="66">
        <v>876</v>
      </c>
      <c r="C914" s="135"/>
      <c r="D914" s="135"/>
      <c r="E914" s="135"/>
      <c r="F914" s="135"/>
      <c r="G914" s="135"/>
      <c r="H914" s="176"/>
      <c r="I914" s="155"/>
      <c r="J914" s="155"/>
      <c r="K914" s="66">
        <v>10</v>
      </c>
      <c r="L914" s="66"/>
      <c r="M914" s="66"/>
      <c r="N914" s="66"/>
      <c r="O914" s="508"/>
      <c r="P914" s="155">
        <f t="shared" si="380"/>
        <v>1</v>
      </c>
      <c r="Q914" s="135"/>
      <c r="R914" s="66" t="e">
        <f t="shared" si="387"/>
        <v>#N/A</v>
      </c>
      <c r="S914" s="176"/>
      <c r="T914" s="177"/>
      <c r="U914" s="135"/>
      <c r="V914" s="135"/>
      <c r="W914" s="163" t="str">
        <f t="shared" ca="1" si="365"/>
        <v>Fighter</v>
      </c>
      <c r="X914" s="164">
        <f t="shared" si="366"/>
        <v>0</v>
      </c>
      <c r="Y914" s="165">
        <v>0</v>
      </c>
      <c r="Z914" s="155" t="str">
        <f t="shared" si="367"/>
        <v/>
      </c>
      <c r="AA914" s="66" t="str">
        <f t="shared" si="368"/>
        <v/>
      </c>
      <c r="AB914" s="72" t="str">
        <f t="shared" si="369"/>
        <v/>
      </c>
      <c r="AC914" s="135" t="str">
        <f t="shared" si="381"/>
        <v/>
      </c>
      <c r="AD914" s="72">
        <f t="shared" si="382"/>
        <v>-29</v>
      </c>
      <c r="AE914" s="72">
        <f t="shared" si="383"/>
        <v>-59</v>
      </c>
      <c r="AF914" s="72">
        <f t="shared" si="384"/>
        <v>-89</v>
      </c>
      <c r="AG914" s="66" t="str">
        <f t="shared" si="370"/>
        <v/>
      </c>
      <c r="AH914" s="66" t="str">
        <f t="shared" si="371"/>
        <v/>
      </c>
      <c r="AI914" s="66" t="str">
        <f t="shared" si="372"/>
        <v/>
      </c>
      <c r="AJ914" s="135" t="str">
        <f t="shared" si="373"/>
        <v/>
      </c>
      <c r="AK914" s="66" t="str">
        <f t="shared" si="374"/>
        <v/>
      </c>
      <c r="AL914" s="66" t="str">
        <f t="shared" si="362"/>
        <v/>
      </c>
      <c r="AM914" s="66" t="str">
        <f t="shared" si="375"/>
        <v/>
      </c>
      <c r="AN914" s="135" t="str">
        <f t="shared" si="376"/>
        <v/>
      </c>
      <c r="AO914" s="66" t="str">
        <f t="shared" si="377"/>
        <v/>
      </c>
      <c r="AP914" s="66" t="str">
        <f t="shared" si="363"/>
        <v/>
      </c>
      <c r="AQ914" s="66" t="str">
        <f t="shared" si="378"/>
        <v/>
      </c>
      <c r="AR914" s="135" t="str">
        <f t="shared" si="379"/>
        <v/>
      </c>
      <c r="AS914" s="72" t="str">
        <f t="shared" si="364"/>
        <v/>
      </c>
      <c r="AT914" s="72" t="str">
        <f t="shared" si="364"/>
        <v/>
      </c>
      <c r="AU914" s="72"/>
      <c r="AV914" s="135" t="str">
        <f t="shared" ca="1" si="385"/>
        <v>Fighter</v>
      </c>
      <c r="AW914" s="135"/>
      <c r="AX914" s="135"/>
      <c r="AY914" s="135"/>
      <c r="AZ914" s="135"/>
      <c r="BA914" s="135"/>
      <c r="BB914" s="135"/>
      <c r="BC914" s="660" t="e">
        <f>INDEX('[2]Master Skill List'!$D$81:$D$301,MATCH('UNIT DATA'!BA914,'[2]Master Skill List'!$B$81:$B$301,0))</f>
        <v>#N/A</v>
      </c>
      <c r="BD914" s="661"/>
      <c r="BE914" s="661"/>
      <c r="BF914" s="662"/>
      <c r="BG914" s="72">
        <f t="shared" si="386"/>
        <v>0</v>
      </c>
    </row>
    <row r="915" spans="2:59">
      <c r="B915" s="66">
        <v>877</v>
      </c>
      <c r="C915" s="135"/>
      <c r="D915" s="135"/>
      <c r="E915" s="135"/>
      <c r="F915" s="135"/>
      <c r="G915" s="135"/>
      <c r="H915" s="176"/>
      <c r="I915" s="155"/>
      <c r="J915" s="155"/>
      <c r="K915" s="66">
        <v>10</v>
      </c>
      <c r="L915" s="66"/>
      <c r="M915" s="66"/>
      <c r="N915" s="66"/>
      <c r="O915" s="508"/>
      <c r="P915" s="155">
        <f t="shared" si="380"/>
        <v>1</v>
      </c>
      <c r="Q915" s="135"/>
      <c r="R915" s="66" t="e">
        <f t="shared" si="387"/>
        <v>#N/A</v>
      </c>
      <c r="S915" s="176"/>
      <c r="T915" s="177"/>
      <c r="U915" s="135"/>
      <c r="V915" s="135"/>
      <c r="W915" s="163" t="str">
        <f t="shared" ca="1" si="365"/>
        <v>Fighter</v>
      </c>
      <c r="X915" s="164">
        <f t="shared" si="366"/>
        <v>0</v>
      </c>
      <c r="Y915" s="165">
        <v>0</v>
      </c>
      <c r="Z915" s="155" t="str">
        <f t="shared" si="367"/>
        <v/>
      </c>
      <c r="AA915" s="66" t="str">
        <f t="shared" si="368"/>
        <v/>
      </c>
      <c r="AB915" s="72" t="str">
        <f t="shared" si="369"/>
        <v/>
      </c>
      <c r="AC915" s="135" t="str">
        <f t="shared" si="381"/>
        <v/>
      </c>
      <c r="AD915" s="72">
        <f t="shared" si="382"/>
        <v>-29</v>
      </c>
      <c r="AE915" s="72">
        <f t="shared" si="383"/>
        <v>-59</v>
      </c>
      <c r="AF915" s="72">
        <f t="shared" si="384"/>
        <v>-89</v>
      </c>
      <c r="AG915" s="66" t="str">
        <f t="shared" si="370"/>
        <v/>
      </c>
      <c r="AH915" s="66" t="str">
        <f t="shared" si="371"/>
        <v/>
      </c>
      <c r="AI915" s="66" t="str">
        <f t="shared" si="372"/>
        <v/>
      </c>
      <c r="AJ915" s="135" t="str">
        <f t="shared" si="373"/>
        <v/>
      </c>
      <c r="AK915" s="66" t="str">
        <f t="shared" si="374"/>
        <v/>
      </c>
      <c r="AL915" s="66" t="str">
        <f t="shared" si="362"/>
        <v/>
      </c>
      <c r="AM915" s="66" t="str">
        <f t="shared" si="375"/>
        <v/>
      </c>
      <c r="AN915" s="135" t="str">
        <f t="shared" si="376"/>
        <v/>
      </c>
      <c r="AO915" s="66" t="str">
        <f t="shared" si="377"/>
        <v/>
      </c>
      <c r="AP915" s="66" t="str">
        <f t="shared" si="363"/>
        <v/>
      </c>
      <c r="AQ915" s="66" t="str">
        <f t="shared" si="378"/>
        <v/>
      </c>
      <c r="AR915" s="135" t="str">
        <f t="shared" si="379"/>
        <v/>
      </c>
      <c r="AS915" s="72" t="str">
        <f t="shared" si="364"/>
        <v/>
      </c>
      <c r="AT915" s="72" t="str">
        <f t="shared" si="364"/>
        <v/>
      </c>
      <c r="AU915" s="72"/>
      <c r="AV915" s="135" t="str">
        <f t="shared" ca="1" si="385"/>
        <v>Fighter</v>
      </c>
      <c r="AW915" s="135"/>
      <c r="AX915" s="135"/>
      <c r="AY915" s="135"/>
      <c r="AZ915" s="135"/>
      <c r="BA915" s="135"/>
      <c r="BB915" s="135"/>
      <c r="BC915" s="660" t="e">
        <f>INDEX('[2]Master Skill List'!$D$81:$D$301,MATCH('UNIT DATA'!BA915,'[2]Master Skill List'!$B$81:$B$301,0))</f>
        <v>#N/A</v>
      </c>
      <c r="BD915" s="661"/>
      <c r="BE915" s="661"/>
      <c r="BF915" s="662"/>
      <c r="BG915" s="72">
        <f t="shared" si="386"/>
        <v>0</v>
      </c>
    </row>
    <row r="916" spans="2:59">
      <c r="B916" s="66">
        <v>878</v>
      </c>
      <c r="C916" s="135"/>
      <c r="D916" s="135"/>
      <c r="E916" s="135"/>
      <c r="F916" s="135"/>
      <c r="G916" s="135"/>
      <c r="H916" s="176"/>
      <c r="I916" s="155"/>
      <c r="J916" s="155"/>
      <c r="K916" s="66">
        <v>10</v>
      </c>
      <c r="L916" s="66"/>
      <c r="M916" s="66"/>
      <c r="N916" s="66"/>
      <c r="O916" s="508"/>
      <c r="P916" s="155">
        <f t="shared" si="380"/>
        <v>1</v>
      </c>
      <c r="Q916" s="135"/>
      <c r="R916" s="66" t="e">
        <f t="shared" si="387"/>
        <v>#N/A</v>
      </c>
      <c r="S916" s="176"/>
      <c r="T916" s="177"/>
      <c r="U916" s="135"/>
      <c r="V916" s="135"/>
      <c r="W916" s="163" t="str">
        <f t="shared" ca="1" si="365"/>
        <v>Defender</v>
      </c>
      <c r="X916" s="164">
        <f t="shared" si="366"/>
        <v>0</v>
      </c>
      <c r="Y916" s="165">
        <v>0</v>
      </c>
      <c r="Z916" s="155" t="str">
        <f t="shared" si="367"/>
        <v/>
      </c>
      <c r="AA916" s="66" t="str">
        <f t="shared" si="368"/>
        <v/>
      </c>
      <c r="AB916" s="72" t="str">
        <f t="shared" si="369"/>
        <v/>
      </c>
      <c r="AC916" s="135" t="str">
        <f t="shared" si="381"/>
        <v/>
      </c>
      <c r="AD916" s="72">
        <f t="shared" si="382"/>
        <v>-29</v>
      </c>
      <c r="AE916" s="72">
        <f t="shared" si="383"/>
        <v>-59</v>
      </c>
      <c r="AF916" s="72">
        <f t="shared" si="384"/>
        <v>-89</v>
      </c>
      <c r="AG916" s="66" t="str">
        <f t="shared" si="370"/>
        <v/>
      </c>
      <c r="AH916" s="66" t="str">
        <f t="shared" si="371"/>
        <v/>
      </c>
      <c r="AI916" s="66" t="str">
        <f t="shared" si="372"/>
        <v/>
      </c>
      <c r="AJ916" s="135" t="str">
        <f t="shared" si="373"/>
        <v/>
      </c>
      <c r="AK916" s="66" t="str">
        <f t="shared" si="374"/>
        <v/>
      </c>
      <c r="AL916" s="66" t="str">
        <f t="shared" si="362"/>
        <v/>
      </c>
      <c r="AM916" s="66" t="str">
        <f t="shared" si="375"/>
        <v/>
      </c>
      <c r="AN916" s="135" t="str">
        <f t="shared" si="376"/>
        <v/>
      </c>
      <c r="AO916" s="66" t="str">
        <f t="shared" si="377"/>
        <v/>
      </c>
      <c r="AP916" s="66" t="str">
        <f t="shared" si="363"/>
        <v/>
      </c>
      <c r="AQ916" s="66" t="str">
        <f t="shared" si="378"/>
        <v/>
      </c>
      <c r="AR916" s="135" t="str">
        <f t="shared" si="379"/>
        <v/>
      </c>
      <c r="AS916" s="72" t="str">
        <f t="shared" si="364"/>
        <v/>
      </c>
      <c r="AT916" s="72" t="str">
        <f t="shared" si="364"/>
        <v/>
      </c>
      <c r="AU916" s="72"/>
      <c r="AV916" s="135" t="str">
        <f t="shared" ca="1" si="385"/>
        <v>Defender</v>
      </c>
      <c r="AW916" s="135"/>
      <c r="AX916" s="135"/>
      <c r="AY916" s="135"/>
      <c r="AZ916" s="135"/>
      <c r="BA916" s="135"/>
      <c r="BB916" s="135"/>
      <c r="BC916" s="660" t="e">
        <f>INDEX('[2]Master Skill List'!$D$81:$D$301,MATCH('UNIT DATA'!BA916,'[2]Master Skill List'!$B$81:$B$301,0))</f>
        <v>#N/A</v>
      </c>
      <c r="BD916" s="661"/>
      <c r="BE916" s="661"/>
      <c r="BF916" s="662"/>
      <c r="BG916" s="72">
        <f t="shared" si="386"/>
        <v>0</v>
      </c>
    </row>
    <row r="917" spans="2:59">
      <c r="B917" s="66">
        <v>879</v>
      </c>
      <c r="C917" s="135"/>
      <c r="D917" s="135"/>
      <c r="E917" s="135"/>
      <c r="F917" s="135"/>
      <c r="G917" s="135"/>
      <c r="H917" s="176"/>
      <c r="I917" s="155"/>
      <c r="J917" s="155"/>
      <c r="K917" s="66">
        <v>10</v>
      </c>
      <c r="L917" s="66"/>
      <c r="M917" s="66"/>
      <c r="N917" s="66"/>
      <c r="O917" s="508"/>
      <c r="P917" s="155">
        <f t="shared" si="380"/>
        <v>1</v>
      </c>
      <c r="Q917" s="135"/>
      <c r="R917" s="66" t="e">
        <f t="shared" si="387"/>
        <v>#N/A</v>
      </c>
      <c r="S917" s="176"/>
      <c r="T917" s="177"/>
      <c r="U917" s="135"/>
      <c r="V917" s="135"/>
      <c r="W917" s="163" t="str">
        <f t="shared" ca="1" si="365"/>
        <v>Fighter</v>
      </c>
      <c r="X917" s="164">
        <f t="shared" si="366"/>
        <v>0</v>
      </c>
      <c r="Y917" s="165">
        <v>0</v>
      </c>
      <c r="Z917" s="155" t="str">
        <f t="shared" si="367"/>
        <v/>
      </c>
      <c r="AA917" s="66" t="str">
        <f t="shared" si="368"/>
        <v/>
      </c>
      <c r="AB917" s="72" t="str">
        <f t="shared" si="369"/>
        <v/>
      </c>
      <c r="AC917" s="135" t="str">
        <f t="shared" si="381"/>
        <v/>
      </c>
      <c r="AD917" s="72">
        <f t="shared" si="382"/>
        <v>-29</v>
      </c>
      <c r="AE917" s="72">
        <f t="shared" si="383"/>
        <v>-59</v>
      </c>
      <c r="AF917" s="72">
        <f t="shared" si="384"/>
        <v>-89</v>
      </c>
      <c r="AG917" s="66" t="str">
        <f t="shared" si="370"/>
        <v/>
      </c>
      <c r="AH917" s="66" t="str">
        <f t="shared" si="371"/>
        <v/>
      </c>
      <c r="AI917" s="66" t="str">
        <f t="shared" si="372"/>
        <v/>
      </c>
      <c r="AJ917" s="135" t="str">
        <f t="shared" si="373"/>
        <v/>
      </c>
      <c r="AK917" s="66" t="str">
        <f t="shared" si="374"/>
        <v/>
      </c>
      <c r="AL917" s="66" t="str">
        <f t="shared" si="362"/>
        <v/>
      </c>
      <c r="AM917" s="66" t="str">
        <f t="shared" si="375"/>
        <v/>
      </c>
      <c r="AN917" s="135" t="str">
        <f t="shared" si="376"/>
        <v/>
      </c>
      <c r="AO917" s="66" t="str">
        <f t="shared" si="377"/>
        <v/>
      </c>
      <c r="AP917" s="66" t="str">
        <f t="shared" si="363"/>
        <v/>
      </c>
      <c r="AQ917" s="66" t="str">
        <f t="shared" si="378"/>
        <v/>
      </c>
      <c r="AR917" s="135" t="str">
        <f t="shared" si="379"/>
        <v/>
      </c>
      <c r="AS917" s="72" t="str">
        <f t="shared" si="364"/>
        <v/>
      </c>
      <c r="AT917" s="72" t="str">
        <f t="shared" si="364"/>
        <v/>
      </c>
      <c r="AU917" s="72"/>
      <c r="AV917" s="135" t="str">
        <f t="shared" ca="1" si="385"/>
        <v>Fighter</v>
      </c>
      <c r="AW917" s="135"/>
      <c r="AX917" s="135"/>
      <c r="AY917" s="135"/>
      <c r="AZ917" s="135"/>
      <c r="BA917" s="135"/>
      <c r="BB917" s="135"/>
      <c r="BC917" s="660" t="e">
        <f>INDEX('[2]Master Skill List'!$D$81:$D$301,MATCH('UNIT DATA'!BA917,'[2]Master Skill List'!$B$81:$B$301,0))</f>
        <v>#N/A</v>
      </c>
      <c r="BD917" s="661"/>
      <c r="BE917" s="661"/>
      <c r="BF917" s="662"/>
      <c r="BG917" s="72">
        <f t="shared" si="386"/>
        <v>0</v>
      </c>
    </row>
    <row r="918" spans="2:59">
      <c r="B918" s="66">
        <v>880</v>
      </c>
      <c r="C918" s="135"/>
      <c r="D918" s="135"/>
      <c r="E918" s="135"/>
      <c r="F918" s="135"/>
      <c r="G918" s="135"/>
      <c r="H918" s="176"/>
      <c r="I918" s="155"/>
      <c r="J918" s="155"/>
      <c r="K918" s="66">
        <v>10</v>
      </c>
      <c r="L918" s="66"/>
      <c r="M918" s="66"/>
      <c r="N918" s="66"/>
      <c r="O918" s="508"/>
      <c r="P918" s="155">
        <f t="shared" si="380"/>
        <v>1</v>
      </c>
      <c r="Q918" s="135"/>
      <c r="R918" s="66" t="e">
        <f t="shared" si="387"/>
        <v>#N/A</v>
      </c>
      <c r="S918" s="176"/>
      <c r="T918" s="177"/>
      <c r="U918" s="135"/>
      <c r="V918" s="135"/>
      <c r="W918" s="163" t="str">
        <f t="shared" ca="1" si="365"/>
        <v>Knight</v>
      </c>
      <c r="X918" s="164">
        <f t="shared" si="366"/>
        <v>0</v>
      </c>
      <c r="Y918" s="165">
        <v>0</v>
      </c>
      <c r="Z918" s="155" t="str">
        <f t="shared" si="367"/>
        <v/>
      </c>
      <c r="AA918" s="66" t="str">
        <f t="shared" si="368"/>
        <v/>
      </c>
      <c r="AB918" s="72" t="str">
        <f t="shared" si="369"/>
        <v/>
      </c>
      <c r="AC918" s="135" t="str">
        <f t="shared" si="381"/>
        <v/>
      </c>
      <c r="AD918" s="72">
        <f t="shared" si="382"/>
        <v>-29</v>
      </c>
      <c r="AE918" s="72">
        <f t="shared" si="383"/>
        <v>-59</v>
      </c>
      <c r="AF918" s="72">
        <f t="shared" si="384"/>
        <v>-89</v>
      </c>
      <c r="AG918" s="66" t="str">
        <f t="shared" si="370"/>
        <v/>
      </c>
      <c r="AH918" s="66" t="str">
        <f t="shared" si="371"/>
        <v/>
      </c>
      <c r="AI918" s="66" t="str">
        <f t="shared" si="372"/>
        <v/>
      </c>
      <c r="AJ918" s="135" t="str">
        <f t="shared" si="373"/>
        <v/>
      </c>
      <c r="AK918" s="66" t="str">
        <f t="shared" si="374"/>
        <v/>
      </c>
      <c r="AL918" s="66" t="str">
        <f t="shared" si="362"/>
        <v/>
      </c>
      <c r="AM918" s="66" t="str">
        <f t="shared" si="375"/>
        <v/>
      </c>
      <c r="AN918" s="135" t="str">
        <f t="shared" si="376"/>
        <v/>
      </c>
      <c r="AO918" s="66" t="str">
        <f t="shared" si="377"/>
        <v/>
      </c>
      <c r="AP918" s="66" t="str">
        <f t="shared" si="363"/>
        <v/>
      </c>
      <c r="AQ918" s="66" t="str">
        <f t="shared" si="378"/>
        <v/>
      </c>
      <c r="AR918" s="135" t="str">
        <f t="shared" si="379"/>
        <v/>
      </c>
      <c r="AS918" s="72" t="str">
        <f t="shared" si="364"/>
        <v/>
      </c>
      <c r="AT918" s="72" t="str">
        <f t="shared" si="364"/>
        <v/>
      </c>
      <c r="AU918" s="72"/>
      <c r="AV918" s="135" t="str">
        <f t="shared" ca="1" si="385"/>
        <v>Knight</v>
      </c>
      <c r="AW918" s="135"/>
      <c r="AX918" s="135"/>
      <c r="AY918" s="135"/>
      <c r="AZ918" s="135"/>
      <c r="BA918" s="135"/>
      <c r="BB918" s="135"/>
      <c r="BC918" s="660" t="e">
        <f>INDEX('[2]Master Skill List'!$D$81:$D$301,MATCH('UNIT DATA'!BA918,'[2]Master Skill List'!$B$81:$B$301,0))</f>
        <v>#N/A</v>
      </c>
      <c r="BD918" s="661"/>
      <c r="BE918" s="661"/>
      <c r="BF918" s="662"/>
      <c r="BG918" s="72">
        <f t="shared" si="386"/>
        <v>0</v>
      </c>
    </row>
    <row r="919" spans="2:59">
      <c r="B919" s="66">
        <v>881</v>
      </c>
      <c r="C919" s="135"/>
      <c r="D919" s="135"/>
      <c r="E919" s="135"/>
      <c r="F919" s="135"/>
      <c r="G919" s="135"/>
      <c r="H919" s="177"/>
      <c r="I919" s="155"/>
      <c r="J919" s="155"/>
      <c r="K919" s="66">
        <v>10</v>
      </c>
      <c r="L919" s="66"/>
      <c r="M919" s="66"/>
      <c r="N919" s="66"/>
      <c r="O919" s="508"/>
      <c r="P919" s="155">
        <f t="shared" si="380"/>
        <v>1</v>
      </c>
      <c r="Q919" s="135"/>
      <c r="R919" s="66" t="e">
        <f t="shared" si="387"/>
        <v>#N/A</v>
      </c>
      <c r="S919" s="176"/>
      <c r="T919" s="177"/>
      <c r="U919" s="135"/>
      <c r="V919" s="135"/>
      <c r="W919" s="163" t="str">
        <f t="shared" ca="1" si="365"/>
        <v>Fighter</v>
      </c>
      <c r="X919" s="164">
        <f t="shared" si="366"/>
        <v>0</v>
      </c>
      <c r="Y919" s="165">
        <v>0</v>
      </c>
      <c r="Z919" s="155" t="str">
        <f t="shared" si="367"/>
        <v/>
      </c>
      <c r="AA919" s="66" t="str">
        <f t="shared" si="368"/>
        <v/>
      </c>
      <c r="AB919" s="72" t="str">
        <f t="shared" si="369"/>
        <v/>
      </c>
      <c r="AC919" s="135" t="str">
        <f t="shared" si="381"/>
        <v/>
      </c>
      <c r="AD919" s="72">
        <f t="shared" si="382"/>
        <v>-29</v>
      </c>
      <c r="AE919" s="72">
        <f t="shared" si="383"/>
        <v>-59</v>
      </c>
      <c r="AF919" s="72">
        <f t="shared" si="384"/>
        <v>-89</v>
      </c>
      <c r="AG919" s="66" t="str">
        <f t="shared" si="370"/>
        <v/>
      </c>
      <c r="AH919" s="66" t="str">
        <f t="shared" si="371"/>
        <v/>
      </c>
      <c r="AI919" s="66" t="str">
        <f t="shared" si="372"/>
        <v/>
      </c>
      <c r="AJ919" s="135" t="str">
        <f t="shared" si="373"/>
        <v/>
      </c>
      <c r="AK919" s="66" t="str">
        <f t="shared" si="374"/>
        <v/>
      </c>
      <c r="AL919" s="66" t="str">
        <f t="shared" si="362"/>
        <v/>
      </c>
      <c r="AM919" s="66" t="str">
        <f t="shared" si="375"/>
        <v/>
      </c>
      <c r="AN919" s="135" t="str">
        <f t="shared" si="376"/>
        <v/>
      </c>
      <c r="AO919" s="66" t="str">
        <f t="shared" si="377"/>
        <v/>
      </c>
      <c r="AP919" s="66" t="str">
        <f t="shared" si="363"/>
        <v/>
      </c>
      <c r="AQ919" s="66" t="str">
        <f t="shared" si="378"/>
        <v/>
      </c>
      <c r="AR919" s="135" t="str">
        <f t="shared" si="379"/>
        <v/>
      </c>
      <c r="AS919" s="72" t="str">
        <f t="shared" si="364"/>
        <v/>
      </c>
      <c r="AT919" s="72" t="str">
        <f t="shared" si="364"/>
        <v/>
      </c>
      <c r="AU919" s="72"/>
      <c r="AV919" s="135" t="str">
        <f t="shared" ca="1" si="385"/>
        <v>Fighter</v>
      </c>
      <c r="AW919" s="135"/>
      <c r="AX919" s="135"/>
      <c r="AY919" s="135"/>
      <c r="AZ919" s="135"/>
      <c r="BA919" s="135"/>
      <c r="BB919" s="135"/>
      <c r="BC919" s="660" t="e">
        <f>INDEX('[2]Master Skill List'!$D$81:$D$301,MATCH('UNIT DATA'!BA919,'[2]Master Skill List'!$B$81:$B$301,0))</f>
        <v>#N/A</v>
      </c>
      <c r="BD919" s="661"/>
      <c r="BE919" s="661"/>
      <c r="BF919" s="662"/>
      <c r="BG919" s="72">
        <f t="shared" si="386"/>
        <v>0</v>
      </c>
    </row>
    <row r="920" spans="2:59">
      <c r="B920" s="66">
        <v>882</v>
      </c>
      <c r="C920" s="135"/>
      <c r="D920" s="135"/>
      <c r="E920" s="135"/>
      <c r="F920" s="135"/>
      <c r="G920" s="135"/>
      <c r="H920" s="177"/>
      <c r="I920" s="155"/>
      <c r="J920" s="155"/>
      <c r="K920" s="66">
        <v>10</v>
      </c>
      <c r="L920" s="66"/>
      <c r="M920" s="66"/>
      <c r="N920" s="66"/>
      <c r="O920" s="508"/>
      <c r="P920" s="155">
        <f t="shared" si="380"/>
        <v>1</v>
      </c>
      <c r="Q920" s="135"/>
      <c r="R920" s="66" t="e">
        <f t="shared" si="387"/>
        <v>#N/A</v>
      </c>
      <c r="S920" s="176"/>
      <c r="T920" s="177"/>
      <c r="U920" s="135"/>
      <c r="V920" s="135"/>
      <c r="W920" s="163" t="str">
        <f t="shared" ca="1" si="365"/>
        <v>Hero</v>
      </c>
      <c r="X920" s="164">
        <f t="shared" si="366"/>
        <v>0</v>
      </c>
      <c r="Y920" s="165">
        <v>0</v>
      </c>
      <c r="Z920" s="155" t="str">
        <f t="shared" si="367"/>
        <v/>
      </c>
      <c r="AA920" s="66" t="str">
        <f t="shared" si="368"/>
        <v/>
      </c>
      <c r="AB920" s="72" t="str">
        <f t="shared" si="369"/>
        <v/>
      </c>
      <c r="AC920" s="135" t="str">
        <f t="shared" si="381"/>
        <v/>
      </c>
      <c r="AD920" s="72">
        <f t="shared" si="382"/>
        <v>-29</v>
      </c>
      <c r="AE920" s="72">
        <f t="shared" si="383"/>
        <v>-59</v>
      </c>
      <c r="AF920" s="72">
        <f t="shared" si="384"/>
        <v>-89</v>
      </c>
      <c r="AG920" s="66" t="str">
        <f t="shared" si="370"/>
        <v/>
      </c>
      <c r="AH920" s="66" t="str">
        <f t="shared" si="371"/>
        <v/>
      </c>
      <c r="AI920" s="66" t="str">
        <f t="shared" si="372"/>
        <v/>
      </c>
      <c r="AJ920" s="135" t="str">
        <f t="shared" si="373"/>
        <v/>
      </c>
      <c r="AK920" s="66" t="str">
        <f t="shared" si="374"/>
        <v/>
      </c>
      <c r="AL920" s="66" t="str">
        <f t="shared" si="362"/>
        <v/>
      </c>
      <c r="AM920" s="66" t="str">
        <f t="shared" si="375"/>
        <v/>
      </c>
      <c r="AN920" s="135" t="str">
        <f t="shared" si="376"/>
        <v/>
      </c>
      <c r="AO920" s="66" t="str">
        <f t="shared" si="377"/>
        <v/>
      </c>
      <c r="AP920" s="66" t="str">
        <f t="shared" si="363"/>
        <v/>
      </c>
      <c r="AQ920" s="66" t="str">
        <f t="shared" si="378"/>
        <v/>
      </c>
      <c r="AR920" s="135" t="str">
        <f t="shared" si="379"/>
        <v/>
      </c>
      <c r="AS920" s="72" t="str">
        <f t="shared" si="364"/>
        <v/>
      </c>
      <c r="AT920" s="72" t="str">
        <f t="shared" si="364"/>
        <v/>
      </c>
      <c r="AU920" s="72"/>
      <c r="AV920" s="135" t="str">
        <f t="shared" ca="1" si="385"/>
        <v>Hero</v>
      </c>
      <c r="AW920" s="135"/>
      <c r="AX920" s="135"/>
      <c r="AY920" s="135"/>
      <c r="AZ920" s="135"/>
      <c r="BA920" s="135"/>
      <c r="BB920" s="135"/>
      <c r="BC920" s="660" t="e">
        <f>INDEX('[2]Master Skill List'!$D$81:$D$301,MATCH('UNIT DATA'!BA920,'[2]Master Skill List'!$B$81:$B$301,0))</f>
        <v>#N/A</v>
      </c>
      <c r="BD920" s="661"/>
      <c r="BE920" s="661"/>
      <c r="BF920" s="662"/>
      <c r="BG920" s="72">
        <f t="shared" si="386"/>
        <v>0</v>
      </c>
    </row>
    <row r="921" spans="2:59">
      <c r="B921" s="66">
        <v>883</v>
      </c>
      <c r="C921" s="135"/>
      <c r="D921" s="135"/>
      <c r="E921" s="135"/>
      <c r="F921" s="135"/>
      <c r="G921" s="135"/>
      <c r="H921" s="177"/>
      <c r="I921" s="155"/>
      <c r="J921" s="155"/>
      <c r="K921" s="66">
        <v>10</v>
      </c>
      <c r="L921" s="66"/>
      <c r="M921" s="66"/>
      <c r="N921" s="66"/>
      <c r="O921" s="508"/>
      <c r="P921" s="155">
        <f t="shared" si="380"/>
        <v>1</v>
      </c>
      <c r="Q921" s="135"/>
      <c r="R921" s="66" t="e">
        <f t="shared" si="387"/>
        <v>#N/A</v>
      </c>
      <c r="S921" s="176"/>
      <c r="T921" s="177"/>
      <c r="U921" s="135"/>
      <c r="V921" s="135"/>
      <c r="W921" s="163" t="str">
        <f t="shared" ca="1" si="365"/>
        <v>Guardian</v>
      </c>
      <c r="X921" s="164">
        <f t="shared" si="366"/>
        <v>0</v>
      </c>
      <c r="Y921" s="165">
        <v>0</v>
      </c>
      <c r="Z921" s="155" t="str">
        <f t="shared" si="367"/>
        <v/>
      </c>
      <c r="AA921" s="66" t="str">
        <f t="shared" si="368"/>
        <v/>
      </c>
      <c r="AB921" s="72" t="str">
        <f t="shared" si="369"/>
        <v/>
      </c>
      <c r="AC921" s="135" t="str">
        <f t="shared" si="381"/>
        <v/>
      </c>
      <c r="AD921" s="72">
        <f t="shared" si="382"/>
        <v>-29</v>
      </c>
      <c r="AE921" s="72">
        <f t="shared" si="383"/>
        <v>-59</v>
      </c>
      <c r="AF921" s="72">
        <f t="shared" si="384"/>
        <v>-89</v>
      </c>
      <c r="AG921" s="66" t="str">
        <f t="shared" si="370"/>
        <v/>
      </c>
      <c r="AH921" s="66" t="str">
        <f t="shared" si="371"/>
        <v/>
      </c>
      <c r="AI921" s="66" t="str">
        <f t="shared" si="372"/>
        <v/>
      </c>
      <c r="AJ921" s="135" t="str">
        <f t="shared" si="373"/>
        <v/>
      </c>
      <c r="AK921" s="66" t="str">
        <f t="shared" si="374"/>
        <v/>
      </c>
      <c r="AL921" s="66" t="str">
        <f t="shared" si="362"/>
        <v/>
      </c>
      <c r="AM921" s="66" t="str">
        <f t="shared" si="375"/>
        <v/>
      </c>
      <c r="AN921" s="135" t="str">
        <f t="shared" si="376"/>
        <v/>
      </c>
      <c r="AO921" s="66" t="str">
        <f t="shared" si="377"/>
        <v/>
      </c>
      <c r="AP921" s="66" t="str">
        <f t="shared" si="363"/>
        <v/>
      </c>
      <c r="AQ921" s="66" t="str">
        <f t="shared" si="378"/>
        <v/>
      </c>
      <c r="AR921" s="135" t="str">
        <f t="shared" si="379"/>
        <v/>
      </c>
      <c r="AS921" s="72" t="str">
        <f t="shared" si="364"/>
        <v/>
      </c>
      <c r="AT921" s="72" t="str">
        <f t="shared" si="364"/>
        <v/>
      </c>
      <c r="AU921" s="72"/>
      <c r="AV921" s="135" t="str">
        <f t="shared" ca="1" si="385"/>
        <v>Guardian</v>
      </c>
      <c r="AW921" s="135"/>
      <c r="AX921" s="135"/>
      <c r="AY921" s="135"/>
      <c r="AZ921" s="135"/>
      <c r="BA921" s="135"/>
      <c r="BB921" s="135"/>
      <c r="BC921" s="660" t="e">
        <f>INDEX('[2]Master Skill List'!$D$81:$D$301,MATCH('UNIT DATA'!BA921,'[2]Master Skill List'!$B$81:$B$301,0))</f>
        <v>#N/A</v>
      </c>
      <c r="BD921" s="661"/>
      <c r="BE921" s="661"/>
      <c r="BF921" s="662"/>
      <c r="BG921" s="72">
        <f t="shared" si="386"/>
        <v>0</v>
      </c>
    </row>
    <row r="922" spans="2:59">
      <c r="B922" s="66">
        <v>884</v>
      </c>
      <c r="C922" s="135"/>
      <c r="D922" s="135"/>
      <c r="E922" s="135"/>
      <c r="F922" s="135"/>
      <c r="G922" s="135"/>
      <c r="H922" s="177"/>
      <c r="I922" s="155"/>
      <c r="J922" s="155"/>
      <c r="K922" s="66">
        <v>10</v>
      </c>
      <c r="L922" s="66"/>
      <c r="M922" s="66"/>
      <c r="N922" s="66"/>
      <c r="O922" s="508"/>
      <c r="P922" s="155">
        <f t="shared" si="380"/>
        <v>1</v>
      </c>
      <c r="Q922" s="135"/>
      <c r="R922" s="66" t="e">
        <f t="shared" si="387"/>
        <v>#N/A</v>
      </c>
      <c r="S922" s="176"/>
      <c r="T922" s="177"/>
      <c r="U922" s="135"/>
      <c r="V922" s="135"/>
      <c r="W922" s="163" t="str">
        <f t="shared" ca="1" si="365"/>
        <v>Fighter</v>
      </c>
      <c r="X922" s="164">
        <f t="shared" si="366"/>
        <v>0</v>
      </c>
      <c r="Y922" s="165">
        <v>0</v>
      </c>
      <c r="Z922" s="155" t="str">
        <f t="shared" si="367"/>
        <v/>
      </c>
      <c r="AA922" s="66" t="str">
        <f t="shared" si="368"/>
        <v/>
      </c>
      <c r="AB922" s="72" t="str">
        <f t="shared" si="369"/>
        <v/>
      </c>
      <c r="AC922" s="135" t="str">
        <f t="shared" si="381"/>
        <v/>
      </c>
      <c r="AD922" s="72">
        <f t="shared" si="382"/>
        <v>-29</v>
      </c>
      <c r="AE922" s="72">
        <f t="shared" si="383"/>
        <v>-59</v>
      </c>
      <c r="AF922" s="72">
        <f t="shared" si="384"/>
        <v>-89</v>
      </c>
      <c r="AG922" s="66" t="str">
        <f t="shared" si="370"/>
        <v/>
      </c>
      <c r="AH922" s="66" t="str">
        <f t="shared" si="371"/>
        <v/>
      </c>
      <c r="AI922" s="66" t="str">
        <f t="shared" si="372"/>
        <v/>
      </c>
      <c r="AJ922" s="135" t="str">
        <f t="shared" si="373"/>
        <v/>
      </c>
      <c r="AK922" s="66" t="str">
        <f t="shared" si="374"/>
        <v/>
      </c>
      <c r="AL922" s="66" t="str">
        <f t="shared" si="362"/>
        <v/>
      </c>
      <c r="AM922" s="66" t="str">
        <f t="shared" si="375"/>
        <v/>
      </c>
      <c r="AN922" s="135" t="str">
        <f t="shared" si="376"/>
        <v/>
      </c>
      <c r="AO922" s="66" t="str">
        <f t="shared" si="377"/>
        <v/>
      </c>
      <c r="AP922" s="66" t="str">
        <f t="shared" si="363"/>
        <v/>
      </c>
      <c r="AQ922" s="66" t="str">
        <f t="shared" si="378"/>
        <v/>
      </c>
      <c r="AR922" s="135" t="str">
        <f t="shared" si="379"/>
        <v/>
      </c>
      <c r="AS922" s="72" t="str">
        <f t="shared" si="364"/>
        <v/>
      </c>
      <c r="AT922" s="72" t="str">
        <f t="shared" si="364"/>
        <v/>
      </c>
      <c r="AU922" s="72"/>
      <c r="AV922" s="135" t="str">
        <f t="shared" ca="1" si="385"/>
        <v>Fighter</v>
      </c>
      <c r="AW922" s="135"/>
      <c r="AX922" s="135"/>
      <c r="AY922" s="135"/>
      <c r="AZ922" s="135"/>
      <c r="BA922" s="135"/>
      <c r="BB922" s="135"/>
      <c r="BC922" s="660" t="e">
        <f>INDEX('[2]Master Skill List'!$D$81:$D$301,MATCH('UNIT DATA'!BA922,'[2]Master Skill List'!$B$81:$B$301,0))</f>
        <v>#N/A</v>
      </c>
      <c r="BD922" s="661"/>
      <c r="BE922" s="661"/>
      <c r="BF922" s="662"/>
      <c r="BG922" s="72">
        <f t="shared" si="386"/>
        <v>0</v>
      </c>
    </row>
    <row r="923" spans="2:59">
      <c r="B923" s="66">
        <v>885</v>
      </c>
      <c r="C923" s="135"/>
      <c r="D923" s="135"/>
      <c r="E923" s="135"/>
      <c r="F923" s="135"/>
      <c r="G923" s="135"/>
      <c r="H923" s="177"/>
      <c r="I923" s="155"/>
      <c r="J923" s="155"/>
      <c r="K923" s="66">
        <v>10</v>
      </c>
      <c r="L923" s="66"/>
      <c r="M923" s="66"/>
      <c r="N923" s="66"/>
      <c r="O923" s="508"/>
      <c r="P923" s="155">
        <f t="shared" si="380"/>
        <v>1</v>
      </c>
      <c r="Q923" s="135"/>
      <c r="R923" s="66" t="e">
        <f t="shared" si="387"/>
        <v>#N/A</v>
      </c>
      <c r="S923" s="176"/>
      <c r="T923" s="177"/>
      <c r="U923" s="135"/>
      <c r="V923" s="135"/>
      <c r="W923" s="163" t="str">
        <f t="shared" ca="1" si="365"/>
        <v>Guardian</v>
      </c>
      <c r="X923" s="164">
        <f t="shared" si="366"/>
        <v>0</v>
      </c>
      <c r="Y923" s="165">
        <v>0</v>
      </c>
      <c r="Z923" s="155" t="str">
        <f t="shared" si="367"/>
        <v/>
      </c>
      <c r="AA923" s="66" t="str">
        <f t="shared" si="368"/>
        <v/>
      </c>
      <c r="AB923" s="72" t="str">
        <f t="shared" si="369"/>
        <v/>
      </c>
      <c r="AC923" s="135" t="str">
        <f t="shared" si="381"/>
        <v/>
      </c>
      <c r="AD923" s="72">
        <f t="shared" si="382"/>
        <v>-29</v>
      </c>
      <c r="AE923" s="72">
        <f t="shared" si="383"/>
        <v>-59</v>
      </c>
      <c r="AF923" s="72">
        <f t="shared" si="384"/>
        <v>-89</v>
      </c>
      <c r="AG923" s="66" t="str">
        <f t="shared" si="370"/>
        <v/>
      </c>
      <c r="AH923" s="66" t="str">
        <f t="shared" si="371"/>
        <v/>
      </c>
      <c r="AI923" s="66" t="str">
        <f t="shared" si="372"/>
        <v/>
      </c>
      <c r="AJ923" s="135" t="str">
        <f t="shared" si="373"/>
        <v/>
      </c>
      <c r="AK923" s="66" t="str">
        <f t="shared" si="374"/>
        <v/>
      </c>
      <c r="AL923" s="66" t="str">
        <f t="shared" si="362"/>
        <v/>
      </c>
      <c r="AM923" s="66" t="str">
        <f t="shared" si="375"/>
        <v/>
      </c>
      <c r="AN923" s="135" t="str">
        <f t="shared" si="376"/>
        <v/>
      </c>
      <c r="AO923" s="66" t="str">
        <f t="shared" si="377"/>
        <v/>
      </c>
      <c r="AP923" s="66" t="str">
        <f t="shared" si="363"/>
        <v/>
      </c>
      <c r="AQ923" s="66" t="str">
        <f t="shared" si="378"/>
        <v/>
      </c>
      <c r="AR923" s="135" t="str">
        <f t="shared" si="379"/>
        <v/>
      </c>
      <c r="AS923" s="72" t="str">
        <f t="shared" si="364"/>
        <v/>
      </c>
      <c r="AT923" s="72" t="str">
        <f t="shared" si="364"/>
        <v/>
      </c>
      <c r="AU923" s="72"/>
      <c r="AV923" s="135" t="str">
        <f t="shared" ca="1" si="385"/>
        <v>Guardian</v>
      </c>
      <c r="AW923" s="135"/>
      <c r="AX923" s="135"/>
      <c r="AY923" s="135"/>
      <c r="AZ923" s="135"/>
      <c r="BA923" s="135"/>
      <c r="BB923" s="135"/>
      <c r="BC923" s="660" t="e">
        <f>INDEX('[2]Master Skill List'!$D$81:$D$301,MATCH('UNIT DATA'!BA923,'[2]Master Skill List'!$B$81:$B$301,0))</f>
        <v>#N/A</v>
      </c>
      <c r="BD923" s="661"/>
      <c r="BE923" s="661"/>
      <c r="BF923" s="662"/>
      <c r="BG923" s="72">
        <f t="shared" si="386"/>
        <v>0</v>
      </c>
    </row>
    <row r="924" spans="2:59">
      <c r="B924" s="66">
        <v>886</v>
      </c>
      <c r="C924" s="135"/>
      <c r="D924" s="135"/>
      <c r="E924" s="135"/>
      <c r="F924" s="135"/>
      <c r="G924" s="135"/>
      <c r="H924" s="177"/>
      <c r="I924" s="155"/>
      <c r="J924" s="155"/>
      <c r="K924" s="66">
        <v>10</v>
      </c>
      <c r="L924" s="66"/>
      <c r="M924" s="66"/>
      <c r="N924" s="66"/>
      <c r="O924" s="508"/>
      <c r="P924" s="155">
        <f t="shared" si="380"/>
        <v>1</v>
      </c>
      <c r="Q924" s="135"/>
      <c r="R924" s="66" t="e">
        <f t="shared" si="387"/>
        <v>#N/A</v>
      </c>
      <c r="S924" s="176"/>
      <c r="T924" s="177"/>
      <c r="U924" s="135"/>
      <c r="V924" s="135"/>
      <c r="W924" s="163" t="str">
        <f t="shared" ca="1" si="365"/>
        <v>Knight</v>
      </c>
      <c r="X924" s="164">
        <f t="shared" si="366"/>
        <v>0</v>
      </c>
      <c r="Y924" s="165">
        <v>0</v>
      </c>
      <c r="Z924" s="155" t="str">
        <f t="shared" si="367"/>
        <v/>
      </c>
      <c r="AA924" s="66" t="str">
        <f t="shared" si="368"/>
        <v/>
      </c>
      <c r="AB924" s="72" t="str">
        <f t="shared" si="369"/>
        <v/>
      </c>
      <c r="AC924" s="135" t="str">
        <f t="shared" si="381"/>
        <v/>
      </c>
      <c r="AD924" s="72">
        <f t="shared" si="382"/>
        <v>-29</v>
      </c>
      <c r="AE924" s="72">
        <f t="shared" si="383"/>
        <v>-59</v>
      </c>
      <c r="AF924" s="72">
        <f t="shared" si="384"/>
        <v>-89</v>
      </c>
      <c r="AG924" s="66" t="str">
        <f t="shared" si="370"/>
        <v/>
      </c>
      <c r="AH924" s="66" t="str">
        <f t="shared" si="371"/>
        <v/>
      </c>
      <c r="AI924" s="66" t="str">
        <f t="shared" si="372"/>
        <v/>
      </c>
      <c r="AJ924" s="135" t="str">
        <f t="shared" si="373"/>
        <v/>
      </c>
      <c r="AK924" s="66" t="str">
        <f t="shared" si="374"/>
        <v/>
      </c>
      <c r="AL924" s="66" t="str">
        <f t="shared" si="362"/>
        <v/>
      </c>
      <c r="AM924" s="66" t="str">
        <f t="shared" si="375"/>
        <v/>
      </c>
      <c r="AN924" s="135" t="str">
        <f t="shared" si="376"/>
        <v/>
      </c>
      <c r="AO924" s="66" t="str">
        <f t="shared" si="377"/>
        <v/>
      </c>
      <c r="AP924" s="66" t="str">
        <f t="shared" si="363"/>
        <v/>
      </c>
      <c r="AQ924" s="66" t="str">
        <f t="shared" si="378"/>
        <v/>
      </c>
      <c r="AR924" s="135" t="str">
        <f t="shared" si="379"/>
        <v/>
      </c>
      <c r="AS924" s="72" t="str">
        <f t="shared" si="364"/>
        <v/>
      </c>
      <c r="AT924" s="72" t="str">
        <f t="shared" si="364"/>
        <v/>
      </c>
      <c r="AU924" s="72"/>
      <c r="AV924" s="135" t="str">
        <f t="shared" ca="1" si="385"/>
        <v>Knight</v>
      </c>
      <c r="AW924" s="135"/>
      <c r="AX924" s="135"/>
      <c r="AY924" s="135"/>
      <c r="AZ924" s="135"/>
      <c r="BA924" s="135"/>
      <c r="BB924" s="135"/>
      <c r="BC924" s="660" t="e">
        <f>INDEX('[2]Master Skill List'!$D$81:$D$301,MATCH('UNIT DATA'!BA924,'[2]Master Skill List'!$B$81:$B$301,0))</f>
        <v>#N/A</v>
      </c>
      <c r="BD924" s="661"/>
      <c r="BE924" s="661"/>
      <c r="BF924" s="662"/>
      <c r="BG924" s="72">
        <f t="shared" si="386"/>
        <v>0</v>
      </c>
    </row>
    <row r="925" spans="2:59">
      <c r="B925" s="66">
        <v>887</v>
      </c>
      <c r="C925" s="135"/>
      <c r="D925" s="135"/>
      <c r="E925" s="135"/>
      <c r="F925" s="135"/>
      <c r="G925" s="135"/>
      <c r="H925" s="177"/>
      <c r="I925" s="155"/>
      <c r="J925" s="155"/>
      <c r="K925" s="66">
        <v>10</v>
      </c>
      <c r="L925" s="66"/>
      <c r="M925" s="66"/>
      <c r="N925" s="66"/>
      <c r="O925" s="508"/>
      <c r="P925" s="155">
        <f t="shared" si="380"/>
        <v>1</v>
      </c>
      <c r="Q925" s="135"/>
      <c r="R925" s="66" t="e">
        <f t="shared" si="387"/>
        <v>#N/A</v>
      </c>
      <c r="S925" s="176"/>
      <c r="T925" s="177"/>
      <c r="U925" s="135"/>
      <c r="V925" s="135"/>
      <c r="W925" s="163" t="str">
        <f t="shared" ca="1" si="365"/>
        <v>Lord</v>
      </c>
      <c r="X925" s="164">
        <f t="shared" si="366"/>
        <v>0</v>
      </c>
      <c r="Y925" s="165">
        <v>0</v>
      </c>
      <c r="Z925" s="155" t="str">
        <f t="shared" si="367"/>
        <v/>
      </c>
      <c r="AA925" s="66" t="str">
        <f t="shared" si="368"/>
        <v/>
      </c>
      <c r="AB925" s="72" t="str">
        <f t="shared" si="369"/>
        <v/>
      </c>
      <c r="AC925" s="135" t="str">
        <f t="shared" si="381"/>
        <v/>
      </c>
      <c r="AD925" s="72">
        <f t="shared" si="382"/>
        <v>-29</v>
      </c>
      <c r="AE925" s="72">
        <f t="shared" si="383"/>
        <v>-59</v>
      </c>
      <c r="AF925" s="72">
        <f t="shared" si="384"/>
        <v>-89</v>
      </c>
      <c r="AG925" s="66" t="str">
        <f t="shared" si="370"/>
        <v/>
      </c>
      <c r="AH925" s="66" t="str">
        <f t="shared" si="371"/>
        <v/>
      </c>
      <c r="AI925" s="66" t="str">
        <f t="shared" si="372"/>
        <v/>
      </c>
      <c r="AJ925" s="135" t="str">
        <f t="shared" si="373"/>
        <v/>
      </c>
      <c r="AK925" s="66" t="str">
        <f t="shared" si="374"/>
        <v/>
      </c>
      <c r="AL925" s="66" t="str">
        <f t="shared" si="362"/>
        <v/>
      </c>
      <c r="AM925" s="66" t="str">
        <f t="shared" si="375"/>
        <v/>
      </c>
      <c r="AN925" s="135" t="str">
        <f t="shared" si="376"/>
        <v/>
      </c>
      <c r="AO925" s="66" t="str">
        <f t="shared" si="377"/>
        <v/>
      </c>
      <c r="AP925" s="66" t="str">
        <f t="shared" si="363"/>
        <v/>
      </c>
      <c r="AQ925" s="66" t="str">
        <f t="shared" si="378"/>
        <v/>
      </c>
      <c r="AR925" s="135" t="str">
        <f t="shared" si="379"/>
        <v/>
      </c>
      <c r="AS925" s="72" t="str">
        <f t="shared" si="364"/>
        <v/>
      </c>
      <c r="AT925" s="72" t="str">
        <f t="shared" si="364"/>
        <v/>
      </c>
      <c r="AU925" s="72"/>
      <c r="AV925" s="135" t="str">
        <f t="shared" ca="1" si="385"/>
        <v>Lord</v>
      </c>
      <c r="AW925" s="135"/>
      <c r="AX925" s="135"/>
      <c r="AY925" s="135"/>
      <c r="AZ925" s="135"/>
      <c r="BA925" s="135"/>
      <c r="BB925" s="135"/>
      <c r="BC925" s="660" t="e">
        <f>INDEX('[2]Master Skill List'!$D$81:$D$301,MATCH('UNIT DATA'!BA925,'[2]Master Skill List'!$B$81:$B$301,0))</f>
        <v>#N/A</v>
      </c>
      <c r="BD925" s="661"/>
      <c r="BE925" s="661"/>
      <c r="BF925" s="662"/>
      <c r="BG925" s="72">
        <f t="shared" si="386"/>
        <v>0</v>
      </c>
    </row>
    <row r="926" spans="2:59">
      <c r="B926" s="66">
        <v>888</v>
      </c>
      <c r="C926" s="135"/>
      <c r="D926" s="135"/>
      <c r="E926" s="135"/>
      <c r="F926" s="135"/>
      <c r="G926" s="135"/>
      <c r="H926" s="177"/>
      <c r="I926" s="155"/>
      <c r="J926" s="155"/>
      <c r="K926" s="66">
        <v>10</v>
      </c>
      <c r="L926" s="66"/>
      <c r="M926" s="66"/>
      <c r="N926" s="66"/>
      <c r="O926" s="508"/>
      <c r="P926" s="155">
        <f t="shared" si="380"/>
        <v>1</v>
      </c>
      <c r="Q926" s="135"/>
      <c r="R926" s="66" t="e">
        <f t="shared" si="387"/>
        <v>#N/A</v>
      </c>
      <c r="S926" s="176"/>
      <c r="T926" s="177"/>
      <c r="U926" s="135"/>
      <c r="V926" s="135"/>
      <c r="W926" s="163" t="str">
        <f t="shared" ca="1" si="365"/>
        <v>Guardian</v>
      </c>
      <c r="X926" s="164">
        <f t="shared" si="366"/>
        <v>0</v>
      </c>
      <c r="Y926" s="165">
        <v>0</v>
      </c>
      <c r="Z926" s="155" t="str">
        <f t="shared" si="367"/>
        <v/>
      </c>
      <c r="AA926" s="66" t="str">
        <f t="shared" si="368"/>
        <v/>
      </c>
      <c r="AB926" s="72" t="str">
        <f t="shared" si="369"/>
        <v/>
      </c>
      <c r="AC926" s="135" t="str">
        <f t="shared" si="381"/>
        <v/>
      </c>
      <c r="AD926" s="72">
        <f t="shared" si="382"/>
        <v>-29</v>
      </c>
      <c r="AE926" s="72">
        <f t="shared" si="383"/>
        <v>-59</v>
      </c>
      <c r="AF926" s="72">
        <f t="shared" si="384"/>
        <v>-89</v>
      </c>
      <c r="AG926" s="66" t="str">
        <f t="shared" si="370"/>
        <v/>
      </c>
      <c r="AH926" s="66" t="str">
        <f t="shared" si="371"/>
        <v/>
      </c>
      <c r="AI926" s="66" t="str">
        <f t="shared" si="372"/>
        <v/>
      </c>
      <c r="AJ926" s="135" t="str">
        <f t="shared" si="373"/>
        <v/>
      </c>
      <c r="AK926" s="66" t="str">
        <f t="shared" si="374"/>
        <v/>
      </c>
      <c r="AL926" s="66" t="str">
        <f t="shared" si="362"/>
        <v/>
      </c>
      <c r="AM926" s="66" t="str">
        <f t="shared" si="375"/>
        <v/>
      </c>
      <c r="AN926" s="135" t="str">
        <f t="shared" si="376"/>
        <v/>
      </c>
      <c r="AO926" s="66" t="str">
        <f t="shared" si="377"/>
        <v/>
      </c>
      <c r="AP926" s="66" t="str">
        <f t="shared" si="363"/>
        <v/>
      </c>
      <c r="AQ926" s="66" t="str">
        <f t="shared" si="378"/>
        <v/>
      </c>
      <c r="AR926" s="135" t="str">
        <f t="shared" si="379"/>
        <v/>
      </c>
      <c r="AS926" s="72" t="str">
        <f t="shared" si="364"/>
        <v/>
      </c>
      <c r="AT926" s="72" t="str">
        <f t="shared" si="364"/>
        <v/>
      </c>
      <c r="AU926" s="72"/>
      <c r="AV926" s="135" t="str">
        <f t="shared" ca="1" si="385"/>
        <v>Guardian</v>
      </c>
      <c r="AW926" s="135"/>
      <c r="AX926" s="135"/>
      <c r="AY926" s="135"/>
      <c r="AZ926" s="135"/>
      <c r="BA926" s="135"/>
      <c r="BB926" s="135"/>
      <c r="BC926" s="660" t="e">
        <f>INDEX('[2]Master Skill List'!$D$81:$D$301,MATCH('UNIT DATA'!BA926,'[2]Master Skill List'!$B$81:$B$301,0))</f>
        <v>#N/A</v>
      </c>
      <c r="BD926" s="661"/>
      <c r="BE926" s="661"/>
      <c r="BF926" s="662"/>
      <c r="BG926" s="72">
        <f t="shared" si="386"/>
        <v>0</v>
      </c>
    </row>
    <row r="927" spans="2:59">
      <c r="B927" s="66">
        <v>889</v>
      </c>
      <c r="C927" s="135"/>
      <c r="D927" s="135"/>
      <c r="E927" s="135"/>
      <c r="F927" s="135"/>
      <c r="G927" s="135"/>
      <c r="H927" s="177"/>
      <c r="I927" s="155"/>
      <c r="J927" s="155"/>
      <c r="K927" s="66">
        <v>10</v>
      </c>
      <c r="L927" s="66"/>
      <c r="M927" s="66"/>
      <c r="N927" s="66"/>
      <c r="O927" s="508"/>
      <c r="P927" s="155">
        <f t="shared" si="380"/>
        <v>1</v>
      </c>
      <c r="Q927" s="135"/>
      <c r="R927" s="66" t="e">
        <f t="shared" si="387"/>
        <v>#N/A</v>
      </c>
      <c r="S927" s="176"/>
      <c r="T927" s="177"/>
      <c r="U927" s="135"/>
      <c r="V927" s="135"/>
      <c r="W927" s="163" t="str">
        <f t="shared" ca="1" si="365"/>
        <v>Lord</v>
      </c>
      <c r="X927" s="164">
        <f t="shared" si="366"/>
        <v>0</v>
      </c>
      <c r="Y927" s="165">
        <v>0</v>
      </c>
      <c r="Z927" s="155" t="str">
        <f t="shared" si="367"/>
        <v/>
      </c>
      <c r="AA927" s="66" t="str">
        <f t="shared" si="368"/>
        <v/>
      </c>
      <c r="AB927" s="72" t="str">
        <f t="shared" si="369"/>
        <v/>
      </c>
      <c r="AC927" s="135" t="str">
        <f t="shared" si="381"/>
        <v/>
      </c>
      <c r="AD927" s="72">
        <f t="shared" si="382"/>
        <v>-29</v>
      </c>
      <c r="AE927" s="72">
        <f t="shared" si="383"/>
        <v>-59</v>
      </c>
      <c r="AF927" s="72">
        <f t="shared" si="384"/>
        <v>-89</v>
      </c>
      <c r="AG927" s="66" t="str">
        <f t="shared" si="370"/>
        <v/>
      </c>
      <c r="AH927" s="66" t="str">
        <f t="shared" si="371"/>
        <v/>
      </c>
      <c r="AI927" s="66" t="str">
        <f t="shared" si="372"/>
        <v/>
      </c>
      <c r="AJ927" s="135" t="str">
        <f t="shared" si="373"/>
        <v/>
      </c>
      <c r="AK927" s="66" t="str">
        <f t="shared" si="374"/>
        <v/>
      </c>
      <c r="AL927" s="66" t="str">
        <f t="shared" ref="AL927:AL990" si="388">IFERROR(ROUNDDOWN(AK927+(AN927*($J927-1)),0),"")</f>
        <v/>
      </c>
      <c r="AM927" s="66" t="str">
        <f t="shared" si="375"/>
        <v/>
      </c>
      <c r="AN927" s="135" t="str">
        <f t="shared" si="376"/>
        <v/>
      </c>
      <c r="AO927" s="66" t="str">
        <f t="shared" si="377"/>
        <v/>
      </c>
      <c r="AP927" s="66" t="str">
        <f t="shared" ref="AP927:AP990" si="389">IFERROR(ROUNDDOWN(AO927+(AR927*($J927-1)),0),"")</f>
        <v/>
      </c>
      <c r="AQ927" s="66" t="str">
        <f t="shared" si="378"/>
        <v/>
      </c>
      <c r="AR927" s="135" t="str">
        <f t="shared" si="379"/>
        <v/>
      </c>
      <c r="AS927" s="72" t="str">
        <f t="shared" si="364"/>
        <v/>
      </c>
      <c r="AT927" s="72" t="str">
        <f t="shared" si="364"/>
        <v/>
      </c>
      <c r="AU927" s="72"/>
      <c r="AV927" s="135" t="str">
        <f t="shared" ca="1" si="385"/>
        <v>Lord</v>
      </c>
      <c r="AW927" s="135"/>
      <c r="AX927" s="135"/>
      <c r="AY927" s="135"/>
      <c r="AZ927" s="135"/>
      <c r="BA927" s="135"/>
      <c r="BB927" s="135"/>
      <c r="BC927" s="660" t="e">
        <f>INDEX('[2]Master Skill List'!$D$81:$D$301,MATCH('UNIT DATA'!BA927,'[2]Master Skill List'!$B$81:$B$301,0))</f>
        <v>#N/A</v>
      </c>
      <c r="BD927" s="661"/>
      <c r="BE927" s="661"/>
      <c r="BF927" s="662"/>
      <c r="BG927" s="72">
        <f t="shared" si="386"/>
        <v>0</v>
      </c>
    </row>
    <row r="928" spans="2:59">
      <c r="B928" s="66">
        <v>890</v>
      </c>
      <c r="C928" s="135"/>
      <c r="D928" s="135"/>
      <c r="E928" s="135"/>
      <c r="F928" s="135"/>
      <c r="G928" s="135"/>
      <c r="H928" s="177"/>
      <c r="I928" s="155"/>
      <c r="J928" s="155"/>
      <c r="K928" s="66">
        <v>10</v>
      </c>
      <c r="L928" s="66"/>
      <c r="M928" s="66"/>
      <c r="N928" s="66"/>
      <c r="O928" s="508"/>
      <c r="P928" s="155">
        <f t="shared" si="380"/>
        <v>1</v>
      </c>
      <c r="Q928" s="135"/>
      <c r="R928" s="66" t="e">
        <f t="shared" si="387"/>
        <v>#N/A</v>
      </c>
      <c r="S928" s="176"/>
      <c r="T928" s="177"/>
      <c r="U928" s="135"/>
      <c r="V928" s="135"/>
      <c r="W928" s="163" t="str">
        <f t="shared" ca="1" si="365"/>
        <v>Guardian</v>
      </c>
      <c r="X928" s="164">
        <f t="shared" si="366"/>
        <v>0</v>
      </c>
      <c r="Y928" s="165">
        <v>0</v>
      </c>
      <c r="Z928" s="155" t="str">
        <f t="shared" si="367"/>
        <v/>
      </c>
      <c r="AA928" s="66" t="str">
        <f t="shared" si="368"/>
        <v/>
      </c>
      <c r="AB928" s="72" t="str">
        <f t="shared" si="369"/>
        <v/>
      </c>
      <c r="AC928" s="135" t="str">
        <f t="shared" si="381"/>
        <v/>
      </c>
      <c r="AD928" s="72">
        <f t="shared" si="382"/>
        <v>-29</v>
      </c>
      <c r="AE928" s="72">
        <f t="shared" si="383"/>
        <v>-59</v>
      </c>
      <c r="AF928" s="72">
        <f t="shared" si="384"/>
        <v>-89</v>
      </c>
      <c r="AG928" s="66" t="str">
        <f t="shared" si="370"/>
        <v/>
      </c>
      <c r="AH928" s="66" t="str">
        <f t="shared" si="371"/>
        <v/>
      </c>
      <c r="AI928" s="66" t="str">
        <f t="shared" si="372"/>
        <v/>
      </c>
      <c r="AJ928" s="135" t="str">
        <f t="shared" si="373"/>
        <v/>
      </c>
      <c r="AK928" s="66" t="str">
        <f t="shared" si="374"/>
        <v/>
      </c>
      <c r="AL928" s="66" t="str">
        <f t="shared" si="388"/>
        <v/>
      </c>
      <c r="AM928" s="66" t="str">
        <f t="shared" si="375"/>
        <v/>
      </c>
      <c r="AN928" s="135" t="str">
        <f t="shared" si="376"/>
        <v/>
      </c>
      <c r="AO928" s="66" t="str">
        <f t="shared" si="377"/>
        <v/>
      </c>
      <c r="AP928" s="66" t="str">
        <f t="shared" si="389"/>
        <v/>
      </c>
      <c r="AQ928" s="66" t="str">
        <f t="shared" si="378"/>
        <v/>
      </c>
      <c r="AR928" s="135" t="str">
        <f t="shared" si="379"/>
        <v/>
      </c>
      <c r="AS928" s="72" t="str">
        <f t="shared" si="364"/>
        <v/>
      </c>
      <c r="AT928" s="72" t="str">
        <f t="shared" si="364"/>
        <v/>
      </c>
      <c r="AU928" s="72"/>
      <c r="AV928" s="135" t="str">
        <f t="shared" ca="1" si="385"/>
        <v>Guardian</v>
      </c>
      <c r="AW928" s="135"/>
      <c r="AX928" s="135"/>
      <c r="AY928" s="135"/>
      <c r="AZ928" s="135"/>
      <c r="BA928" s="135"/>
      <c r="BB928" s="135"/>
      <c r="BC928" s="660" t="e">
        <f>INDEX('[2]Master Skill List'!$D$81:$D$301,MATCH('UNIT DATA'!BA928,'[2]Master Skill List'!$B$81:$B$301,0))</f>
        <v>#N/A</v>
      </c>
      <c r="BD928" s="661"/>
      <c r="BE928" s="661"/>
      <c r="BF928" s="662"/>
      <c r="BG928" s="72">
        <f t="shared" si="386"/>
        <v>0</v>
      </c>
    </row>
    <row r="929" spans="2:59">
      <c r="B929" s="66">
        <v>891</v>
      </c>
      <c r="C929" s="135"/>
      <c r="D929" s="135"/>
      <c r="E929" s="135"/>
      <c r="F929" s="135"/>
      <c r="G929" s="135"/>
      <c r="H929" s="177"/>
      <c r="I929" s="155"/>
      <c r="J929" s="155"/>
      <c r="K929" s="66">
        <v>10</v>
      </c>
      <c r="L929" s="66"/>
      <c r="M929" s="66"/>
      <c r="N929" s="66"/>
      <c r="O929" s="508"/>
      <c r="P929" s="155">
        <f t="shared" si="380"/>
        <v>1</v>
      </c>
      <c r="Q929" s="135"/>
      <c r="R929" s="66" t="e">
        <f t="shared" si="387"/>
        <v>#N/A</v>
      </c>
      <c r="S929" s="176"/>
      <c r="T929" s="177"/>
      <c r="U929" s="135"/>
      <c r="V929" s="135"/>
      <c r="W929" s="163" t="str">
        <f t="shared" ca="1" si="365"/>
        <v>Defender</v>
      </c>
      <c r="X929" s="164">
        <f t="shared" si="366"/>
        <v>0</v>
      </c>
      <c r="Y929" s="165">
        <v>0</v>
      </c>
      <c r="Z929" s="155" t="str">
        <f t="shared" si="367"/>
        <v/>
      </c>
      <c r="AA929" s="66" t="str">
        <f t="shared" si="368"/>
        <v/>
      </c>
      <c r="AB929" s="72" t="str">
        <f t="shared" si="369"/>
        <v/>
      </c>
      <c r="AC929" s="135" t="str">
        <f t="shared" si="381"/>
        <v/>
      </c>
      <c r="AD929" s="72">
        <f t="shared" si="382"/>
        <v>-29</v>
      </c>
      <c r="AE929" s="72">
        <f t="shared" si="383"/>
        <v>-59</v>
      </c>
      <c r="AF929" s="72">
        <f t="shared" si="384"/>
        <v>-89</v>
      </c>
      <c r="AG929" s="66" t="str">
        <f t="shared" si="370"/>
        <v/>
      </c>
      <c r="AH929" s="66" t="str">
        <f t="shared" si="371"/>
        <v/>
      </c>
      <c r="AI929" s="66" t="str">
        <f t="shared" si="372"/>
        <v/>
      </c>
      <c r="AJ929" s="135" t="str">
        <f t="shared" si="373"/>
        <v/>
      </c>
      <c r="AK929" s="66" t="str">
        <f t="shared" si="374"/>
        <v/>
      </c>
      <c r="AL929" s="66" t="str">
        <f t="shared" si="388"/>
        <v/>
      </c>
      <c r="AM929" s="66" t="str">
        <f t="shared" si="375"/>
        <v/>
      </c>
      <c r="AN929" s="135" t="str">
        <f t="shared" si="376"/>
        <v/>
      </c>
      <c r="AO929" s="66" t="str">
        <f t="shared" si="377"/>
        <v/>
      </c>
      <c r="AP929" s="66" t="str">
        <f t="shared" si="389"/>
        <v/>
      </c>
      <c r="AQ929" s="66" t="str">
        <f t="shared" si="378"/>
        <v/>
      </c>
      <c r="AR929" s="135" t="str">
        <f t="shared" si="379"/>
        <v/>
      </c>
      <c r="AS929" s="72" t="str">
        <f t="shared" ref="AS929:AT992" si="390">IFERROR(Z929+AG929+AK929+AO929,"")</f>
        <v/>
      </c>
      <c r="AT929" s="72" t="str">
        <f t="shared" si="390"/>
        <v/>
      </c>
      <c r="AU929" s="72"/>
      <c r="AV929" s="135" t="str">
        <f t="shared" ca="1" si="385"/>
        <v>Defender</v>
      </c>
      <c r="AW929" s="135"/>
      <c r="AX929" s="135"/>
      <c r="AY929" s="135"/>
      <c r="AZ929" s="135"/>
      <c r="BA929" s="135"/>
      <c r="BB929" s="135"/>
      <c r="BC929" s="660" t="e">
        <f>INDEX('[2]Master Skill List'!$D$81:$D$301,MATCH('UNIT DATA'!BA929,'[2]Master Skill List'!$B$81:$B$301,0))</f>
        <v>#N/A</v>
      </c>
      <c r="BD929" s="661"/>
      <c r="BE929" s="661"/>
      <c r="BF929" s="662"/>
      <c r="BG929" s="72">
        <f t="shared" si="386"/>
        <v>0</v>
      </c>
    </row>
    <row r="930" spans="2:59">
      <c r="B930" s="66">
        <v>892</v>
      </c>
      <c r="C930" s="135"/>
      <c r="D930" s="135"/>
      <c r="E930" s="135"/>
      <c r="F930" s="135"/>
      <c r="G930" s="135"/>
      <c r="H930" s="177"/>
      <c r="I930" s="155"/>
      <c r="J930" s="155"/>
      <c r="K930" s="66">
        <v>10</v>
      </c>
      <c r="L930" s="66"/>
      <c r="M930" s="66"/>
      <c r="N930" s="66"/>
      <c r="O930" s="508"/>
      <c r="P930" s="155">
        <f t="shared" si="380"/>
        <v>1</v>
      </c>
      <c r="Q930" s="135"/>
      <c r="R930" s="66" t="e">
        <f t="shared" si="387"/>
        <v>#N/A</v>
      </c>
      <c r="S930" s="176"/>
      <c r="T930" s="177"/>
      <c r="U930" s="135"/>
      <c r="V930" s="135"/>
      <c r="W930" s="163" t="str">
        <f t="shared" ca="1" si="365"/>
        <v>Lord</v>
      </c>
      <c r="X930" s="164">
        <f t="shared" si="366"/>
        <v>0</v>
      </c>
      <c r="Y930" s="165">
        <v>0</v>
      </c>
      <c r="Z930" s="155" t="str">
        <f t="shared" si="367"/>
        <v/>
      </c>
      <c r="AA930" s="66" t="str">
        <f t="shared" si="368"/>
        <v/>
      </c>
      <c r="AB930" s="72" t="str">
        <f t="shared" si="369"/>
        <v/>
      </c>
      <c r="AC930" s="135" t="str">
        <f t="shared" si="381"/>
        <v/>
      </c>
      <c r="AD930" s="72">
        <f t="shared" si="382"/>
        <v>-29</v>
      </c>
      <c r="AE930" s="72">
        <f t="shared" si="383"/>
        <v>-59</v>
      </c>
      <c r="AF930" s="72">
        <f t="shared" si="384"/>
        <v>-89</v>
      </c>
      <c r="AG930" s="66" t="str">
        <f t="shared" si="370"/>
        <v/>
      </c>
      <c r="AH930" s="66" t="str">
        <f t="shared" si="371"/>
        <v/>
      </c>
      <c r="AI930" s="66" t="str">
        <f t="shared" si="372"/>
        <v/>
      </c>
      <c r="AJ930" s="135" t="str">
        <f t="shared" si="373"/>
        <v/>
      </c>
      <c r="AK930" s="66" t="str">
        <f t="shared" si="374"/>
        <v/>
      </c>
      <c r="AL930" s="66" t="str">
        <f t="shared" si="388"/>
        <v/>
      </c>
      <c r="AM930" s="66" t="str">
        <f t="shared" si="375"/>
        <v/>
      </c>
      <c r="AN930" s="135" t="str">
        <f t="shared" si="376"/>
        <v/>
      </c>
      <c r="AO930" s="66" t="str">
        <f t="shared" si="377"/>
        <v/>
      </c>
      <c r="AP930" s="66" t="str">
        <f t="shared" si="389"/>
        <v/>
      </c>
      <c r="AQ930" s="66" t="str">
        <f t="shared" si="378"/>
        <v/>
      </c>
      <c r="AR930" s="135" t="str">
        <f t="shared" si="379"/>
        <v/>
      </c>
      <c r="AS930" s="72" t="str">
        <f t="shared" si="390"/>
        <v/>
      </c>
      <c r="AT930" s="72" t="str">
        <f t="shared" si="390"/>
        <v/>
      </c>
      <c r="AU930" s="72"/>
      <c r="AV930" s="135" t="str">
        <f t="shared" ca="1" si="385"/>
        <v>Lord</v>
      </c>
      <c r="AW930" s="135"/>
      <c r="AX930" s="135"/>
      <c r="AY930" s="135"/>
      <c r="AZ930" s="135"/>
      <c r="BA930" s="135"/>
      <c r="BB930" s="135"/>
      <c r="BC930" s="660" t="e">
        <f>INDEX('[2]Master Skill List'!$D$81:$D$301,MATCH('UNIT DATA'!BA930,'[2]Master Skill List'!$B$81:$B$301,0))</f>
        <v>#N/A</v>
      </c>
      <c r="BD930" s="661"/>
      <c r="BE930" s="661"/>
      <c r="BF930" s="662"/>
      <c r="BG930" s="72">
        <f t="shared" si="386"/>
        <v>0</v>
      </c>
    </row>
    <row r="931" spans="2:59">
      <c r="B931" s="66">
        <v>893</v>
      </c>
      <c r="C931" s="135"/>
      <c r="D931" s="135"/>
      <c r="E931" s="135"/>
      <c r="F931" s="135"/>
      <c r="G931" s="135"/>
      <c r="H931" s="177"/>
      <c r="I931" s="155"/>
      <c r="J931" s="155"/>
      <c r="K931" s="66">
        <v>10</v>
      </c>
      <c r="L931" s="66"/>
      <c r="M931" s="66"/>
      <c r="N931" s="66"/>
      <c r="O931" s="508"/>
      <c r="P931" s="155">
        <f t="shared" si="380"/>
        <v>1</v>
      </c>
      <c r="Q931" s="135"/>
      <c r="R931" s="66" t="e">
        <f t="shared" si="387"/>
        <v>#N/A</v>
      </c>
      <c r="S931" s="176"/>
      <c r="T931" s="177"/>
      <c r="U931" s="135"/>
      <c r="V931" s="135"/>
      <c r="W931" s="163" t="str">
        <f t="shared" ca="1" si="365"/>
        <v>Guardian</v>
      </c>
      <c r="X931" s="164">
        <f t="shared" si="366"/>
        <v>0</v>
      </c>
      <c r="Y931" s="165">
        <v>0</v>
      </c>
      <c r="Z931" s="155" t="str">
        <f t="shared" si="367"/>
        <v/>
      </c>
      <c r="AA931" s="66" t="str">
        <f t="shared" si="368"/>
        <v/>
      </c>
      <c r="AB931" s="72" t="str">
        <f t="shared" si="369"/>
        <v/>
      </c>
      <c r="AC931" s="135" t="str">
        <f t="shared" si="381"/>
        <v/>
      </c>
      <c r="AD931" s="72">
        <f t="shared" si="382"/>
        <v>-29</v>
      </c>
      <c r="AE931" s="72">
        <f t="shared" si="383"/>
        <v>-59</v>
      </c>
      <c r="AF931" s="72">
        <f t="shared" si="384"/>
        <v>-89</v>
      </c>
      <c r="AG931" s="66" t="str">
        <f t="shared" si="370"/>
        <v/>
      </c>
      <c r="AH931" s="66" t="str">
        <f t="shared" si="371"/>
        <v/>
      </c>
      <c r="AI931" s="66" t="str">
        <f t="shared" si="372"/>
        <v/>
      </c>
      <c r="AJ931" s="135" t="str">
        <f t="shared" si="373"/>
        <v/>
      </c>
      <c r="AK931" s="66" t="str">
        <f t="shared" si="374"/>
        <v/>
      </c>
      <c r="AL931" s="66" t="str">
        <f t="shared" si="388"/>
        <v/>
      </c>
      <c r="AM931" s="66" t="str">
        <f t="shared" si="375"/>
        <v/>
      </c>
      <c r="AN931" s="135" t="str">
        <f t="shared" si="376"/>
        <v/>
      </c>
      <c r="AO931" s="66" t="str">
        <f t="shared" si="377"/>
        <v/>
      </c>
      <c r="AP931" s="66" t="str">
        <f t="shared" si="389"/>
        <v/>
      </c>
      <c r="AQ931" s="66" t="str">
        <f t="shared" si="378"/>
        <v/>
      </c>
      <c r="AR931" s="135" t="str">
        <f t="shared" si="379"/>
        <v/>
      </c>
      <c r="AS931" s="72" t="str">
        <f t="shared" si="390"/>
        <v/>
      </c>
      <c r="AT931" s="72" t="str">
        <f t="shared" si="390"/>
        <v/>
      </c>
      <c r="AU931" s="72"/>
      <c r="AV931" s="135" t="str">
        <f t="shared" ca="1" si="385"/>
        <v>Guardian</v>
      </c>
      <c r="AW931" s="135"/>
      <c r="AX931" s="135"/>
      <c r="AY931" s="135"/>
      <c r="AZ931" s="135"/>
      <c r="BA931" s="135"/>
      <c r="BB931" s="135"/>
      <c r="BC931" s="660" t="e">
        <f>INDEX('[2]Master Skill List'!$D$81:$D$301,MATCH('UNIT DATA'!BA931,'[2]Master Skill List'!$B$81:$B$301,0))</f>
        <v>#N/A</v>
      </c>
      <c r="BD931" s="661"/>
      <c r="BE931" s="661"/>
      <c r="BF931" s="662"/>
      <c r="BG931" s="72">
        <f t="shared" si="386"/>
        <v>0</v>
      </c>
    </row>
    <row r="932" spans="2:59">
      <c r="B932" s="66">
        <v>894</v>
      </c>
      <c r="C932" s="135"/>
      <c r="D932" s="135"/>
      <c r="E932" s="135"/>
      <c r="F932" s="135"/>
      <c r="G932" s="135"/>
      <c r="H932" s="177"/>
      <c r="I932" s="155"/>
      <c r="J932" s="155"/>
      <c r="K932" s="66">
        <v>10</v>
      </c>
      <c r="L932" s="66"/>
      <c r="M932" s="66"/>
      <c r="N932" s="66"/>
      <c r="O932" s="508"/>
      <c r="P932" s="155">
        <f t="shared" si="380"/>
        <v>1</v>
      </c>
      <c r="Q932" s="135"/>
      <c r="R932" s="66" t="e">
        <f t="shared" si="387"/>
        <v>#N/A</v>
      </c>
      <c r="S932" s="176"/>
      <c r="T932" s="177"/>
      <c r="U932" s="135"/>
      <c r="V932" s="135"/>
      <c r="W932" s="163" t="str">
        <f t="shared" ca="1" si="365"/>
        <v>Lord</v>
      </c>
      <c r="X932" s="164">
        <f t="shared" si="366"/>
        <v>0</v>
      </c>
      <c r="Y932" s="165">
        <v>0</v>
      </c>
      <c r="Z932" s="155" t="str">
        <f t="shared" si="367"/>
        <v/>
      </c>
      <c r="AA932" s="66" t="str">
        <f t="shared" si="368"/>
        <v/>
      </c>
      <c r="AB932" s="72" t="str">
        <f t="shared" si="369"/>
        <v/>
      </c>
      <c r="AC932" s="135" t="str">
        <f t="shared" si="381"/>
        <v/>
      </c>
      <c r="AD932" s="72">
        <f t="shared" si="382"/>
        <v>-29</v>
      </c>
      <c r="AE932" s="72">
        <f t="shared" si="383"/>
        <v>-59</v>
      </c>
      <c r="AF932" s="72">
        <f t="shared" si="384"/>
        <v>-89</v>
      </c>
      <c r="AG932" s="66" t="str">
        <f t="shared" si="370"/>
        <v/>
      </c>
      <c r="AH932" s="66" t="str">
        <f t="shared" si="371"/>
        <v/>
      </c>
      <c r="AI932" s="66" t="str">
        <f t="shared" si="372"/>
        <v/>
      </c>
      <c r="AJ932" s="135" t="str">
        <f t="shared" si="373"/>
        <v/>
      </c>
      <c r="AK932" s="66" t="str">
        <f t="shared" si="374"/>
        <v/>
      </c>
      <c r="AL932" s="66" t="str">
        <f t="shared" si="388"/>
        <v/>
      </c>
      <c r="AM932" s="66" t="str">
        <f t="shared" si="375"/>
        <v/>
      </c>
      <c r="AN932" s="135" t="str">
        <f t="shared" si="376"/>
        <v/>
      </c>
      <c r="AO932" s="66" t="str">
        <f t="shared" si="377"/>
        <v/>
      </c>
      <c r="AP932" s="66" t="str">
        <f t="shared" si="389"/>
        <v/>
      </c>
      <c r="AQ932" s="66" t="str">
        <f t="shared" si="378"/>
        <v/>
      </c>
      <c r="AR932" s="135" t="str">
        <f t="shared" si="379"/>
        <v/>
      </c>
      <c r="AS932" s="72" t="str">
        <f t="shared" si="390"/>
        <v/>
      </c>
      <c r="AT932" s="72" t="str">
        <f t="shared" si="390"/>
        <v/>
      </c>
      <c r="AU932" s="72"/>
      <c r="AV932" s="135" t="str">
        <f t="shared" ca="1" si="385"/>
        <v>Lord</v>
      </c>
      <c r="AW932" s="135"/>
      <c r="AX932" s="135"/>
      <c r="AY932" s="135"/>
      <c r="AZ932" s="135"/>
      <c r="BA932" s="135"/>
      <c r="BB932" s="135"/>
      <c r="BC932" s="660" t="e">
        <f>INDEX('[2]Master Skill List'!$D$81:$D$301,MATCH('UNIT DATA'!BA932,'[2]Master Skill List'!$B$81:$B$301,0))</f>
        <v>#N/A</v>
      </c>
      <c r="BD932" s="661"/>
      <c r="BE932" s="661"/>
      <c r="BF932" s="662"/>
      <c r="BG932" s="72">
        <f t="shared" si="386"/>
        <v>0</v>
      </c>
    </row>
    <row r="933" spans="2:59">
      <c r="B933" s="66">
        <v>895</v>
      </c>
      <c r="C933" s="135"/>
      <c r="D933" s="135"/>
      <c r="E933" s="135"/>
      <c r="F933" s="135"/>
      <c r="G933" s="135"/>
      <c r="H933" s="177"/>
      <c r="I933" s="155"/>
      <c r="J933" s="155"/>
      <c r="K933" s="66">
        <v>10</v>
      </c>
      <c r="L933" s="66"/>
      <c r="M933" s="66"/>
      <c r="N933" s="66"/>
      <c r="O933" s="508"/>
      <c r="P933" s="155">
        <f t="shared" si="380"/>
        <v>1</v>
      </c>
      <c r="Q933" s="135"/>
      <c r="R933" s="66" t="e">
        <f t="shared" si="387"/>
        <v>#N/A</v>
      </c>
      <c r="S933" s="176"/>
      <c r="T933" s="177"/>
      <c r="U933" s="135"/>
      <c r="V933" s="135"/>
      <c r="W933" s="163" t="str">
        <f t="shared" ca="1" si="365"/>
        <v>Fighter</v>
      </c>
      <c r="X933" s="164">
        <f t="shared" si="366"/>
        <v>0</v>
      </c>
      <c r="Y933" s="165">
        <v>0</v>
      </c>
      <c r="Z933" s="155" t="str">
        <f t="shared" si="367"/>
        <v/>
      </c>
      <c r="AA933" s="66" t="str">
        <f t="shared" si="368"/>
        <v/>
      </c>
      <c r="AB933" s="72" t="str">
        <f t="shared" si="369"/>
        <v/>
      </c>
      <c r="AC933" s="135" t="str">
        <f t="shared" si="381"/>
        <v/>
      </c>
      <c r="AD933" s="72">
        <f t="shared" si="382"/>
        <v>-29</v>
      </c>
      <c r="AE933" s="72">
        <f t="shared" si="383"/>
        <v>-59</v>
      </c>
      <c r="AF933" s="72">
        <f t="shared" si="384"/>
        <v>-89</v>
      </c>
      <c r="AG933" s="66" t="str">
        <f t="shared" si="370"/>
        <v/>
      </c>
      <c r="AH933" s="66" t="str">
        <f t="shared" si="371"/>
        <v/>
      </c>
      <c r="AI933" s="66" t="str">
        <f t="shared" si="372"/>
        <v/>
      </c>
      <c r="AJ933" s="135" t="str">
        <f t="shared" si="373"/>
        <v/>
      </c>
      <c r="AK933" s="66" t="str">
        <f t="shared" si="374"/>
        <v/>
      </c>
      <c r="AL933" s="66" t="str">
        <f t="shared" si="388"/>
        <v/>
      </c>
      <c r="AM933" s="66" t="str">
        <f t="shared" si="375"/>
        <v/>
      </c>
      <c r="AN933" s="135" t="str">
        <f t="shared" si="376"/>
        <v/>
      </c>
      <c r="AO933" s="66" t="str">
        <f t="shared" si="377"/>
        <v/>
      </c>
      <c r="AP933" s="66" t="str">
        <f t="shared" si="389"/>
        <v/>
      </c>
      <c r="AQ933" s="66" t="str">
        <f t="shared" si="378"/>
        <v/>
      </c>
      <c r="AR933" s="135" t="str">
        <f t="shared" si="379"/>
        <v/>
      </c>
      <c r="AS933" s="72" t="str">
        <f t="shared" si="390"/>
        <v/>
      </c>
      <c r="AT933" s="72" t="str">
        <f t="shared" si="390"/>
        <v/>
      </c>
      <c r="AU933" s="72"/>
      <c r="AV933" s="135" t="str">
        <f t="shared" ca="1" si="385"/>
        <v>Fighter</v>
      </c>
      <c r="AW933" s="135"/>
      <c r="AX933" s="135"/>
      <c r="AY933" s="135"/>
      <c r="AZ933" s="135"/>
      <c r="BA933" s="135"/>
      <c r="BB933" s="135"/>
      <c r="BC933" s="660" t="e">
        <f>INDEX('[2]Master Skill List'!$D$81:$D$301,MATCH('UNIT DATA'!BA933,'[2]Master Skill List'!$B$81:$B$301,0))</f>
        <v>#N/A</v>
      </c>
      <c r="BD933" s="661"/>
      <c r="BE933" s="661"/>
      <c r="BF933" s="662"/>
      <c r="BG933" s="72">
        <f t="shared" si="386"/>
        <v>0</v>
      </c>
    </row>
    <row r="934" spans="2:59">
      <c r="B934" s="66">
        <v>896</v>
      </c>
      <c r="C934" s="135"/>
      <c r="D934" s="135"/>
      <c r="E934" s="135"/>
      <c r="F934" s="135"/>
      <c r="G934" s="135"/>
      <c r="H934" s="177"/>
      <c r="I934" s="155"/>
      <c r="J934" s="155"/>
      <c r="K934" s="66">
        <v>10</v>
      </c>
      <c r="L934" s="66"/>
      <c r="M934" s="66"/>
      <c r="N934" s="66"/>
      <c r="O934" s="508"/>
      <c r="P934" s="155">
        <f t="shared" si="380"/>
        <v>1</v>
      </c>
      <c r="Q934" s="135"/>
      <c r="R934" s="66" t="e">
        <f t="shared" si="387"/>
        <v>#N/A</v>
      </c>
      <c r="S934" s="176"/>
      <c r="T934" s="177"/>
      <c r="U934" s="135"/>
      <c r="V934" s="135"/>
      <c r="W934" s="163" t="str">
        <f t="shared" ca="1" si="365"/>
        <v>Defender</v>
      </c>
      <c r="X934" s="164">
        <f t="shared" si="366"/>
        <v>0</v>
      </c>
      <c r="Y934" s="165">
        <v>0</v>
      </c>
      <c r="Z934" s="155" t="str">
        <f t="shared" si="367"/>
        <v/>
      </c>
      <c r="AA934" s="66" t="str">
        <f t="shared" si="368"/>
        <v/>
      </c>
      <c r="AB934" s="72" t="str">
        <f t="shared" si="369"/>
        <v/>
      </c>
      <c r="AC934" s="135" t="str">
        <f t="shared" si="381"/>
        <v/>
      </c>
      <c r="AD934" s="72">
        <f t="shared" si="382"/>
        <v>-29</v>
      </c>
      <c r="AE934" s="72">
        <f t="shared" si="383"/>
        <v>-59</v>
      </c>
      <c r="AF934" s="72">
        <f t="shared" si="384"/>
        <v>-89</v>
      </c>
      <c r="AG934" s="66" t="str">
        <f t="shared" si="370"/>
        <v/>
      </c>
      <c r="AH934" s="66" t="str">
        <f t="shared" si="371"/>
        <v/>
      </c>
      <c r="AI934" s="66" t="str">
        <f t="shared" si="372"/>
        <v/>
      </c>
      <c r="AJ934" s="135" t="str">
        <f t="shared" si="373"/>
        <v/>
      </c>
      <c r="AK934" s="66" t="str">
        <f t="shared" si="374"/>
        <v/>
      </c>
      <c r="AL934" s="66" t="str">
        <f t="shared" si="388"/>
        <v/>
      </c>
      <c r="AM934" s="66" t="str">
        <f t="shared" si="375"/>
        <v/>
      </c>
      <c r="AN934" s="135" t="str">
        <f t="shared" si="376"/>
        <v/>
      </c>
      <c r="AO934" s="66" t="str">
        <f t="shared" si="377"/>
        <v/>
      </c>
      <c r="AP934" s="66" t="str">
        <f t="shared" si="389"/>
        <v/>
      </c>
      <c r="AQ934" s="66" t="str">
        <f t="shared" si="378"/>
        <v/>
      </c>
      <c r="AR934" s="135" t="str">
        <f t="shared" si="379"/>
        <v/>
      </c>
      <c r="AS934" s="72" t="str">
        <f t="shared" si="390"/>
        <v/>
      </c>
      <c r="AT934" s="72" t="str">
        <f t="shared" si="390"/>
        <v/>
      </c>
      <c r="AU934" s="72"/>
      <c r="AV934" s="135" t="str">
        <f t="shared" ca="1" si="385"/>
        <v>Defender</v>
      </c>
      <c r="AW934" s="135"/>
      <c r="AX934" s="135"/>
      <c r="AY934" s="135"/>
      <c r="AZ934" s="135"/>
      <c r="BA934" s="135"/>
      <c r="BB934" s="135"/>
      <c r="BC934" s="660" t="e">
        <f>INDEX('[2]Master Skill List'!$D$81:$D$301,MATCH('UNIT DATA'!BA934,'[2]Master Skill List'!$B$81:$B$301,0))</f>
        <v>#N/A</v>
      </c>
      <c r="BD934" s="661"/>
      <c r="BE934" s="661"/>
      <c r="BF934" s="662"/>
      <c r="BG934" s="72">
        <f t="shared" si="386"/>
        <v>0</v>
      </c>
    </row>
    <row r="935" spans="2:59">
      <c r="B935" s="66">
        <v>897</v>
      </c>
      <c r="C935" s="135"/>
      <c r="D935" s="135"/>
      <c r="E935" s="135"/>
      <c r="F935" s="135"/>
      <c r="G935" s="135"/>
      <c r="H935" s="177"/>
      <c r="I935" s="155"/>
      <c r="J935" s="155"/>
      <c r="K935" s="66">
        <v>10</v>
      </c>
      <c r="L935" s="66"/>
      <c r="M935" s="66"/>
      <c r="N935" s="66"/>
      <c r="O935" s="508"/>
      <c r="P935" s="155">
        <f t="shared" si="380"/>
        <v>1</v>
      </c>
      <c r="Q935" s="135"/>
      <c r="R935" s="66" t="e">
        <f t="shared" si="387"/>
        <v>#N/A</v>
      </c>
      <c r="S935" s="176"/>
      <c r="T935" s="177"/>
      <c r="U935" s="135"/>
      <c r="V935" s="135"/>
      <c r="W935" s="163" t="str">
        <f t="shared" ref="W935:W998" ca="1" si="391">CHOOSE(RANDBETWEEN(1,6),"Fighter","Guardian","Knight","Defender","Hero","Lord")</f>
        <v>Guardian</v>
      </c>
      <c r="X935" s="164">
        <f t="shared" ref="X935:X998" si="392">(IF(L935="Fast",1,IF(L935="SUPERB",2,0))+IF(K935=15,1,IF(K935=20,2,0)))+Y935</f>
        <v>0</v>
      </c>
      <c r="Y935" s="165">
        <v>0</v>
      </c>
      <c r="Z935" s="155" t="str">
        <f t="shared" ref="Z935:Z998" si="393">IFERROR(ROUNDDOWN(IF($X$36=TRUE,(((($J935*10)+S$6+($M935*U$6))*$P935)*INDEX(P$21:P$26,MATCH($I935,$O$21:$O$26,0)))*INDEX(V$21:V$26,MATCH($W935,$U$21:$U$26,0)),((($J935*10)+S$6+($M935*U$6))*$P935)*INDEX(P$21:P$26,MATCH($I935,$O$21:$O$26,0))),0),"")</f>
        <v/>
      </c>
      <c r="AA935" s="66" t="str">
        <f t="shared" ref="AA935:AA998" si="394">IFERROR(ROUNDDOWN(Z935+(AB935*($J935-1))+IF(J935&gt;=AM$22,(J935-AN$22)*AO$22,0)+IF(J935&gt;=AM$23,(J935-AN$23)*AO$23,0)+IF(J935&gt;=AM$24,(J935-AN$24)*AO$24,0),0),"")</f>
        <v/>
      </c>
      <c r="AB935" s="72" t="str">
        <f t="shared" ref="AB935:AB998" si="395">IFERROR(ROUNDDOWN((VLOOKUP(M935,O$8:T$17,4)*T$6)+X935,0),"")</f>
        <v/>
      </c>
      <c r="AC935" s="135" t="str">
        <f t="shared" si="381"/>
        <v/>
      </c>
      <c r="AD935" s="72">
        <f t="shared" si="382"/>
        <v>-29</v>
      </c>
      <c r="AE935" s="72">
        <f t="shared" si="383"/>
        <v>-59</v>
      </c>
      <c r="AF935" s="72">
        <f t="shared" si="384"/>
        <v>-89</v>
      </c>
      <c r="AG935" s="66" t="str">
        <f t="shared" ref="AG935:AG998" si="396">IFERROR(ROUNDDOWN(IF($X$36=TRUE,(((($J935*10)+V$6+($M935*X$6))*$P935)*INDEX(Q$21:Q$26,MATCH($I935,$O$21:$O$26,0)))*INDEX(W$21:W$26,MATCH($W935,$U$21:$U$26,0)),((($J935*10)+V$6+($M935*X$6))*$P935)*INDEX(W$21:W$26,MATCH($I935,$O$21:$O$26,0))),0),"")</f>
        <v/>
      </c>
      <c r="AH935" s="66" t="str">
        <f t="shared" ref="AH935:AH998" si="397">IFERROR(ROUNDDOWN(AG935+(AI935*($J935-1))+IF($J935&gt;=AM$22,(J935-AN$22)*AO$22,0)+IF(J935&gt;=AM$23,(J935-AN$23)*AO$23,0)+IF(J935&gt;=AM$24,(J935-AN$24)*AO$24,0),0),"")</f>
        <v/>
      </c>
      <c r="AI935" s="66" t="str">
        <f t="shared" ref="AI935:AI998" si="398">IFERROR(ROUNDDOWN((VLOOKUP($M935,$O$8:$T$17,4)*W$6)+$X935,0),"")</f>
        <v/>
      </c>
      <c r="AJ935" s="135" t="str">
        <f t="shared" ref="AJ935:AJ998" si="399">IFERROR(AI935&amp;IF($J935&gt;=$AM$22,";"&amp;AI935+$AO$22,"")&amp;IF($J935&gt;=$AM$23,";"&amp;AI935+$AO$23+$AO$22,"")&amp;IF($J935&gt;=$AM$24,";"&amp;AI935+$AO$23+$AO$22+$AO$24,""),"")</f>
        <v/>
      </c>
      <c r="AK935" s="66" t="str">
        <f t="shared" ref="AK935:AK998" si="400">IFERROR(ROUNDDOWN(IF($X$36=TRUE,(((($J935*10)+Y$6+($M935*AB$6))*$P935)*INDEX(X$21:X$26,MATCH($I935,$O$21:$O$26,0)))*INDEX(R$21:R$26,MATCH($W935,$U$21:$U$26,0)),((($J935*10)+Y$6+($M935*AB$6))*$P935)*INDEX(R$21:R$26,MATCH($I935,$O$21:$O$26,0))),0),"")</f>
        <v/>
      </c>
      <c r="AL935" s="66" t="str">
        <f t="shared" si="388"/>
        <v/>
      </c>
      <c r="AM935" s="66" t="str">
        <f t="shared" ref="AM935:AM998" si="401">IFERROR(ROUNDDOWN((VLOOKUP($M935,$O$8:$T$17,4)*Z$6)+$X935,0),"")</f>
        <v/>
      </c>
      <c r="AN935" s="135" t="str">
        <f t="shared" ref="AN935:AN998" si="402">IFERROR(AM935&amp;IF($J935&gt;=$AM$22,";"&amp;AM935+$AO$22,"")&amp;IF($J935&gt;=$AM$23,";"&amp;AM935+$AO$23+$AO$22,"")&amp;IF($J935&gt;=$AM$24,";"&amp;AM935+$AO$23+$AO$22+$AO$24,""),"")</f>
        <v/>
      </c>
      <c r="AO935" s="66" t="str">
        <f t="shared" ref="AO935:AO998" si="403">IFERROR(ROUNDDOWN(IF($X$36=TRUE,(((($J935*10)+AF$6+($M935*AI$6))*$P935)*INDEX(Y$21:Y$26,MATCH($I935,$O$21:$O$26,0)))*INDEX(S$21:S$26,MATCH($W935,$U$21:$U$26,0)),((($J935*10)+AF$6+($M935*AI$6))*$P935)*INDEX(S$21:S$26,MATCH($I935,$O$21:$O$26,0))),0),"")</f>
        <v/>
      </c>
      <c r="AP935" s="66" t="str">
        <f t="shared" si="389"/>
        <v/>
      </c>
      <c r="AQ935" s="66" t="str">
        <f t="shared" ref="AQ935:AQ998" si="404">IFERROR(ROUNDDOWN((VLOOKUP($M935,$O$8:$T$17,4)*AG$6)+$X935,0),"")</f>
        <v/>
      </c>
      <c r="AR935" s="135" t="str">
        <f t="shared" ref="AR935:AR998" si="405">IFERROR(AQ935&amp;IF($J935&gt;=$AM$22,";"&amp;AQ935+$AO$22,"")&amp;IF($J935&gt;=$AM$23,";"&amp;AQ935+$AO$23+$AO$22,"")&amp;IF($J935&gt;=$AM$24,";"&amp;AQ935+$AO$23+$AO$22+$AO$24,""),"")</f>
        <v/>
      </c>
      <c r="AS935" s="72" t="str">
        <f t="shared" si="390"/>
        <v/>
      </c>
      <c r="AT935" s="72" t="str">
        <f t="shared" si="390"/>
        <v/>
      </c>
      <c r="AU935" s="72"/>
      <c r="AV935" s="135" t="str">
        <f t="shared" ca="1" si="385"/>
        <v>Guardian</v>
      </c>
      <c r="AW935" s="135"/>
      <c r="AX935" s="135"/>
      <c r="AY935" s="135"/>
      <c r="AZ935" s="135"/>
      <c r="BA935" s="135"/>
      <c r="BB935" s="135"/>
      <c r="BC935" s="660" t="e">
        <f>INDEX('[2]Master Skill List'!$D$81:$D$301,MATCH('UNIT DATA'!BA935,'[2]Master Skill List'!$B$81:$B$301,0))</f>
        <v>#N/A</v>
      </c>
      <c r="BD935" s="661"/>
      <c r="BE935" s="661"/>
      <c r="BF935" s="662"/>
      <c r="BG935" s="72">
        <f t="shared" si="386"/>
        <v>0</v>
      </c>
    </row>
    <row r="936" spans="2:59">
      <c r="B936" s="66">
        <v>898</v>
      </c>
      <c r="C936" s="135"/>
      <c r="D936" s="135"/>
      <c r="E936" s="135"/>
      <c r="F936" s="135"/>
      <c r="G936" s="135"/>
      <c r="H936" s="177"/>
      <c r="I936" s="155"/>
      <c r="J936" s="155"/>
      <c r="K936" s="66">
        <v>10</v>
      </c>
      <c r="L936" s="66"/>
      <c r="M936" s="66"/>
      <c r="N936" s="66"/>
      <c r="O936" s="508"/>
      <c r="P936" s="155">
        <f t="shared" ref="P936:P999" si="406">1+(N936*0.1)+Q936</f>
        <v>1</v>
      </c>
      <c r="Q936" s="135"/>
      <c r="R936" s="66" t="e">
        <f t="shared" si="387"/>
        <v>#N/A</v>
      </c>
      <c r="S936" s="176"/>
      <c r="T936" s="177"/>
      <c r="U936" s="135"/>
      <c r="V936" s="135"/>
      <c r="W936" s="163" t="str">
        <f t="shared" ca="1" si="391"/>
        <v>Knight</v>
      </c>
      <c r="X936" s="164">
        <f t="shared" si="392"/>
        <v>0</v>
      </c>
      <c r="Y936" s="165">
        <v>0</v>
      </c>
      <c r="Z936" s="155" t="str">
        <f t="shared" si="393"/>
        <v/>
      </c>
      <c r="AA936" s="66" t="str">
        <f t="shared" si="394"/>
        <v/>
      </c>
      <c r="AB936" s="72" t="str">
        <f t="shared" si="395"/>
        <v/>
      </c>
      <c r="AC936" s="135" t="str">
        <f t="shared" ref="AC936:AC999" si="407">IFERROR(AB936&amp;IF($J936&gt;=$AM$22,";"&amp;AB936+$AO$22,"")&amp;IF(J936&gt;=$AM$23,";"&amp;AB936+$AO$23+$AO$22,"")&amp;IF(J936&gt;=$AM$24,";"&amp;AB936+$AO$23+$AO$22+$AO$24,""),"")</f>
        <v/>
      </c>
      <c r="AD936" s="72">
        <f t="shared" ref="AD936:AD999" si="408">J936-AD$38+1</f>
        <v>-29</v>
      </c>
      <c r="AE936" s="72">
        <f t="shared" ref="AE936:AE999" si="409">J936-AE$38+1</f>
        <v>-59</v>
      </c>
      <c r="AF936" s="72">
        <f t="shared" ref="AF936:AF999" si="410">J936-AF$38+1</f>
        <v>-89</v>
      </c>
      <c r="AG936" s="66" t="str">
        <f t="shared" si="396"/>
        <v/>
      </c>
      <c r="AH936" s="66" t="str">
        <f t="shared" si="397"/>
        <v/>
      </c>
      <c r="AI936" s="66" t="str">
        <f t="shared" si="398"/>
        <v/>
      </c>
      <c r="AJ936" s="135" t="str">
        <f t="shared" si="399"/>
        <v/>
      </c>
      <c r="AK936" s="66" t="str">
        <f t="shared" si="400"/>
        <v/>
      </c>
      <c r="AL936" s="66" t="str">
        <f t="shared" si="388"/>
        <v/>
      </c>
      <c r="AM936" s="66" t="str">
        <f t="shared" si="401"/>
        <v/>
      </c>
      <c r="AN936" s="135" t="str">
        <f t="shared" si="402"/>
        <v/>
      </c>
      <c r="AO936" s="66" t="str">
        <f t="shared" si="403"/>
        <v/>
      </c>
      <c r="AP936" s="66" t="str">
        <f t="shared" si="389"/>
        <v/>
      </c>
      <c r="AQ936" s="66" t="str">
        <f t="shared" si="404"/>
        <v/>
      </c>
      <c r="AR936" s="135" t="str">
        <f t="shared" si="405"/>
        <v/>
      </c>
      <c r="AS936" s="72" t="str">
        <f t="shared" si="390"/>
        <v/>
      </c>
      <c r="AT936" s="72" t="str">
        <f t="shared" si="390"/>
        <v/>
      </c>
      <c r="AU936" s="72"/>
      <c r="AV936" s="135" t="str">
        <f t="shared" ref="AV936:AV999" ca="1" si="411">W936</f>
        <v>Knight</v>
      </c>
      <c r="AW936" s="135"/>
      <c r="AX936" s="135"/>
      <c r="AY936" s="135"/>
      <c r="AZ936" s="135"/>
      <c r="BA936" s="135"/>
      <c r="BB936" s="135"/>
      <c r="BC936" s="660" t="e">
        <f>INDEX('[2]Master Skill List'!$D$81:$D$301,MATCH('UNIT DATA'!BA936,'[2]Master Skill List'!$B$81:$B$301,0))</f>
        <v>#N/A</v>
      </c>
      <c r="BD936" s="661"/>
      <c r="BE936" s="661"/>
      <c r="BF936" s="662"/>
      <c r="BG936" s="72">
        <f t="shared" ref="BG936:BG999" si="412">M936</f>
        <v>0</v>
      </c>
    </row>
    <row r="937" spans="2:59">
      <c r="B937" s="66">
        <v>899</v>
      </c>
      <c r="C937" s="135"/>
      <c r="D937" s="135"/>
      <c r="E937" s="135"/>
      <c r="F937" s="135"/>
      <c r="G937" s="135"/>
      <c r="H937" s="177"/>
      <c r="I937" s="155"/>
      <c r="J937" s="155"/>
      <c r="K937" s="66">
        <v>10</v>
      </c>
      <c r="L937" s="66"/>
      <c r="M937" s="66"/>
      <c r="N937" s="66"/>
      <c r="O937" s="508"/>
      <c r="P937" s="155">
        <f t="shared" si="406"/>
        <v>1</v>
      </c>
      <c r="Q937" s="135"/>
      <c r="R937" s="66" t="e">
        <f t="shared" si="387"/>
        <v>#N/A</v>
      </c>
      <c r="S937" s="176"/>
      <c r="T937" s="177"/>
      <c r="U937" s="135"/>
      <c r="V937" s="135"/>
      <c r="W937" s="163" t="str">
        <f t="shared" ca="1" si="391"/>
        <v>Knight</v>
      </c>
      <c r="X937" s="164">
        <f t="shared" si="392"/>
        <v>0</v>
      </c>
      <c r="Y937" s="165">
        <v>0</v>
      </c>
      <c r="Z937" s="155" t="str">
        <f t="shared" si="393"/>
        <v/>
      </c>
      <c r="AA937" s="66" t="str">
        <f t="shared" si="394"/>
        <v/>
      </c>
      <c r="AB937" s="72" t="str">
        <f t="shared" si="395"/>
        <v/>
      </c>
      <c r="AC937" s="135" t="str">
        <f t="shared" si="407"/>
        <v/>
      </c>
      <c r="AD937" s="72">
        <f t="shared" si="408"/>
        <v>-29</v>
      </c>
      <c r="AE937" s="72">
        <f t="shared" si="409"/>
        <v>-59</v>
      </c>
      <c r="AF937" s="72">
        <f t="shared" si="410"/>
        <v>-89</v>
      </c>
      <c r="AG937" s="66" t="str">
        <f t="shared" si="396"/>
        <v/>
      </c>
      <c r="AH937" s="66" t="str">
        <f t="shared" si="397"/>
        <v/>
      </c>
      <c r="AI937" s="66" t="str">
        <f t="shared" si="398"/>
        <v/>
      </c>
      <c r="AJ937" s="135" t="str">
        <f t="shared" si="399"/>
        <v/>
      </c>
      <c r="AK937" s="66" t="str">
        <f t="shared" si="400"/>
        <v/>
      </c>
      <c r="AL937" s="66" t="str">
        <f t="shared" si="388"/>
        <v/>
      </c>
      <c r="AM937" s="66" t="str">
        <f t="shared" si="401"/>
        <v/>
      </c>
      <c r="AN937" s="135" t="str">
        <f t="shared" si="402"/>
        <v/>
      </c>
      <c r="AO937" s="66" t="str">
        <f t="shared" si="403"/>
        <v/>
      </c>
      <c r="AP937" s="66" t="str">
        <f t="shared" si="389"/>
        <v/>
      </c>
      <c r="AQ937" s="66" t="str">
        <f t="shared" si="404"/>
        <v/>
      </c>
      <c r="AR937" s="135" t="str">
        <f t="shared" si="405"/>
        <v/>
      </c>
      <c r="AS937" s="72" t="str">
        <f t="shared" si="390"/>
        <v/>
      </c>
      <c r="AT937" s="72" t="str">
        <f t="shared" si="390"/>
        <v/>
      </c>
      <c r="AU937" s="72"/>
      <c r="AV937" s="135" t="str">
        <f t="shared" ca="1" si="411"/>
        <v>Knight</v>
      </c>
      <c r="AW937" s="135"/>
      <c r="AX937" s="135"/>
      <c r="AY937" s="135"/>
      <c r="AZ937" s="135"/>
      <c r="BA937" s="135"/>
      <c r="BB937" s="135"/>
      <c r="BC937" s="660" t="e">
        <f>INDEX('[2]Master Skill List'!$D$81:$D$301,MATCH('UNIT DATA'!BA937,'[2]Master Skill List'!$B$81:$B$301,0))</f>
        <v>#N/A</v>
      </c>
      <c r="BD937" s="661"/>
      <c r="BE937" s="661"/>
      <c r="BF937" s="662"/>
      <c r="BG937" s="72">
        <f t="shared" si="412"/>
        <v>0</v>
      </c>
    </row>
    <row r="938" spans="2:59">
      <c r="B938" s="66">
        <v>900</v>
      </c>
      <c r="C938" s="135"/>
      <c r="D938" s="135"/>
      <c r="E938" s="135"/>
      <c r="F938" s="135"/>
      <c r="G938" s="135"/>
      <c r="H938" s="177"/>
      <c r="I938" s="155"/>
      <c r="J938" s="155"/>
      <c r="K938" s="66">
        <v>10</v>
      </c>
      <c r="L938" s="66"/>
      <c r="M938" s="66"/>
      <c r="N938" s="66"/>
      <c r="O938" s="508"/>
      <c r="P938" s="155">
        <f t="shared" si="406"/>
        <v>1</v>
      </c>
      <c r="Q938" s="135"/>
      <c r="R938" s="66" t="e">
        <f t="shared" si="387"/>
        <v>#N/A</v>
      </c>
      <c r="S938" s="176"/>
      <c r="T938" s="177"/>
      <c r="U938" s="135"/>
      <c r="V938" s="135"/>
      <c r="W938" s="163" t="str">
        <f t="shared" ca="1" si="391"/>
        <v>Lord</v>
      </c>
      <c r="X938" s="164">
        <f t="shared" si="392"/>
        <v>0</v>
      </c>
      <c r="Y938" s="165">
        <v>0</v>
      </c>
      <c r="Z938" s="155" t="str">
        <f t="shared" si="393"/>
        <v/>
      </c>
      <c r="AA938" s="66" t="str">
        <f t="shared" si="394"/>
        <v/>
      </c>
      <c r="AB938" s="72" t="str">
        <f t="shared" si="395"/>
        <v/>
      </c>
      <c r="AC938" s="135" t="str">
        <f t="shared" si="407"/>
        <v/>
      </c>
      <c r="AD938" s="72">
        <f t="shared" si="408"/>
        <v>-29</v>
      </c>
      <c r="AE938" s="72">
        <f t="shared" si="409"/>
        <v>-59</v>
      </c>
      <c r="AF938" s="72">
        <f t="shared" si="410"/>
        <v>-89</v>
      </c>
      <c r="AG938" s="66" t="str">
        <f t="shared" si="396"/>
        <v/>
      </c>
      <c r="AH938" s="66" t="str">
        <f t="shared" si="397"/>
        <v/>
      </c>
      <c r="AI938" s="66" t="str">
        <f t="shared" si="398"/>
        <v/>
      </c>
      <c r="AJ938" s="135" t="str">
        <f t="shared" si="399"/>
        <v/>
      </c>
      <c r="AK938" s="66" t="str">
        <f t="shared" si="400"/>
        <v/>
      </c>
      <c r="AL938" s="66" t="str">
        <f t="shared" si="388"/>
        <v/>
      </c>
      <c r="AM938" s="66" t="str">
        <f t="shared" si="401"/>
        <v/>
      </c>
      <c r="AN938" s="135" t="str">
        <f t="shared" si="402"/>
        <v/>
      </c>
      <c r="AO938" s="66" t="str">
        <f t="shared" si="403"/>
        <v/>
      </c>
      <c r="AP938" s="66" t="str">
        <f t="shared" si="389"/>
        <v/>
      </c>
      <c r="AQ938" s="66" t="str">
        <f t="shared" si="404"/>
        <v/>
      </c>
      <c r="AR938" s="135" t="str">
        <f t="shared" si="405"/>
        <v/>
      </c>
      <c r="AS938" s="72" t="str">
        <f t="shared" si="390"/>
        <v/>
      </c>
      <c r="AT938" s="72" t="str">
        <f t="shared" si="390"/>
        <v/>
      </c>
      <c r="AU938" s="72"/>
      <c r="AV938" s="135" t="str">
        <f t="shared" ca="1" si="411"/>
        <v>Lord</v>
      </c>
      <c r="AW938" s="135"/>
      <c r="AX938" s="135"/>
      <c r="AY938" s="135"/>
      <c r="AZ938" s="135"/>
      <c r="BA938" s="135"/>
      <c r="BB938" s="135"/>
      <c r="BC938" s="660" t="e">
        <f>INDEX('[2]Master Skill List'!$D$81:$D$301,MATCH('UNIT DATA'!BA938,'[2]Master Skill List'!$B$81:$B$301,0))</f>
        <v>#N/A</v>
      </c>
      <c r="BD938" s="661"/>
      <c r="BE938" s="661"/>
      <c r="BF938" s="662"/>
      <c r="BG938" s="72">
        <f t="shared" si="412"/>
        <v>0</v>
      </c>
    </row>
    <row r="939" spans="2:59">
      <c r="B939" s="66">
        <v>901</v>
      </c>
      <c r="C939" s="135"/>
      <c r="D939" s="135"/>
      <c r="E939" s="135"/>
      <c r="F939" s="135"/>
      <c r="G939" s="135"/>
      <c r="H939" s="177"/>
      <c r="I939" s="155"/>
      <c r="J939" s="155"/>
      <c r="K939" s="66">
        <v>10</v>
      </c>
      <c r="L939" s="66"/>
      <c r="M939" s="66"/>
      <c r="N939" s="66"/>
      <c r="O939" s="508"/>
      <c r="P939" s="155">
        <f t="shared" si="406"/>
        <v>1</v>
      </c>
      <c r="Q939" s="135"/>
      <c r="R939" s="66" t="e">
        <f t="shared" ref="R939:R1002" si="413">IF(K939=10,M$6,IF(K939=15,M$7,IF(K939=20,M$8,0)))+IF(M939=2,J$12,IF(M939=3,J$13,IF(M939=4,J$14,IF(M939=5,J$15,IF(M939=6,J$16,IF(M939=7,J$17,IF(M939=8,J$18,IF(M939=9,J$19,IF(M939=10,J$20,0)))))))))+IF(L939="NORMAL",M$24,IF(L939="FAST",M$25,IF(L939="SUPERB",M$26,0)))+VLOOKUP(J939,$L$11:$M$20,2)+S939</f>
        <v>#N/A</v>
      </c>
      <c r="S939" s="176"/>
      <c r="T939" s="177"/>
      <c r="U939" s="135"/>
      <c r="V939" s="135"/>
      <c r="W939" s="163" t="str">
        <f t="shared" ca="1" si="391"/>
        <v>Fighter</v>
      </c>
      <c r="X939" s="164">
        <f t="shared" si="392"/>
        <v>0</v>
      </c>
      <c r="Y939" s="165">
        <v>0</v>
      </c>
      <c r="Z939" s="155" t="str">
        <f t="shared" si="393"/>
        <v/>
      </c>
      <c r="AA939" s="66" t="str">
        <f t="shared" si="394"/>
        <v/>
      </c>
      <c r="AB939" s="72" t="str">
        <f t="shared" si="395"/>
        <v/>
      </c>
      <c r="AC939" s="135" t="str">
        <f t="shared" si="407"/>
        <v/>
      </c>
      <c r="AD939" s="72">
        <f t="shared" si="408"/>
        <v>-29</v>
      </c>
      <c r="AE939" s="72">
        <f t="shared" si="409"/>
        <v>-59</v>
      </c>
      <c r="AF939" s="72">
        <f t="shared" si="410"/>
        <v>-89</v>
      </c>
      <c r="AG939" s="66" t="str">
        <f t="shared" si="396"/>
        <v/>
      </c>
      <c r="AH939" s="66" t="str">
        <f t="shared" si="397"/>
        <v/>
      </c>
      <c r="AI939" s="66" t="str">
        <f t="shared" si="398"/>
        <v/>
      </c>
      <c r="AJ939" s="135" t="str">
        <f t="shared" si="399"/>
        <v/>
      </c>
      <c r="AK939" s="66" t="str">
        <f t="shared" si="400"/>
        <v/>
      </c>
      <c r="AL939" s="66" t="str">
        <f t="shared" si="388"/>
        <v/>
      </c>
      <c r="AM939" s="66" t="str">
        <f t="shared" si="401"/>
        <v/>
      </c>
      <c r="AN939" s="135" t="str">
        <f t="shared" si="402"/>
        <v/>
      </c>
      <c r="AO939" s="66" t="str">
        <f t="shared" si="403"/>
        <v/>
      </c>
      <c r="AP939" s="66" t="str">
        <f t="shared" si="389"/>
        <v/>
      </c>
      <c r="AQ939" s="66" t="str">
        <f t="shared" si="404"/>
        <v/>
      </c>
      <c r="AR939" s="135" t="str">
        <f t="shared" si="405"/>
        <v/>
      </c>
      <c r="AS939" s="72" t="str">
        <f t="shared" si="390"/>
        <v/>
      </c>
      <c r="AT939" s="72" t="str">
        <f t="shared" si="390"/>
        <v/>
      </c>
      <c r="AU939" s="72"/>
      <c r="AV939" s="135" t="str">
        <f t="shared" ca="1" si="411"/>
        <v>Fighter</v>
      </c>
      <c r="AW939" s="135"/>
      <c r="AX939" s="135"/>
      <c r="AY939" s="135"/>
      <c r="AZ939" s="135"/>
      <c r="BA939" s="135"/>
      <c r="BB939" s="135"/>
      <c r="BC939" s="660" t="e">
        <f>INDEX('[2]Master Skill List'!$D$81:$D$301,MATCH('UNIT DATA'!BA939,'[2]Master Skill List'!$B$81:$B$301,0))</f>
        <v>#N/A</v>
      </c>
      <c r="BD939" s="661"/>
      <c r="BE939" s="661"/>
      <c r="BF939" s="662"/>
      <c r="BG939" s="72">
        <f t="shared" si="412"/>
        <v>0</v>
      </c>
    </row>
    <row r="940" spans="2:59">
      <c r="B940" s="66">
        <v>902</v>
      </c>
      <c r="C940" s="135"/>
      <c r="D940" s="135"/>
      <c r="E940" s="135"/>
      <c r="F940" s="135"/>
      <c r="G940" s="135"/>
      <c r="H940" s="177"/>
      <c r="I940" s="155"/>
      <c r="J940" s="155"/>
      <c r="K940" s="66">
        <v>10</v>
      </c>
      <c r="L940" s="66"/>
      <c r="M940" s="66"/>
      <c r="N940" s="66"/>
      <c r="O940" s="508"/>
      <c r="P940" s="155">
        <f t="shared" si="406"/>
        <v>1</v>
      </c>
      <c r="Q940" s="135"/>
      <c r="R940" s="66" t="e">
        <f t="shared" si="413"/>
        <v>#N/A</v>
      </c>
      <c r="S940" s="176"/>
      <c r="T940" s="177"/>
      <c r="U940" s="135"/>
      <c r="V940" s="135"/>
      <c r="W940" s="163" t="str">
        <f t="shared" ca="1" si="391"/>
        <v>Lord</v>
      </c>
      <c r="X940" s="164">
        <f t="shared" si="392"/>
        <v>0</v>
      </c>
      <c r="Y940" s="165">
        <v>0</v>
      </c>
      <c r="Z940" s="155" t="str">
        <f t="shared" si="393"/>
        <v/>
      </c>
      <c r="AA940" s="66" t="str">
        <f t="shared" si="394"/>
        <v/>
      </c>
      <c r="AB940" s="72" t="str">
        <f t="shared" si="395"/>
        <v/>
      </c>
      <c r="AC940" s="135" t="str">
        <f t="shared" si="407"/>
        <v/>
      </c>
      <c r="AD940" s="72">
        <f t="shared" si="408"/>
        <v>-29</v>
      </c>
      <c r="AE940" s="72">
        <f t="shared" si="409"/>
        <v>-59</v>
      </c>
      <c r="AF940" s="72">
        <f t="shared" si="410"/>
        <v>-89</v>
      </c>
      <c r="AG940" s="66" t="str">
        <f t="shared" si="396"/>
        <v/>
      </c>
      <c r="AH940" s="66" t="str">
        <f t="shared" si="397"/>
        <v/>
      </c>
      <c r="AI940" s="66" t="str">
        <f t="shared" si="398"/>
        <v/>
      </c>
      <c r="AJ940" s="135" t="str">
        <f t="shared" si="399"/>
        <v/>
      </c>
      <c r="AK940" s="66" t="str">
        <f t="shared" si="400"/>
        <v/>
      </c>
      <c r="AL940" s="66" t="str">
        <f t="shared" si="388"/>
        <v/>
      </c>
      <c r="AM940" s="66" t="str">
        <f t="shared" si="401"/>
        <v/>
      </c>
      <c r="AN940" s="135" t="str">
        <f t="shared" si="402"/>
        <v/>
      </c>
      <c r="AO940" s="66" t="str">
        <f t="shared" si="403"/>
        <v/>
      </c>
      <c r="AP940" s="66" t="str">
        <f t="shared" si="389"/>
        <v/>
      </c>
      <c r="AQ940" s="66" t="str">
        <f t="shared" si="404"/>
        <v/>
      </c>
      <c r="AR940" s="135" t="str">
        <f t="shared" si="405"/>
        <v/>
      </c>
      <c r="AS940" s="72" t="str">
        <f t="shared" si="390"/>
        <v/>
      </c>
      <c r="AT940" s="72" t="str">
        <f t="shared" si="390"/>
        <v/>
      </c>
      <c r="AU940" s="72"/>
      <c r="AV940" s="135" t="str">
        <f t="shared" ca="1" si="411"/>
        <v>Lord</v>
      </c>
      <c r="AW940" s="135"/>
      <c r="AX940" s="135"/>
      <c r="AY940" s="135"/>
      <c r="AZ940" s="135"/>
      <c r="BA940" s="135"/>
      <c r="BB940" s="135"/>
      <c r="BC940" s="660" t="e">
        <f>INDEX('[2]Master Skill List'!$D$81:$D$301,MATCH('UNIT DATA'!BA940,'[2]Master Skill List'!$B$81:$B$301,0))</f>
        <v>#N/A</v>
      </c>
      <c r="BD940" s="661"/>
      <c r="BE940" s="661"/>
      <c r="BF940" s="662"/>
      <c r="BG940" s="72">
        <f t="shared" si="412"/>
        <v>0</v>
      </c>
    </row>
    <row r="941" spans="2:59">
      <c r="B941" s="66">
        <v>903</v>
      </c>
      <c r="C941" s="135"/>
      <c r="D941" s="135"/>
      <c r="E941" s="135"/>
      <c r="F941" s="135"/>
      <c r="G941" s="135"/>
      <c r="H941" s="177"/>
      <c r="I941" s="155"/>
      <c r="J941" s="155"/>
      <c r="K941" s="66">
        <v>10</v>
      </c>
      <c r="L941" s="66"/>
      <c r="M941" s="66"/>
      <c r="N941" s="66"/>
      <c r="O941" s="508"/>
      <c r="P941" s="155">
        <f t="shared" si="406"/>
        <v>1</v>
      </c>
      <c r="Q941" s="135"/>
      <c r="R941" s="66" t="e">
        <f t="shared" si="413"/>
        <v>#N/A</v>
      </c>
      <c r="S941" s="176"/>
      <c r="T941" s="177"/>
      <c r="U941" s="135"/>
      <c r="V941" s="135"/>
      <c r="W941" s="163" t="str">
        <f t="shared" ca="1" si="391"/>
        <v>Defender</v>
      </c>
      <c r="X941" s="164">
        <f t="shared" si="392"/>
        <v>0</v>
      </c>
      <c r="Y941" s="165">
        <v>0</v>
      </c>
      <c r="Z941" s="155" t="str">
        <f t="shared" si="393"/>
        <v/>
      </c>
      <c r="AA941" s="66" t="str">
        <f t="shared" si="394"/>
        <v/>
      </c>
      <c r="AB941" s="72" t="str">
        <f t="shared" si="395"/>
        <v/>
      </c>
      <c r="AC941" s="135" t="str">
        <f t="shared" si="407"/>
        <v/>
      </c>
      <c r="AD941" s="72">
        <f t="shared" si="408"/>
        <v>-29</v>
      </c>
      <c r="AE941" s="72">
        <f t="shared" si="409"/>
        <v>-59</v>
      </c>
      <c r="AF941" s="72">
        <f t="shared" si="410"/>
        <v>-89</v>
      </c>
      <c r="AG941" s="66" t="str">
        <f t="shared" si="396"/>
        <v/>
      </c>
      <c r="AH941" s="66" t="str">
        <f t="shared" si="397"/>
        <v/>
      </c>
      <c r="AI941" s="66" t="str">
        <f t="shared" si="398"/>
        <v/>
      </c>
      <c r="AJ941" s="135" t="str">
        <f t="shared" si="399"/>
        <v/>
      </c>
      <c r="AK941" s="66" t="str">
        <f t="shared" si="400"/>
        <v/>
      </c>
      <c r="AL941" s="66" t="str">
        <f t="shared" si="388"/>
        <v/>
      </c>
      <c r="AM941" s="66" t="str">
        <f t="shared" si="401"/>
        <v/>
      </c>
      <c r="AN941" s="135" t="str">
        <f t="shared" si="402"/>
        <v/>
      </c>
      <c r="AO941" s="66" t="str">
        <f t="shared" si="403"/>
        <v/>
      </c>
      <c r="AP941" s="66" t="str">
        <f t="shared" si="389"/>
        <v/>
      </c>
      <c r="AQ941" s="66" t="str">
        <f t="shared" si="404"/>
        <v/>
      </c>
      <c r="AR941" s="135" t="str">
        <f t="shared" si="405"/>
        <v/>
      </c>
      <c r="AS941" s="72" t="str">
        <f t="shared" si="390"/>
        <v/>
      </c>
      <c r="AT941" s="72" t="str">
        <f t="shared" si="390"/>
        <v/>
      </c>
      <c r="AU941" s="72"/>
      <c r="AV941" s="135" t="str">
        <f t="shared" ca="1" si="411"/>
        <v>Defender</v>
      </c>
      <c r="AW941" s="135"/>
      <c r="AX941" s="135"/>
      <c r="AY941" s="135"/>
      <c r="AZ941" s="135"/>
      <c r="BA941" s="135"/>
      <c r="BB941" s="135"/>
      <c r="BC941" s="660" t="e">
        <f>INDEX('[2]Master Skill List'!$D$81:$D$301,MATCH('UNIT DATA'!BA941,'[2]Master Skill List'!$B$81:$B$301,0))</f>
        <v>#N/A</v>
      </c>
      <c r="BD941" s="661"/>
      <c r="BE941" s="661"/>
      <c r="BF941" s="662"/>
      <c r="BG941" s="72">
        <f t="shared" si="412"/>
        <v>0</v>
      </c>
    </row>
    <row r="942" spans="2:59">
      <c r="B942" s="66">
        <v>904</v>
      </c>
      <c r="C942" s="135"/>
      <c r="D942" s="135"/>
      <c r="E942" s="135"/>
      <c r="F942" s="135"/>
      <c r="G942" s="135"/>
      <c r="H942" s="177"/>
      <c r="I942" s="155"/>
      <c r="J942" s="155"/>
      <c r="K942" s="66">
        <v>10</v>
      </c>
      <c r="L942" s="66"/>
      <c r="M942" s="66"/>
      <c r="N942" s="66"/>
      <c r="O942" s="508"/>
      <c r="P942" s="155">
        <f t="shared" si="406"/>
        <v>1</v>
      </c>
      <c r="Q942" s="135"/>
      <c r="R942" s="66" t="e">
        <f t="shared" si="413"/>
        <v>#N/A</v>
      </c>
      <c r="S942" s="176"/>
      <c r="T942" s="177"/>
      <c r="U942" s="135"/>
      <c r="V942" s="135"/>
      <c r="W942" s="163" t="str">
        <f t="shared" ca="1" si="391"/>
        <v>Hero</v>
      </c>
      <c r="X942" s="164">
        <f t="shared" si="392"/>
        <v>0</v>
      </c>
      <c r="Y942" s="165">
        <v>0</v>
      </c>
      <c r="Z942" s="155" t="str">
        <f t="shared" si="393"/>
        <v/>
      </c>
      <c r="AA942" s="66" t="str">
        <f t="shared" si="394"/>
        <v/>
      </c>
      <c r="AB942" s="72" t="str">
        <f t="shared" si="395"/>
        <v/>
      </c>
      <c r="AC942" s="135" t="str">
        <f t="shared" si="407"/>
        <v/>
      </c>
      <c r="AD942" s="72">
        <f t="shared" si="408"/>
        <v>-29</v>
      </c>
      <c r="AE942" s="72">
        <f t="shared" si="409"/>
        <v>-59</v>
      </c>
      <c r="AF942" s="72">
        <f t="shared" si="410"/>
        <v>-89</v>
      </c>
      <c r="AG942" s="66" t="str">
        <f t="shared" si="396"/>
        <v/>
      </c>
      <c r="AH942" s="66" t="str">
        <f t="shared" si="397"/>
        <v/>
      </c>
      <c r="AI942" s="66" t="str">
        <f t="shared" si="398"/>
        <v/>
      </c>
      <c r="AJ942" s="135" t="str">
        <f t="shared" si="399"/>
        <v/>
      </c>
      <c r="AK942" s="66" t="str">
        <f t="shared" si="400"/>
        <v/>
      </c>
      <c r="AL942" s="66" t="str">
        <f t="shared" si="388"/>
        <v/>
      </c>
      <c r="AM942" s="66" t="str">
        <f t="shared" si="401"/>
        <v/>
      </c>
      <c r="AN942" s="135" t="str">
        <f t="shared" si="402"/>
        <v/>
      </c>
      <c r="AO942" s="66" t="str">
        <f t="shared" si="403"/>
        <v/>
      </c>
      <c r="AP942" s="66" t="str">
        <f t="shared" si="389"/>
        <v/>
      </c>
      <c r="AQ942" s="66" t="str">
        <f t="shared" si="404"/>
        <v/>
      </c>
      <c r="AR942" s="135" t="str">
        <f t="shared" si="405"/>
        <v/>
      </c>
      <c r="AS942" s="72" t="str">
        <f t="shared" si="390"/>
        <v/>
      </c>
      <c r="AT942" s="72" t="str">
        <f t="shared" si="390"/>
        <v/>
      </c>
      <c r="AU942" s="72"/>
      <c r="AV942" s="135" t="str">
        <f t="shared" ca="1" si="411"/>
        <v>Hero</v>
      </c>
      <c r="AW942" s="135"/>
      <c r="AX942" s="135"/>
      <c r="AY942" s="135"/>
      <c r="AZ942" s="135"/>
      <c r="BA942" s="135"/>
      <c r="BB942" s="135"/>
      <c r="BC942" s="660" t="e">
        <f>INDEX('[2]Master Skill List'!$D$81:$D$301,MATCH('UNIT DATA'!BA942,'[2]Master Skill List'!$B$81:$B$301,0))</f>
        <v>#N/A</v>
      </c>
      <c r="BD942" s="661"/>
      <c r="BE942" s="661"/>
      <c r="BF942" s="662"/>
      <c r="BG942" s="72">
        <f t="shared" si="412"/>
        <v>0</v>
      </c>
    </row>
    <row r="943" spans="2:59">
      <c r="B943" s="66">
        <v>905</v>
      </c>
      <c r="C943" s="135"/>
      <c r="D943" s="135"/>
      <c r="E943" s="135"/>
      <c r="F943" s="135"/>
      <c r="G943" s="135"/>
      <c r="H943" s="177"/>
      <c r="I943" s="155"/>
      <c r="J943" s="155"/>
      <c r="K943" s="66">
        <v>10</v>
      </c>
      <c r="L943" s="66"/>
      <c r="M943" s="66"/>
      <c r="N943" s="66"/>
      <c r="O943" s="508"/>
      <c r="P943" s="155">
        <f t="shared" si="406"/>
        <v>1</v>
      </c>
      <c r="Q943" s="135"/>
      <c r="R943" s="66" t="e">
        <f t="shared" si="413"/>
        <v>#N/A</v>
      </c>
      <c r="S943" s="176"/>
      <c r="T943" s="177"/>
      <c r="U943" s="135"/>
      <c r="V943" s="135"/>
      <c r="W943" s="163" t="str">
        <f t="shared" ca="1" si="391"/>
        <v>Guardian</v>
      </c>
      <c r="X943" s="164">
        <f t="shared" si="392"/>
        <v>0</v>
      </c>
      <c r="Y943" s="165">
        <v>0</v>
      </c>
      <c r="Z943" s="155" t="str">
        <f t="shared" si="393"/>
        <v/>
      </c>
      <c r="AA943" s="66" t="str">
        <f t="shared" si="394"/>
        <v/>
      </c>
      <c r="AB943" s="72" t="str">
        <f t="shared" si="395"/>
        <v/>
      </c>
      <c r="AC943" s="135" t="str">
        <f t="shared" si="407"/>
        <v/>
      </c>
      <c r="AD943" s="72">
        <f t="shared" si="408"/>
        <v>-29</v>
      </c>
      <c r="AE943" s="72">
        <f t="shared" si="409"/>
        <v>-59</v>
      </c>
      <c r="AF943" s="72">
        <f t="shared" si="410"/>
        <v>-89</v>
      </c>
      <c r="AG943" s="66" t="str">
        <f t="shared" si="396"/>
        <v/>
      </c>
      <c r="AH943" s="66" t="str">
        <f t="shared" si="397"/>
        <v/>
      </c>
      <c r="AI943" s="66" t="str">
        <f t="shared" si="398"/>
        <v/>
      </c>
      <c r="AJ943" s="135" t="str">
        <f t="shared" si="399"/>
        <v/>
      </c>
      <c r="AK943" s="66" t="str">
        <f t="shared" si="400"/>
        <v/>
      </c>
      <c r="AL943" s="66" t="str">
        <f t="shared" si="388"/>
        <v/>
      </c>
      <c r="AM943" s="66" t="str">
        <f t="shared" si="401"/>
        <v/>
      </c>
      <c r="AN943" s="135" t="str">
        <f t="shared" si="402"/>
        <v/>
      </c>
      <c r="AO943" s="66" t="str">
        <f t="shared" si="403"/>
        <v/>
      </c>
      <c r="AP943" s="66" t="str">
        <f t="shared" si="389"/>
        <v/>
      </c>
      <c r="AQ943" s="66" t="str">
        <f t="shared" si="404"/>
        <v/>
      </c>
      <c r="AR943" s="135" t="str">
        <f t="shared" si="405"/>
        <v/>
      </c>
      <c r="AS943" s="72" t="str">
        <f t="shared" si="390"/>
        <v/>
      </c>
      <c r="AT943" s="72" t="str">
        <f t="shared" si="390"/>
        <v/>
      </c>
      <c r="AU943" s="72"/>
      <c r="AV943" s="135" t="str">
        <f t="shared" ca="1" si="411"/>
        <v>Guardian</v>
      </c>
      <c r="AW943" s="135"/>
      <c r="AX943" s="135"/>
      <c r="AY943" s="135"/>
      <c r="AZ943" s="135"/>
      <c r="BA943" s="135"/>
      <c r="BB943" s="135"/>
      <c r="BC943" s="660" t="e">
        <f>INDEX('[2]Master Skill List'!$D$81:$D$301,MATCH('UNIT DATA'!BA943,'[2]Master Skill List'!$B$81:$B$301,0))</f>
        <v>#N/A</v>
      </c>
      <c r="BD943" s="661"/>
      <c r="BE943" s="661"/>
      <c r="BF943" s="662"/>
      <c r="BG943" s="72">
        <f t="shared" si="412"/>
        <v>0</v>
      </c>
    </row>
    <row r="944" spans="2:59">
      <c r="B944" s="66">
        <v>906</v>
      </c>
      <c r="C944" s="135"/>
      <c r="D944" s="135"/>
      <c r="E944" s="135"/>
      <c r="F944" s="135"/>
      <c r="G944" s="135"/>
      <c r="H944" s="177"/>
      <c r="I944" s="155"/>
      <c r="J944" s="155"/>
      <c r="K944" s="66">
        <v>10</v>
      </c>
      <c r="L944" s="66"/>
      <c r="M944" s="66"/>
      <c r="N944" s="66"/>
      <c r="O944" s="508"/>
      <c r="P944" s="155">
        <f t="shared" si="406"/>
        <v>1</v>
      </c>
      <c r="Q944" s="135"/>
      <c r="R944" s="66" t="e">
        <f t="shared" si="413"/>
        <v>#N/A</v>
      </c>
      <c r="S944" s="176"/>
      <c r="T944" s="177"/>
      <c r="U944" s="135"/>
      <c r="V944" s="135"/>
      <c r="W944" s="163" t="str">
        <f t="shared" ca="1" si="391"/>
        <v>Hero</v>
      </c>
      <c r="X944" s="164">
        <f t="shared" si="392"/>
        <v>0</v>
      </c>
      <c r="Y944" s="165">
        <v>0</v>
      </c>
      <c r="Z944" s="155" t="str">
        <f t="shared" si="393"/>
        <v/>
      </c>
      <c r="AA944" s="66" t="str">
        <f t="shared" si="394"/>
        <v/>
      </c>
      <c r="AB944" s="72" t="str">
        <f t="shared" si="395"/>
        <v/>
      </c>
      <c r="AC944" s="135" t="str">
        <f t="shared" si="407"/>
        <v/>
      </c>
      <c r="AD944" s="72">
        <f t="shared" si="408"/>
        <v>-29</v>
      </c>
      <c r="AE944" s="72">
        <f t="shared" si="409"/>
        <v>-59</v>
      </c>
      <c r="AF944" s="72">
        <f t="shared" si="410"/>
        <v>-89</v>
      </c>
      <c r="AG944" s="66" t="str">
        <f t="shared" si="396"/>
        <v/>
      </c>
      <c r="AH944" s="66" t="str">
        <f t="shared" si="397"/>
        <v/>
      </c>
      <c r="AI944" s="66" t="str">
        <f t="shared" si="398"/>
        <v/>
      </c>
      <c r="AJ944" s="135" t="str">
        <f t="shared" si="399"/>
        <v/>
      </c>
      <c r="AK944" s="66" t="str">
        <f t="shared" si="400"/>
        <v/>
      </c>
      <c r="AL944" s="66" t="str">
        <f t="shared" si="388"/>
        <v/>
      </c>
      <c r="AM944" s="66" t="str">
        <f t="shared" si="401"/>
        <v/>
      </c>
      <c r="AN944" s="135" t="str">
        <f t="shared" si="402"/>
        <v/>
      </c>
      <c r="AO944" s="66" t="str">
        <f t="shared" si="403"/>
        <v/>
      </c>
      <c r="AP944" s="66" t="str">
        <f t="shared" si="389"/>
        <v/>
      </c>
      <c r="AQ944" s="66" t="str">
        <f t="shared" si="404"/>
        <v/>
      </c>
      <c r="AR944" s="135" t="str">
        <f t="shared" si="405"/>
        <v/>
      </c>
      <c r="AS944" s="72" t="str">
        <f t="shared" si="390"/>
        <v/>
      </c>
      <c r="AT944" s="72" t="str">
        <f t="shared" si="390"/>
        <v/>
      </c>
      <c r="AU944" s="72"/>
      <c r="AV944" s="135" t="str">
        <f t="shared" ca="1" si="411"/>
        <v>Hero</v>
      </c>
      <c r="AW944" s="135"/>
      <c r="AX944" s="135"/>
      <c r="AY944" s="135"/>
      <c r="AZ944" s="135"/>
      <c r="BA944" s="135"/>
      <c r="BB944" s="135"/>
      <c r="BC944" s="660" t="e">
        <f>INDEX('[2]Master Skill List'!$D$81:$D$301,MATCH('UNIT DATA'!BA944,'[2]Master Skill List'!$B$81:$B$301,0))</f>
        <v>#N/A</v>
      </c>
      <c r="BD944" s="661"/>
      <c r="BE944" s="661"/>
      <c r="BF944" s="662"/>
      <c r="BG944" s="72">
        <f t="shared" si="412"/>
        <v>0</v>
      </c>
    </row>
    <row r="945" spans="2:59">
      <c r="B945" s="66">
        <v>907</v>
      </c>
      <c r="C945" s="135"/>
      <c r="D945" s="135"/>
      <c r="E945" s="135"/>
      <c r="F945" s="135"/>
      <c r="G945" s="135"/>
      <c r="H945" s="177"/>
      <c r="I945" s="155"/>
      <c r="J945" s="155"/>
      <c r="K945" s="66">
        <v>10</v>
      </c>
      <c r="L945" s="66"/>
      <c r="M945" s="66"/>
      <c r="N945" s="66"/>
      <c r="O945" s="508"/>
      <c r="P945" s="155">
        <f t="shared" si="406"/>
        <v>1</v>
      </c>
      <c r="Q945" s="135"/>
      <c r="R945" s="66" t="e">
        <f t="shared" si="413"/>
        <v>#N/A</v>
      </c>
      <c r="S945" s="176"/>
      <c r="T945" s="177"/>
      <c r="U945" s="135"/>
      <c r="V945" s="135"/>
      <c r="W945" s="163" t="str">
        <f t="shared" ca="1" si="391"/>
        <v>Defender</v>
      </c>
      <c r="X945" s="164">
        <f t="shared" si="392"/>
        <v>0</v>
      </c>
      <c r="Y945" s="165">
        <v>0</v>
      </c>
      <c r="Z945" s="155" t="str">
        <f t="shared" si="393"/>
        <v/>
      </c>
      <c r="AA945" s="66" t="str">
        <f t="shared" si="394"/>
        <v/>
      </c>
      <c r="AB945" s="72" t="str">
        <f t="shared" si="395"/>
        <v/>
      </c>
      <c r="AC945" s="135" t="str">
        <f t="shared" si="407"/>
        <v/>
      </c>
      <c r="AD945" s="72">
        <f t="shared" si="408"/>
        <v>-29</v>
      </c>
      <c r="AE945" s="72">
        <f t="shared" si="409"/>
        <v>-59</v>
      </c>
      <c r="AF945" s="72">
        <f t="shared" si="410"/>
        <v>-89</v>
      </c>
      <c r="AG945" s="66" t="str">
        <f t="shared" si="396"/>
        <v/>
      </c>
      <c r="AH945" s="66" t="str">
        <f t="shared" si="397"/>
        <v/>
      </c>
      <c r="AI945" s="66" t="str">
        <f t="shared" si="398"/>
        <v/>
      </c>
      <c r="AJ945" s="135" t="str">
        <f t="shared" si="399"/>
        <v/>
      </c>
      <c r="AK945" s="66" t="str">
        <f t="shared" si="400"/>
        <v/>
      </c>
      <c r="AL945" s="66" t="str">
        <f t="shared" si="388"/>
        <v/>
      </c>
      <c r="AM945" s="66" t="str">
        <f t="shared" si="401"/>
        <v/>
      </c>
      <c r="AN945" s="135" t="str">
        <f t="shared" si="402"/>
        <v/>
      </c>
      <c r="AO945" s="66" t="str">
        <f t="shared" si="403"/>
        <v/>
      </c>
      <c r="AP945" s="66" t="str">
        <f t="shared" si="389"/>
        <v/>
      </c>
      <c r="AQ945" s="66" t="str">
        <f t="shared" si="404"/>
        <v/>
      </c>
      <c r="AR945" s="135" t="str">
        <f t="shared" si="405"/>
        <v/>
      </c>
      <c r="AS945" s="72" t="str">
        <f t="shared" si="390"/>
        <v/>
      </c>
      <c r="AT945" s="72" t="str">
        <f t="shared" si="390"/>
        <v/>
      </c>
      <c r="AU945" s="72"/>
      <c r="AV945" s="135" t="str">
        <f t="shared" ca="1" si="411"/>
        <v>Defender</v>
      </c>
      <c r="AW945" s="135"/>
      <c r="AX945" s="135"/>
      <c r="AY945" s="135"/>
      <c r="AZ945" s="135"/>
      <c r="BA945" s="135"/>
      <c r="BB945" s="135"/>
      <c r="BC945" s="660" t="e">
        <f>INDEX('[2]Master Skill List'!$D$81:$D$301,MATCH('UNIT DATA'!BA945,'[2]Master Skill List'!$B$81:$B$301,0))</f>
        <v>#N/A</v>
      </c>
      <c r="BD945" s="661"/>
      <c r="BE945" s="661"/>
      <c r="BF945" s="662"/>
      <c r="BG945" s="72">
        <f t="shared" si="412"/>
        <v>0</v>
      </c>
    </row>
    <row r="946" spans="2:59">
      <c r="B946" s="66">
        <v>908</v>
      </c>
      <c r="C946" s="135"/>
      <c r="D946" s="135"/>
      <c r="E946" s="135"/>
      <c r="F946" s="135"/>
      <c r="G946" s="135"/>
      <c r="H946" s="177"/>
      <c r="I946" s="155"/>
      <c r="J946" s="155"/>
      <c r="K946" s="66">
        <v>10</v>
      </c>
      <c r="L946" s="66"/>
      <c r="M946" s="66"/>
      <c r="N946" s="66"/>
      <c r="O946" s="508"/>
      <c r="P946" s="155">
        <f t="shared" si="406"/>
        <v>1</v>
      </c>
      <c r="Q946" s="135"/>
      <c r="R946" s="66" t="e">
        <f t="shared" si="413"/>
        <v>#N/A</v>
      </c>
      <c r="S946" s="176"/>
      <c r="T946" s="177"/>
      <c r="U946" s="135"/>
      <c r="V946" s="135"/>
      <c r="W946" s="163" t="str">
        <f t="shared" ca="1" si="391"/>
        <v>Hero</v>
      </c>
      <c r="X946" s="164">
        <f t="shared" si="392"/>
        <v>0</v>
      </c>
      <c r="Y946" s="165">
        <v>0</v>
      </c>
      <c r="Z946" s="155" t="str">
        <f t="shared" si="393"/>
        <v/>
      </c>
      <c r="AA946" s="66" t="str">
        <f t="shared" si="394"/>
        <v/>
      </c>
      <c r="AB946" s="72" t="str">
        <f t="shared" si="395"/>
        <v/>
      </c>
      <c r="AC946" s="135" t="str">
        <f t="shared" si="407"/>
        <v/>
      </c>
      <c r="AD946" s="72">
        <f t="shared" si="408"/>
        <v>-29</v>
      </c>
      <c r="AE946" s="72">
        <f t="shared" si="409"/>
        <v>-59</v>
      </c>
      <c r="AF946" s="72">
        <f t="shared" si="410"/>
        <v>-89</v>
      </c>
      <c r="AG946" s="66" t="str">
        <f t="shared" si="396"/>
        <v/>
      </c>
      <c r="AH946" s="66" t="str">
        <f t="shared" si="397"/>
        <v/>
      </c>
      <c r="AI946" s="66" t="str">
        <f t="shared" si="398"/>
        <v/>
      </c>
      <c r="AJ946" s="135" t="str">
        <f t="shared" si="399"/>
        <v/>
      </c>
      <c r="AK946" s="66" t="str">
        <f t="shared" si="400"/>
        <v/>
      </c>
      <c r="AL946" s="66" t="str">
        <f t="shared" si="388"/>
        <v/>
      </c>
      <c r="AM946" s="66" t="str">
        <f t="shared" si="401"/>
        <v/>
      </c>
      <c r="AN946" s="135" t="str">
        <f t="shared" si="402"/>
        <v/>
      </c>
      <c r="AO946" s="66" t="str">
        <f t="shared" si="403"/>
        <v/>
      </c>
      <c r="AP946" s="66" t="str">
        <f t="shared" si="389"/>
        <v/>
      </c>
      <c r="AQ946" s="66" t="str">
        <f t="shared" si="404"/>
        <v/>
      </c>
      <c r="AR946" s="135" t="str">
        <f t="shared" si="405"/>
        <v/>
      </c>
      <c r="AS946" s="72" t="str">
        <f t="shared" si="390"/>
        <v/>
      </c>
      <c r="AT946" s="72" t="str">
        <f t="shared" si="390"/>
        <v/>
      </c>
      <c r="AU946" s="72"/>
      <c r="AV946" s="135" t="str">
        <f t="shared" ca="1" si="411"/>
        <v>Hero</v>
      </c>
      <c r="AW946" s="135"/>
      <c r="AX946" s="135"/>
      <c r="AY946" s="135"/>
      <c r="AZ946" s="135"/>
      <c r="BA946" s="135"/>
      <c r="BB946" s="135"/>
      <c r="BC946" s="660" t="e">
        <f>INDEX('[2]Master Skill List'!$D$81:$D$301,MATCH('UNIT DATA'!BA946,'[2]Master Skill List'!$B$81:$B$301,0))</f>
        <v>#N/A</v>
      </c>
      <c r="BD946" s="661"/>
      <c r="BE946" s="661"/>
      <c r="BF946" s="662"/>
      <c r="BG946" s="72">
        <f t="shared" si="412"/>
        <v>0</v>
      </c>
    </row>
    <row r="947" spans="2:59">
      <c r="B947" s="66">
        <v>909</v>
      </c>
      <c r="C947" s="135"/>
      <c r="D947" s="135"/>
      <c r="E947" s="135"/>
      <c r="F947" s="135"/>
      <c r="G947" s="135"/>
      <c r="H947" s="177"/>
      <c r="I947" s="155"/>
      <c r="J947" s="155"/>
      <c r="K947" s="66">
        <v>10</v>
      </c>
      <c r="L947" s="66"/>
      <c r="M947" s="66"/>
      <c r="N947" s="66"/>
      <c r="O947" s="508"/>
      <c r="P947" s="155">
        <f t="shared" si="406"/>
        <v>1</v>
      </c>
      <c r="Q947" s="135"/>
      <c r="R947" s="66" t="e">
        <f t="shared" si="413"/>
        <v>#N/A</v>
      </c>
      <c r="S947" s="176"/>
      <c r="T947" s="177"/>
      <c r="U947" s="135"/>
      <c r="V947" s="135"/>
      <c r="W947" s="163" t="str">
        <f t="shared" ca="1" si="391"/>
        <v>Defender</v>
      </c>
      <c r="X947" s="164">
        <f t="shared" si="392"/>
        <v>0</v>
      </c>
      <c r="Y947" s="165">
        <v>0</v>
      </c>
      <c r="Z947" s="155" t="str">
        <f t="shared" si="393"/>
        <v/>
      </c>
      <c r="AA947" s="66" t="str">
        <f t="shared" si="394"/>
        <v/>
      </c>
      <c r="AB947" s="72" t="str">
        <f t="shared" si="395"/>
        <v/>
      </c>
      <c r="AC947" s="135" t="str">
        <f t="shared" si="407"/>
        <v/>
      </c>
      <c r="AD947" s="72">
        <f t="shared" si="408"/>
        <v>-29</v>
      </c>
      <c r="AE947" s="72">
        <f t="shared" si="409"/>
        <v>-59</v>
      </c>
      <c r="AF947" s="72">
        <f t="shared" si="410"/>
        <v>-89</v>
      </c>
      <c r="AG947" s="66" t="str">
        <f t="shared" si="396"/>
        <v/>
      </c>
      <c r="AH947" s="66" t="str">
        <f t="shared" si="397"/>
        <v/>
      </c>
      <c r="AI947" s="66" t="str">
        <f t="shared" si="398"/>
        <v/>
      </c>
      <c r="AJ947" s="135" t="str">
        <f t="shared" si="399"/>
        <v/>
      </c>
      <c r="AK947" s="66" t="str">
        <f t="shared" si="400"/>
        <v/>
      </c>
      <c r="AL947" s="66" t="str">
        <f t="shared" si="388"/>
        <v/>
      </c>
      <c r="AM947" s="66" t="str">
        <f t="shared" si="401"/>
        <v/>
      </c>
      <c r="AN947" s="135" t="str">
        <f t="shared" si="402"/>
        <v/>
      </c>
      <c r="AO947" s="66" t="str">
        <f t="shared" si="403"/>
        <v/>
      </c>
      <c r="AP947" s="66" t="str">
        <f t="shared" si="389"/>
        <v/>
      </c>
      <c r="AQ947" s="66" t="str">
        <f t="shared" si="404"/>
        <v/>
      </c>
      <c r="AR947" s="135" t="str">
        <f t="shared" si="405"/>
        <v/>
      </c>
      <c r="AS947" s="72" t="str">
        <f t="shared" si="390"/>
        <v/>
      </c>
      <c r="AT947" s="72" t="str">
        <f t="shared" si="390"/>
        <v/>
      </c>
      <c r="AU947" s="72"/>
      <c r="AV947" s="135" t="str">
        <f t="shared" ca="1" si="411"/>
        <v>Defender</v>
      </c>
      <c r="AW947" s="135"/>
      <c r="AX947" s="135"/>
      <c r="AY947" s="135"/>
      <c r="AZ947" s="135"/>
      <c r="BA947" s="135"/>
      <c r="BB947" s="135"/>
      <c r="BC947" s="660" t="e">
        <f>INDEX('[2]Master Skill List'!$D$81:$D$301,MATCH('UNIT DATA'!BA947,'[2]Master Skill List'!$B$81:$B$301,0))</f>
        <v>#N/A</v>
      </c>
      <c r="BD947" s="661"/>
      <c r="BE947" s="661"/>
      <c r="BF947" s="662"/>
      <c r="BG947" s="72">
        <f t="shared" si="412"/>
        <v>0</v>
      </c>
    </row>
    <row r="948" spans="2:59">
      <c r="B948" s="66">
        <v>910</v>
      </c>
      <c r="C948" s="135"/>
      <c r="D948" s="135"/>
      <c r="E948" s="135"/>
      <c r="F948" s="135"/>
      <c r="G948" s="135"/>
      <c r="H948" s="177"/>
      <c r="I948" s="155"/>
      <c r="J948" s="155"/>
      <c r="K948" s="66">
        <v>10</v>
      </c>
      <c r="L948" s="66"/>
      <c r="M948" s="66"/>
      <c r="N948" s="66"/>
      <c r="O948" s="508"/>
      <c r="P948" s="155">
        <f t="shared" si="406"/>
        <v>1</v>
      </c>
      <c r="Q948" s="135"/>
      <c r="R948" s="66" t="e">
        <f t="shared" si="413"/>
        <v>#N/A</v>
      </c>
      <c r="S948" s="176"/>
      <c r="T948" s="177"/>
      <c r="U948" s="135"/>
      <c r="V948" s="135"/>
      <c r="W948" s="163" t="str">
        <f t="shared" ca="1" si="391"/>
        <v>Defender</v>
      </c>
      <c r="X948" s="164">
        <f t="shared" si="392"/>
        <v>0</v>
      </c>
      <c r="Y948" s="165">
        <v>0</v>
      </c>
      <c r="Z948" s="155" t="str">
        <f t="shared" si="393"/>
        <v/>
      </c>
      <c r="AA948" s="66" t="str">
        <f t="shared" si="394"/>
        <v/>
      </c>
      <c r="AB948" s="72" t="str">
        <f t="shared" si="395"/>
        <v/>
      </c>
      <c r="AC948" s="135" t="str">
        <f t="shared" si="407"/>
        <v/>
      </c>
      <c r="AD948" s="72">
        <f t="shared" si="408"/>
        <v>-29</v>
      </c>
      <c r="AE948" s="72">
        <f t="shared" si="409"/>
        <v>-59</v>
      </c>
      <c r="AF948" s="72">
        <f t="shared" si="410"/>
        <v>-89</v>
      </c>
      <c r="AG948" s="66" t="str">
        <f t="shared" si="396"/>
        <v/>
      </c>
      <c r="AH948" s="66" t="str">
        <f t="shared" si="397"/>
        <v/>
      </c>
      <c r="AI948" s="66" t="str">
        <f t="shared" si="398"/>
        <v/>
      </c>
      <c r="AJ948" s="135" t="str">
        <f t="shared" si="399"/>
        <v/>
      </c>
      <c r="AK948" s="66" t="str">
        <f t="shared" si="400"/>
        <v/>
      </c>
      <c r="AL948" s="66" t="str">
        <f t="shared" si="388"/>
        <v/>
      </c>
      <c r="AM948" s="66" t="str">
        <f t="shared" si="401"/>
        <v/>
      </c>
      <c r="AN948" s="135" t="str">
        <f t="shared" si="402"/>
        <v/>
      </c>
      <c r="AO948" s="66" t="str">
        <f t="shared" si="403"/>
        <v/>
      </c>
      <c r="AP948" s="66" t="str">
        <f t="shared" si="389"/>
        <v/>
      </c>
      <c r="AQ948" s="66" t="str">
        <f t="shared" si="404"/>
        <v/>
      </c>
      <c r="AR948" s="135" t="str">
        <f t="shared" si="405"/>
        <v/>
      </c>
      <c r="AS948" s="72" t="str">
        <f t="shared" si="390"/>
        <v/>
      </c>
      <c r="AT948" s="72" t="str">
        <f t="shared" si="390"/>
        <v/>
      </c>
      <c r="AU948" s="72"/>
      <c r="AV948" s="135" t="str">
        <f t="shared" ca="1" si="411"/>
        <v>Defender</v>
      </c>
      <c r="AW948" s="135"/>
      <c r="AX948" s="135"/>
      <c r="AY948" s="135"/>
      <c r="AZ948" s="135"/>
      <c r="BA948" s="135"/>
      <c r="BB948" s="135"/>
      <c r="BC948" s="660" t="e">
        <f>INDEX('[2]Master Skill List'!$D$81:$D$301,MATCH('UNIT DATA'!BA948,'[2]Master Skill List'!$B$81:$B$301,0))</f>
        <v>#N/A</v>
      </c>
      <c r="BD948" s="661"/>
      <c r="BE948" s="661"/>
      <c r="BF948" s="662"/>
      <c r="BG948" s="72">
        <f t="shared" si="412"/>
        <v>0</v>
      </c>
    </row>
    <row r="949" spans="2:59">
      <c r="B949" s="66">
        <v>911</v>
      </c>
      <c r="C949" s="135"/>
      <c r="D949" s="135"/>
      <c r="E949" s="135"/>
      <c r="F949" s="135"/>
      <c r="G949" s="135"/>
      <c r="H949" s="177"/>
      <c r="I949" s="155"/>
      <c r="J949" s="155"/>
      <c r="K949" s="66">
        <v>10</v>
      </c>
      <c r="L949" s="66"/>
      <c r="M949" s="66"/>
      <c r="N949" s="66"/>
      <c r="O949" s="508"/>
      <c r="P949" s="155">
        <f t="shared" si="406"/>
        <v>1</v>
      </c>
      <c r="Q949" s="135"/>
      <c r="R949" s="66" t="e">
        <f t="shared" si="413"/>
        <v>#N/A</v>
      </c>
      <c r="S949" s="176"/>
      <c r="T949" s="177"/>
      <c r="U949" s="135"/>
      <c r="V949" s="135"/>
      <c r="W949" s="163" t="str">
        <f t="shared" ca="1" si="391"/>
        <v>Knight</v>
      </c>
      <c r="X949" s="164">
        <f t="shared" si="392"/>
        <v>0</v>
      </c>
      <c r="Y949" s="165">
        <v>0</v>
      </c>
      <c r="Z949" s="155" t="str">
        <f t="shared" si="393"/>
        <v/>
      </c>
      <c r="AA949" s="66" t="str">
        <f t="shared" si="394"/>
        <v/>
      </c>
      <c r="AB949" s="72" t="str">
        <f t="shared" si="395"/>
        <v/>
      </c>
      <c r="AC949" s="135" t="str">
        <f t="shared" si="407"/>
        <v/>
      </c>
      <c r="AD949" s="72">
        <f t="shared" si="408"/>
        <v>-29</v>
      </c>
      <c r="AE949" s="72">
        <f t="shared" si="409"/>
        <v>-59</v>
      </c>
      <c r="AF949" s="72">
        <f t="shared" si="410"/>
        <v>-89</v>
      </c>
      <c r="AG949" s="66" t="str">
        <f t="shared" si="396"/>
        <v/>
      </c>
      <c r="AH949" s="66" t="str">
        <f t="shared" si="397"/>
        <v/>
      </c>
      <c r="AI949" s="66" t="str">
        <f t="shared" si="398"/>
        <v/>
      </c>
      <c r="AJ949" s="135" t="str">
        <f t="shared" si="399"/>
        <v/>
      </c>
      <c r="AK949" s="66" t="str">
        <f t="shared" si="400"/>
        <v/>
      </c>
      <c r="AL949" s="66" t="str">
        <f t="shared" si="388"/>
        <v/>
      </c>
      <c r="AM949" s="66" t="str">
        <f t="shared" si="401"/>
        <v/>
      </c>
      <c r="AN949" s="135" t="str">
        <f t="shared" si="402"/>
        <v/>
      </c>
      <c r="AO949" s="66" t="str">
        <f t="shared" si="403"/>
        <v/>
      </c>
      <c r="AP949" s="66" t="str">
        <f t="shared" si="389"/>
        <v/>
      </c>
      <c r="AQ949" s="66" t="str">
        <f t="shared" si="404"/>
        <v/>
      </c>
      <c r="AR949" s="135" t="str">
        <f t="shared" si="405"/>
        <v/>
      </c>
      <c r="AS949" s="72" t="str">
        <f t="shared" si="390"/>
        <v/>
      </c>
      <c r="AT949" s="72" t="str">
        <f t="shared" si="390"/>
        <v/>
      </c>
      <c r="AU949" s="72"/>
      <c r="AV949" s="135" t="str">
        <f t="shared" ca="1" si="411"/>
        <v>Knight</v>
      </c>
      <c r="AW949" s="135"/>
      <c r="AX949" s="135"/>
      <c r="AY949" s="135"/>
      <c r="AZ949" s="135"/>
      <c r="BA949" s="135"/>
      <c r="BB949" s="135"/>
      <c r="BC949" s="660" t="e">
        <f>INDEX('[2]Master Skill List'!$D$81:$D$301,MATCH('UNIT DATA'!BA949,'[2]Master Skill List'!$B$81:$B$301,0))</f>
        <v>#N/A</v>
      </c>
      <c r="BD949" s="661"/>
      <c r="BE949" s="661"/>
      <c r="BF949" s="662"/>
      <c r="BG949" s="72">
        <f t="shared" si="412"/>
        <v>0</v>
      </c>
    </row>
    <row r="950" spans="2:59">
      <c r="B950" s="66">
        <v>912</v>
      </c>
      <c r="C950" s="135"/>
      <c r="D950" s="135"/>
      <c r="E950" s="135"/>
      <c r="F950" s="135"/>
      <c r="G950" s="135"/>
      <c r="H950" s="177"/>
      <c r="I950" s="155"/>
      <c r="J950" s="155"/>
      <c r="K950" s="66">
        <v>10</v>
      </c>
      <c r="L950" s="66"/>
      <c r="M950" s="66"/>
      <c r="N950" s="66"/>
      <c r="O950" s="508"/>
      <c r="P950" s="155">
        <f t="shared" si="406"/>
        <v>1</v>
      </c>
      <c r="Q950" s="135"/>
      <c r="R950" s="66" t="e">
        <f t="shared" si="413"/>
        <v>#N/A</v>
      </c>
      <c r="S950" s="176"/>
      <c r="T950" s="177"/>
      <c r="U950" s="135"/>
      <c r="V950" s="135"/>
      <c r="W950" s="163" t="str">
        <f t="shared" ca="1" si="391"/>
        <v>Defender</v>
      </c>
      <c r="X950" s="164">
        <f t="shared" si="392"/>
        <v>0</v>
      </c>
      <c r="Y950" s="165">
        <v>0</v>
      </c>
      <c r="Z950" s="155" t="str">
        <f t="shared" si="393"/>
        <v/>
      </c>
      <c r="AA950" s="66" t="str">
        <f t="shared" si="394"/>
        <v/>
      </c>
      <c r="AB950" s="72" t="str">
        <f t="shared" si="395"/>
        <v/>
      </c>
      <c r="AC950" s="135" t="str">
        <f t="shared" si="407"/>
        <v/>
      </c>
      <c r="AD950" s="72">
        <f t="shared" si="408"/>
        <v>-29</v>
      </c>
      <c r="AE950" s="72">
        <f t="shared" si="409"/>
        <v>-59</v>
      </c>
      <c r="AF950" s="72">
        <f t="shared" si="410"/>
        <v>-89</v>
      </c>
      <c r="AG950" s="66" t="str">
        <f t="shared" si="396"/>
        <v/>
      </c>
      <c r="AH950" s="66" t="str">
        <f t="shared" si="397"/>
        <v/>
      </c>
      <c r="AI950" s="66" t="str">
        <f t="shared" si="398"/>
        <v/>
      </c>
      <c r="AJ950" s="135" t="str">
        <f t="shared" si="399"/>
        <v/>
      </c>
      <c r="AK950" s="66" t="str">
        <f t="shared" si="400"/>
        <v/>
      </c>
      <c r="AL950" s="66" t="str">
        <f t="shared" si="388"/>
        <v/>
      </c>
      <c r="AM950" s="66" t="str">
        <f t="shared" si="401"/>
        <v/>
      </c>
      <c r="AN950" s="135" t="str">
        <f t="shared" si="402"/>
        <v/>
      </c>
      <c r="AO950" s="66" t="str">
        <f t="shared" si="403"/>
        <v/>
      </c>
      <c r="AP950" s="66" t="str">
        <f t="shared" si="389"/>
        <v/>
      </c>
      <c r="AQ950" s="66" t="str">
        <f t="shared" si="404"/>
        <v/>
      </c>
      <c r="AR950" s="135" t="str">
        <f t="shared" si="405"/>
        <v/>
      </c>
      <c r="AS950" s="72" t="str">
        <f t="shared" si="390"/>
        <v/>
      </c>
      <c r="AT950" s="72" t="str">
        <f t="shared" si="390"/>
        <v/>
      </c>
      <c r="AU950" s="72"/>
      <c r="AV950" s="135" t="str">
        <f t="shared" ca="1" si="411"/>
        <v>Defender</v>
      </c>
      <c r="AW950" s="135"/>
      <c r="AX950" s="135"/>
      <c r="AY950" s="135"/>
      <c r="AZ950" s="135"/>
      <c r="BA950" s="135"/>
      <c r="BB950" s="135"/>
      <c r="BC950" s="660" t="e">
        <f>INDEX('[2]Master Skill List'!$D$81:$D$301,MATCH('UNIT DATA'!BA950,'[2]Master Skill List'!$B$81:$B$301,0))</f>
        <v>#N/A</v>
      </c>
      <c r="BD950" s="661"/>
      <c r="BE950" s="661"/>
      <c r="BF950" s="662"/>
      <c r="BG950" s="72">
        <f t="shared" si="412"/>
        <v>0</v>
      </c>
    </row>
    <row r="951" spans="2:59">
      <c r="B951" s="66">
        <v>913</v>
      </c>
      <c r="C951" s="135"/>
      <c r="D951" s="135"/>
      <c r="E951" s="135"/>
      <c r="F951" s="135"/>
      <c r="G951" s="135"/>
      <c r="H951" s="177"/>
      <c r="I951" s="155"/>
      <c r="J951" s="155"/>
      <c r="K951" s="66">
        <v>10</v>
      </c>
      <c r="L951" s="66"/>
      <c r="M951" s="66"/>
      <c r="N951" s="66"/>
      <c r="O951" s="508"/>
      <c r="P951" s="155">
        <f t="shared" si="406"/>
        <v>1</v>
      </c>
      <c r="Q951" s="135"/>
      <c r="R951" s="66" t="e">
        <f t="shared" si="413"/>
        <v>#N/A</v>
      </c>
      <c r="S951" s="176"/>
      <c r="T951" s="177"/>
      <c r="U951" s="135"/>
      <c r="V951" s="135"/>
      <c r="W951" s="163" t="str">
        <f t="shared" ca="1" si="391"/>
        <v>Knight</v>
      </c>
      <c r="X951" s="164">
        <f t="shared" si="392"/>
        <v>0</v>
      </c>
      <c r="Y951" s="165">
        <v>0</v>
      </c>
      <c r="Z951" s="155" t="str">
        <f t="shared" si="393"/>
        <v/>
      </c>
      <c r="AA951" s="66" t="str">
        <f t="shared" si="394"/>
        <v/>
      </c>
      <c r="AB951" s="72" t="str">
        <f t="shared" si="395"/>
        <v/>
      </c>
      <c r="AC951" s="135" t="str">
        <f t="shared" si="407"/>
        <v/>
      </c>
      <c r="AD951" s="72">
        <f t="shared" si="408"/>
        <v>-29</v>
      </c>
      <c r="AE951" s="72">
        <f t="shared" si="409"/>
        <v>-59</v>
      </c>
      <c r="AF951" s="72">
        <f t="shared" si="410"/>
        <v>-89</v>
      </c>
      <c r="AG951" s="66" t="str">
        <f t="shared" si="396"/>
        <v/>
      </c>
      <c r="AH951" s="66" t="str">
        <f t="shared" si="397"/>
        <v/>
      </c>
      <c r="AI951" s="66" t="str">
        <f t="shared" si="398"/>
        <v/>
      </c>
      <c r="AJ951" s="135" t="str">
        <f t="shared" si="399"/>
        <v/>
      </c>
      <c r="AK951" s="66" t="str">
        <f t="shared" si="400"/>
        <v/>
      </c>
      <c r="AL951" s="66" t="str">
        <f t="shared" si="388"/>
        <v/>
      </c>
      <c r="AM951" s="66" t="str">
        <f t="shared" si="401"/>
        <v/>
      </c>
      <c r="AN951" s="135" t="str">
        <f t="shared" si="402"/>
        <v/>
      </c>
      <c r="AO951" s="66" t="str">
        <f t="shared" si="403"/>
        <v/>
      </c>
      <c r="AP951" s="66" t="str">
        <f t="shared" si="389"/>
        <v/>
      </c>
      <c r="AQ951" s="66" t="str">
        <f t="shared" si="404"/>
        <v/>
      </c>
      <c r="AR951" s="135" t="str">
        <f t="shared" si="405"/>
        <v/>
      </c>
      <c r="AS951" s="72" t="str">
        <f t="shared" si="390"/>
        <v/>
      </c>
      <c r="AT951" s="72" t="str">
        <f t="shared" si="390"/>
        <v/>
      </c>
      <c r="AU951" s="72"/>
      <c r="AV951" s="135" t="str">
        <f t="shared" ca="1" si="411"/>
        <v>Knight</v>
      </c>
      <c r="AW951" s="135"/>
      <c r="AX951" s="135"/>
      <c r="AY951" s="135"/>
      <c r="AZ951" s="135"/>
      <c r="BA951" s="135"/>
      <c r="BB951" s="135"/>
      <c r="BC951" s="660" t="e">
        <f>INDEX('[2]Master Skill List'!$D$81:$D$301,MATCH('UNIT DATA'!BA951,'[2]Master Skill List'!$B$81:$B$301,0))</f>
        <v>#N/A</v>
      </c>
      <c r="BD951" s="661"/>
      <c r="BE951" s="661"/>
      <c r="BF951" s="662"/>
      <c r="BG951" s="72">
        <f t="shared" si="412"/>
        <v>0</v>
      </c>
    </row>
    <row r="952" spans="2:59">
      <c r="B952" s="66">
        <v>914</v>
      </c>
      <c r="C952" s="135"/>
      <c r="D952" s="135"/>
      <c r="E952" s="135"/>
      <c r="F952" s="135"/>
      <c r="G952" s="135"/>
      <c r="H952" s="177"/>
      <c r="I952" s="155"/>
      <c r="J952" s="155"/>
      <c r="K952" s="66">
        <v>10</v>
      </c>
      <c r="L952" s="66"/>
      <c r="M952" s="66"/>
      <c r="N952" s="66"/>
      <c r="O952" s="508"/>
      <c r="P952" s="155">
        <f t="shared" si="406"/>
        <v>1</v>
      </c>
      <c r="Q952" s="135"/>
      <c r="R952" s="66" t="e">
        <f t="shared" si="413"/>
        <v>#N/A</v>
      </c>
      <c r="S952" s="176"/>
      <c r="T952" s="177"/>
      <c r="U952" s="135"/>
      <c r="V952" s="135"/>
      <c r="W952" s="163" t="str">
        <f t="shared" ca="1" si="391"/>
        <v>Defender</v>
      </c>
      <c r="X952" s="164">
        <f t="shared" si="392"/>
        <v>0</v>
      </c>
      <c r="Y952" s="165">
        <v>0</v>
      </c>
      <c r="Z952" s="155" t="str">
        <f t="shared" si="393"/>
        <v/>
      </c>
      <c r="AA952" s="66" t="str">
        <f t="shared" si="394"/>
        <v/>
      </c>
      <c r="AB952" s="72" t="str">
        <f t="shared" si="395"/>
        <v/>
      </c>
      <c r="AC952" s="135" t="str">
        <f t="shared" si="407"/>
        <v/>
      </c>
      <c r="AD952" s="72">
        <f t="shared" si="408"/>
        <v>-29</v>
      </c>
      <c r="AE952" s="72">
        <f t="shared" si="409"/>
        <v>-59</v>
      </c>
      <c r="AF952" s="72">
        <f t="shared" si="410"/>
        <v>-89</v>
      </c>
      <c r="AG952" s="66" t="str">
        <f t="shared" si="396"/>
        <v/>
      </c>
      <c r="AH952" s="66" t="str">
        <f t="shared" si="397"/>
        <v/>
      </c>
      <c r="AI952" s="66" t="str">
        <f t="shared" si="398"/>
        <v/>
      </c>
      <c r="AJ952" s="135" t="str">
        <f t="shared" si="399"/>
        <v/>
      </c>
      <c r="AK952" s="66" t="str">
        <f t="shared" si="400"/>
        <v/>
      </c>
      <c r="AL952" s="66" t="str">
        <f t="shared" si="388"/>
        <v/>
      </c>
      <c r="AM952" s="66" t="str">
        <f t="shared" si="401"/>
        <v/>
      </c>
      <c r="AN952" s="135" t="str">
        <f t="shared" si="402"/>
        <v/>
      </c>
      <c r="AO952" s="66" t="str">
        <f t="shared" si="403"/>
        <v/>
      </c>
      <c r="AP952" s="66" t="str">
        <f t="shared" si="389"/>
        <v/>
      </c>
      <c r="AQ952" s="66" t="str">
        <f t="shared" si="404"/>
        <v/>
      </c>
      <c r="AR952" s="135" t="str">
        <f t="shared" si="405"/>
        <v/>
      </c>
      <c r="AS952" s="72" t="str">
        <f t="shared" si="390"/>
        <v/>
      </c>
      <c r="AT952" s="72" t="str">
        <f t="shared" si="390"/>
        <v/>
      </c>
      <c r="AU952" s="72"/>
      <c r="AV952" s="135" t="str">
        <f t="shared" ca="1" si="411"/>
        <v>Defender</v>
      </c>
      <c r="AW952" s="135"/>
      <c r="AX952" s="135"/>
      <c r="AY952" s="135"/>
      <c r="AZ952" s="135"/>
      <c r="BA952" s="135"/>
      <c r="BB952" s="135"/>
      <c r="BC952" s="660" t="e">
        <f>INDEX('[2]Master Skill List'!$D$81:$D$301,MATCH('UNIT DATA'!BA952,'[2]Master Skill List'!$B$81:$B$301,0))</f>
        <v>#N/A</v>
      </c>
      <c r="BD952" s="661"/>
      <c r="BE952" s="661"/>
      <c r="BF952" s="662"/>
      <c r="BG952" s="72">
        <f t="shared" si="412"/>
        <v>0</v>
      </c>
    </row>
    <row r="953" spans="2:59">
      <c r="B953" s="66">
        <v>915</v>
      </c>
      <c r="C953" s="135"/>
      <c r="D953" s="135"/>
      <c r="E953" s="135"/>
      <c r="F953" s="135"/>
      <c r="G953" s="135"/>
      <c r="H953" s="177"/>
      <c r="I953" s="155"/>
      <c r="J953" s="155"/>
      <c r="K953" s="66">
        <v>10</v>
      </c>
      <c r="L953" s="66"/>
      <c r="M953" s="66"/>
      <c r="N953" s="66"/>
      <c r="O953" s="508"/>
      <c r="P953" s="155">
        <f t="shared" si="406"/>
        <v>1</v>
      </c>
      <c r="Q953" s="135"/>
      <c r="R953" s="66" t="e">
        <f t="shared" si="413"/>
        <v>#N/A</v>
      </c>
      <c r="S953" s="176"/>
      <c r="T953" s="177"/>
      <c r="U953" s="135"/>
      <c r="V953" s="135"/>
      <c r="W953" s="163" t="str">
        <f t="shared" ca="1" si="391"/>
        <v>Defender</v>
      </c>
      <c r="X953" s="164">
        <f t="shared" si="392"/>
        <v>0</v>
      </c>
      <c r="Y953" s="165">
        <v>0</v>
      </c>
      <c r="Z953" s="155" t="str">
        <f t="shared" si="393"/>
        <v/>
      </c>
      <c r="AA953" s="66" t="str">
        <f t="shared" si="394"/>
        <v/>
      </c>
      <c r="AB953" s="72" t="str">
        <f t="shared" si="395"/>
        <v/>
      </c>
      <c r="AC953" s="135" t="str">
        <f t="shared" si="407"/>
        <v/>
      </c>
      <c r="AD953" s="72">
        <f t="shared" si="408"/>
        <v>-29</v>
      </c>
      <c r="AE953" s="72">
        <f t="shared" si="409"/>
        <v>-59</v>
      </c>
      <c r="AF953" s="72">
        <f t="shared" si="410"/>
        <v>-89</v>
      </c>
      <c r="AG953" s="66" t="str">
        <f t="shared" si="396"/>
        <v/>
      </c>
      <c r="AH953" s="66" t="str">
        <f t="shared" si="397"/>
        <v/>
      </c>
      <c r="AI953" s="66" t="str">
        <f t="shared" si="398"/>
        <v/>
      </c>
      <c r="AJ953" s="135" t="str">
        <f t="shared" si="399"/>
        <v/>
      </c>
      <c r="AK953" s="66" t="str">
        <f t="shared" si="400"/>
        <v/>
      </c>
      <c r="AL953" s="66" t="str">
        <f t="shared" si="388"/>
        <v/>
      </c>
      <c r="AM953" s="66" t="str">
        <f t="shared" si="401"/>
        <v/>
      </c>
      <c r="AN953" s="135" t="str">
        <f t="shared" si="402"/>
        <v/>
      </c>
      <c r="AO953" s="66" t="str">
        <f t="shared" si="403"/>
        <v/>
      </c>
      <c r="AP953" s="66" t="str">
        <f t="shared" si="389"/>
        <v/>
      </c>
      <c r="AQ953" s="66" t="str">
        <f t="shared" si="404"/>
        <v/>
      </c>
      <c r="AR953" s="135" t="str">
        <f t="shared" si="405"/>
        <v/>
      </c>
      <c r="AS953" s="72" t="str">
        <f t="shared" si="390"/>
        <v/>
      </c>
      <c r="AT953" s="72" t="str">
        <f t="shared" si="390"/>
        <v/>
      </c>
      <c r="AU953" s="72"/>
      <c r="AV953" s="135" t="str">
        <f t="shared" ca="1" si="411"/>
        <v>Defender</v>
      </c>
      <c r="AW953" s="135"/>
      <c r="AX953" s="135"/>
      <c r="AY953" s="135"/>
      <c r="AZ953" s="135"/>
      <c r="BA953" s="135"/>
      <c r="BB953" s="135"/>
      <c r="BC953" s="660" t="e">
        <f>INDEX('[2]Master Skill List'!$D$81:$D$301,MATCH('UNIT DATA'!BA953,'[2]Master Skill List'!$B$81:$B$301,0))</f>
        <v>#N/A</v>
      </c>
      <c r="BD953" s="661"/>
      <c r="BE953" s="661"/>
      <c r="BF953" s="662"/>
      <c r="BG953" s="72">
        <f t="shared" si="412"/>
        <v>0</v>
      </c>
    </row>
    <row r="954" spans="2:59">
      <c r="B954" s="66">
        <v>916</v>
      </c>
      <c r="C954" s="135"/>
      <c r="D954" s="135"/>
      <c r="E954" s="135"/>
      <c r="F954" s="135"/>
      <c r="G954" s="135"/>
      <c r="H954" s="177"/>
      <c r="I954" s="155"/>
      <c r="J954" s="155"/>
      <c r="K954" s="66">
        <v>10</v>
      </c>
      <c r="L954" s="66"/>
      <c r="M954" s="66"/>
      <c r="N954" s="66"/>
      <c r="O954" s="508"/>
      <c r="P954" s="155">
        <f t="shared" si="406"/>
        <v>1</v>
      </c>
      <c r="Q954" s="135"/>
      <c r="R954" s="66" t="e">
        <f t="shared" si="413"/>
        <v>#N/A</v>
      </c>
      <c r="S954" s="176"/>
      <c r="T954" s="177"/>
      <c r="U954" s="135"/>
      <c r="V954" s="135"/>
      <c r="W954" s="163" t="str">
        <f t="shared" ca="1" si="391"/>
        <v>Defender</v>
      </c>
      <c r="X954" s="164">
        <f t="shared" si="392"/>
        <v>0</v>
      </c>
      <c r="Y954" s="165">
        <v>0</v>
      </c>
      <c r="Z954" s="155" t="str">
        <f t="shared" si="393"/>
        <v/>
      </c>
      <c r="AA954" s="66" t="str">
        <f t="shared" si="394"/>
        <v/>
      </c>
      <c r="AB954" s="72" t="str">
        <f t="shared" si="395"/>
        <v/>
      </c>
      <c r="AC954" s="135" t="str">
        <f t="shared" si="407"/>
        <v/>
      </c>
      <c r="AD954" s="72">
        <f t="shared" si="408"/>
        <v>-29</v>
      </c>
      <c r="AE954" s="72">
        <f t="shared" si="409"/>
        <v>-59</v>
      </c>
      <c r="AF954" s="72">
        <f t="shared" si="410"/>
        <v>-89</v>
      </c>
      <c r="AG954" s="66" t="str">
        <f t="shared" si="396"/>
        <v/>
      </c>
      <c r="AH954" s="66" t="str">
        <f t="shared" si="397"/>
        <v/>
      </c>
      <c r="AI954" s="66" t="str">
        <f t="shared" si="398"/>
        <v/>
      </c>
      <c r="AJ954" s="135" t="str">
        <f t="shared" si="399"/>
        <v/>
      </c>
      <c r="AK954" s="66" t="str">
        <f t="shared" si="400"/>
        <v/>
      </c>
      <c r="AL954" s="66" t="str">
        <f t="shared" si="388"/>
        <v/>
      </c>
      <c r="AM954" s="66" t="str">
        <f t="shared" si="401"/>
        <v/>
      </c>
      <c r="AN954" s="135" t="str">
        <f t="shared" si="402"/>
        <v/>
      </c>
      <c r="AO954" s="66" t="str">
        <f t="shared" si="403"/>
        <v/>
      </c>
      <c r="AP954" s="66" t="str">
        <f t="shared" si="389"/>
        <v/>
      </c>
      <c r="AQ954" s="66" t="str">
        <f t="shared" si="404"/>
        <v/>
      </c>
      <c r="AR954" s="135" t="str">
        <f t="shared" si="405"/>
        <v/>
      </c>
      <c r="AS954" s="72" t="str">
        <f t="shared" si="390"/>
        <v/>
      </c>
      <c r="AT954" s="72" t="str">
        <f t="shared" si="390"/>
        <v/>
      </c>
      <c r="AU954" s="72"/>
      <c r="AV954" s="135" t="str">
        <f t="shared" ca="1" si="411"/>
        <v>Defender</v>
      </c>
      <c r="AW954" s="135"/>
      <c r="AX954" s="135"/>
      <c r="AY954" s="135"/>
      <c r="AZ954" s="135"/>
      <c r="BA954" s="135"/>
      <c r="BB954" s="135"/>
      <c r="BC954" s="660" t="e">
        <f>INDEX('[2]Master Skill List'!$D$81:$D$301,MATCH('UNIT DATA'!BA954,'[2]Master Skill List'!$B$81:$B$301,0))</f>
        <v>#N/A</v>
      </c>
      <c r="BD954" s="661"/>
      <c r="BE954" s="661"/>
      <c r="BF954" s="662"/>
      <c r="BG954" s="72">
        <f t="shared" si="412"/>
        <v>0</v>
      </c>
    </row>
    <row r="955" spans="2:59">
      <c r="B955" s="66">
        <v>917</v>
      </c>
      <c r="C955" s="135"/>
      <c r="D955" s="135"/>
      <c r="E955" s="135"/>
      <c r="F955" s="135"/>
      <c r="G955" s="135"/>
      <c r="H955" s="177"/>
      <c r="I955" s="155"/>
      <c r="J955" s="155"/>
      <c r="K955" s="66">
        <v>10</v>
      </c>
      <c r="L955" s="66"/>
      <c r="M955" s="66"/>
      <c r="N955" s="66"/>
      <c r="O955" s="508"/>
      <c r="P955" s="155">
        <f t="shared" si="406"/>
        <v>1</v>
      </c>
      <c r="Q955" s="135"/>
      <c r="R955" s="66" t="e">
        <f t="shared" si="413"/>
        <v>#N/A</v>
      </c>
      <c r="S955" s="176"/>
      <c r="T955" s="177"/>
      <c r="U955" s="135"/>
      <c r="V955" s="135"/>
      <c r="W955" s="163" t="str">
        <f t="shared" ca="1" si="391"/>
        <v>Defender</v>
      </c>
      <c r="X955" s="164">
        <f t="shared" si="392"/>
        <v>0</v>
      </c>
      <c r="Y955" s="165">
        <v>0</v>
      </c>
      <c r="Z955" s="155" t="str">
        <f t="shared" si="393"/>
        <v/>
      </c>
      <c r="AA955" s="66" t="str">
        <f t="shared" si="394"/>
        <v/>
      </c>
      <c r="AB955" s="72" t="str">
        <f t="shared" si="395"/>
        <v/>
      </c>
      <c r="AC955" s="135" t="str">
        <f t="shared" si="407"/>
        <v/>
      </c>
      <c r="AD955" s="72">
        <f t="shared" si="408"/>
        <v>-29</v>
      </c>
      <c r="AE955" s="72">
        <f t="shared" si="409"/>
        <v>-59</v>
      </c>
      <c r="AF955" s="72">
        <f t="shared" si="410"/>
        <v>-89</v>
      </c>
      <c r="AG955" s="66" t="str">
        <f t="shared" si="396"/>
        <v/>
      </c>
      <c r="AH955" s="66" t="str">
        <f t="shared" si="397"/>
        <v/>
      </c>
      <c r="AI955" s="66" t="str">
        <f t="shared" si="398"/>
        <v/>
      </c>
      <c r="AJ955" s="135" t="str">
        <f t="shared" si="399"/>
        <v/>
      </c>
      <c r="AK955" s="66" t="str">
        <f t="shared" si="400"/>
        <v/>
      </c>
      <c r="AL955" s="66" t="str">
        <f t="shared" si="388"/>
        <v/>
      </c>
      <c r="AM955" s="66" t="str">
        <f t="shared" si="401"/>
        <v/>
      </c>
      <c r="AN955" s="135" t="str">
        <f t="shared" si="402"/>
        <v/>
      </c>
      <c r="AO955" s="66" t="str">
        <f t="shared" si="403"/>
        <v/>
      </c>
      <c r="AP955" s="66" t="str">
        <f t="shared" si="389"/>
        <v/>
      </c>
      <c r="AQ955" s="66" t="str">
        <f t="shared" si="404"/>
        <v/>
      </c>
      <c r="AR955" s="135" t="str">
        <f t="shared" si="405"/>
        <v/>
      </c>
      <c r="AS955" s="72" t="str">
        <f t="shared" si="390"/>
        <v/>
      </c>
      <c r="AT955" s="72" t="str">
        <f t="shared" si="390"/>
        <v/>
      </c>
      <c r="AU955" s="72"/>
      <c r="AV955" s="135" t="str">
        <f t="shared" ca="1" si="411"/>
        <v>Defender</v>
      </c>
      <c r="AW955" s="135"/>
      <c r="AX955" s="135"/>
      <c r="AY955" s="135"/>
      <c r="AZ955" s="135"/>
      <c r="BA955" s="135"/>
      <c r="BB955" s="135"/>
      <c r="BC955" s="660" t="e">
        <f>INDEX('[2]Master Skill List'!$D$81:$D$301,MATCH('UNIT DATA'!BA955,'[2]Master Skill List'!$B$81:$B$301,0))</f>
        <v>#N/A</v>
      </c>
      <c r="BD955" s="661"/>
      <c r="BE955" s="661"/>
      <c r="BF955" s="662"/>
      <c r="BG955" s="72">
        <f t="shared" si="412"/>
        <v>0</v>
      </c>
    </row>
    <row r="956" spans="2:59">
      <c r="B956" s="66">
        <v>918</v>
      </c>
      <c r="C956" s="135"/>
      <c r="D956" s="135"/>
      <c r="E956" s="135"/>
      <c r="F956" s="135"/>
      <c r="G956" s="135"/>
      <c r="H956" s="177"/>
      <c r="I956" s="155"/>
      <c r="J956" s="155"/>
      <c r="K956" s="66">
        <v>10</v>
      </c>
      <c r="L956" s="66"/>
      <c r="M956" s="66"/>
      <c r="N956" s="66"/>
      <c r="O956" s="508"/>
      <c r="P956" s="155">
        <f t="shared" si="406"/>
        <v>1</v>
      </c>
      <c r="Q956" s="135"/>
      <c r="R956" s="66" t="e">
        <f t="shared" si="413"/>
        <v>#N/A</v>
      </c>
      <c r="S956" s="176"/>
      <c r="T956" s="177"/>
      <c r="U956" s="135"/>
      <c r="V956" s="135"/>
      <c r="W956" s="163" t="str">
        <f t="shared" ca="1" si="391"/>
        <v>Defender</v>
      </c>
      <c r="X956" s="164">
        <f t="shared" si="392"/>
        <v>0</v>
      </c>
      <c r="Y956" s="165">
        <v>0</v>
      </c>
      <c r="Z956" s="155" t="str">
        <f t="shared" si="393"/>
        <v/>
      </c>
      <c r="AA956" s="66" t="str">
        <f t="shared" si="394"/>
        <v/>
      </c>
      <c r="AB956" s="72" t="str">
        <f t="shared" si="395"/>
        <v/>
      </c>
      <c r="AC956" s="135" t="str">
        <f t="shared" si="407"/>
        <v/>
      </c>
      <c r="AD956" s="72">
        <f t="shared" si="408"/>
        <v>-29</v>
      </c>
      <c r="AE956" s="72">
        <f t="shared" si="409"/>
        <v>-59</v>
      </c>
      <c r="AF956" s="72">
        <f t="shared" si="410"/>
        <v>-89</v>
      </c>
      <c r="AG956" s="66" t="str">
        <f t="shared" si="396"/>
        <v/>
      </c>
      <c r="AH956" s="66" t="str">
        <f t="shared" si="397"/>
        <v/>
      </c>
      <c r="AI956" s="66" t="str">
        <f t="shared" si="398"/>
        <v/>
      </c>
      <c r="AJ956" s="135" t="str">
        <f t="shared" si="399"/>
        <v/>
      </c>
      <c r="AK956" s="66" t="str">
        <f t="shared" si="400"/>
        <v/>
      </c>
      <c r="AL956" s="66" t="str">
        <f t="shared" si="388"/>
        <v/>
      </c>
      <c r="AM956" s="66" t="str">
        <f t="shared" si="401"/>
        <v/>
      </c>
      <c r="AN956" s="135" t="str">
        <f t="shared" si="402"/>
        <v/>
      </c>
      <c r="AO956" s="66" t="str">
        <f t="shared" si="403"/>
        <v/>
      </c>
      <c r="AP956" s="66" t="str">
        <f t="shared" si="389"/>
        <v/>
      </c>
      <c r="AQ956" s="66" t="str">
        <f t="shared" si="404"/>
        <v/>
      </c>
      <c r="AR956" s="135" t="str">
        <f t="shared" si="405"/>
        <v/>
      </c>
      <c r="AS956" s="72" t="str">
        <f t="shared" si="390"/>
        <v/>
      </c>
      <c r="AT956" s="72" t="str">
        <f t="shared" si="390"/>
        <v/>
      </c>
      <c r="AU956" s="72"/>
      <c r="AV956" s="135" t="str">
        <f t="shared" ca="1" si="411"/>
        <v>Defender</v>
      </c>
      <c r="AW956" s="135"/>
      <c r="AX956" s="135"/>
      <c r="AY956" s="135"/>
      <c r="AZ956" s="135"/>
      <c r="BA956" s="135"/>
      <c r="BB956" s="135"/>
      <c r="BC956" s="660" t="e">
        <f>INDEX('[2]Master Skill List'!$D$81:$D$301,MATCH('UNIT DATA'!BA956,'[2]Master Skill List'!$B$81:$B$301,0))</f>
        <v>#N/A</v>
      </c>
      <c r="BD956" s="661"/>
      <c r="BE956" s="661"/>
      <c r="BF956" s="662"/>
      <c r="BG956" s="72">
        <f t="shared" si="412"/>
        <v>0</v>
      </c>
    </row>
    <row r="957" spans="2:59">
      <c r="B957" s="66">
        <v>919</v>
      </c>
      <c r="C957" s="135"/>
      <c r="D957" s="135"/>
      <c r="E957" s="135"/>
      <c r="F957" s="135"/>
      <c r="G957" s="135"/>
      <c r="H957" s="177"/>
      <c r="I957" s="155"/>
      <c r="J957" s="155"/>
      <c r="K957" s="66">
        <v>10</v>
      </c>
      <c r="L957" s="66"/>
      <c r="M957" s="66"/>
      <c r="N957" s="66"/>
      <c r="O957" s="508"/>
      <c r="P957" s="155">
        <f t="shared" si="406"/>
        <v>1</v>
      </c>
      <c r="Q957" s="135"/>
      <c r="R957" s="66" t="e">
        <f t="shared" si="413"/>
        <v>#N/A</v>
      </c>
      <c r="S957" s="176"/>
      <c r="T957" s="177"/>
      <c r="U957" s="135"/>
      <c r="V957" s="135"/>
      <c r="W957" s="163" t="str">
        <f t="shared" ca="1" si="391"/>
        <v>Guardian</v>
      </c>
      <c r="X957" s="164">
        <f t="shared" si="392"/>
        <v>0</v>
      </c>
      <c r="Y957" s="165">
        <v>0</v>
      </c>
      <c r="Z957" s="155" t="str">
        <f t="shared" si="393"/>
        <v/>
      </c>
      <c r="AA957" s="66" t="str">
        <f t="shared" si="394"/>
        <v/>
      </c>
      <c r="AB957" s="72" t="str">
        <f t="shared" si="395"/>
        <v/>
      </c>
      <c r="AC957" s="135" t="str">
        <f t="shared" si="407"/>
        <v/>
      </c>
      <c r="AD957" s="72">
        <f t="shared" si="408"/>
        <v>-29</v>
      </c>
      <c r="AE957" s="72">
        <f t="shared" si="409"/>
        <v>-59</v>
      </c>
      <c r="AF957" s="72">
        <f t="shared" si="410"/>
        <v>-89</v>
      </c>
      <c r="AG957" s="66" t="str">
        <f t="shared" si="396"/>
        <v/>
      </c>
      <c r="AH957" s="66" t="str">
        <f t="shared" si="397"/>
        <v/>
      </c>
      <c r="AI957" s="66" t="str">
        <f t="shared" si="398"/>
        <v/>
      </c>
      <c r="AJ957" s="135" t="str">
        <f t="shared" si="399"/>
        <v/>
      </c>
      <c r="AK957" s="66" t="str">
        <f t="shared" si="400"/>
        <v/>
      </c>
      <c r="AL957" s="66" t="str">
        <f t="shared" si="388"/>
        <v/>
      </c>
      <c r="AM957" s="66" t="str">
        <f t="shared" si="401"/>
        <v/>
      </c>
      <c r="AN957" s="135" t="str">
        <f t="shared" si="402"/>
        <v/>
      </c>
      <c r="AO957" s="66" t="str">
        <f t="shared" si="403"/>
        <v/>
      </c>
      <c r="AP957" s="66" t="str">
        <f t="shared" si="389"/>
        <v/>
      </c>
      <c r="AQ957" s="66" t="str">
        <f t="shared" si="404"/>
        <v/>
      </c>
      <c r="AR957" s="135" t="str">
        <f t="shared" si="405"/>
        <v/>
      </c>
      <c r="AS957" s="72" t="str">
        <f t="shared" si="390"/>
        <v/>
      </c>
      <c r="AT957" s="72" t="str">
        <f t="shared" si="390"/>
        <v/>
      </c>
      <c r="AU957" s="72"/>
      <c r="AV957" s="135" t="str">
        <f t="shared" ca="1" si="411"/>
        <v>Guardian</v>
      </c>
      <c r="AW957" s="135"/>
      <c r="AX957" s="135"/>
      <c r="AY957" s="135"/>
      <c r="AZ957" s="135"/>
      <c r="BA957" s="135"/>
      <c r="BB957" s="135"/>
      <c r="BC957" s="660" t="e">
        <f>INDEX('[2]Master Skill List'!$D$81:$D$301,MATCH('UNIT DATA'!BA957,'[2]Master Skill List'!$B$81:$B$301,0))</f>
        <v>#N/A</v>
      </c>
      <c r="BD957" s="661"/>
      <c r="BE957" s="661"/>
      <c r="BF957" s="662"/>
      <c r="BG957" s="72">
        <f t="shared" si="412"/>
        <v>0</v>
      </c>
    </row>
    <row r="958" spans="2:59">
      <c r="B958" s="66">
        <v>920</v>
      </c>
      <c r="C958" s="135"/>
      <c r="D958" s="135"/>
      <c r="E958" s="135"/>
      <c r="F958" s="135"/>
      <c r="G958" s="135"/>
      <c r="H958" s="177"/>
      <c r="I958" s="155"/>
      <c r="J958" s="155"/>
      <c r="K958" s="66">
        <v>10</v>
      </c>
      <c r="L958" s="66"/>
      <c r="M958" s="66"/>
      <c r="N958" s="66"/>
      <c r="O958" s="508"/>
      <c r="P958" s="155">
        <f t="shared" si="406"/>
        <v>1</v>
      </c>
      <c r="Q958" s="135"/>
      <c r="R958" s="66" t="e">
        <f t="shared" si="413"/>
        <v>#N/A</v>
      </c>
      <c r="S958" s="176"/>
      <c r="T958" s="177"/>
      <c r="U958" s="135"/>
      <c r="V958" s="135"/>
      <c r="W958" s="163" t="str">
        <f t="shared" ca="1" si="391"/>
        <v>Lord</v>
      </c>
      <c r="X958" s="164">
        <f t="shared" si="392"/>
        <v>0</v>
      </c>
      <c r="Y958" s="165">
        <v>0</v>
      </c>
      <c r="Z958" s="155" t="str">
        <f t="shared" si="393"/>
        <v/>
      </c>
      <c r="AA958" s="66" t="str">
        <f t="shared" si="394"/>
        <v/>
      </c>
      <c r="AB958" s="72" t="str">
        <f t="shared" si="395"/>
        <v/>
      </c>
      <c r="AC958" s="135" t="str">
        <f t="shared" si="407"/>
        <v/>
      </c>
      <c r="AD958" s="72">
        <f t="shared" si="408"/>
        <v>-29</v>
      </c>
      <c r="AE958" s="72">
        <f t="shared" si="409"/>
        <v>-59</v>
      </c>
      <c r="AF958" s="72">
        <f t="shared" si="410"/>
        <v>-89</v>
      </c>
      <c r="AG958" s="66" t="str">
        <f t="shared" si="396"/>
        <v/>
      </c>
      <c r="AH958" s="66" t="str">
        <f t="shared" si="397"/>
        <v/>
      </c>
      <c r="AI958" s="66" t="str">
        <f t="shared" si="398"/>
        <v/>
      </c>
      <c r="AJ958" s="135" t="str">
        <f t="shared" si="399"/>
        <v/>
      </c>
      <c r="AK958" s="66" t="str">
        <f t="shared" si="400"/>
        <v/>
      </c>
      <c r="AL958" s="66" t="str">
        <f t="shared" si="388"/>
        <v/>
      </c>
      <c r="AM958" s="66" t="str">
        <f t="shared" si="401"/>
        <v/>
      </c>
      <c r="AN958" s="135" t="str">
        <f t="shared" si="402"/>
        <v/>
      </c>
      <c r="AO958" s="66" t="str">
        <f t="shared" si="403"/>
        <v/>
      </c>
      <c r="AP958" s="66" t="str">
        <f t="shared" si="389"/>
        <v/>
      </c>
      <c r="AQ958" s="66" t="str">
        <f t="shared" si="404"/>
        <v/>
      </c>
      <c r="AR958" s="135" t="str">
        <f t="shared" si="405"/>
        <v/>
      </c>
      <c r="AS958" s="72" t="str">
        <f t="shared" si="390"/>
        <v/>
      </c>
      <c r="AT958" s="72" t="str">
        <f t="shared" si="390"/>
        <v/>
      </c>
      <c r="AU958" s="72"/>
      <c r="AV958" s="135" t="str">
        <f t="shared" ca="1" si="411"/>
        <v>Lord</v>
      </c>
      <c r="AW958" s="135"/>
      <c r="AX958" s="135"/>
      <c r="AY958" s="135"/>
      <c r="AZ958" s="135"/>
      <c r="BA958" s="135"/>
      <c r="BB958" s="135"/>
      <c r="BC958" s="660" t="e">
        <f>INDEX('[2]Master Skill List'!$D$81:$D$301,MATCH('UNIT DATA'!BA958,'[2]Master Skill List'!$B$81:$B$301,0))</f>
        <v>#N/A</v>
      </c>
      <c r="BD958" s="661"/>
      <c r="BE958" s="661"/>
      <c r="BF958" s="662"/>
      <c r="BG958" s="72">
        <f t="shared" si="412"/>
        <v>0</v>
      </c>
    </row>
    <row r="959" spans="2:59">
      <c r="B959" s="66">
        <v>921</v>
      </c>
      <c r="C959" s="135"/>
      <c r="D959" s="135"/>
      <c r="E959" s="135"/>
      <c r="F959" s="135"/>
      <c r="G959" s="135"/>
      <c r="H959" s="177"/>
      <c r="I959" s="155"/>
      <c r="J959" s="155"/>
      <c r="K959" s="66">
        <v>10</v>
      </c>
      <c r="L959" s="66"/>
      <c r="M959" s="66"/>
      <c r="N959" s="66"/>
      <c r="O959" s="508"/>
      <c r="P959" s="155">
        <f t="shared" si="406"/>
        <v>1</v>
      </c>
      <c r="Q959" s="135"/>
      <c r="R959" s="66" t="e">
        <f t="shared" si="413"/>
        <v>#N/A</v>
      </c>
      <c r="S959" s="176"/>
      <c r="T959" s="177"/>
      <c r="U959" s="135"/>
      <c r="V959" s="135"/>
      <c r="W959" s="163" t="str">
        <f t="shared" ca="1" si="391"/>
        <v>Guardian</v>
      </c>
      <c r="X959" s="164">
        <f t="shared" si="392"/>
        <v>0</v>
      </c>
      <c r="Y959" s="165">
        <v>0</v>
      </c>
      <c r="Z959" s="155" t="str">
        <f t="shared" si="393"/>
        <v/>
      </c>
      <c r="AA959" s="66" t="str">
        <f t="shared" si="394"/>
        <v/>
      </c>
      <c r="AB959" s="72" t="str">
        <f t="shared" si="395"/>
        <v/>
      </c>
      <c r="AC959" s="135" t="str">
        <f t="shared" si="407"/>
        <v/>
      </c>
      <c r="AD959" s="72">
        <f t="shared" si="408"/>
        <v>-29</v>
      </c>
      <c r="AE959" s="72">
        <f t="shared" si="409"/>
        <v>-59</v>
      </c>
      <c r="AF959" s="72">
        <f t="shared" si="410"/>
        <v>-89</v>
      </c>
      <c r="AG959" s="66" t="str">
        <f t="shared" si="396"/>
        <v/>
      </c>
      <c r="AH959" s="66" t="str">
        <f t="shared" si="397"/>
        <v/>
      </c>
      <c r="AI959" s="66" t="str">
        <f t="shared" si="398"/>
        <v/>
      </c>
      <c r="AJ959" s="135" t="str">
        <f t="shared" si="399"/>
        <v/>
      </c>
      <c r="AK959" s="66" t="str">
        <f t="shared" si="400"/>
        <v/>
      </c>
      <c r="AL959" s="66" t="str">
        <f t="shared" si="388"/>
        <v/>
      </c>
      <c r="AM959" s="66" t="str">
        <f t="shared" si="401"/>
        <v/>
      </c>
      <c r="AN959" s="135" t="str">
        <f t="shared" si="402"/>
        <v/>
      </c>
      <c r="AO959" s="66" t="str">
        <f t="shared" si="403"/>
        <v/>
      </c>
      <c r="AP959" s="66" t="str">
        <f t="shared" si="389"/>
        <v/>
      </c>
      <c r="AQ959" s="66" t="str">
        <f t="shared" si="404"/>
        <v/>
      </c>
      <c r="AR959" s="135" t="str">
        <f t="shared" si="405"/>
        <v/>
      </c>
      <c r="AS959" s="72" t="str">
        <f t="shared" si="390"/>
        <v/>
      </c>
      <c r="AT959" s="72" t="str">
        <f t="shared" si="390"/>
        <v/>
      </c>
      <c r="AU959" s="72"/>
      <c r="AV959" s="135" t="str">
        <f t="shared" ca="1" si="411"/>
        <v>Guardian</v>
      </c>
      <c r="AW959" s="135"/>
      <c r="AX959" s="135"/>
      <c r="AY959" s="135"/>
      <c r="AZ959" s="135"/>
      <c r="BA959" s="135"/>
      <c r="BB959" s="135"/>
      <c r="BC959" s="660" t="e">
        <f>INDEX('[2]Master Skill List'!$D$81:$D$301,MATCH('UNIT DATA'!BA959,'[2]Master Skill List'!$B$81:$B$301,0))</f>
        <v>#N/A</v>
      </c>
      <c r="BD959" s="661"/>
      <c r="BE959" s="661"/>
      <c r="BF959" s="662"/>
      <c r="BG959" s="72">
        <f t="shared" si="412"/>
        <v>0</v>
      </c>
    </row>
    <row r="960" spans="2:59">
      <c r="B960" s="66">
        <v>922</v>
      </c>
      <c r="C960" s="135"/>
      <c r="D960" s="135"/>
      <c r="E960" s="135"/>
      <c r="F960" s="135"/>
      <c r="G960" s="135"/>
      <c r="H960" s="177"/>
      <c r="I960" s="155"/>
      <c r="J960" s="155"/>
      <c r="K960" s="66">
        <v>10</v>
      </c>
      <c r="L960" s="66"/>
      <c r="M960" s="66"/>
      <c r="N960" s="66"/>
      <c r="O960" s="508"/>
      <c r="P960" s="155">
        <f t="shared" si="406"/>
        <v>1</v>
      </c>
      <c r="Q960" s="135"/>
      <c r="R960" s="66" t="e">
        <f t="shared" si="413"/>
        <v>#N/A</v>
      </c>
      <c r="S960" s="176"/>
      <c r="T960" s="177"/>
      <c r="U960" s="135"/>
      <c r="V960" s="135"/>
      <c r="W960" s="163" t="str">
        <f t="shared" ca="1" si="391"/>
        <v>Lord</v>
      </c>
      <c r="X960" s="164">
        <f t="shared" si="392"/>
        <v>0</v>
      </c>
      <c r="Y960" s="165">
        <v>0</v>
      </c>
      <c r="Z960" s="155" t="str">
        <f t="shared" si="393"/>
        <v/>
      </c>
      <c r="AA960" s="66" t="str">
        <f t="shared" si="394"/>
        <v/>
      </c>
      <c r="AB960" s="72" t="str">
        <f t="shared" si="395"/>
        <v/>
      </c>
      <c r="AC960" s="135" t="str">
        <f t="shared" si="407"/>
        <v/>
      </c>
      <c r="AD960" s="72">
        <f t="shared" si="408"/>
        <v>-29</v>
      </c>
      <c r="AE960" s="72">
        <f t="shared" si="409"/>
        <v>-59</v>
      </c>
      <c r="AF960" s="72">
        <f t="shared" si="410"/>
        <v>-89</v>
      </c>
      <c r="AG960" s="66" t="str">
        <f t="shared" si="396"/>
        <v/>
      </c>
      <c r="AH960" s="66" t="str">
        <f t="shared" si="397"/>
        <v/>
      </c>
      <c r="AI960" s="66" t="str">
        <f t="shared" si="398"/>
        <v/>
      </c>
      <c r="AJ960" s="135" t="str">
        <f t="shared" si="399"/>
        <v/>
      </c>
      <c r="AK960" s="66" t="str">
        <f t="shared" si="400"/>
        <v/>
      </c>
      <c r="AL960" s="66" t="str">
        <f t="shared" si="388"/>
        <v/>
      </c>
      <c r="AM960" s="66" t="str">
        <f t="shared" si="401"/>
        <v/>
      </c>
      <c r="AN960" s="135" t="str">
        <f t="shared" si="402"/>
        <v/>
      </c>
      <c r="AO960" s="66" t="str">
        <f t="shared" si="403"/>
        <v/>
      </c>
      <c r="AP960" s="66" t="str">
        <f t="shared" si="389"/>
        <v/>
      </c>
      <c r="AQ960" s="66" t="str">
        <f t="shared" si="404"/>
        <v/>
      </c>
      <c r="AR960" s="135" t="str">
        <f t="shared" si="405"/>
        <v/>
      </c>
      <c r="AS960" s="72" t="str">
        <f t="shared" si="390"/>
        <v/>
      </c>
      <c r="AT960" s="72" t="str">
        <f t="shared" si="390"/>
        <v/>
      </c>
      <c r="AU960" s="72"/>
      <c r="AV960" s="135" t="str">
        <f t="shared" ca="1" si="411"/>
        <v>Lord</v>
      </c>
      <c r="AW960" s="135"/>
      <c r="AX960" s="135"/>
      <c r="AY960" s="135"/>
      <c r="AZ960" s="135"/>
      <c r="BA960" s="135"/>
      <c r="BB960" s="135"/>
      <c r="BC960" s="660" t="e">
        <f>INDEX('[2]Master Skill List'!$D$81:$D$301,MATCH('UNIT DATA'!BA960,'[2]Master Skill List'!$B$81:$B$301,0))</f>
        <v>#N/A</v>
      </c>
      <c r="BD960" s="661"/>
      <c r="BE960" s="661"/>
      <c r="BF960" s="662"/>
      <c r="BG960" s="72">
        <f t="shared" si="412"/>
        <v>0</v>
      </c>
    </row>
    <row r="961" spans="2:59">
      <c r="B961" s="66">
        <v>923</v>
      </c>
      <c r="C961" s="135"/>
      <c r="D961" s="135"/>
      <c r="E961" s="135"/>
      <c r="F961" s="135"/>
      <c r="G961" s="135"/>
      <c r="H961" s="177"/>
      <c r="I961" s="155"/>
      <c r="J961" s="155"/>
      <c r="K961" s="66">
        <v>10</v>
      </c>
      <c r="L961" s="66"/>
      <c r="M961" s="66"/>
      <c r="N961" s="66"/>
      <c r="O961" s="508"/>
      <c r="P961" s="155">
        <f t="shared" si="406"/>
        <v>1</v>
      </c>
      <c r="Q961" s="135"/>
      <c r="R961" s="66" t="e">
        <f t="shared" si="413"/>
        <v>#N/A</v>
      </c>
      <c r="S961" s="176"/>
      <c r="T961" s="177"/>
      <c r="U961" s="135"/>
      <c r="V961" s="135"/>
      <c r="W961" s="163" t="str">
        <f t="shared" ca="1" si="391"/>
        <v>Guardian</v>
      </c>
      <c r="X961" s="164">
        <f t="shared" si="392"/>
        <v>0</v>
      </c>
      <c r="Y961" s="165">
        <v>0</v>
      </c>
      <c r="Z961" s="155" t="str">
        <f t="shared" si="393"/>
        <v/>
      </c>
      <c r="AA961" s="66" t="str">
        <f t="shared" si="394"/>
        <v/>
      </c>
      <c r="AB961" s="72" t="str">
        <f t="shared" si="395"/>
        <v/>
      </c>
      <c r="AC961" s="135" t="str">
        <f t="shared" si="407"/>
        <v/>
      </c>
      <c r="AD961" s="72">
        <f t="shared" si="408"/>
        <v>-29</v>
      </c>
      <c r="AE961" s="72">
        <f t="shared" si="409"/>
        <v>-59</v>
      </c>
      <c r="AF961" s="72">
        <f t="shared" si="410"/>
        <v>-89</v>
      </c>
      <c r="AG961" s="66" t="str">
        <f t="shared" si="396"/>
        <v/>
      </c>
      <c r="AH961" s="66" t="str">
        <f t="shared" si="397"/>
        <v/>
      </c>
      <c r="AI961" s="66" t="str">
        <f t="shared" si="398"/>
        <v/>
      </c>
      <c r="AJ961" s="135" t="str">
        <f t="shared" si="399"/>
        <v/>
      </c>
      <c r="AK961" s="66" t="str">
        <f t="shared" si="400"/>
        <v/>
      </c>
      <c r="AL961" s="66" t="str">
        <f t="shared" si="388"/>
        <v/>
      </c>
      <c r="AM961" s="66" t="str">
        <f t="shared" si="401"/>
        <v/>
      </c>
      <c r="AN961" s="135" t="str">
        <f t="shared" si="402"/>
        <v/>
      </c>
      <c r="AO961" s="66" t="str">
        <f t="shared" si="403"/>
        <v/>
      </c>
      <c r="AP961" s="66" t="str">
        <f t="shared" si="389"/>
        <v/>
      </c>
      <c r="AQ961" s="66" t="str">
        <f t="shared" si="404"/>
        <v/>
      </c>
      <c r="AR961" s="135" t="str">
        <f t="shared" si="405"/>
        <v/>
      </c>
      <c r="AS961" s="72" t="str">
        <f t="shared" si="390"/>
        <v/>
      </c>
      <c r="AT961" s="72" t="str">
        <f t="shared" si="390"/>
        <v/>
      </c>
      <c r="AU961" s="72"/>
      <c r="AV961" s="135" t="str">
        <f t="shared" ca="1" si="411"/>
        <v>Guardian</v>
      </c>
      <c r="AW961" s="135"/>
      <c r="AX961" s="135"/>
      <c r="AY961" s="135"/>
      <c r="AZ961" s="135"/>
      <c r="BA961" s="135"/>
      <c r="BB961" s="135"/>
      <c r="BC961" s="660" t="e">
        <f>INDEX('[2]Master Skill List'!$D$81:$D$301,MATCH('UNIT DATA'!BA961,'[2]Master Skill List'!$B$81:$B$301,0))</f>
        <v>#N/A</v>
      </c>
      <c r="BD961" s="661"/>
      <c r="BE961" s="661"/>
      <c r="BF961" s="662"/>
      <c r="BG961" s="72">
        <f t="shared" si="412"/>
        <v>0</v>
      </c>
    </row>
    <row r="962" spans="2:59">
      <c r="B962" s="66">
        <v>924</v>
      </c>
      <c r="C962" s="135"/>
      <c r="D962" s="135"/>
      <c r="E962" s="135"/>
      <c r="F962" s="135"/>
      <c r="G962" s="135"/>
      <c r="H962" s="177"/>
      <c r="I962" s="155"/>
      <c r="J962" s="155"/>
      <c r="K962" s="66">
        <v>10</v>
      </c>
      <c r="L962" s="66"/>
      <c r="M962" s="66"/>
      <c r="N962" s="66"/>
      <c r="O962" s="508"/>
      <c r="P962" s="155">
        <f t="shared" si="406"/>
        <v>1</v>
      </c>
      <c r="Q962" s="135"/>
      <c r="R962" s="66" t="e">
        <f t="shared" si="413"/>
        <v>#N/A</v>
      </c>
      <c r="S962" s="176"/>
      <c r="T962" s="177"/>
      <c r="U962" s="135"/>
      <c r="V962" s="135"/>
      <c r="W962" s="163" t="str">
        <f t="shared" ca="1" si="391"/>
        <v>Hero</v>
      </c>
      <c r="X962" s="164">
        <f t="shared" si="392"/>
        <v>0</v>
      </c>
      <c r="Y962" s="165">
        <v>0</v>
      </c>
      <c r="Z962" s="155" t="str">
        <f t="shared" si="393"/>
        <v/>
      </c>
      <c r="AA962" s="66" t="str">
        <f t="shared" si="394"/>
        <v/>
      </c>
      <c r="AB962" s="72" t="str">
        <f t="shared" si="395"/>
        <v/>
      </c>
      <c r="AC962" s="135" t="str">
        <f t="shared" si="407"/>
        <v/>
      </c>
      <c r="AD962" s="72">
        <f t="shared" si="408"/>
        <v>-29</v>
      </c>
      <c r="AE962" s="72">
        <f t="shared" si="409"/>
        <v>-59</v>
      </c>
      <c r="AF962" s="72">
        <f t="shared" si="410"/>
        <v>-89</v>
      </c>
      <c r="AG962" s="66" t="str">
        <f t="shared" si="396"/>
        <v/>
      </c>
      <c r="AH962" s="66" t="str">
        <f t="shared" si="397"/>
        <v/>
      </c>
      <c r="AI962" s="66" t="str">
        <f t="shared" si="398"/>
        <v/>
      </c>
      <c r="AJ962" s="135" t="str">
        <f t="shared" si="399"/>
        <v/>
      </c>
      <c r="AK962" s="66" t="str">
        <f t="shared" si="400"/>
        <v/>
      </c>
      <c r="AL962" s="66" t="str">
        <f t="shared" si="388"/>
        <v/>
      </c>
      <c r="AM962" s="66" t="str">
        <f t="shared" si="401"/>
        <v/>
      </c>
      <c r="AN962" s="135" t="str">
        <f t="shared" si="402"/>
        <v/>
      </c>
      <c r="AO962" s="66" t="str">
        <f t="shared" si="403"/>
        <v/>
      </c>
      <c r="AP962" s="66" t="str">
        <f t="shared" si="389"/>
        <v/>
      </c>
      <c r="AQ962" s="66" t="str">
        <f t="shared" si="404"/>
        <v/>
      </c>
      <c r="AR962" s="135" t="str">
        <f t="shared" si="405"/>
        <v/>
      </c>
      <c r="AS962" s="72" t="str">
        <f t="shared" si="390"/>
        <v/>
      </c>
      <c r="AT962" s="72" t="str">
        <f t="shared" si="390"/>
        <v/>
      </c>
      <c r="AU962" s="72"/>
      <c r="AV962" s="135" t="str">
        <f t="shared" ca="1" si="411"/>
        <v>Hero</v>
      </c>
      <c r="AW962" s="135"/>
      <c r="AX962" s="135"/>
      <c r="AY962" s="135"/>
      <c r="AZ962" s="135"/>
      <c r="BA962" s="135"/>
      <c r="BB962" s="135"/>
      <c r="BC962" s="660" t="e">
        <f>INDEX('[2]Master Skill List'!$D$81:$D$301,MATCH('UNIT DATA'!BA962,'[2]Master Skill List'!$B$81:$B$301,0))</f>
        <v>#N/A</v>
      </c>
      <c r="BD962" s="661"/>
      <c r="BE962" s="661"/>
      <c r="BF962" s="662"/>
      <c r="BG962" s="72">
        <f t="shared" si="412"/>
        <v>0</v>
      </c>
    </row>
    <row r="963" spans="2:59">
      <c r="B963" s="66">
        <v>925</v>
      </c>
      <c r="C963" s="135"/>
      <c r="D963" s="135"/>
      <c r="E963" s="135"/>
      <c r="F963" s="135"/>
      <c r="G963" s="135"/>
      <c r="H963" s="177"/>
      <c r="I963" s="155"/>
      <c r="J963" s="155"/>
      <c r="K963" s="66">
        <v>10</v>
      </c>
      <c r="L963" s="66"/>
      <c r="M963" s="66"/>
      <c r="N963" s="66"/>
      <c r="O963" s="508"/>
      <c r="P963" s="155">
        <f t="shared" si="406"/>
        <v>1</v>
      </c>
      <c r="Q963" s="135"/>
      <c r="R963" s="66" t="e">
        <f t="shared" si="413"/>
        <v>#N/A</v>
      </c>
      <c r="S963" s="176"/>
      <c r="T963" s="177"/>
      <c r="U963" s="135"/>
      <c r="V963" s="135"/>
      <c r="W963" s="163" t="str">
        <f t="shared" ca="1" si="391"/>
        <v>Defender</v>
      </c>
      <c r="X963" s="164">
        <f t="shared" si="392"/>
        <v>0</v>
      </c>
      <c r="Y963" s="165">
        <v>0</v>
      </c>
      <c r="Z963" s="155" t="str">
        <f t="shared" si="393"/>
        <v/>
      </c>
      <c r="AA963" s="66" t="str">
        <f t="shared" si="394"/>
        <v/>
      </c>
      <c r="AB963" s="72" t="str">
        <f t="shared" si="395"/>
        <v/>
      </c>
      <c r="AC963" s="135" t="str">
        <f t="shared" si="407"/>
        <v/>
      </c>
      <c r="AD963" s="72">
        <f t="shared" si="408"/>
        <v>-29</v>
      </c>
      <c r="AE963" s="72">
        <f t="shared" si="409"/>
        <v>-59</v>
      </c>
      <c r="AF963" s="72">
        <f t="shared" si="410"/>
        <v>-89</v>
      </c>
      <c r="AG963" s="66" t="str">
        <f t="shared" si="396"/>
        <v/>
      </c>
      <c r="AH963" s="66" t="str">
        <f t="shared" si="397"/>
        <v/>
      </c>
      <c r="AI963" s="66" t="str">
        <f t="shared" si="398"/>
        <v/>
      </c>
      <c r="AJ963" s="135" t="str">
        <f t="shared" si="399"/>
        <v/>
      </c>
      <c r="AK963" s="66" t="str">
        <f t="shared" si="400"/>
        <v/>
      </c>
      <c r="AL963" s="66" t="str">
        <f t="shared" si="388"/>
        <v/>
      </c>
      <c r="AM963" s="66" t="str">
        <f t="shared" si="401"/>
        <v/>
      </c>
      <c r="AN963" s="135" t="str">
        <f t="shared" si="402"/>
        <v/>
      </c>
      <c r="AO963" s="66" t="str">
        <f t="shared" si="403"/>
        <v/>
      </c>
      <c r="AP963" s="66" t="str">
        <f t="shared" si="389"/>
        <v/>
      </c>
      <c r="AQ963" s="66" t="str">
        <f t="shared" si="404"/>
        <v/>
      </c>
      <c r="AR963" s="135" t="str">
        <f t="shared" si="405"/>
        <v/>
      </c>
      <c r="AS963" s="72" t="str">
        <f t="shared" si="390"/>
        <v/>
      </c>
      <c r="AT963" s="72" t="str">
        <f t="shared" si="390"/>
        <v/>
      </c>
      <c r="AU963" s="72"/>
      <c r="AV963" s="135" t="str">
        <f t="shared" ca="1" si="411"/>
        <v>Defender</v>
      </c>
      <c r="AW963" s="135"/>
      <c r="AX963" s="135"/>
      <c r="AY963" s="135"/>
      <c r="AZ963" s="135"/>
      <c r="BA963" s="135"/>
      <c r="BB963" s="135"/>
      <c r="BC963" s="660" t="e">
        <f>INDEX('[2]Master Skill List'!$D$81:$D$301,MATCH('UNIT DATA'!BA963,'[2]Master Skill List'!$B$81:$B$301,0))</f>
        <v>#N/A</v>
      </c>
      <c r="BD963" s="661"/>
      <c r="BE963" s="661"/>
      <c r="BF963" s="662"/>
      <c r="BG963" s="72">
        <f t="shared" si="412"/>
        <v>0</v>
      </c>
    </row>
    <row r="964" spans="2:59">
      <c r="B964" s="66">
        <v>926</v>
      </c>
      <c r="C964" s="135"/>
      <c r="D964" s="135"/>
      <c r="E964" s="135"/>
      <c r="F964" s="135"/>
      <c r="G964" s="135"/>
      <c r="H964" s="177"/>
      <c r="I964" s="155"/>
      <c r="J964" s="155"/>
      <c r="K964" s="66">
        <v>10</v>
      </c>
      <c r="L964" s="66"/>
      <c r="M964" s="66"/>
      <c r="N964" s="66"/>
      <c r="O964" s="508"/>
      <c r="P964" s="155">
        <f t="shared" si="406"/>
        <v>1</v>
      </c>
      <c r="Q964" s="135"/>
      <c r="R964" s="66" t="e">
        <f t="shared" si="413"/>
        <v>#N/A</v>
      </c>
      <c r="S964" s="176"/>
      <c r="T964" s="177"/>
      <c r="U964" s="135"/>
      <c r="V964" s="135"/>
      <c r="W964" s="163" t="str">
        <f t="shared" ca="1" si="391"/>
        <v>Knight</v>
      </c>
      <c r="X964" s="164">
        <f t="shared" si="392"/>
        <v>0</v>
      </c>
      <c r="Y964" s="165">
        <v>0</v>
      </c>
      <c r="Z964" s="155" t="str">
        <f t="shared" si="393"/>
        <v/>
      </c>
      <c r="AA964" s="66" t="str">
        <f t="shared" si="394"/>
        <v/>
      </c>
      <c r="AB964" s="72" t="str">
        <f t="shared" si="395"/>
        <v/>
      </c>
      <c r="AC964" s="135" t="str">
        <f t="shared" si="407"/>
        <v/>
      </c>
      <c r="AD964" s="72">
        <f t="shared" si="408"/>
        <v>-29</v>
      </c>
      <c r="AE964" s="72">
        <f t="shared" si="409"/>
        <v>-59</v>
      </c>
      <c r="AF964" s="72">
        <f t="shared" si="410"/>
        <v>-89</v>
      </c>
      <c r="AG964" s="66" t="str">
        <f t="shared" si="396"/>
        <v/>
      </c>
      <c r="AH964" s="66" t="str">
        <f t="shared" si="397"/>
        <v/>
      </c>
      <c r="AI964" s="66" t="str">
        <f t="shared" si="398"/>
        <v/>
      </c>
      <c r="AJ964" s="135" t="str">
        <f t="shared" si="399"/>
        <v/>
      </c>
      <c r="AK964" s="66" t="str">
        <f t="shared" si="400"/>
        <v/>
      </c>
      <c r="AL964" s="66" t="str">
        <f t="shared" si="388"/>
        <v/>
      </c>
      <c r="AM964" s="66" t="str">
        <f t="shared" si="401"/>
        <v/>
      </c>
      <c r="AN964" s="135" t="str">
        <f t="shared" si="402"/>
        <v/>
      </c>
      <c r="AO964" s="66" t="str">
        <f t="shared" si="403"/>
        <v/>
      </c>
      <c r="AP964" s="66" t="str">
        <f t="shared" si="389"/>
        <v/>
      </c>
      <c r="AQ964" s="66" t="str">
        <f t="shared" si="404"/>
        <v/>
      </c>
      <c r="AR964" s="135" t="str">
        <f t="shared" si="405"/>
        <v/>
      </c>
      <c r="AS964" s="72" t="str">
        <f t="shared" si="390"/>
        <v/>
      </c>
      <c r="AT964" s="72" t="str">
        <f t="shared" si="390"/>
        <v/>
      </c>
      <c r="AU964" s="72"/>
      <c r="AV964" s="135" t="str">
        <f t="shared" ca="1" si="411"/>
        <v>Knight</v>
      </c>
      <c r="AW964" s="135"/>
      <c r="AX964" s="135"/>
      <c r="AY964" s="135"/>
      <c r="AZ964" s="135"/>
      <c r="BA964" s="135"/>
      <c r="BB964" s="135"/>
      <c r="BC964" s="660" t="e">
        <f>INDEX('[2]Master Skill List'!$D$81:$D$301,MATCH('UNIT DATA'!BA964,'[2]Master Skill List'!$B$81:$B$301,0))</f>
        <v>#N/A</v>
      </c>
      <c r="BD964" s="661"/>
      <c r="BE964" s="661"/>
      <c r="BF964" s="662"/>
      <c r="BG964" s="72">
        <f t="shared" si="412"/>
        <v>0</v>
      </c>
    </row>
    <row r="965" spans="2:59">
      <c r="B965" s="66">
        <v>927</v>
      </c>
      <c r="C965" s="135"/>
      <c r="D965" s="135"/>
      <c r="E965" s="135"/>
      <c r="F965" s="135"/>
      <c r="G965" s="135"/>
      <c r="H965" s="177"/>
      <c r="I965" s="155"/>
      <c r="J965" s="155"/>
      <c r="K965" s="66">
        <v>10</v>
      </c>
      <c r="L965" s="66"/>
      <c r="M965" s="66"/>
      <c r="N965" s="66"/>
      <c r="O965" s="508"/>
      <c r="P965" s="155">
        <f t="shared" si="406"/>
        <v>1</v>
      </c>
      <c r="Q965" s="135"/>
      <c r="R965" s="66" t="e">
        <f t="shared" si="413"/>
        <v>#N/A</v>
      </c>
      <c r="S965" s="176"/>
      <c r="T965" s="177"/>
      <c r="U965" s="135"/>
      <c r="V965" s="135"/>
      <c r="W965" s="163" t="str">
        <f t="shared" ca="1" si="391"/>
        <v>Lord</v>
      </c>
      <c r="X965" s="164">
        <f t="shared" si="392"/>
        <v>0</v>
      </c>
      <c r="Y965" s="165">
        <v>0</v>
      </c>
      <c r="Z965" s="155" t="str">
        <f t="shared" si="393"/>
        <v/>
      </c>
      <c r="AA965" s="66" t="str">
        <f t="shared" si="394"/>
        <v/>
      </c>
      <c r="AB965" s="72" t="str">
        <f t="shared" si="395"/>
        <v/>
      </c>
      <c r="AC965" s="135" t="str">
        <f t="shared" si="407"/>
        <v/>
      </c>
      <c r="AD965" s="72">
        <f t="shared" si="408"/>
        <v>-29</v>
      </c>
      <c r="AE965" s="72">
        <f t="shared" si="409"/>
        <v>-59</v>
      </c>
      <c r="AF965" s="72">
        <f t="shared" si="410"/>
        <v>-89</v>
      </c>
      <c r="AG965" s="66" t="str">
        <f t="shared" si="396"/>
        <v/>
      </c>
      <c r="AH965" s="66" t="str">
        <f t="shared" si="397"/>
        <v/>
      </c>
      <c r="AI965" s="66" t="str">
        <f t="shared" si="398"/>
        <v/>
      </c>
      <c r="AJ965" s="135" t="str">
        <f t="shared" si="399"/>
        <v/>
      </c>
      <c r="AK965" s="66" t="str">
        <f t="shared" si="400"/>
        <v/>
      </c>
      <c r="AL965" s="66" t="str">
        <f t="shared" si="388"/>
        <v/>
      </c>
      <c r="AM965" s="66" t="str">
        <f t="shared" si="401"/>
        <v/>
      </c>
      <c r="AN965" s="135" t="str">
        <f t="shared" si="402"/>
        <v/>
      </c>
      <c r="AO965" s="66" t="str">
        <f t="shared" si="403"/>
        <v/>
      </c>
      <c r="AP965" s="66" t="str">
        <f t="shared" si="389"/>
        <v/>
      </c>
      <c r="AQ965" s="66" t="str">
        <f t="shared" si="404"/>
        <v/>
      </c>
      <c r="AR965" s="135" t="str">
        <f t="shared" si="405"/>
        <v/>
      </c>
      <c r="AS965" s="72" t="str">
        <f t="shared" si="390"/>
        <v/>
      </c>
      <c r="AT965" s="72" t="str">
        <f t="shared" si="390"/>
        <v/>
      </c>
      <c r="AU965" s="72"/>
      <c r="AV965" s="135" t="str">
        <f t="shared" ca="1" si="411"/>
        <v>Lord</v>
      </c>
      <c r="AW965" s="135"/>
      <c r="AX965" s="135"/>
      <c r="AY965" s="135"/>
      <c r="AZ965" s="135"/>
      <c r="BA965" s="135"/>
      <c r="BB965" s="135"/>
      <c r="BC965" s="660" t="e">
        <f>INDEX('[2]Master Skill List'!$D$81:$D$301,MATCH('UNIT DATA'!BA965,'[2]Master Skill List'!$B$81:$B$301,0))</f>
        <v>#N/A</v>
      </c>
      <c r="BD965" s="661"/>
      <c r="BE965" s="661"/>
      <c r="BF965" s="662"/>
      <c r="BG965" s="72">
        <f t="shared" si="412"/>
        <v>0</v>
      </c>
    </row>
    <row r="966" spans="2:59">
      <c r="B966" s="66">
        <v>928</v>
      </c>
      <c r="C966" s="135"/>
      <c r="D966" s="135"/>
      <c r="E966" s="135"/>
      <c r="F966" s="135"/>
      <c r="G966" s="135"/>
      <c r="H966" s="177"/>
      <c r="I966" s="155"/>
      <c r="J966" s="155"/>
      <c r="K966" s="66">
        <v>10</v>
      </c>
      <c r="L966" s="66"/>
      <c r="M966" s="66"/>
      <c r="N966" s="66"/>
      <c r="O966" s="508"/>
      <c r="P966" s="155">
        <f t="shared" si="406"/>
        <v>1</v>
      </c>
      <c r="Q966" s="135"/>
      <c r="R966" s="66" t="e">
        <f t="shared" si="413"/>
        <v>#N/A</v>
      </c>
      <c r="S966" s="176"/>
      <c r="T966" s="177"/>
      <c r="U966" s="135"/>
      <c r="V966" s="135"/>
      <c r="W966" s="163" t="str">
        <f t="shared" ca="1" si="391"/>
        <v>Knight</v>
      </c>
      <c r="X966" s="164">
        <f t="shared" si="392"/>
        <v>0</v>
      </c>
      <c r="Y966" s="165">
        <v>0</v>
      </c>
      <c r="Z966" s="155" t="str">
        <f t="shared" si="393"/>
        <v/>
      </c>
      <c r="AA966" s="66" t="str">
        <f t="shared" si="394"/>
        <v/>
      </c>
      <c r="AB966" s="72" t="str">
        <f t="shared" si="395"/>
        <v/>
      </c>
      <c r="AC966" s="135" t="str">
        <f t="shared" si="407"/>
        <v/>
      </c>
      <c r="AD966" s="72">
        <f t="shared" si="408"/>
        <v>-29</v>
      </c>
      <c r="AE966" s="72">
        <f t="shared" si="409"/>
        <v>-59</v>
      </c>
      <c r="AF966" s="72">
        <f t="shared" si="410"/>
        <v>-89</v>
      </c>
      <c r="AG966" s="66" t="str">
        <f t="shared" si="396"/>
        <v/>
      </c>
      <c r="AH966" s="66" t="str">
        <f t="shared" si="397"/>
        <v/>
      </c>
      <c r="AI966" s="66" t="str">
        <f t="shared" si="398"/>
        <v/>
      </c>
      <c r="AJ966" s="135" t="str">
        <f t="shared" si="399"/>
        <v/>
      </c>
      <c r="AK966" s="66" t="str">
        <f t="shared" si="400"/>
        <v/>
      </c>
      <c r="AL966" s="66" t="str">
        <f t="shared" si="388"/>
        <v/>
      </c>
      <c r="AM966" s="66" t="str">
        <f t="shared" si="401"/>
        <v/>
      </c>
      <c r="AN966" s="135" t="str">
        <f t="shared" si="402"/>
        <v/>
      </c>
      <c r="AO966" s="66" t="str">
        <f t="shared" si="403"/>
        <v/>
      </c>
      <c r="AP966" s="66" t="str">
        <f t="shared" si="389"/>
        <v/>
      </c>
      <c r="AQ966" s="66" t="str">
        <f t="shared" si="404"/>
        <v/>
      </c>
      <c r="AR966" s="135" t="str">
        <f t="shared" si="405"/>
        <v/>
      </c>
      <c r="AS966" s="72" t="str">
        <f t="shared" si="390"/>
        <v/>
      </c>
      <c r="AT966" s="72" t="str">
        <f t="shared" si="390"/>
        <v/>
      </c>
      <c r="AU966" s="72"/>
      <c r="AV966" s="135" t="str">
        <f t="shared" ca="1" si="411"/>
        <v>Knight</v>
      </c>
      <c r="AW966" s="135"/>
      <c r="AX966" s="135"/>
      <c r="AY966" s="135"/>
      <c r="AZ966" s="135"/>
      <c r="BA966" s="135"/>
      <c r="BB966" s="135"/>
      <c r="BC966" s="660" t="e">
        <f>INDEX('[2]Master Skill List'!$D$81:$D$301,MATCH('UNIT DATA'!BA966,'[2]Master Skill List'!$B$81:$B$301,0))</f>
        <v>#N/A</v>
      </c>
      <c r="BD966" s="661"/>
      <c r="BE966" s="661"/>
      <c r="BF966" s="662"/>
      <c r="BG966" s="72">
        <f t="shared" si="412"/>
        <v>0</v>
      </c>
    </row>
    <row r="967" spans="2:59">
      <c r="B967" s="66">
        <v>929</v>
      </c>
      <c r="C967" s="135"/>
      <c r="D967" s="135"/>
      <c r="E967" s="135"/>
      <c r="F967" s="135"/>
      <c r="G967" s="135"/>
      <c r="H967" s="177"/>
      <c r="I967" s="155"/>
      <c r="J967" s="155"/>
      <c r="K967" s="66">
        <v>10</v>
      </c>
      <c r="L967" s="66"/>
      <c r="M967" s="66"/>
      <c r="N967" s="66"/>
      <c r="O967" s="508"/>
      <c r="P967" s="155">
        <f t="shared" si="406"/>
        <v>1</v>
      </c>
      <c r="Q967" s="135"/>
      <c r="R967" s="66" t="e">
        <f t="shared" si="413"/>
        <v>#N/A</v>
      </c>
      <c r="S967" s="176"/>
      <c r="T967" s="177"/>
      <c r="U967" s="135"/>
      <c r="V967" s="135"/>
      <c r="W967" s="163" t="str">
        <f t="shared" ca="1" si="391"/>
        <v>Fighter</v>
      </c>
      <c r="X967" s="164">
        <f t="shared" si="392"/>
        <v>0</v>
      </c>
      <c r="Y967" s="165">
        <v>0</v>
      </c>
      <c r="Z967" s="155" t="str">
        <f t="shared" si="393"/>
        <v/>
      </c>
      <c r="AA967" s="66" t="str">
        <f t="shared" si="394"/>
        <v/>
      </c>
      <c r="AB967" s="72" t="str">
        <f t="shared" si="395"/>
        <v/>
      </c>
      <c r="AC967" s="135" t="str">
        <f t="shared" si="407"/>
        <v/>
      </c>
      <c r="AD967" s="72">
        <f t="shared" si="408"/>
        <v>-29</v>
      </c>
      <c r="AE967" s="72">
        <f t="shared" si="409"/>
        <v>-59</v>
      </c>
      <c r="AF967" s="72">
        <f t="shared" si="410"/>
        <v>-89</v>
      </c>
      <c r="AG967" s="66" t="str">
        <f t="shared" si="396"/>
        <v/>
      </c>
      <c r="AH967" s="66" t="str">
        <f t="shared" si="397"/>
        <v/>
      </c>
      <c r="AI967" s="66" t="str">
        <f t="shared" si="398"/>
        <v/>
      </c>
      <c r="AJ967" s="135" t="str">
        <f t="shared" si="399"/>
        <v/>
      </c>
      <c r="AK967" s="66" t="str">
        <f t="shared" si="400"/>
        <v/>
      </c>
      <c r="AL967" s="66" t="str">
        <f t="shared" si="388"/>
        <v/>
      </c>
      <c r="AM967" s="66" t="str">
        <f t="shared" si="401"/>
        <v/>
      </c>
      <c r="AN967" s="135" t="str">
        <f t="shared" si="402"/>
        <v/>
      </c>
      <c r="AO967" s="66" t="str">
        <f t="shared" si="403"/>
        <v/>
      </c>
      <c r="AP967" s="66" t="str">
        <f t="shared" si="389"/>
        <v/>
      </c>
      <c r="AQ967" s="66" t="str">
        <f t="shared" si="404"/>
        <v/>
      </c>
      <c r="AR967" s="135" t="str">
        <f t="shared" si="405"/>
        <v/>
      </c>
      <c r="AS967" s="72" t="str">
        <f t="shared" si="390"/>
        <v/>
      </c>
      <c r="AT967" s="72" t="str">
        <f t="shared" si="390"/>
        <v/>
      </c>
      <c r="AU967" s="72"/>
      <c r="AV967" s="135" t="str">
        <f t="shared" ca="1" si="411"/>
        <v>Fighter</v>
      </c>
      <c r="AW967" s="135"/>
      <c r="AX967" s="135"/>
      <c r="AY967" s="135"/>
      <c r="AZ967" s="135"/>
      <c r="BA967" s="135"/>
      <c r="BB967" s="135"/>
      <c r="BC967" s="660" t="e">
        <f>INDEX('[2]Master Skill List'!$D$81:$D$301,MATCH('UNIT DATA'!BA967,'[2]Master Skill List'!$B$81:$B$301,0))</f>
        <v>#N/A</v>
      </c>
      <c r="BD967" s="661"/>
      <c r="BE967" s="661"/>
      <c r="BF967" s="662"/>
      <c r="BG967" s="72">
        <f t="shared" si="412"/>
        <v>0</v>
      </c>
    </row>
    <row r="968" spans="2:59">
      <c r="B968" s="66">
        <v>930</v>
      </c>
      <c r="C968" s="135"/>
      <c r="D968" s="135"/>
      <c r="E968" s="135"/>
      <c r="F968" s="135"/>
      <c r="G968" s="135"/>
      <c r="H968" s="177"/>
      <c r="I968" s="155"/>
      <c r="J968" s="155"/>
      <c r="K968" s="66">
        <v>10</v>
      </c>
      <c r="L968" s="66"/>
      <c r="M968" s="66"/>
      <c r="N968" s="66"/>
      <c r="O968" s="508"/>
      <c r="P968" s="155">
        <f t="shared" si="406"/>
        <v>1</v>
      </c>
      <c r="Q968" s="135"/>
      <c r="R968" s="66" t="e">
        <f t="shared" si="413"/>
        <v>#N/A</v>
      </c>
      <c r="S968" s="176"/>
      <c r="T968" s="177"/>
      <c r="U968" s="135"/>
      <c r="V968" s="135"/>
      <c r="W968" s="163" t="str">
        <f t="shared" ca="1" si="391"/>
        <v>Knight</v>
      </c>
      <c r="X968" s="164">
        <f t="shared" si="392"/>
        <v>0</v>
      </c>
      <c r="Y968" s="165">
        <v>0</v>
      </c>
      <c r="Z968" s="155" t="str">
        <f t="shared" si="393"/>
        <v/>
      </c>
      <c r="AA968" s="66" t="str">
        <f t="shared" si="394"/>
        <v/>
      </c>
      <c r="AB968" s="72" t="str">
        <f t="shared" si="395"/>
        <v/>
      </c>
      <c r="AC968" s="135" t="str">
        <f t="shared" si="407"/>
        <v/>
      </c>
      <c r="AD968" s="72">
        <f t="shared" si="408"/>
        <v>-29</v>
      </c>
      <c r="AE968" s="72">
        <f t="shared" si="409"/>
        <v>-59</v>
      </c>
      <c r="AF968" s="72">
        <f t="shared" si="410"/>
        <v>-89</v>
      </c>
      <c r="AG968" s="66" t="str">
        <f t="shared" si="396"/>
        <v/>
      </c>
      <c r="AH968" s="66" t="str">
        <f t="shared" si="397"/>
        <v/>
      </c>
      <c r="AI968" s="66" t="str">
        <f t="shared" si="398"/>
        <v/>
      </c>
      <c r="AJ968" s="135" t="str">
        <f t="shared" si="399"/>
        <v/>
      </c>
      <c r="AK968" s="66" t="str">
        <f t="shared" si="400"/>
        <v/>
      </c>
      <c r="AL968" s="66" t="str">
        <f t="shared" si="388"/>
        <v/>
      </c>
      <c r="AM968" s="66" t="str">
        <f t="shared" si="401"/>
        <v/>
      </c>
      <c r="AN968" s="135" t="str">
        <f t="shared" si="402"/>
        <v/>
      </c>
      <c r="AO968" s="66" t="str">
        <f t="shared" si="403"/>
        <v/>
      </c>
      <c r="AP968" s="66" t="str">
        <f t="shared" si="389"/>
        <v/>
      </c>
      <c r="AQ968" s="66" t="str">
        <f t="shared" si="404"/>
        <v/>
      </c>
      <c r="AR968" s="135" t="str">
        <f t="shared" si="405"/>
        <v/>
      </c>
      <c r="AS968" s="72" t="str">
        <f t="shared" si="390"/>
        <v/>
      </c>
      <c r="AT968" s="72" t="str">
        <f t="shared" si="390"/>
        <v/>
      </c>
      <c r="AU968" s="72"/>
      <c r="AV968" s="135" t="str">
        <f t="shared" ca="1" si="411"/>
        <v>Knight</v>
      </c>
      <c r="AW968" s="135"/>
      <c r="AX968" s="135"/>
      <c r="AY968" s="135"/>
      <c r="AZ968" s="135"/>
      <c r="BA968" s="135"/>
      <c r="BB968" s="135"/>
      <c r="BC968" s="660" t="e">
        <f>INDEX('[2]Master Skill List'!$D$81:$D$301,MATCH('UNIT DATA'!BA968,'[2]Master Skill List'!$B$81:$B$301,0))</f>
        <v>#N/A</v>
      </c>
      <c r="BD968" s="661"/>
      <c r="BE968" s="661"/>
      <c r="BF968" s="662"/>
      <c r="BG968" s="72">
        <f t="shared" si="412"/>
        <v>0</v>
      </c>
    </row>
    <row r="969" spans="2:59">
      <c r="B969" s="66">
        <v>931</v>
      </c>
      <c r="C969" s="135"/>
      <c r="D969" s="135"/>
      <c r="E969" s="135"/>
      <c r="F969" s="135"/>
      <c r="G969" s="135"/>
      <c r="H969" s="177"/>
      <c r="I969" s="155"/>
      <c r="J969" s="155"/>
      <c r="K969" s="66">
        <v>10</v>
      </c>
      <c r="L969" s="66"/>
      <c r="M969" s="66"/>
      <c r="N969" s="66"/>
      <c r="O969" s="508"/>
      <c r="P969" s="155">
        <f t="shared" si="406"/>
        <v>1</v>
      </c>
      <c r="Q969" s="135"/>
      <c r="R969" s="66" t="e">
        <f t="shared" si="413"/>
        <v>#N/A</v>
      </c>
      <c r="S969" s="176"/>
      <c r="T969" s="177"/>
      <c r="U969" s="135"/>
      <c r="V969" s="135"/>
      <c r="W969" s="163" t="str">
        <f t="shared" ca="1" si="391"/>
        <v>Guardian</v>
      </c>
      <c r="X969" s="164">
        <f t="shared" si="392"/>
        <v>0</v>
      </c>
      <c r="Y969" s="165">
        <v>0</v>
      </c>
      <c r="Z969" s="155" t="str">
        <f t="shared" si="393"/>
        <v/>
      </c>
      <c r="AA969" s="66" t="str">
        <f t="shared" si="394"/>
        <v/>
      </c>
      <c r="AB969" s="72" t="str">
        <f t="shared" si="395"/>
        <v/>
      </c>
      <c r="AC969" s="135" t="str">
        <f t="shared" si="407"/>
        <v/>
      </c>
      <c r="AD969" s="72">
        <f t="shared" si="408"/>
        <v>-29</v>
      </c>
      <c r="AE969" s="72">
        <f t="shared" si="409"/>
        <v>-59</v>
      </c>
      <c r="AF969" s="72">
        <f t="shared" si="410"/>
        <v>-89</v>
      </c>
      <c r="AG969" s="66" t="str">
        <f t="shared" si="396"/>
        <v/>
      </c>
      <c r="AH969" s="66" t="str">
        <f t="shared" si="397"/>
        <v/>
      </c>
      <c r="AI969" s="66" t="str">
        <f t="shared" si="398"/>
        <v/>
      </c>
      <c r="AJ969" s="135" t="str">
        <f t="shared" si="399"/>
        <v/>
      </c>
      <c r="AK969" s="66" t="str">
        <f t="shared" si="400"/>
        <v/>
      </c>
      <c r="AL969" s="66" t="str">
        <f t="shared" si="388"/>
        <v/>
      </c>
      <c r="AM969" s="66" t="str">
        <f t="shared" si="401"/>
        <v/>
      </c>
      <c r="AN969" s="135" t="str">
        <f t="shared" si="402"/>
        <v/>
      </c>
      <c r="AO969" s="66" t="str">
        <f t="shared" si="403"/>
        <v/>
      </c>
      <c r="AP969" s="66" t="str">
        <f t="shared" si="389"/>
        <v/>
      </c>
      <c r="AQ969" s="66" t="str">
        <f t="shared" si="404"/>
        <v/>
      </c>
      <c r="AR969" s="135" t="str">
        <f t="shared" si="405"/>
        <v/>
      </c>
      <c r="AS969" s="72" t="str">
        <f t="shared" si="390"/>
        <v/>
      </c>
      <c r="AT969" s="72" t="str">
        <f t="shared" si="390"/>
        <v/>
      </c>
      <c r="AU969" s="72"/>
      <c r="AV969" s="135" t="str">
        <f t="shared" ca="1" si="411"/>
        <v>Guardian</v>
      </c>
      <c r="AW969" s="135"/>
      <c r="AX969" s="135"/>
      <c r="AY969" s="135"/>
      <c r="AZ969" s="135"/>
      <c r="BA969" s="135"/>
      <c r="BB969" s="135"/>
      <c r="BC969" s="660" t="e">
        <f>INDEX('[2]Master Skill List'!$D$81:$D$301,MATCH('UNIT DATA'!BA969,'[2]Master Skill List'!$B$81:$B$301,0))</f>
        <v>#N/A</v>
      </c>
      <c r="BD969" s="661"/>
      <c r="BE969" s="661"/>
      <c r="BF969" s="662"/>
      <c r="BG969" s="72">
        <f t="shared" si="412"/>
        <v>0</v>
      </c>
    </row>
    <row r="970" spans="2:59">
      <c r="B970" s="66">
        <v>932</v>
      </c>
      <c r="C970" s="135"/>
      <c r="D970" s="135"/>
      <c r="E970" s="135"/>
      <c r="F970" s="135"/>
      <c r="G970" s="135"/>
      <c r="H970" s="177"/>
      <c r="I970" s="155"/>
      <c r="J970" s="155"/>
      <c r="K970" s="66">
        <v>10</v>
      </c>
      <c r="L970" s="66"/>
      <c r="M970" s="66"/>
      <c r="N970" s="66"/>
      <c r="O970" s="508"/>
      <c r="P970" s="155">
        <f t="shared" si="406"/>
        <v>1</v>
      </c>
      <c r="Q970" s="135"/>
      <c r="R970" s="66" t="e">
        <f t="shared" si="413"/>
        <v>#N/A</v>
      </c>
      <c r="S970" s="176"/>
      <c r="T970" s="177"/>
      <c r="U970" s="135"/>
      <c r="V970" s="135"/>
      <c r="W970" s="163" t="str">
        <f t="shared" ca="1" si="391"/>
        <v>Lord</v>
      </c>
      <c r="X970" s="164">
        <f t="shared" si="392"/>
        <v>0</v>
      </c>
      <c r="Y970" s="165">
        <v>0</v>
      </c>
      <c r="Z970" s="155" t="str">
        <f t="shared" si="393"/>
        <v/>
      </c>
      <c r="AA970" s="66" t="str">
        <f t="shared" si="394"/>
        <v/>
      </c>
      <c r="AB970" s="72" t="str">
        <f t="shared" si="395"/>
        <v/>
      </c>
      <c r="AC970" s="135" t="str">
        <f t="shared" si="407"/>
        <v/>
      </c>
      <c r="AD970" s="72">
        <f t="shared" si="408"/>
        <v>-29</v>
      </c>
      <c r="AE970" s="72">
        <f t="shared" si="409"/>
        <v>-59</v>
      </c>
      <c r="AF970" s="72">
        <f t="shared" si="410"/>
        <v>-89</v>
      </c>
      <c r="AG970" s="66" t="str">
        <f t="shared" si="396"/>
        <v/>
      </c>
      <c r="AH970" s="66" t="str">
        <f t="shared" si="397"/>
        <v/>
      </c>
      <c r="AI970" s="66" t="str">
        <f t="shared" si="398"/>
        <v/>
      </c>
      <c r="AJ970" s="135" t="str">
        <f t="shared" si="399"/>
        <v/>
      </c>
      <c r="AK970" s="66" t="str">
        <f t="shared" si="400"/>
        <v/>
      </c>
      <c r="AL970" s="66" t="str">
        <f t="shared" si="388"/>
        <v/>
      </c>
      <c r="AM970" s="66" t="str">
        <f t="shared" si="401"/>
        <v/>
      </c>
      <c r="AN970" s="135" t="str">
        <f t="shared" si="402"/>
        <v/>
      </c>
      <c r="AO970" s="66" t="str">
        <f t="shared" si="403"/>
        <v/>
      </c>
      <c r="AP970" s="66" t="str">
        <f t="shared" si="389"/>
        <v/>
      </c>
      <c r="AQ970" s="66" t="str">
        <f t="shared" si="404"/>
        <v/>
      </c>
      <c r="AR970" s="135" t="str">
        <f t="shared" si="405"/>
        <v/>
      </c>
      <c r="AS970" s="72" t="str">
        <f t="shared" si="390"/>
        <v/>
      </c>
      <c r="AT970" s="72" t="str">
        <f t="shared" si="390"/>
        <v/>
      </c>
      <c r="AU970" s="72"/>
      <c r="AV970" s="135" t="str">
        <f t="shared" ca="1" si="411"/>
        <v>Lord</v>
      </c>
      <c r="AW970" s="135"/>
      <c r="AX970" s="135"/>
      <c r="AY970" s="135"/>
      <c r="AZ970" s="135"/>
      <c r="BA970" s="135"/>
      <c r="BB970" s="135"/>
      <c r="BC970" s="660" t="e">
        <f>INDEX('[2]Master Skill List'!$D$81:$D$301,MATCH('UNIT DATA'!BA970,'[2]Master Skill List'!$B$81:$B$301,0))</f>
        <v>#N/A</v>
      </c>
      <c r="BD970" s="661"/>
      <c r="BE970" s="661"/>
      <c r="BF970" s="662"/>
      <c r="BG970" s="72">
        <f t="shared" si="412"/>
        <v>0</v>
      </c>
    </row>
    <row r="971" spans="2:59">
      <c r="B971" s="66">
        <v>933</v>
      </c>
      <c r="C971" s="135"/>
      <c r="D971" s="135"/>
      <c r="E971" s="135"/>
      <c r="F971" s="135"/>
      <c r="G971" s="135"/>
      <c r="H971" s="177"/>
      <c r="I971" s="155"/>
      <c r="J971" s="155"/>
      <c r="K971" s="66">
        <v>10</v>
      </c>
      <c r="L971" s="66"/>
      <c r="M971" s="66"/>
      <c r="N971" s="66"/>
      <c r="O971" s="508"/>
      <c r="P971" s="155">
        <f t="shared" si="406"/>
        <v>1</v>
      </c>
      <c r="Q971" s="135"/>
      <c r="R971" s="66" t="e">
        <f t="shared" si="413"/>
        <v>#N/A</v>
      </c>
      <c r="S971" s="176"/>
      <c r="T971" s="177"/>
      <c r="U971" s="135"/>
      <c r="V971" s="135"/>
      <c r="W971" s="163" t="str">
        <f t="shared" ca="1" si="391"/>
        <v>Lord</v>
      </c>
      <c r="X971" s="164">
        <f t="shared" si="392"/>
        <v>0</v>
      </c>
      <c r="Y971" s="165">
        <v>0</v>
      </c>
      <c r="Z971" s="155" t="str">
        <f t="shared" si="393"/>
        <v/>
      </c>
      <c r="AA971" s="66" t="str">
        <f t="shared" si="394"/>
        <v/>
      </c>
      <c r="AB971" s="72" t="str">
        <f t="shared" si="395"/>
        <v/>
      </c>
      <c r="AC971" s="135" t="str">
        <f t="shared" si="407"/>
        <v/>
      </c>
      <c r="AD971" s="72">
        <f t="shared" si="408"/>
        <v>-29</v>
      </c>
      <c r="AE971" s="72">
        <f t="shared" si="409"/>
        <v>-59</v>
      </c>
      <c r="AF971" s="72">
        <f t="shared" si="410"/>
        <v>-89</v>
      </c>
      <c r="AG971" s="66" t="str">
        <f t="shared" si="396"/>
        <v/>
      </c>
      <c r="AH971" s="66" t="str">
        <f t="shared" si="397"/>
        <v/>
      </c>
      <c r="AI971" s="66" t="str">
        <f t="shared" si="398"/>
        <v/>
      </c>
      <c r="AJ971" s="135" t="str">
        <f t="shared" si="399"/>
        <v/>
      </c>
      <c r="AK971" s="66" t="str">
        <f t="shared" si="400"/>
        <v/>
      </c>
      <c r="AL971" s="66" t="str">
        <f t="shared" si="388"/>
        <v/>
      </c>
      <c r="AM971" s="66" t="str">
        <f t="shared" si="401"/>
        <v/>
      </c>
      <c r="AN971" s="135" t="str">
        <f t="shared" si="402"/>
        <v/>
      </c>
      <c r="AO971" s="66" t="str">
        <f t="shared" si="403"/>
        <v/>
      </c>
      <c r="AP971" s="66" t="str">
        <f t="shared" si="389"/>
        <v/>
      </c>
      <c r="AQ971" s="66" t="str">
        <f t="shared" si="404"/>
        <v/>
      </c>
      <c r="AR971" s="135" t="str">
        <f t="shared" si="405"/>
        <v/>
      </c>
      <c r="AS971" s="72" t="str">
        <f t="shared" si="390"/>
        <v/>
      </c>
      <c r="AT971" s="72" t="str">
        <f t="shared" si="390"/>
        <v/>
      </c>
      <c r="AU971" s="72"/>
      <c r="AV971" s="135" t="str">
        <f t="shared" ca="1" si="411"/>
        <v>Lord</v>
      </c>
      <c r="AW971" s="135"/>
      <c r="AX971" s="135"/>
      <c r="AY971" s="135"/>
      <c r="AZ971" s="135"/>
      <c r="BA971" s="135"/>
      <c r="BB971" s="135"/>
      <c r="BC971" s="660" t="e">
        <f>INDEX('[2]Master Skill List'!$D$81:$D$301,MATCH('UNIT DATA'!BA971,'[2]Master Skill List'!$B$81:$B$301,0))</f>
        <v>#N/A</v>
      </c>
      <c r="BD971" s="661"/>
      <c r="BE971" s="661"/>
      <c r="BF971" s="662"/>
      <c r="BG971" s="72">
        <f t="shared" si="412"/>
        <v>0</v>
      </c>
    </row>
    <row r="972" spans="2:59">
      <c r="B972" s="66">
        <v>934</v>
      </c>
      <c r="C972" s="135"/>
      <c r="D972" s="135"/>
      <c r="E972" s="135"/>
      <c r="F972" s="135"/>
      <c r="G972" s="135"/>
      <c r="H972" s="177"/>
      <c r="I972" s="155"/>
      <c r="J972" s="155"/>
      <c r="K972" s="66">
        <v>10</v>
      </c>
      <c r="L972" s="66"/>
      <c r="M972" s="66"/>
      <c r="N972" s="66"/>
      <c r="O972" s="508"/>
      <c r="P972" s="155">
        <f t="shared" si="406"/>
        <v>1</v>
      </c>
      <c r="Q972" s="135"/>
      <c r="R972" s="66" t="e">
        <f t="shared" si="413"/>
        <v>#N/A</v>
      </c>
      <c r="S972" s="176"/>
      <c r="T972" s="177"/>
      <c r="U972" s="135"/>
      <c r="V972" s="135"/>
      <c r="W972" s="163" t="str">
        <f t="shared" ca="1" si="391"/>
        <v>Hero</v>
      </c>
      <c r="X972" s="164">
        <f t="shared" si="392"/>
        <v>0</v>
      </c>
      <c r="Y972" s="165">
        <v>0</v>
      </c>
      <c r="Z972" s="155" t="str">
        <f t="shared" si="393"/>
        <v/>
      </c>
      <c r="AA972" s="66" t="str">
        <f t="shared" si="394"/>
        <v/>
      </c>
      <c r="AB972" s="72" t="str">
        <f t="shared" si="395"/>
        <v/>
      </c>
      <c r="AC972" s="135" t="str">
        <f t="shared" si="407"/>
        <v/>
      </c>
      <c r="AD972" s="72">
        <f t="shared" si="408"/>
        <v>-29</v>
      </c>
      <c r="AE972" s="72">
        <f t="shared" si="409"/>
        <v>-59</v>
      </c>
      <c r="AF972" s="72">
        <f t="shared" si="410"/>
        <v>-89</v>
      </c>
      <c r="AG972" s="66" t="str">
        <f t="shared" si="396"/>
        <v/>
      </c>
      <c r="AH972" s="66" t="str">
        <f t="shared" si="397"/>
        <v/>
      </c>
      <c r="AI972" s="66" t="str">
        <f t="shared" si="398"/>
        <v/>
      </c>
      <c r="AJ972" s="135" t="str">
        <f t="shared" si="399"/>
        <v/>
      </c>
      <c r="AK972" s="66" t="str">
        <f t="shared" si="400"/>
        <v/>
      </c>
      <c r="AL972" s="66" t="str">
        <f t="shared" si="388"/>
        <v/>
      </c>
      <c r="AM972" s="66" t="str">
        <f t="shared" si="401"/>
        <v/>
      </c>
      <c r="AN972" s="135" t="str">
        <f t="shared" si="402"/>
        <v/>
      </c>
      <c r="AO972" s="66" t="str">
        <f t="shared" si="403"/>
        <v/>
      </c>
      <c r="AP972" s="66" t="str">
        <f t="shared" si="389"/>
        <v/>
      </c>
      <c r="AQ972" s="66" t="str">
        <f t="shared" si="404"/>
        <v/>
      </c>
      <c r="AR972" s="135" t="str">
        <f t="shared" si="405"/>
        <v/>
      </c>
      <c r="AS972" s="72" t="str">
        <f t="shared" si="390"/>
        <v/>
      </c>
      <c r="AT972" s="72" t="str">
        <f t="shared" si="390"/>
        <v/>
      </c>
      <c r="AU972" s="72"/>
      <c r="AV972" s="135" t="str">
        <f t="shared" ca="1" si="411"/>
        <v>Hero</v>
      </c>
      <c r="AW972" s="135"/>
      <c r="AX972" s="135"/>
      <c r="AY972" s="135"/>
      <c r="AZ972" s="135"/>
      <c r="BA972" s="135"/>
      <c r="BB972" s="135"/>
      <c r="BC972" s="660" t="e">
        <f>INDEX('[2]Master Skill List'!$D$81:$D$301,MATCH('UNIT DATA'!BA972,'[2]Master Skill List'!$B$81:$B$301,0))</f>
        <v>#N/A</v>
      </c>
      <c r="BD972" s="661"/>
      <c r="BE972" s="661"/>
      <c r="BF972" s="662"/>
      <c r="BG972" s="72">
        <f t="shared" si="412"/>
        <v>0</v>
      </c>
    </row>
    <row r="973" spans="2:59">
      <c r="B973" s="66">
        <v>935</v>
      </c>
      <c r="C973" s="135"/>
      <c r="D973" s="135"/>
      <c r="E973" s="135"/>
      <c r="F973" s="135"/>
      <c r="G973" s="135"/>
      <c r="H973" s="177"/>
      <c r="I973" s="155"/>
      <c r="J973" s="155"/>
      <c r="K973" s="66">
        <v>10</v>
      </c>
      <c r="L973" s="66"/>
      <c r="M973" s="66"/>
      <c r="N973" s="66"/>
      <c r="O973" s="508"/>
      <c r="P973" s="155">
        <f t="shared" si="406"/>
        <v>1</v>
      </c>
      <c r="Q973" s="135"/>
      <c r="R973" s="66" t="e">
        <f t="shared" si="413"/>
        <v>#N/A</v>
      </c>
      <c r="S973" s="176"/>
      <c r="T973" s="177"/>
      <c r="U973" s="135"/>
      <c r="V973" s="135"/>
      <c r="W973" s="163" t="str">
        <f t="shared" ca="1" si="391"/>
        <v>Fighter</v>
      </c>
      <c r="X973" s="164">
        <f t="shared" si="392"/>
        <v>0</v>
      </c>
      <c r="Y973" s="165">
        <v>0</v>
      </c>
      <c r="Z973" s="155" t="str">
        <f t="shared" si="393"/>
        <v/>
      </c>
      <c r="AA973" s="66" t="str">
        <f t="shared" si="394"/>
        <v/>
      </c>
      <c r="AB973" s="72" t="str">
        <f t="shared" si="395"/>
        <v/>
      </c>
      <c r="AC973" s="135" t="str">
        <f t="shared" si="407"/>
        <v/>
      </c>
      <c r="AD973" s="72">
        <f t="shared" si="408"/>
        <v>-29</v>
      </c>
      <c r="AE973" s="72">
        <f t="shared" si="409"/>
        <v>-59</v>
      </c>
      <c r="AF973" s="72">
        <f t="shared" si="410"/>
        <v>-89</v>
      </c>
      <c r="AG973" s="66" t="str">
        <f t="shared" si="396"/>
        <v/>
      </c>
      <c r="AH973" s="66" t="str">
        <f t="shared" si="397"/>
        <v/>
      </c>
      <c r="AI973" s="66" t="str">
        <f t="shared" si="398"/>
        <v/>
      </c>
      <c r="AJ973" s="135" t="str">
        <f t="shared" si="399"/>
        <v/>
      </c>
      <c r="AK973" s="66" t="str">
        <f t="shared" si="400"/>
        <v/>
      </c>
      <c r="AL973" s="66" t="str">
        <f t="shared" si="388"/>
        <v/>
      </c>
      <c r="AM973" s="66" t="str">
        <f t="shared" si="401"/>
        <v/>
      </c>
      <c r="AN973" s="135" t="str">
        <f t="shared" si="402"/>
        <v/>
      </c>
      <c r="AO973" s="66" t="str">
        <f t="shared" si="403"/>
        <v/>
      </c>
      <c r="AP973" s="66" t="str">
        <f t="shared" si="389"/>
        <v/>
      </c>
      <c r="AQ973" s="66" t="str">
        <f t="shared" si="404"/>
        <v/>
      </c>
      <c r="AR973" s="135" t="str">
        <f t="shared" si="405"/>
        <v/>
      </c>
      <c r="AS973" s="72" t="str">
        <f t="shared" si="390"/>
        <v/>
      </c>
      <c r="AT973" s="72" t="str">
        <f t="shared" si="390"/>
        <v/>
      </c>
      <c r="AU973" s="72"/>
      <c r="AV973" s="135" t="str">
        <f t="shared" ca="1" si="411"/>
        <v>Fighter</v>
      </c>
      <c r="AW973" s="135"/>
      <c r="AX973" s="135"/>
      <c r="AY973" s="135"/>
      <c r="AZ973" s="135"/>
      <c r="BA973" s="135"/>
      <c r="BB973" s="135"/>
      <c r="BC973" s="660" t="e">
        <f>INDEX('[2]Master Skill List'!$D$81:$D$301,MATCH('UNIT DATA'!BA973,'[2]Master Skill List'!$B$81:$B$301,0))</f>
        <v>#N/A</v>
      </c>
      <c r="BD973" s="661"/>
      <c r="BE973" s="661"/>
      <c r="BF973" s="662"/>
      <c r="BG973" s="72">
        <f t="shared" si="412"/>
        <v>0</v>
      </c>
    </row>
    <row r="974" spans="2:59">
      <c r="B974" s="66">
        <v>936</v>
      </c>
      <c r="C974" s="135"/>
      <c r="D974" s="135"/>
      <c r="E974" s="135"/>
      <c r="F974" s="135"/>
      <c r="G974" s="135"/>
      <c r="H974" s="177"/>
      <c r="I974" s="155"/>
      <c r="J974" s="155"/>
      <c r="K974" s="66">
        <v>10</v>
      </c>
      <c r="L974" s="66"/>
      <c r="M974" s="66"/>
      <c r="N974" s="66"/>
      <c r="O974" s="508"/>
      <c r="P974" s="155">
        <f t="shared" si="406"/>
        <v>1</v>
      </c>
      <c r="Q974" s="135"/>
      <c r="R974" s="66" t="e">
        <f t="shared" si="413"/>
        <v>#N/A</v>
      </c>
      <c r="S974" s="176"/>
      <c r="T974" s="177"/>
      <c r="U974" s="135"/>
      <c r="V974" s="135"/>
      <c r="W974" s="163" t="str">
        <f t="shared" ca="1" si="391"/>
        <v>Defender</v>
      </c>
      <c r="X974" s="164">
        <f t="shared" si="392"/>
        <v>0</v>
      </c>
      <c r="Y974" s="165">
        <v>0</v>
      </c>
      <c r="Z974" s="155" t="str">
        <f t="shared" si="393"/>
        <v/>
      </c>
      <c r="AA974" s="66" t="str">
        <f t="shared" si="394"/>
        <v/>
      </c>
      <c r="AB974" s="72" t="str">
        <f t="shared" si="395"/>
        <v/>
      </c>
      <c r="AC974" s="135" t="str">
        <f t="shared" si="407"/>
        <v/>
      </c>
      <c r="AD974" s="72">
        <f t="shared" si="408"/>
        <v>-29</v>
      </c>
      <c r="AE974" s="72">
        <f t="shared" si="409"/>
        <v>-59</v>
      </c>
      <c r="AF974" s="72">
        <f t="shared" si="410"/>
        <v>-89</v>
      </c>
      <c r="AG974" s="66" t="str">
        <f t="shared" si="396"/>
        <v/>
      </c>
      <c r="AH974" s="66" t="str">
        <f t="shared" si="397"/>
        <v/>
      </c>
      <c r="AI974" s="66" t="str">
        <f t="shared" si="398"/>
        <v/>
      </c>
      <c r="AJ974" s="135" t="str">
        <f t="shared" si="399"/>
        <v/>
      </c>
      <c r="AK974" s="66" t="str">
        <f t="shared" si="400"/>
        <v/>
      </c>
      <c r="AL974" s="66" t="str">
        <f t="shared" si="388"/>
        <v/>
      </c>
      <c r="AM974" s="66" t="str">
        <f t="shared" si="401"/>
        <v/>
      </c>
      <c r="AN974" s="135" t="str">
        <f t="shared" si="402"/>
        <v/>
      </c>
      <c r="AO974" s="66" t="str">
        <f t="shared" si="403"/>
        <v/>
      </c>
      <c r="AP974" s="66" t="str">
        <f t="shared" si="389"/>
        <v/>
      </c>
      <c r="AQ974" s="66" t="str">
        <f t="shared" si="404"/>
        <v/>
      </c>
      <c r="AR974" s="135" t="str">
        <f t="shared" si="405"/>
        <v/>
      </c>
      <c r="AS974" s="72" t="str">
        <f t="shared" si="390"/>
        <v/>
      </c>
      <c r="AT974" s="72" t="str">
        <f t="shared" si="390"/>
        <v/>
      </c>
      <c r="AU974" s="72"/>
      <c r="AV974" s="135" t="str">
        <f t="shared" ca="1" si="411"/>
        <v>Defender</v>
      </c>
      <c r="AW974" s="135"/>
      <c r="AX974" s="135"/>
      <c r="AY974" s="135"/>
      <c r="AZ974" s="135"/>
      <c r="BA974" s="135"/>
      <c r="BB974" s="135"/>
      <c r="BC974" s="660" t="e">
        <f>INDEX('[2]Master Skill List'!$D$81:$D$301,MATCH('UNIT DATA'!BA974,'[2]Master Skill List'!$B$81:$B$301,0))</f>
        <v>#N/A</v>
      </c>
      <c r="BD974" s="661"/>
      <c r="BE974" s="661"/>
      <c r="BF974" s="662"/>
      <c r="BG974" s="72">
        <f t="shared" si="412"/>
        <v>0</v>
      </c>
    </row>
    <row r="975" spans="2:59">
      <c r="B975" s="66">
        <v>937</v>
      </c>
      <c r="C975" s="135"/>
      <c r="D975" s="135"/>
      <c r="E975" s="135"/>
      <c r="F975" s="135"/>
      <c r="G975" s="135"/>
      <c r="H975" s="177"/>
      <c r="I975" s="155"/>
      <c r="J975" s="155"/>
      <c r="K975" s="66">
        <v>10</v>
      </c>
      <c r="L975" s="66"/>
      <c r="M975" s="66"/>
      <c r="N975" s="66"/>
      <c r="O975" s="508"/>
      <c r="P975" s="155">
        <f t="shared" si="406"/>
        <v>1</v>
      </c>
      <c r="Q975" s="135"/>
      <c r="R975" s="66" t="e">
        <f t="shared" si="413"/>
        <v>#N/A</v>
      </c>
      <c r="S975" s="176"/>
      <c r="T975" s="177"/>
      <c r="U975" s="135"/>
      <c r="V975" s="135"/>
      <c r="W975" s="163" t="str">
        <f t="shared" ca="1" si="391"/>
        <v>Hero</v>
      </c>
      <c r="X975" s="164">
        <f t="shared" si="392"/>
        <v>0</v>
      </c>
      <c r="Y975" s="165">
        <v>0</v>
      </c>
      <c r="Z975" s="155" t="str">
        <f t="shared" si="393"/>
        <v/>
      </c>
      <c r="AA975" s="66" t="str">
        <f t="shared" si="394"/>
        <v/>
      </c>
      <c r="AB975" s="72" t="str">
        <f t="shared" si="395"/>
        <v/>
      </c>
      <c r="AC975" s="135" t="str">
        <f t="shared" si="407"/>
        <v/>
      </c>
      <c r="AD975" s="72">
        <f t="shared" si="408"/>
        <v>-29</v>
      </c>
      <c r="AE975" s="72">
        <f t="shared" si="409"/>
        <v>-59</v>
      </c>
      <c r="AF975" s="72">
        <f t="shared" si="410"/>
        <v>-89</v>
      </c>
      <c r="AG975" s="66" t="str">
        <f t="shared" si="396"/>
        <v/>
      </c>
      <c r="AH975" s="66" t="str">
        <f t="shared" si="397"/>
        <v/>
      </c>
      <c r="AI975" s="66" t="str">
        <f t="shared" si="398"/>
        <v/>
      </c>
      <c r="AJ975" s="135" t="str">
        <f t="shared" si="399"/>
        <v/>
      </c>
      <c r="AK975" s="66" t="str">
        <f t="shared" si="400"/>
        <v/>
      </c>
      <c r="AL975" s="66" t="str">
        <f t="shared" si="388"/>
        <v/>
      </c>
      <c r="AM975" s="66" t="str">
        <f t="shared" si="401"/>
        <v/>
      </c>
      <c r="AN975" s="135" t="str">
        <f t="shared" si="402"/>
        <v/>
      </c>
      <c r="AO975" s="66" t="str">
        <f t="shared" si="403"/>
        <v/>
      </c>
      <c r="AP975" s="66" t="str">
        <f t="shared" si="389"/>
        <v/>
      </c>
      <c r="AQ975" s="66" t="str">
        <f t="shared" si="404"/>
        <v/>
      </c>
      <c r="AR975" s="135" t="str">
        <f t="shared" si="405"/>
        <v/>
      </c>
      <c r="AS975" s="72" t="str">
        <f t="shared" si="390"/>
        <v/>
      </c>
      <c r="AT975" s="72" t="str">
        <f t="shared" si="390"/>
        <v/>
      </c>
      <c r="AU975" s="72"/>
      <c r="AV975" s="135" t="str">
        <f t="shared" ca="1" si="411"/>
        <v>Hero</v>
      </c>
      <c r="AW975" s="135"/>
      <c r="AX975" s="135"/>
      <c r="AY975" s="135"/>
      <c r="AZ975" s="135"/>
      <c r="BA975" s="135"/>
      <c r="BB975" s="135"/>
      <c r="BC975" s="660" t="e">
        <f>INDEX('[2]Master Skill List'!$D$81:$D$301,MATCH('UNIT DATA'!BA975,'[2]Master Skill List'!$B$81:$B$301,0))</f>
        <v>#N/A</v>
      </c>
      <c r="BD975" s="661"/>
      <c r="BE975" s="661"/>
      <c r="BF975" s="662"/>
      <c r="BG975" s="72">
        <f t="shared" si="412"/>
        <v>0</v>
      </c>
    </row>
    <row r="976" spans="2:59">
      <c r="B976" s="66">
        <v>938</v>
      </c>
      <c r="C976" s="135"/>
      <c r="D976" s="135"/>
      <c r="E976" s="135"/>
      <c r="F976" s="135"/>
      <c r="G976" s="135"/>
      <c r="H976" s="177"/>
      <c r="I976" s="155"/>
      <c r="J976" s="155"/>
      <c r="K976" s="66">
        <v>10</v>
      </c>
      <c r="L976" s="66"/>
      <c r="M976" s="66"/>
      <c r="N976" s="66"/>
      <c r="O976" s="508"/>
      <c r="P976" s="155">
        <f t="shared" si="406"/>
        <v>1</v>
      </c>
      <c r="Q976" s="135"/>
      <c r="R976" s="66" t="e">
        <f t="shared" si="413"/>
        <v>#N/A</v>
      </c>
      <c r="S976" s="176"/>
      <c r="T976" s="177"/>
      <c r="U976" s="135"/>
      <c r="V976" s="135"/>
      <c r="W976" s="163" t="str">
        <f t="shared" ca="1" si="391"/>
        <v>Lord</v>
      </c>
      <c r="X976" s="164">
        <f t="shared" si="392"/>
        <v>0</v>
      </c>
      <c r="Y976" s="165">
        <v>0</v>
      </c>
      <c r="Z976" s="155" t="str">
        <f t="shared" si="393"/>
        <v/>
      </c>
      <c r="AA976" s="66" t="str">
        <f t="shared" si="394"/>
        <v/>
      </c>
      <c r="AB976" s="72" t="str">
        <f t="shared" si="395"/>
        <v/>
      </c>
      <c r="AC976" s="135" t="str">
        <f t="shared" si="407"/>
        <v/>
      </c>
      <c r="AD976" s="72">
        <f t="shared" si="408"/>
        <v>-29</v>
      </c>
      <c r="AE976" s="72">
        <f t="shared" si="409"/>
        <v>-59</v>
      </c>
      <c r="AF976" s="72">
        <f t="shared" si="410"/>
        <v>-89</v>
      </c>
      <c r="AG976" s="66" t="str">
        <f t="shared" si="396"/>
        <v/>
      </c>
      <c r="AH976" s="66" t="str">
        <f t="shared" si="397"/>
        <v/>
      </c>
      <c r="AI976" s="66" t="str">
        <f t="shared" si="398"/>
        <v/>
      </c>
      <c r="AJ976" s="135" t="str">
        <f t="shared" si="399"/>
        <v/>
      </c>
      <c r="AK976" s="66" t="str">
        <f t="shared" si="400"/>
        <v/>
      </c>
      <c r="AL976" s="66" t="str">
        <f t="shared" si="388"/>
        <v/>
      </c>
      <c r="AM976" s="66" t="str">
        <f t="shared" si="401"/>
        <v/>
      </c>
      <c r="AN976" s="135" t="str">
        <f t="shared" si="402"/>
        <v/>
      </c>
      <c r="AO976" s="66" t="str">
        <f t="shared" si="403"/>
        <v/>
      </c>
      <c r="AP976" s="66" t="str">
        <f t="shared" si="389"/>
        <v/>
      </c>
      <c r="AQ976" s="66" t="str">
        <f t="shared" si="404"/>
        <v/>
      </c>
      <c r="AR976" s="135" t="str">
        <f t="shared" si="405"/>
        <v/>
      </c>
      <c r="AS976" s="72" t="str">
        <f t="shared" si="390"/>
        <v/>
      </c>
      <c r="AT976" s="72" t="str">
        <f t="shared" si="390"/>
        <v/>
      </c>
      <c r="AU976" s="72"/>
      <c r="AV976" s="135" t="str">
        <f t="shared" ca="1" si="411"/>
        <v>Lord</v>
      </c>
      <c r="AW976" s="135"/>
      <c r="AX976" s="135"/>
      <c r="AY976" s="135"/>
      <c r="AZ976" s="135"/>
      <c r="BA976" s="135"/>
      <c r="BB976" s="135"/>
      <c r="BC976" s="660" t="e">
        <f>INDEX('[2]Master Skill List'!$D$81:$D$301,MATCH('UNIT DATA'!BA976,'[2]Master Skill List'!$B$81:$B$301,0))</f>
        <v>#N/A</v>
      </c>
      <c r="BD976" s="661"/>
      <c r="BE976" s="661"/>
      <c r="BF976" s="662"/>
      <c r="BG976" s="72">
        <f t="shared" si="412"/>
        <v>0</v>
      </c>
    </row>
    <row r="977" spans="2:59">
      <c r="B977" s="66">
        <v>939</v>
      </c>
      <c r="C977" s="135"/>
      <c r="D977" s="135"/>
      <c r="E977" s="135"/>
      <c r="F977" s="135"/>
      <c r="G977" s="135"/>
      <c r="H977" s="177"/>
      <c r="I977" s="155"/>
      <c r="J977" s="155"/>
      <c r="K977" s="66">
        <v>10</v>
      </c>
      <c r="L977" s="66"/>
      <c r="M977" s="66"/>
      <c r="N977" s="66"/>
      <c r="O977" s="508"/>
      <c r="P977" s="155">
        <f t="shared" si="406"/>
        <v>1</v>
      </c>
      <c r="Q977" s="135"/>
      <c r="R977" s="66" t="e">
        <f t="shared" si="413"/>
        <v>#N/A</v>
      </c>
      <c r="S977" s="176"/>
      <c r="T977" s="177"/>
      <c r="U977" s="135"/>
      <c r="V977" s="135"/>
      <c r="W977" s="163" t="str">
        <f t="shared" ca="1" si="391"/>
        <v>Fighter</v>
      </c>
      <c r="X977" s="164">
        <f t="shared" si="392"/>
        <v>0</v>
      </c>
      <c r="Y977" s="165">
        <v>0</v>
      </c>
      <c r="Z977" s="155" t="str">
        <f t="shared" si="393"/>
        <v/>
      </c>
      <c r="AA977" s="66" t="str">
        <f t="shared" si="394"/>
        <v/>
      </c>
      <c r="AB977" s="72" t="str">
        <f t="shared" si="395"/>
        <v/>
      </c>
      <c r="AC977" s="135" t="str">
        <f t="shared" si="407"/>
        <v/>
      </c>
      <c r="AD977" s="72">
        <f t="shared" si="408"/>
        <v>-29</v>
      </c>
      <c r="AE977" s="72">
        <f t="shared" si="409"/>
        <v>-59</v>
      </c>
      <c r="AF977" s="72">
        <f t="shared" si="410"/>
        <v>-89</v>
      </c>
      <c r="AG977" s="66" t="str">
        <f t="shared" si="396"/>
        <v/>
      </c>
      <c r="AH977" s="66" t="str">
        <f t="shared" si="397"/>
        <v/>
      </c>
      <c r="AI977" s="66" t="str">
        <f t="shared" si="398"/>
        <v/>
      </c>
      <c r="AJ977" s="135" t="str">
        <f t="shared" si="399"/>
        <v/>
      </c>
      <c r="AK977" s="66" t="str">
        <f t="shared" si="400"/>
        <v/>
      </c>
      <c r="AL977" s="66" t="str">
        <f t="shared" si="388"/>
        <v/>
      </c>
      <c r="AM977" s="66" t="str">
        <f t="shared" si="401"/>
        <v/>
      </c>
      <c r="AN977" s="135" t="str">
        <f t="shared" si="402"/>
        <v/>
      </c>
      <c r="AO977" s="66" t="str">
        <f t="shared" si="403"/>
        <v/>
      </c>
      <c r="AP977" s="66" t="str">
        <f t="shared" si="389"/>
        <v/>
      </c>
      <c r="AQ977" s="66" t="str">
        <f t="shared" si="404"/>
        <v/>
      </c>
      <c r="AR977" s="135" t="str">
        <f t="shared" si="405"/>
        <v/>
      </c>
      <c r="AS977" s="72" t="str">
        <f t="shared" si="390"/>
        <v/>
      </c>
      <c r="AT977" s="72" t="str">
        <f t="shared" si="390"/>
        <v/>
      </c>
      <c r="AU977" s="72"/>
      <c r="AV977" s="135" t="str">
        <f t="shared" ca="1" si="411"/>
        <v>Fighter</v>
      </c>
      <c r="AW977" s="135"/>
      <c r="AX977" s="135"/>
      <c r="AY977" s="135"/>
      <c r="AZ977" s="135"/>
      <c r="BA977" s="135"/>
      <c r="BB977" s="135"/>
      <c r="BC977" s="660" t="e">
        <f>INDEX('[2]Master Skill List'!$D$81:$D$301,MATCH('UNIT DATA'!BA977,'[2]Master Skill List'!$B$81:$B$301,0))</f>
        <v>#N/A</v>
      </c>
      <c r="BD977" s="661"/>
      <c r="BE977" s="661"/>
      <c r="BF977" s="662"/>
      <c r="BG977" s="72">
        <f t="shared" si="412"/>
        <v>0</v>
      </c>
    </row>
    <row r="978" spans="2:59">
      <c r="B978" s="66">
        <v>940</v>
      </c>
      <c r="C978" s="135"/>
      <c r="D978" s="135"/>
      <c r="E978" s="135"/>
      <c r="F978" s="135"/>
      <c r="G978" s="135"/>
      <c r="H978" s="177"/>
      <c r="I978" s="155"/>
      <c r="J978" s="155"/>
      <c r="K978" s="66">
        <v>10</v>
      </c>
      <c r="L978" s="66"/>
      <c r="M978" s="66"/>
      <c r="N978" s="66"/>
      <c r="O978" s="508"/>
      <c r="P978" s="155">
        <f t="shared" si="406"/>
        <v>1</v>
      </c>
      <c r="Q978" s="135"/>
      <c r="R978" s="66" t="e">
        <f t="shared" si="413"/>
        <v>#N/A</v>
      </c>
      <c r="S978" s="176"/>
      <c r="T978" s="177"/>
      <c r="U978" s="135"/>
      <c r="V978" s="135"/>
      <c r="W978" s="163" t="str">
        <f t="shared" ca="1" si="391"/>
        <v>Lord</v>
      </c>
      <c r="X978" s="164">
        <f t="shared" si="392"/>
        <v>0</v>
      </c>
      <c r="Y978" s="165">
        <v>0</v>
      </c>
      <c r="Z978" s="155" t="str">
        <f t="shared" si="393"/>
        <v/>
      </c>
      <c r="AA978" s="66" t="str">
        <f t="shared" si="394"/>
        <v/>
      </c>
      <c r="AB978" s="72" t="str">
        <f t="shared" si="395"/>
        <v/>
      </c>
      <c r="AC978" s="135" t="str">
        <f t="shared" si="407"/>
        <v/>
      </c>
      <c r="AD978" s="72">
        <f t="shared" si="408"/>
        <v>-29</v>
      </c>
      <c r="AE978" s="72">
        <f t="shared" si="409"/>
        <v>-59</v>
      </c>
      <c r="AF978" s="72">
        <f t="shared" si="410"/>
        <v>-89</v>
      </c>
      <c r="AG978" s="66" t="str">
        <f t="shared" si="396"/>
        <v/>
      </c>
      <c r="AH978" s="66" t="str">
        <f t="shared" si="397"/>
        <v/>
      </c>
      <c r="AI978" s="66" t="str">
        <f t="shared" si="398"/>
        <v/>
      </c>
      <c r="AJ978" s="135" t="str">
        <f t="shared" si="399"/>
        <v/>
      </c>
      <c r="AK978" s="66" t="str">
        <f t="shared" si="400"/>
        <v/>
      </c>
      <c r="AL978" s="66" t="str">
        <f t="shared" si="388"/>
        <v/>
      </c>
      <c r="AM978" s="66" t="str">
        <f t="shared" si="401"/>
        <v/>
      </c>
      <c r="AN978" s="135" t="str">
        <f t="shared" si="402"/>
        <v/>
      </c>
      <c r="AO978" s="66" t="str">
        <f t="shared" si="403"/>
        <v/>
      </c>
      <c r="AP978" s="66" t="str">
        <f t="shared" si="389"/>
        <v/>
      </c>
      <c r="AQ978" s="66" t="str">
        <f t="shared" si="404"/>
        <v/>
      </c>
      <c r="AR978" s="135" t="str">
        <f t="shared" si="405"/>
        <v/>
      </c>
      <c r="AS978" s="72" t="str">
        <f t="shared" si="390"/>
        <v/>
      </c>
      <c r="AT978" s="72" t="str">
        <f t="shared" si="390"/>
        <v/>
      </c>
      <c r="AU978" s="72"/>
      <c r="AV978" s="135" t="str">
        <f t="shared" ca="1" si="411"/>
        <v>Lord</v>
      </c>
      <c r="AW978" s="135"/>
      <c r="AX978" s="135"/>
      <c r="AY978" s="135"/>
      <c r="AZ978" s="135"/>
      <c r="BA978" s="135"/>
      <c r="BB978" s="135"/>
      <c r="BC978" s="660" t="e">
        <f>INDEX('[2]Master Skill List'!$D$81:$D$301,MATCH('UNIT DATA'!BA978,'[2]Master Skill List'!$B$81:$B$301,0))</f>
        <v>#N/A</v>
      </c>
      <c r="BD978" s="661"/>
      <c r="BE978" s="661"/>
      <c r="BF978" s="662"/>
      <c r="BG978" s="72">
        <f t="shared" si="412"/>
        <v>0</v>
      </c>
    </row>
    <row r="979" spans="2:59">
      <c r="B979" s="66">
        <v>941</v>
      </c>
      <c r="C979" s="135"/>
      <c r="D979" s="135"/>
      <c r="E979" s="135"/>
      <c r="F979" s="135"/>
      <c r="G979" s="135"/>
      <c r="H979" s="177"/>
      <c r="I979" s="155"/>
      <c r="J979" s="155"/>
      <c r="K979" s="66">
        <v>10</v>
      </c>
      <c r="L979" s="66"/>
      <c r="M979" s="66"/>
      <c r="N979" s="66"/>
      <c r="O979" s="508"/>
      <c r="P979" s="155">
        <f t="shared" si="406"/>
        <v>1</v>
      </c>
      <c r="Q979" s="135"/>
      <c r="R979" s="66" t="e">
        <f t="shared" si="413"/>
        <v>#N/A</v>
      </c>
      <c r="S979" s="176"/>
      <c r="T979" s="177"/>
      <c r="U979" s="135"/>
      <c r="V979" s="135"/>
      <c r="W979" s="163" t="str">
        <f t="shared" ca="1" si="391"/>
        <v>Defender</v>
      </c>
      <c r="X979" s="164">
        <f t="shared" si="392"/>
        <v>0</v>
      </c>
      <c r="Y979" s="165">
        <v>0</v>
      </c>
      <c r="Z979" s="155" t="str">
        <f t="shared" si="393"/>
        <v/>
      </c>
      <c r="AA979" s="66" t="str">
        <f t="shared" si="394"/>
        <v/>
      </c>
      <c r="AB979" s="72" t="str">
        <f t="shared" si="395"/>
        <v/>
      </c>
      <c r="AC979" s="135" t="str">
        <f t="shared" si="407"/>
        <v/>
      </c>
      <c r="AD979" s="72">
        <f t="shared" si="408"/>
        <v>-29</v>
      </c>
      <c r="AE979" s="72">
        <f t="shared" si="409"/>
        <v>-59</v>
      </c>
      <c r="AF979" s="72">
        <f t="shared" si="410"/>
        <v>-89</v>
      </c>
      <c r="AG979" s="66" t="str">
        <f t="shared" si="396"/>
        <v/>
      </c>
      <c r="AH979" s="66" t="str">
        <f t="shared" si="397"/>
        <v/>
      </c>
      <c r="AI979" s="66" t="str">
        <f t="shared" si="398"/>
        <v/>
      </c>
      <c r="AJ979" s="135" t="str">
        <f t="shared" si="399"/>
        <v/>
      </c>
      <c r="AK979" s="66" t="str">
        <f t="shared" si="400"/>
        <v/>
      </c>
      <c r="AL979" s="66" t="str">
        <f t="shared" si="388"/>
        <v/>
      </c>
      <c r="AM979" s="66" t="str">
        <f t="shared" si="401"/>
        <v/>
      </c>
      <c r="AN979" s="135" t="str">
        <f t="shared" si="402"/>
        <v/>
      </c>
      <c r="AO979" s="66" t="str">
        <f t="shared" si="403"/>
        <v/>
      </c>
      <c r="AP979" s="66" t="str">
        <f t="shared" si="389"/>
        <v/>
      </c>
      <c r="AQ979" s="66" t="str">
        <f t="shared" si="404"/>
        <v/>
      </c>
      <c r="AR979" s="135" t="str">
        <f t="shared" si="405"/>
        <v/>
      </c>
      <c r="AS979" s="72" t="str">
        <f t="shared" si="390"/>
        <v/>
      </c>
      <c r="AT979" s="72" t="str">
        <f t="shared" si="390"/>
        <v/>
      </c>
      <c r="AU979" s="72"/>
      <c r="AV979" s="135" t="str">
        <f t="shared" ca="1" si="411"/>
        <v>Defender</v>
      </c>
      <c r="AW979" s="135"/>
      <c r="AX979" s="135"/>
      <c r="AY979" s="135"/>
      <c r="AZ979" s="135"/>
      <c r="BA979" s="135"/>
      <c r="BB979" s="135"/>
      <c r="BC979" s="660" t="e">
        <f>INDEX('[2]Master Skill List'!$D$81:$D$301,MATCH('UNIT DATA'!BA979,'[2]Master Skill List'!$B$81:$B$301,0))</f>
        <v>#N/A</v>
      </c>
      <c r="BD979" s="661"/>
      <c r="BE979" s="661"/>
      <c r="BF979" s="662"/>
      <c r="BG979" s="72">
        <f t="shared" si="412"/>
        <v>0</v>
      </c>
    </row>
    <row r="980" spans="2:59">
      <c r="B980" s="66">
        <v>942</v>
      </c>
      <c r="C980" s="135"/>
      <c r="D980" s="135"/>
      <c r="E980" s="135"/>
      <c r="F980" s="135"/>
      <c r="G980" s="135"/>
      <c r="H980" s="177"/>
      <c r="I980" s="155"/>
      <c r="J980" s="155"/>
      <c r="K980" s="66">
        <v>10</v>
      </c>
      <c r="L980" s="66"/>
      <c r="M980" s="66"/>
      <c r="N980" s="66"/>
      <c r="O980" s="508"/>
      <c r="P980" s="155">
        <f t="shared" si="406"/>
        <v>1</v>
      </c>
      <c r="Q980" s="135"/>
      <c r="R980" s="66" t="e">
        <f t="shared" si="413"/>
        <v>#N/A</v>
      </c>
      <c r="S980" s="176"/>
      <c r="T980" s="177"/>
      <c r="U980" s="135"/>
      <c r="V980" s="135"/>
      <c r="W980" s="163" t="str">
        <f t="shared" ca="1" si="391"/>
        <v>Fighter</v>
      </c>
      <c r="X980" s="164">
        <f t="shared" si="392"/>
        <v>0</v>
      </c>
      <c r="Y980" s="165">
        <v>0</v>
      </c>
      <c r="Z980" s="155" t="str">
        <f t="shared" si="393"/>
        <v/>
      </c>
      <c r="AA980" s="66" t="str">
        <f t="shared" si="394"/>
        <v/>
      </c>
      <c r="AB980" s="72" t="str">
        <f t="shared" si="395"/>
        <v/>
      </c>
      <c r="AC980" s="135" t="str">
        <f t="shared" si="407"/>
        <v/>
      </c>
      <c r="AD980" s="72">
        <f t="shared" si="408"/>
        <v>-29</v>
      </c>
      <c r="AE980" s="72">
        <f t="shared" si="409"/>
        <v>-59</v>
      </c>
      <c r="AF980" s="72">
        <f t="shared" si="410"/>
        <v>-89</v>
      </c>
      <c r="AG980" s="66" t="str">
        <f t="shared" si="396"/>
        <v/>
      </c>
      <c r="AH980" s="66" t="str">
        <f t="shared" si="397"/>
        <v/>
      </c>
      <c r="AI980" s="66" t="str">
        <f t="shared" si="398"/>
        <v/>
      </c>
      <c r="AJ980" s="135" t="str">
        <f t="shared" si="399"/>
        <v/>
      </c>
      <c r="AK980" s="66" t="str">
        <f t="shared" si="400"/>
        <v/>
      </c>
      <c r="AL980" s="66" t="str">
        <f t="shared" si="388"/>
        <v/>
      </c>
      <c r="AM980" s="66" t="str">
        <f t="shared" si="401"/>
        <v/>
      </c>
      <c r="AN980" s="135" t="str">
        <f t="shared" si="402"/>
        <v/>
      </c>
      <c r="AO980" s="66" t="str">
        <f t="shared" si="403"/>
        <v/>
      </c>
      <c r="AP980" s="66" t="str">
        <f t="shared" si="389"/>
        <v/>
      </c>
      <c r="AQ980" s="66" t="str">
        <f t="shared" si="404"/>
        <v/>
      </c>
      <c r="AR980" s="135" t="str">
        <f t="shared" si="405"/>
        <v/>
      </c>
      <c r="AS980" s="72" t="str">
        <f t="shared" si="390"/>
        <v/>
      </c>
      <c r="AT980" s="72" t="str">
        <f t="shared" si="390"/>
        <v/>
      </c>
      <c r="AU980" s="72"/>
      <c r="AV980" s="135" t="str">
        <f t="shared" ca="1" si="411"/>
        <v>Fighter</v>
      </c>
      <c r="AW980" s="135"/>
      <c r="AX980" s="135"/>
      <c r="AY980" s="135"/>
      <c r="AZ980" s="135"/>
      <c r="BA980" s="135"/>
      <c r="BB980" s="135"/>
      <c r="BC980" s="660" t="e">
        <f>INDEX('[2]Master Skill List'!$D$81:$D$301,MATCH('UNIT DATA'!BA980,'[2]Master Skill List'!$B$81:$B$301,0))</f>
        <v>#N/A</v>
      </c>
      <c r="BD980" s="661"/>
      <c r="BE980" s="661"/>
      <c r="BF980" s="662"/>
      <c r="BG980" s="72">
        <f t="shared" si="412"/>
        <v>0</v>
      </c>
    </row>
    <row r="981" spans="2:59">
      <c r="B981" s="66">
        <v>943</v>
      </c>
      <c r="C981" s="135"/>
      <c r="D981" s="135"/>
      <c r="E981" s="135"/>
      <c r="F981" s="135"/>
      <c r="G981" s="135"/>
      <c r="H981" s="177"/>
      <c r="I981" s="155"/>
      <c r="J981" s="155"/>
      <c r="K981" s="66">
        <v>10</v>
      </c>
      <c r="L981" s="66"/>
      <c r="M981" s="66"/>
      <c r="N981" s="66"/>
      <c r="O981" s="508"/>
      <c r="P981" s="155">
        <f t="shared" si="406"/>
        <v>1</v>
      </c>
      <c r="Q981" s="135"/>
      <c r="R981" s="66" t="e">
        <f t="shared" si="413"/>
        <v>#N/A</v>
      </c>
      <c r="S981" s="176"/>
      <c r="T981" s="177"/>
      <c r="U981" s="135"/>
      <c r="V981" s="135"/>
      <c r="W981" s="163" t="str">
        <f t="shared" ca="1" si="391"/>
        <v>Fighter</v>
      </c>
      <c r="X981" s="164">
        <f t="shared" si="392"/>
        <v>0</v>
      </c>
      <c r="Y981" s="165">
        <v>0</v>
      </c>
      <c r="Z981" s="155" t="str">
        <f t="shared" si="393"/>
        <v/>
      </c>
      <c r="AA981" s="66" t="str">
        <f t="shared" si="394"/>
        <v/>
      </c>
      <c r="AB981" s="72" t="str">
        <f t="shared" si="395"/>
        <v/>
      </c>
      <c r="AC981" s="135" t="str">
        <f t="shared" si="407"/>
        <v/>
      </c>
      <c r="AD981" s="72">
        <f t="shared" si="408"/>
        <v>-29</v>
      </c>
      <c r="AE981" s="72">
        <f t="shared" si="409"/>
        <v>-59</v>
      </c>
      <c r="AF981" s="72">
        <f t="shared" si="410"/>
        <v>-89</v>
      </c>
      <c r="AG981" s="66" t="str">
        <f t="shared" si="396"/>
        <v/>
      </c>
      <c r="AH981" s="66" t="str">
        <f t="shared" si="397"/>
        <v/>
      </c>
      <c r="AI981" s="66" t="str">
        <f t="shared" si="398"/>
        <v/>
      </c>
      <c r="AJ981" s="135" t="str">
        <f t="shared" si="399"/>
        <v/>
      </c>
      <c r="AK981" s="66" t="str">
        <f t="shared" si="400"/>
        <v/>
      </c>
      <c r="AL981" s="66" t="str">
        <f t="shared" si="388"/>
        <v/>
      </c>
      <c r="AM981" s="66" t="str">
        <f t="shared" si="401"/>
        <v/>
      </c>
      <c r="AN981" s="135" t="str">
        <f t="shared" si="402"/>
        <v/>
      </c>
      <c r="AO981" s="66" t="str">
        <f t="shared" si="403"/>
        <v/>
      </c>
      <c r="AP981" s="66" t="str">
        <f t="shared" si="389"/>
        <v/>
      </c>
      <c r="AQ981" s="66" t="str">
        <f t="shared" si="404"/>
        <v/>
      </c>
      <c r="AR981" s="135" t="str">
        <f t="shared" si="405"/>
        <v/>
      </c>
      <c r="AS981" s="72" t="str">
        <f t="shared" si="390"/>
        <v/>
      </c>
      <c r="AT981" s="72" t="str">
        <f t="shared" si="390"/>
        <v/>
      </c>
      <c r="AU981" s="72"/>
      <c r="AV981" s="135" t="str">
        <f t="shared" ca="1" si="411"/>
        <v>Fighter</v>
      </c>
      <c r="AW981" s="135"/>
      <c r="AX981" s="135"/>
      <c r="AY981" s="135"/>
      <c r="AZ981" s="135"/>
      <c r="BA981" s="135"/>
      <c r="BB981" s="135"/>
      <c r="BC981" s="660" t="e">
        <f>INDEX('[2]Master Skill List'!$D$81:$D$301,MATCH('UNIT DATA'!BA981,'[2]Master Skill List'!$B$81:$B$301,0))</f>
        <v>#N/A</v>
      </c>
      <c r="BD981" s="661"/>
      <c r="BE981" s="661"/>
      <c r="BF981" s="662"/>
      <c r="BG981" s="72">
        <f t="shared" si="412"/>
        <v>0</v>
      </c>
    </row>
    <row r="982" spans="2:59">
      <c r="B982" s="66">
        <v>944</v>
      </c>
      <c r="C982" s="135"/>
      <c r="D982" s="135"/>
      <c r="E982" s="135"/>
      <c r="F982" s="135"/>
      <c r="G982" s="135"/>
      <c r="H982" s="177"/>
      <c r="I982" s="155"/>
      <c r="J982" s="155"/>
      <c r="K982" s="66">
        <v>10</v>
      </c>
      <c r="L982" s="66"/>
      <c r="M982" s="66"/>
      <c r="N982" s="66"/>
      <c r="O982" s="508"/>
      <c r="P982" s="155">
        <f t="shared" si="406"/>
        <v>1</v>
      </c>
      <c r="Q982" s="135"/>
      <c r="R982" s="66" t="e">
        <f t="shared" si="413"/>
        <v>#N/A</v>
      </c>
      <c r="S982" s="176"/>
      <c r="T982" s="177"/>
      <c r="U982" s="135"/>
      <c r="V982" s="135"/>
      <c r="W982" s="163" t="str">
        <f t="shared" ca="1" si="391"/>
        <v>Guardian</v>
      </c>
      <c r="X982" s="164">
        <f t="shared" si="392"/>
        <v>0</v>
      </c>
      <c r="Y982" s="165">
        <v>0</v>
      </c>
      <c r="Z982" s="155" t="str">
        <f t="shared" si="393"/>
        <v/>
      </c>
      <c r="AA982" s="66" t="str">
        <f t="shared" si="394"/>
        <v/>
      </c>
      <c r="AB982" s="72" t="str">
        <f t="shared" si="395"/>
        <v/>
      </c>
      <c r="AC982" s="135" t="str">
        <f t="shared" si="407"/>
        <v/>
      </c>
      <c r="AD982" s="72">
        <f t="shared" si="408"/>
        <v>-29</v>
      </c>
      <c r="AE982" s="72">
        <f t="shared" si="409"/>
        <v>-59</v>
      </c>
      <c r="AF982" s="72">
        <f t="shared" si="410"/>
        <v>-89</v>
      </c>
      <c r="AG982" s="66" t="str">
        <f t="shared" si="396"/>
        <v/>
      </c>
      <c r="AH982" s="66" t="str">
        <f t="shared" si="397"/>
        <v/>
      </c>
      <c r="AI982" s="66" t="str">
        <f t="shared" si="398"/>
        <v/>
      </c>
      <c r="AJ982" s="135" t="str">
        <f t="shared" si="399"/>
        <v/>
      </c>
      <c r="AK982" s="66" t="str">
        <f t="shared" si="400"/>
        <v/>
      </c>
      <c r="AL982" s="66" t="str">
        <f t="shared" si="388"/>
        <v/>
      </c>
      <c r="AM982" s="66" t="str">
        <f t="shared" si="401"/>
        <v/>
      </c>
      <c r="AN982" s="135" t="str">
        <f t="shared" si="402"/>
        <v/>
      </c>
      <c r="AO982" s="66" t="str">
        <f t="shared" si="403"/>
        <v/>
      </c>
      <c r="AP982" s="66" t="str">
        <f t="shared" si="389"/>
        <v/>
      </c>
      <c r="AQ982" s="66" t="str">
        <f t="shared" si="404"/>
        <v/>
      </c>
      <c r="AR982" s="135" t="str">
        <f t="shared" si="405"/>
        <v/>
      </c>
      <c r="AS982" s="72" t="str">
        <f t="shared" si="390"/>
        <v/>
      </c>
      <c r="AT982" s="72" t="str">
        <f t="shared" si="390"/>
        <v/>
      </c>
      <c r="AU982" s="72"/>
      <c r="AV982" s="135" t="str">
        <f t="shared" ca="1" si="411"/>
        <v>Guardian</v>
      </c>
      <c r="AW982" s="135"/>
      <c r="AX982" s="135"/>
      <c r="AY982" s="135"/>
      <c r="AZ982" s="135"/>
      <c r="BA982" s="135"/>
      <c r="BB982" s="135"/>
      <c r="BC982" s="660" t="e">
        <f>INDEX('[2]Master Skill List'!$D$81:$D$301,MATCH('UNIT DATA'!BA982,'[2]Master Skill List'!$B$81:$B$301,0))</f>
        <v>#N/A</v>
      </c>
      <c r="BD982" s="661"/>
      <c r="BE982" s="661"/>
      <c r="BF982" s="662"/>
      <c r="BG982" s="72">
        <f t="shared" si="412"/>
        <v>0</v>
      </c>
    </row>
    <row r="983" spans="2:59">
      <c r="B983" s="66">
        <v>945</v>
      </c>
      <c r="C983" s="135"/>
      <c r="D983" s="135"/>
      <c r="E983" s="135"/>
      <c r="F983" s="135"/>
      <c r="G983" s="135"/>
      <c r="H983" s="177"/>
      <c r="I983" s="155"/>
      <c r="J983" s="155"/>
      <c r="K983" s="66">
        <v>10</v>
      </c>
      <c r="L983" s="66"/>
      <c r="M983" s="66"/>
      <c r="N983" s="66"/>
      <c r="O983" s="508"/>
      <c r="P983" s="155">
        <f t="shared" si="406"/>
        <v>1</v>
      </c>
      <c r="Q983" s="135"/>
      <c r="R983" s="66" t="e">
        <f t="shared" si="413"/>
        <v>#N/A</v>
      </c>
      <c r="S983" s="176"/>
      <c r="T983" s="177"/>
      <c r="U983" s="135"/>
      <c r="V983" s="135"/>
      <c r="W983" s="163" t="str">
        <f t="shared" ca="1" si="391"/>
        <v>Lord</v>
      </c>
      <c r="X983" s="164">
        <f t="shared" si="392"/>
        <v>0</v>
      </c>
      <c r="Y983" s="165">
        <v>0</v>
      </c>
      <c r="Z983" s="155" t="str">
        <f t="shared" si="393"/>
        <v/>
      </c>
      <c r="AA983" s="66" t="str">
        <f t="shared" si="394"/>
        <v/>
      </c>
      <c r="AB983" s="72" t="str">
        <f t="shared" si="395"/>
        <v/>
      </c>
      <c r="AC983" s="135" t="str">
        <f t="shared" si="407"/>
        <v/>
      </c>
      <c r="AD983" s="72">
        <f t="shared" si="408"/>
        <v>-29</v>
      </c>
      <c r="AE983" s="72">
        <f t="shared" si="409"/>
        <v>-59</v>
      </c>
      <c r="AF983" s="72">
        <f t="shared" si="410"/>
        <v>-89</v>
      </c>
      <c r="AG983" s="66" t="str">
        <f t="shared" si="396"/>
        <v/>
      </c>
      <c r="AH983" s="66" t="str">
        <f t="shared" si="397"/>
        <v/>
      </c>
      <c r="AI983" s="66" t="str">
        <f t="shared" si="398"/>
        <v/>
      </c>
      <c r="AJ983" s="135" t="str">
        <f t="shared" si="399"/>
        <v/>
      </c>
      <c r="AK983" s="66" t="str">
        <f t="shared" si="400"/>
        <v/>
      </c>
      <c r="AL983" s="66" t="str">
        <f t="shared" si="388"/>
        <v/>
      </c>
      <c r="AM983" s="66" t="str">
        <f t="shared" si="401"/>
        <v/>
      </c>
      <c r="AN983" s="135" t="str">
        <f t="shared" si="402"/>
        <v/>
      </c>
      <c r="AO983" s="66" t="str">
        <f t="shared" si="403"/>
        <v/>
      </c>
      <c r="AP983" s="66" t="str">
        <f t="shared" si="389"/>
        <v/>
      </c>
      <c r="AQ983" s="66" t="str">
        <f t="shared" si="404"/>
        <v/>
      </c>
      <c r="AR983" s="135" t="str">
        <f t="shared" si="405"/>
        <v/>
      </c>
      <c r="AS983" s="72" t="str">
        <f t="shared" si="390"/>
        <v/>
      </c>
      <c r="AT983" s="72" t="str">
        <f t="shared" si="390"/>
        <v/>
      </c>
      <c r="AU983" s="72"/>
      <c r="AV983" s="135" t="str">
        <f t="shared" ca="1" si="411"/>
        <v>Lord</v>
      </c>
      <c r="AW983" s="135"/>
      <c r="AX983" s="135"/>
      <c r="AY983" s="135"/>
      <c r="AZ983" s="135"/>
      <c r="BA983" s="135"/>
      <c r="BB983" s="135"/>
      <c r="BC983" s="660" t="e">
        <f>INDEX('[2]Master Skill List'!$D$81:$D$301,MATCH('UNIT DATA'!BA983,'[2]Master Skill List'!$B$81:$B$301,0))</f>
        <v>#N/A</v>
      </c>
      <c r="BD983" s="661"/>
      <c r="BE983" s="661"/>
      <c r="BF983" s="662"/>
      <c r="BG983" s="72">
        <f t="shared" si="412"/>
        <v>0</v>
      </c>
    </row>
    <row r="984" spans="2:59">
      <c r="B984" s="66">
        <v>946</v>
      </c>
      <c r="C984" s="135"/>
      <c r="D984" s="135"/>
      <c r="E984" s="135"/>
      <c r="F984" s="135"/>
      <c r="G984" s="135"/>
      <c r="H984" s="177"/>
      <c r="I984" s="155"/>
      <c r="J984" s="155"/>
      <c r="K984" s="66">
        <v>10</v>
      </c>
      <c r="L984" s="66"/>
      <c r="M984" s="66"/>
      <c r="N984" s="66"/>
      <c r="O984" s="508"/>
      <c r="P984" s="155">
        <f t="shared" si="406"/>
        <v>1</v>
      </c>
      <c r="Q984" s="135"/>
      <c r="R984" s="66" t="e">
        <f t="shared" si="413"/>
        <v>#N/A</v>
      </c>
      <c r="S984" s="176"/>
      <c r="T984" s="177"/>
      <c r="U984" s="135"/>
      <c r="V984" s="135"/>
      <c r="W984" s="163" t="str">
        <f t="shared" ca="1" si="391"/>
        <v>Knight</v>
      </c>
      <c r="X984" s="164">
        <f t="shared" si="392"/>
        <v>0</v>
      </c>
      <c r="Y984" s="165">
        <v>0</v>
      </c>
      <c r="Z984" s="155" t="str">
        <f t="shared" si="393"/>
        <v/>
      </c>
      <c r="AA984" s="66" t="str">
        <f t="shared" si="394"/>
        <v/>
      </c>
      <c r="AB984" s="72" t="str">
        <f t="shared" si="395"/>
        <v/>
      </c>
      <c r="AC984" s="135" t="str">
        <f t="shared" si="407"/>
        <v/>
      </c>
      <c r="AD984" s="72">
        <f t="shared" si="408"/>
        <v>-29</v>
      </c>
      <c r="AE984" s="72">
        <f t="shared" si="409"/>
        <v>-59</v>
      </c>
      <c r="AF984" s="72">
        <f t="shared" si="410"/>
        <v>-89</v>
      </c>
      <c r="AG984" s="66" t="str">
        <f t="shared" si="396"/>
        <v/>
      </c>
      <c r="AH984" s="66" t="str">
        <f t="shared" si="397"/>
        <v/>
      </c>
      <c r="AI984" s="66" t="str">
        <f t="shared" si="398"/>
        <v/>
      </c>
      <c r="AJ984" s="135" t="str">
        <f t="shared" si="399"/>
        <v/>
      </c>
      <c r="AK984" s="66" t="str">
        <f t="shared" si="400"/>
        <v/>
      </c>
      <c r="AL984" s="66" t="str">
        <f t="shared" si="388"/>
        <v/>
      </c>
      <c r="AM984" s="66" t="str">
        <f t="shared" si="401"/>
        <v/>
      </c>
      <c r="AN984" s="135" t="str">
        <f t="shared" si="402"/>
        <v/>
      </c>
      <c r="AO984" s="66" t="str">
        <f t="shared" si="403"/>
        <v/>
      </c>
      <c r="AP984" s="66" t="str">
        <f t="shared" si="389"/>
        <v/>
      </c>
      <c r="AQ984" s="66" t="str">
        <f t="shared" si="404"/>
        <v/>
      </c>
      <c r="AR984" s="135" t="str">
        <f t="shared" si="405"/>
        <v/>
      </c>
      <c r="AS984" s="72" t="str">
        <f t="shared" si="390"/>
        <v/>
      </c>
      <c r="AT984" s="72" t="str">
        <f t="shared" si="390"/>
        <v/>
      </c>
      <c r="AU984" s="72"/>
      <c r="AV984" s="135" t="str">
        <f t="shared" ca="1" si="411"/>
        <v>Knight</v>
      </c>
      <c r="AW984" s="135"/>
      <c r="AX984" s="135"/>
      <c r="AY984" s="135"/>
      <c r="AZ984" s="135"/>
      <c r="BA984" s="135"/>
      <c r="BB984" s="135"/>
      <c r="BC984" s="660" t="e">
        <f>INDEX('[2]Master Skill List'!$D$81:$D$301,MATCH('UNIT DATA'!BA984,'[2]Master Skill List'!$B$81:$B$301,0))</f>
        <v>#N/A</v>
      </c>
      <c r="BD984" s="661"/>
      <c r="BE984" s="661"/>
      <c r="BF984" s="662"/>
      <c r="BG984" s="72">
        <f t="shared" si="412"/>
        <v>0</v>
      </c>
    </row>
    <row r="985" spans="2:59">
      <c r="B985" s="66">
        <v>947</v>
      </c>
      <c r="C985" s="135"/>
      <c r="D985" s="135"/>
      <c r="E985" s="135"/>
      <c r="F985" s="135"/>
      <c r="G985" s="135"/>
      <c r="H985" s="177"/>
      <c r="I985" s="155"/>
      <c r="J985" s="155"/>
      <c r="K985" s="66">
        <v>10</v>
      </c>
      <c r="L985" s="66"/>
      <c r="M985" s="66"/>
      <c r="N985" s="66"/>
      <c r="O985" s="508"/>
      <c r="P985" s="155">
        <f t="shared" si="406"/>
        <v>1</v>
      </c>
      <c r="Q985" s="135"/>
      <c r="R985" s="66" t="e">
        <f t="shared" si="413"/>
        <v>#N/A</v>
      </c>
      <c r="S985" s="176"/>
      <c r="T985" s="177"/>
      <c r="U985" s="135"/>
      <c r="V985" s="135"/>
      <c r="W985" s="163" t="str">
        <f t="shared" ca="1" si="391"/>
        <v>Defender</v>
      </c>
      <c r="X985" s="164">
        <f t="shared" si="392"/>
        <v>0</v>
      </c>
      <c r="Y985" s="165">
        <v>0</v>
      </c>
      <c r="Z985" s="155" t="str">
        <f t="shared" si="393"/>
        <v/>
      </c>
      <c r="AA985" s="66" t="str">
        <f t="shared" si="394"/>
        <v/>
      </c>
      <c r="AB985" s="72" t="str">
        <f t="shared" si="395"/>
        <v/>
      </c>
      <c r="AC985" s="135" t="str">
        <f t="shared" si="407"/>
        <v/>
      </c>
      <c r="AD985" s="72">
        <f t="shared" si="408"/>
        <v>-29</v>
      </c>
      <c r="AE985" s="72">
        <f t="shared" si="409"/>
        <v>-59</v>
      </c>
      <c r="AF985" s="72">
        <f t="shared" si="410"/>
        <v>-89</v>
      </c>
      <c r="AG985" s="66" t="str">
        <f t="shared" si="396"/>
        <v/>
      </c>
      <c r="AH985" s="66" t="str">
        <f t="shared" si="397"/>
        <v/>
      </c>
      <c r="AI985" s="66" t="str">
        <f t="shared" si="398"/>
        <v/>
      </c>
      <c r="AJ985" s="135" t="str">
        <f t="shared" si="399"/>
        <v/>
      </c>
      <c r="AK985" s="66" t="str">
        <f t="shared" si="400"/>
        <v/>
      </c>
      <c r="AL985" s="66" t="str">
        <f t="shared" si="388"/>
        <v/>
      </c>
      <c r="AM985" s="66" t="str">
        <f t="shared" si="401"/>
        <v/>
      </c>
      <c r="AN985" s="135" t="str">
        <f t="shared" si="402"/>
        <v/>
      </c>
      <c r="AO985" s="66" t="str">
        <f t="shared" si="403"/>
        <v/>
      </c>
      <c r="AP985" s="66" t="str">
        <f t="shared" si="389"/>
        <v/>
      </c>
      <c r="AQ985" s="66" t="str">
        <f t="shared" si="404"/>
        <v/>
      </c>
      <c r="AR985" s="135" t="str">
        <f t="shared" si="405"/>
        <v/>
      </c>
      <c r="AS985" s="72" t="str">
        <f t="shared" si="390"/>
        <v/>
      </c>
      <c r="AT985" s="72" t="str">
        <f t="shared" si="390"/>
        <v/>
      </c>
      <c r="AU985" s="72"/>
      <c r="AV985" s="135" t="str">
        <f t="shared" ca="1" si="411"/>
        <v>Defender</v>
      </c>
      <c r="AW985" s="135"/>
      <c r="AX985" s="135"/>
      <c r="AY985" s="135"/>
      <c r="AZ985" s="135"/>
      <c r="BA985" s="135"/>
      <c r="BB985" s="135"/>
      <c r="BC985" s="660" t="e">
        <f>INDEX('[2]Master Skill List'!$D$81:$D$301,MATCH('UNIT DATA'!BA985,'[2]Master Skill List'!$B$81:$B$301,0))</f>
        <v>#N/A</v>
      </c>
      <c r="BD985" s="661"/>
      <c r="BE985" s="661"/>
      <c r="BF985" s="662"/>
      <c r="BG985" s="72">
        <f t="shared" si="412"/>
        <v>0</v>
      </c>
    </row>
    <row r="986" spans="2:59">
      <c r="B986" s="66">
        <v>948</v>
      </c>
      <c r="C986" s="135"/>
      <c r="D986" s="135"/>
      <c r="E986" s="135"/>
      <c r="F986" s="135"/>
      <c r="G986" s="135"/>
      <c r="H986" s="177"/>
      <c r="I986" s="155"/>
      <c r="J986" s="155"/>
      <c r="K986" s="66">
        <v>10</v>
      </c>
      <c r="L986" s="66"/>
      <c r="M986" s="66"/>
      <c r="N986" s="66"/>
      <c r="O986" s="508"/>
      <c r="P986" s="155">
        <f t="shared" si="406"/>
        <v>1</v>
      </c>
      <c r="Q986" s="135"/>
      <c r="R986" s="66" t="e">
        <f t="shared" si="413"/>
        <v>#N/A</v>
      </c>
      <c r="S986" s="176"/>
      <c r="T986" s="177"/>
      <c r="U986" s="135"/>
      <c r="V986" s="135"/>
      <c r="W986" s="163" t="str">
        <f t="shared" ca="1" si="391"/>
        <v>Guardian</v>
      </c>
      <c r="X986" s="164">
        <f t="shared" si="392"/>
        <v>0</v>
      </c>
      <c r="Y986" s="165">
        <v>0</v>
      </c>
      <c r="Z986" s="155" t="str">
        <f t="shared" si="393"/>
        <v/>
      </c>
      <c r="AA986" s="66" t="str">
        <f t="shared" si="394"/>
        <v/>
      </c>
      <c r="AB986" s="72" t="str">
        <f t="shared" si="395"/>
        <v/>
      </c>
      <c r="AC986" s="135" t="str">
        <f t="shared" si="407"/>
        <v/>
      </c>
      <c r="AD986" s="72">
        <f t="shared" si="408"/>
        <v>-29</v>
      </c>
      <c r="AE986" s="72">
        <f t="shared" si="409"/>
        <v>-59</v>
      </c>
      <c r="AF986" s="72">
        <f t="shared" si="410"/>
        <v>-89</v>
      </c>
      <c r="AG986" s="66" t="str">
        <f t="shared" si="396"/>
        <v/>
      </c>
      <c r="AH986" s="66" t="str">
        <f t="shared" si="397"/>
        <v/>
      </c>
      <c r="AI986" s="66" t="str">
        <f t="shared" si="398"/>
        <v/>
      </c>
      <c r="AJ986" s="135" t="str">
        <f t="shared" si="399"/>
        <v/>
      </c>
      <c r="AK986" s="66" t="str">
        <f t="shared" si="400"/>
        <v/>
      </c>
      <c r="AL986" s="66" t="str">
        <f t="shared" si="388"/>
        <v/>
      </c>
      <c r="AM986" s="66" t="str">
        <f t="shared" si="401"/>
        <v/>
      </c>
      <c r="AN986" s="135" t="str">
        <f t="shared" si="402"/>
        <v/>
      </c>
      <c r="AO986" s="66" t="str">
        <f t="shared" si="403"/>
        <v/>
      </c>
      <c r="AP986" s="66" t="str">
        <f t="shared" si="389"/>
        <v/>
      </c>
      <c r="AQ986" s="66" t="str">
        <f t="shared" si="404"/>
        <v/>
      </c>
      <c r="AR986" s="135" t="str">
        <f t="shared" si="405"/>
        <v/>
      </c>
      <c r="AS986" s="72" t="str">
        <f t="shared" si="390"/>
        <v/>
      </c>
      <c r="AT986" s="72" t="str">
        <f t="shared" si="390"/>
        <v/>
      </c>
      <c r="AU986" s="72"/>
      <c r="AV986" s="135" t="str">
        <f t="shared" ca="1" si="411"/>
        <v>Guardian</v>
      </c>
      <c r="AW986" s="135"/>
      <c r="AX986" s="135"/>
      <c r="AY986" s="135"/>
      <c r="AZ986" s="135"/>
      <c r="BA986" s="135"/>
      <c r="BB986" s="135"/>
      <c r="BC986" s="660" t="e">
        <f>INDEX('[2]Master Skill List'!$D$81:$D$301,MATCH('UNIT DATA'!BA986,'[2]Master Skill List'!$B$81:$B$301,0))</f>
        <v>#N/A</v>
      </c>
      <c r="BD986" s="661"/>
      <c r="BE986" s="661"/>
      <c r="BF986" s="662"/>
      <c r="BG986" s="72">
        <f t="shared" si="412"/>
        <v>0</v>
      </c>
    </row>
    <row r="987" spans="2:59">
      <c r="B987" s="66">
        <v>949</v>
      </c>
      <c r="C987" s="135"/>
      <c r="D987" s="135"/>
      <c r="E987" s="135"/>
      <c r="F987" s="135"/>
      <c r="G987" s="135"/>
      <c r="H987" s="177"/>
      <c r="I987" s="155"/>
      <c r="J987" s="155"/>
      <c r="K987" s="66">
        <v>10</v>
      </c>
      <c r="L987" s="66"/>
      <c r="M987" s="66"/>
      <c r="N987" s="66"/>
      <c r="O987" s="508"/>
      <c r="P987" s="155">
        <f t="shared" si="406"/>
        <v>1</v>
      </c>
      <c r="Q987" s="135"/>
      <c r="R987" s="66" t="e">
        <f t="shared" si="413"/>
        <v>#N/A</v>
      </c>
      <c r="S987" s="176"/>
      <c r="T987" s="177"/>
      <c r="U987" s="135"/>
      <c r="V987" s="135"/>
      <c r="W987" s="163" t="str">
        <f t="shared" ca="1" si="391"/>
        <v>Hero</v>
      </c>
      <c r="X987" s="164">
        <f t="shared" si="392"/>
        <v>0</v>
      </c>
      <c r="Y987" s="165">
        <v>0</v>
      </c>
      <c r="Z987" s="155" t="str">
        <f t="shared" si="393"/>
        <v/>
      </c>
      <c r="AA987" s="66" t="str">
        <f t="shared" si="394"/>
        <v/>
      </c>
      <c r="AB987" s="72" t="str">
        <f t="shared" si="395"/>
        <v/>
      </c>
      <c r="AC987" s="135" t="str">
        <f t="shared" si="407"/>
        <v/>
      </c>
      <c r="AD987" s="72">
        <f t="shared" si="408"/>
        <v>-29</v>
      </c>
      <c r="AE987" s="72">
        <f t="shared" si="409"/>
        <v>-59</v>
      </c>
      <c r="AF987" s="72">
        <f t="shared" si="410"/>
        <v>-89</v>
      </c>
      <c r="AG987" s="66" t="str">
        <f t="shared" si="396"/>
        <v/>
      </c>
      <c r="AH987" s="66" t="str">
        <f t="shared" si="397"/>
        <v/>
      </c>
      <c r="AI987" s="66" t="str">
        <f t="shared" si="398"/>
        <v/>
      </c>
      <c r="AJ987" s="135" t="str">
        <f t="shared" si="399"/>
        <v/>
      </c>
      <c r="AK987" s="66" t="str">
        <f t="shared" si="400"/>
        <v/>
      </c>
      <c r="AL987" s="66" t="str">
        <f t="shared" si="388"/>
        <v/>
      </c>
      <c r="AM987" s="66" t="str">
        <f t="shared" si="401"/>
        <v/>
      </c>
      <c r="AN987" s="135" t="str">
        <f t="shared" si="402"/>
        <v/>
      </c>
      <c r="AO987" s="66" t="str">
        <f t="shared" si="403"/>
        <v/>
      </c>
      <c r="AP987" s="66" t="str">
        <f t="shared" si="389"/>
        <v/>
      </c>
      <c r="AQ987" s="66" t="str">
        <f t="shared" si="404"/>
        <v/>
      </c>
      <c r="AR987" s="135" t="str">
        <f t="shared" si="405"/>
        <v/>
      </c>
      <c r="AS987" s="72" t="str">
        <f t="shared" si="390"/>
        <v/>
      </c>
      <c r="AT987" s="72" t="str">
        <f t="shared" si="390"/>
        <v/>
      </c>
      <c r="AU987" s="72"/>
      <c r="AV987" s="135" t="str">
        <f t="shared" ca="1" si="411"/>
        <v>Hero</v>
      </c>
      <c r="AW987" s="135"/>
      <c r="AX987" s="135"/>
      <c r="AY987" s="135"/>
      <c r="AZ987" s="135"/>
      <c r="BA987" s="135"/>
      <c r="BB987" s="135"/>
      <c r="BC987" s="660" t="e">
        <f>INDEX('[2]Master Skill List'!$D$81:$D$301,MATCH('UNIT DATA'!BA987,'[2]Master Skill List'!$B$81:$B$301,0))</f>
        <v>#N/A</v>
      </c>
      <c r="BD987" s="661"/>
      <c r="BE987" s="661"/>
      <c r="BF987" s="662"/>
      <c r="BG987" s="72">
        <f t="shared" si="412"/>
        <v>0</v>
      </c>
    </row>
    <row r="988" spans="2:59">
      <c r="B988" s="66">
        <v>950</v>
      </c>
      <c r="C988" s="135"/>
      <c r="D988" s="135"/>
      <c r="E988" s="135"/>
      <c r="F988" s="135"/>
      <c r="G988" s="135"/>
      <c r="H988" s="177"/>
      <c r="I988" s="155"/>
      <c r="J988" s="155"/>
      <c r="K988" s="66">
        <v>10</v>
      </c>
      <c r="L988" s="66"/>
      <c r="M988" s="66"/>
      <c r="N988" s="66"/>
      <c r="O988" s="508"/>
      <c r="P988" s="155">
        <f t="shared" si="406"/>
        <v>1</v>
      </c>
      <c r="Q988" s="135"/>
      <c r="R988" s="66" t="e">
        <f t="shared" si="413"/>
        <v>#N/A</v>
      </c>
      <c r="S988" s="176"/>
      <c r="T988" s="177"/>
      <c r="U988" s="135"/>
      <c r="V988" s="135"/>
      <c r="W988" s="163" t="str">
        <f t="shared" ca="1" si="391"/>
        <v>Defender</v>
      </c>
      <c r="X988" s="164">
        <f t="shared" si="392"/>
        <v>0</v>
      </c>
      <c r="Y988" s="165">
        <v>0</v>
      </c>
      <c r="Z988" s="155" t="str">
        <f t="shared" si="393"/>
        <v/>
      </c>
      <c r="AA988" s="66" t="str">
        <f t="shared" si="394"/>
        <v/>
      </c>
      <c r="AB988" s="72" t="str">
        <f t="shared" si="395"/>
        <v/>
      </c>
      <c r="AC988" s="135" t="str">
        <f t="shared" si="407"/>
        <v/>
      </c>
      <c r="AD988" s="72">
        <f t="shared" si="408"/>
        <v>-29</v>
      </c>
      <c r="AE988" s="72">
        <f t="shared" si="409"/>
        <v>-59</v>
      </c>
      <c r="AF988" s="72">
        <f t="shared" si="410"/>
        <v>-89</v>
      </c>
      <c r="AG988" s="66" t="str">
        <f t="shared" si="396"/>
        <v/>
      </c>
      <c r="AH988" s="66" t="str">
        <f t="shared" si="397"/>
        <v/>
      </c>
      <c r="AI988" s="66" t="str">
        <f t="shared" si="398"/>
        <v/>
      </c>
      <c r="AJ988" s="135" t="str">
        <f t="shared" si="399"/>
        <v/>
      </c>
      <c r="AK988" s="66" t="str">
        <f t="shared" si="400"/>
        <v/>
      </c>
      <c r="AL988" s="66" t="str">
        <f t="shared" si="388"/>
        <v/>
      </c>
      <c r="AM988" s="66" t="str">
        <f t="shared" si="401"/>
        <v/>
      </c>
      <c r="AN988" s="135" t="str">
        <f t="shared" si="402"/>
        <v/>
      </c>
      <c r="AO988" s="66" t="str">
        <f t="shared" si="403"/>
        <v/>
      </c>
      <c r="AP988" s="66" t="str">
        <f t="shared" si="389"/>
        <v/>
      </c>
      <c r="AQ988" s="66" t="str">
        <f t="shared" si="404"/>
        <v/>
      </c>
      <c r="AR988" s="135" t="str">
        <f t="shared" si="405"/>
        <v/>
      </c>
      <c r="AS988" s="72" t="str">
        <f t="shared" si="390"/>
        <v/>
      </c>
      <c r="AT988" s="72" t="str">
        <f t="shared" si="390"/>
        <v/>
      </c>
      <c r="AU988" s="72"/>
      <c r="AV988" s="135" t="str">
        <f t="shared" ca="1" si="411"/>
        <v>Defender</v>
      </c>
      <c r="AW988" s="135"/>
      <c r="AX988" s="135"/>
      <c r="AY988" s="135"/>
      <c r="AZ988" s="135"/>
      <c r="BA988" s="135"/>
      <c r="BB988" s="135"/>
      <c r="BC988" s="660" t="e">
        <f>INDEX('[2]Master Skill List'!$D$81:$D$301,MATCH('UNIT DATA'!BA988,'[2]Master Skill List'!$B$81:$B$301,0))</f>
        <v>#N/A</v>
      </c>
      <c r="BD988" s="661"/>
      <c r="BE988" s="661"/>
      <c r="BF988" s="662"/>
      <c r="BG988" s="72">
        <f t="shared" si="412"/>
        <v>0</v>
      </c>
    </row>
    <row r="989" spans="2:59">
      <c r="B989" s="66">
        <v>951</v>
      </c>
      <c r="C989" s="135"/>
      <c r="D989" s="135"/>
      <c r="E989" s="135"/>
      <c r="F989" s="135"/>
      <c r="G989" s="135"/>
      <c r="H989" s="177"/>
      <c r="I989" s="155"/>
      <c r="J989" s="155"/>
      <c r="K989" s="66">
        <v>10</v>
      </c>
      <c r="L989" s="66"/>
      <c r="M989" s="66"/>
      <c r="N989" s="66"/>
      <c r="O989" s="508"/>
      <c r="P989" s="155">
        <f t="shared" si="406"/>
        <v>1</v>
      </c>
      <c r="Q989" s="135"/>
      <c r="R989" s="66" t="e">
        <f t="shared" si="413"/>
        <v>#N/A</v>
      </c>
      <c r="S989" s="176"/>
      <c r="T989" s="177"/>
      <c r="U989" s="135"/>
      <c r="V989" s="135"/>
      <c r="W989" s="163" t="str">
        <f t="shared" ca="1" si="391"/>
        <v>Guardian</v>
      </c>
      <c r="X989" s="164">
        <f t="shared" si="392"/>
        <v>0</v>
      </c>
      <c r="Y989" s="165">
        <v>0</v>
      </c>
      <c r="Z989" s="155" t="str">
        <f t="shared" si="393"/>
        <v/>
      </c>
      <c r="AA989" s="66" t="str">
        <f t="shared" si="394"/>
        <v/>
      </c>
      <c r="AB989" s="72" t="str">
        <f t="shared" si="395"/>
        <v/>
      </c>
      <c r="AC989" s="135" t="str">
        <f t="shared" si="407"/>
        <v/>
      </c>
      <c r="AD989" s="72">
        <f t="shared" si="408"/>
        <v>-29</v>
      </c>
      <c r="AE989" s="72">
        <f t="shared" si="409"/>
        <v>-59</v>
      </c>
      <c r="AF989" s="72">
        <f t="shared" si="410"/>
        <v>-89</v>
      </c>
      <c r="AG989" s="66" t="str">
        <f t="shared" si="396"/>
        <v/>
      </c>
      <c r="AH989" s="66" t="str">
        <f t="shared" si="397"/>
        <v/>
      </c>
      <c r="AI989" s="66" t="str">
        <f t="shared" si="398"/>
        <v/>
      </c>
      <c r="AJ989" s="135" t="str">
        <f t="shared" si="399"/>
        <v/>
      </c>
      <c r="AK989" s="66" t="str">
        <f t="shared" si="400"/>
        <v/>
      </c>
      <c r="AL989" s="66" t="str">
        <f t="shared" si="388"/>
        <v/>
      </c>
      <c r="AM989" s="66" t="str">
        <f t="shared" si="401"/>
        <v/>
      </c>
      <c r="AN989" s="135" t="str">
        <f t="shared" si="402"/>
        <v/>
      </c>
      <c r="AO989" s="66" t="str">
        <f t="shared" si="403"/>
        <v/>
      </c>
      <c r="AP989" s="66" t="str">
        <f t="shared" si="389"/>
        <v/>
      </c>
      <c r="AQ989" s="66" t="str">
        <f t="shared" si="404"/>
        <v/>
      </c>
      <c r="AR989" s="135" t="str">
        <f t="shared" si="405"/>
        <v/>
      </c>
      <c r="AS989" s="72" t="str">
        <f t="shared" si="390"/>
        <v/>
      </c>
      <c r="AT989" s="72" t="str">
        <f t="shared" si="390"/>
        <v/>
      </c>
      <c r="AU989" s="72"/>
      <c r="AV989" s="135" t="str">
        <f t="shared" ca="1" si="411"/>
        <v>Guardian</v>
      </c>
      <c r="AW989" s="135"/>
      <c r="AX989" s="135"/>
      <c r="AY989" s="135"/>
      <c r="AZ989" s="135"/>
      <c r="BA989" s="135"/>
      <c r="BB989" s="135"/>
      <c r="BC989" s="660" t="e">
        <f>INDEX('[2]Master Skill List'!$D$81:$D$301,MATCH('UNIT DATA'!BA989,'[2]Master Skill List'!$B$81:$B$301,0))</f>
        <v>#N/A</v>
      </c>
      <c r="BD989" s="661"/>
      <c r="BE989" s="661"/>
      <c r="BF989" s="662"/>
      <c r="BG989" s="72">
        <f t="shared" si="412"/>
        <v>0</v>
      </c>
    </row>
    <row r="990" spans="2:59">
      <c r="B990" s="66">
        <v>952</v>
      </c>
      <c r="C990" s="135"/>
      <c r="D990" s="135"/>
      <c r="E990" s="135"/>
      <c r="F990" s="135"/>
      <c r="G990" s="135"/>
      <c r="H990" s="177"/>
      <c r="I990" s="155"/>
      <c r="J990" s="155"/>
      <c r="K990" s="66">
        <v>10</v>
      </c>
      <c r="L990" s="66"/>
      <c r="M990" s="66"/>
      <c r="N990" s="66"/>
      <c r="O990" s="508"/>
      <c r="P990" s="155">
        <f t="shared" si="406"/>
        <v>1</v>
      </c>
      <c r="Q990" s="135"/>
      <c r="R990" s="66" t="e">
        <f t="shared" si="413"/>
        <v>#N/A</v>
      </c>
      <c r="S990" s="176"/>
      <c r="T990" s="177"/>
      <c r="U990" s="135"/>
      <c r="V990" s="135"/>
      <c r="W990" s="163" t="str">
        <f t="shared" ca="1" si="391"/>
        <v>Knight</v>
      </c>
      <c r="X990" s="164">
        <f t="shared" si="392"/>
        <v>0</v>
      </c>
      <c r="Y990" s="165">
        <v>0</v>
      </c>
      <c r="Z990" s="155" t="str">
        <f t="shared" si="393"/>
        <v/>
      </c>
      <c r="AA990" s="66" t="str">
        <f t="shared" si="394"/>
        <v/>
      </c>
      <c r="AB990" s="72" t="str">
        <f t="shared" si="395"/>
        <v/>
      </c>
      <c r="AC990" s="135" t="str">
        <f t="shared" si="407"/>
        <v/>
      </c>
      <c r="AD990" s="72">
        <f t="shared" si="408"/>
        <v>-29</v>
      </c>
      <c r="AE990" s="72">
        <f t="shared" si="409"/>
        <v>-59</v>
      </c>
      <c r="AF990" s="72">
        <f t="shared" si="410"/>
        <v>-89</v>
      </c>
      <c r="AG990" s="66" t="str">
        <f t="shared" si="396"/>
        <v/>
      </c>
      <c r="AH990" s="66" t="str">
        <f t="shared" si="397"/>
        <v/>
      </c>
      <c r="AI990" s="66" t="str">
        <f t="shared" si="398"/>
        <v/>
      </c>
      <c r="AJ990" s="135" t="str">
        <f t="shared" si="399"/>
        <v/>
      </c>
      <c r="AK990" s="66" t="str">
        <f t="shared" si="400"/>
        <v/>
      </c>
      <c r="AL990" s="66" t="str">
        <f t="shared" si="388"/>
        <v/>
      </c>
      <c r="AM990" s="66" t="str">
        <f t="shared" si="401"/>
        <v/>
      </c>
      <c r="AN990" s="135" t="str">
        <f t="shared" si="402"/>
        <v/>
      </c>
      <c r="AO990" s="66" t="str">
        <f t="shared" si="403"/>
        <v/>
      </c>
      <c r="AP990" s="66" t="str">
        <f t="shared" si="389"/>
        <v/>
      </c>
      <c r="AQ990" s="66" t="str">
        <f t="shared" si="404"/>
        <v/>
      </c>
      <c r="AR990" s="135" t="str">
        <f t="shared" si="405"/>
        <v/>
      </c>
      <c r="AS990" s="72" t="str">
        <f t="shared" si="390"/>
        <v/>
      </c>
      <c r="AT990" s="72" t="str">
        <f t="shared" si="390"/>
        <v/>
      </c>
      <c r="AU990" s="72"/>
      <c r="AV990" s="135" t="str">
        <f t="shared" ca="1" si="411"/>
        <v>Knight</v>
      </c>
      <c r="AW990" s="135"/>
      <c r="AX990" s="135"/>
      <c r="AY990" s="135"/>
      <c r="AZ990" s="135"/>
      <c r="BA990" s="135"/>
      <c r="BB990" s="135"/>
      <c r="BC990" s="660" t="e">
        <f>INDEX('[2]Master Skill List'!$D$81:$D$301,MATCH('UNIT DATA'!BA990,'[2]Master Skill List'!$B$81:$B$301,0))</f>
        <v>#N/A</v>
      </c>
      <c r="BD990" s="661"/>
      <c r="BE990" s="661"/>
      <c r="BF990" s="662"/>
      <c r="BG990" s="72">
        <f t="shared" si="412"/>
        <v>0</v>
      </c>
    </row>
    <row r="991" spans="2:59">
      <c r="B991" s="66">
        <v>953</v>
      </c>
      <c r="C991" s="135"/>
      <c r="D991" s="135"/>
      <c r="E991" s="135"/>
      <c r="F991" s="135"/>
      <c r="G991" s="135"/>
      <c r="H991" s="177"/>
      <c r="I991" s="155"/>
      <c r="J991" s="155"/>
      <c r="K991" s="66">
        <v>10</v>
      </c>
      <c r="L991" s="66"/>
      <c r="M991" s="66"/>
      <c r="N991" s="66"/>
      <c r="O991" s="508"/>
      <c r="P991" s="155">
        <f t="shared" si="406"/>
        <v>1</v>
      </c>
      <c r="Q991" s="135"/>
      <c r="R991" s="66" t="e">
        <f t="shared" si="413"/>
        <v>#N/A</v>
      </c>
      <c r="S991" s="176"/>
      <c r="T991" s="177"/>
      <c r="U991" s="135"/>
      <c r="V991" s="135"/>
      <c r="W991" s="163" t="str">
        <f t="shared" ca="1" si="391"/>
        <v>Guardian</v>
      </c>
      <c r="X991" s="164">
        <f t="shared" si="392"/>
        <v>0</v>
      </c>
      <c r="Y991" s="165">
        <v>0</v>
      </c>
      <c r="Z991" s="155" t="str">
        <f t="shared" si="393"/>
        <v/>
      </c>
      <c r="AA991" s="66" t="str">
        <f t="shared" si="394"/>
        <v/>
      </c>
      <c r="AB991" s="72" t="str">
        <f t="shared" si="395"/>
        <v/>
      </c>
      <c r="AC991" s="135" t="str">
        <f t="shared" si="407"/>
        <v/>
      </c>
      <c r="AD991" s="72">
        <f t="shared" si="408"/>
        <v>-29</v>
      </c>
      <c r="AE991" s="72">
        <f t="shared" si="409"/>
        <v>-59</v>
      </c>
      <c r="AF991" s="72">
        <f t="shared" si="410"/>
        <v>-89</v>
      </c>
      <c r="AG991" s="66" t="str">
        <f t="shared" si="396"/>
        <v/>
      </c>
      <c r="AH991" s="66" t="str">
        <f t="shared" si="397"/>
        <v/>
      </c>
      <c r="AI991" s="66" t="str">
        <f t="shared" si="398"/>
        <v/>
      </c>
      <c r="AJ991" s="135" t="str">
        <f t="shared" si="399"/>
        <v/>
      </c>
      <c r="AK991" s="66" t="str">
        <f t="shared" si="400"/>
        <v/>
      </c>
      <c r="AL991" s="66" t="str">
        <f t="shared" ref="AL991:AL1054" si="414">IFERROR(ROUNDDOWN(AK991+(AN991*($J991-1)),0),"")</f>
        <v/>
      </c>
      <c r="AM991" s="66" t="str">
        <f t="shared" si="401"/>
        <v/>
      </c>
      <c r="AN991" s="135" t="str">
        <f t="shared" si="402"/>
        <v/>
      </c>
      <c r="AO991" s="66" t="str">
        <f t="shared" si="403"/>
        <v/>
      </c>
      <c r="AP991" s="66" t="str">
        <f t="shared" ref="AP991:AP1054" si="415">IFERROR(ROUNDDOWN(AO991+(AR991*($J991-1)),0),"")</f>
        <v/>
      </c>
      <c r="AQ991" s="66" t="str">
        <f t="shared" si="404"/>
        <v/>
      </c>
      <c r="AR991" s="135" t="str">
        <f t="shared" si="405"/>
        <v/>
      </c>
      <c r="AS991" s="72" t="str">
        <f t="shared" si="390"/>
        <v/>
      </c>
      <c r="AT991" s="72" t="str">
        <f t="shared" si="390"/>
        <v/>
      </c>
      <c r="AU991" s="72"/>
      <c r="AV991" s="135" t="str">
        <f t="shared" ca="1" si="411"/>
        <v>Guardian</v>
      </c>
      <c r="AW991" s="135"/>
      <c r="AX991" s="135"/>
      <c r="AY991" s="135"/>
      <c r="AZ991" s="135"/>
      <c r="BA991" s="135"/>
      <c r="BB991" s="135"/>
      <c r="BC991" s="660" t="e">
        <f>INDEX('[2]Master Skill List'!$D$81:$D$301,MATCH('UNIT DATA'!BA991,'[2]Master Skill List'!$B$81:$B$301,0))</f>
        <v>#N/A</v>
      </c>
      <c r="BD991" s="661"/>
      <c r="BE991" s="661"/>
      <c r="BF991" s="662"/>
      <c r="BG991" s="72">
        <f t="shared" si="412"/>
        <v>0</v>
      </c>
    </row>
    <row r="992" spans="2:59">
      <c r="B992" s="66">
        <v>954</v>
      </c>
      <c r="C992" s="135"/>
      <c r="D992" s="135"/>
      <c r="E992" s="135"/>
      <c r="F992" s="135"/>
      <c r="G992" s="135"/>
      <c r="H992" s="177"/>
      <c r="I992" s="155"/>
      <c r="J992" s="155"/>
      <c r="K992" s="66">
        <v>10</v>
      </c>
      <c r="L992" s="66"/>
      <c r="M992" s="66"/>
      <c r="N992" s="66"/>
      <c r="O992" s="508"/>
      <c r="P992" s="155">
        <f t="shared" si="406"/>
        <v>1</v>
      </c>
      <c r="Q992" s="135"/>
      <c r="R992" s="66" t="e">
        <f t="shared" si="413"/>
        <v>#N/A</v>
      </c>
      <c r="S992" s="176"/>
      <c r="T992" s="177"/>
      <c r="U992" s="135"/>
      <c r="V992" s="135"/>
      <c r="W992" s="163" t="str">
        <f t="shared" ca="1" si="391"/>
        <v>Knight</v>
      </c>
      <c r="X992" s="164">
        <f t="shared" si="392"/>
        <v>0</v>
      </c>
      <c r="Y992" s="165">
        <v>0</v>
      </c>
      <c r="Z992" s="155" t="str">
        <f t="shared" si="393"/>
        <v/>
      </c>
      <c r="AA992" s="66" t="str">
        <f t="shared" si="394"/>
        <v/>
      </c>
      <c r="AB992" s="72" t="str">
        <f t="shared" si="395"/>
        <v/>
      </c>
      <c r="AC992" s="135" t="str">
        <f t="shared" si="407"/>
        <v/>
      </c>
      <c r="AD992" s="72">
        <f t="shared" si="408"/>
        <v>-29</v>
      </c>
      <c r="AE992" s="72">
        <f t="shared" si="409"/>
        <v>-59</v>
      </c>
      <c r="AF992" s="72">
        <f t="shared" si="410"/>
        <v>-89</v>
      </c>
      <c r="AG992" s="66" t="str">
        <f t="shared" si="396"/>
        <v/>
      </c>
      <c r="AH992" s="66" t="str">
        <f t="shared" si="397"/>
        <v/>
      </c>
      <c r="AI992" s="66" t="str">
        <f t="shared" si="398"/>
        <v/>
      </c>
      <c r="AJ992" s="135" t="str">
        <f t="shared" si="399"/>
        <v/>
      </c>
      <c r="AK992" s="66" t="str">
        <f t="shared" si="400"/>
        <v/>
      </c>
      <c r="AL992" s="66" t="str">
        <f t="shared" si="414"/>
        <v/>
      </c>
      <c r="AM992" s="66" t="str">
        <f t="shared" si="401"/>
        <v/>
      </c>
      <c r="AN992" s="135" t="str">
        <f t="shared" si="402"/>
        <v/>
      </c>
      <c r="AO992" s="66" t="str">
        <f t="shared" si="403"/>
        <v/>
      </c>
      <c r="AP992" s="66" t="str">
        <f t="shared" si="415"/>
        <v/>
      </c>
      <c r="AQ992" s="66" t="str">
        <f t="shared" si="404"/>
        <v/>
      </c>
      <c r="AR992" s="135" t="str">
        <f t="shared" si="405"/>
        <v/>
      </c>
      <c r="AS992" s="72" t="str">
        <f t="shared" si="390"/>
        <v/>
      </c>
      <c r="AT992" s="72" t="str">
        <f t="shared" si="390"/>
        <v/>
      </c>
      <c r="AU992" s="72"/>
      <c r="AV992" s="135" t="str">
        <f t="shared" ca="1" si="411"/>
        <v>Knight</v>
      </c>
      <c r="AW992" s="135"/>
      <c r="AX992" s="135"/>
      <c r="AY992" s="135"/>
      <c r="AZ992" s="135"/>
      <c r="BA992" s="135"/>
      <c r="BB992" s="135"/>
      <c r="BC992" s="660" t="e">
        <f>INDEX('[2]Master Skill List'!$D$81:$D$301,MATCH('UNIT DATA'!BA992,'[2]Master Skill List'!$B$81:$B$301,0))</f>
        <v>#N/A</v>
      </c>
      <c r="BD992" s="661"/>
      <c r="BE992" s="661"/>
      <c r="BF992" s="662"/>
      <c r="BG992" s="72">
        <f t="shared" si="412"/>
        <v>0</v>
      </c>
    </row>
    <row r="993" spans="2:59">
      <c r="B993" s="66">
        <v>955</v>
      </c>
      <c r="C993" s="135"/>
      <c r="D993" s="135"/>
      <c r="E993" s="135"/>
      <c r="F993" s="135"/>
      <c r="G993" s="135"/>
      <c r="H993" s="177"/>
      <c r="I993" s="155"/>
      <c r="J993" s="155"/>
      <c r="K993" s="66">
        <v>10</v>
      </c>
      <c r="L993" s="66"/>
      <c r="M993" s="66"/>
      <c r="N993" s="66"/>
      <c r="O993" s="508"/>
      <c r="P993" s="155">
        <f t="shared" si="406"/>
        <v>1</v>
      </c>
      <c r="Q993" s="135"/>
      <c r="R993" s="66" t="e">
        <f t="shared" si="413"/>
        <v>#N/A</v>
      </c>
      <c r="S993" s="176"/>
      <c r="T993" s="177"/>
      <c r="U993" s="135"/>
      <c r="V993" s="135"/>
      <c r="W993" s="163" t="str">
        <f t="shared" ca="1" si="391"/>
        <v>Guardian</v>
      </c>
      <c r="X993" s="164">
        <f t="shared" si="392"/>
        <v>0</v>
      </c>
      <c r="Y993" s="165">
        <v>0</v>
      </c>
      <c r="Z993" s="155" t="str">
        <f t="shared" si="393"/>
        <v/>
      </c>
      <c r="AA993" s="66" t="str">
        <f t="shared" si="394"/>
        <v/>
      </c>
      <c r="AB993" s="72" t="str">
        <f t="shared" si="395"/>
        <v/>
      </c>
      <c r="AC993" s="135" t="str">
        <f t="shared" si="407"/>
        <v/>
      </c>
      <c r="AD993" s="72">
        <f t="shared" si="408"/>
        <v>-29</v>
      </c>
      <c r="AE993" s="72">
        <f t="shared" si="409"/>
        <v>-59</v>
      </c>
      <c r="AF993" s="72">
        <f t="shared" si="410"/>
        <v>-89</v>
      </c>
      <c r="AG993" s="66" t="str">
        <f t="shared" si="396"/>
        <v/>
      </c>
      <c r="AH993" s="66" t="str">
        <f t="shared" si="397"/>
        <v/>
      </c>
      <c r="AI993" s="66" t="str">
        <f t="shared" si="398"/>
        <v/>
      </c>
      <c r="AJ993" s="135" t="str">
        <f t="shared" si="399"/>
        <v/>
      </c>
      <c r="AK993" s="66" t="str">
        <f t="shared" si="400"/>
        <v/>
      </c>
      <c r="AL993" s="66" t="str">
        <f t="shared" si="414"/>
        <v/>
      </c>
      <c r="AM993" s="66" t="str">
        <f t="shared" si="401"/>
        <v/>
      </c>
      <c r="AN993" s="135" t="str">
        <f t="shared" si="402"/>
        <v/>
      </c>
      <c r="AO993" s="66" t="str">
        <f t="shared" si="403"/>
        <v/>
      </c>
      <c r="AP993" s="66" t="str">
        <f t="shared" si="415"/>
        <v/>
      </c>
      <c r="AQ993" s="66" t="str">
        <f t="shared" si="404"/>
        <v/>
      </c>
      <c r="AR993" s="135" t="str">
        <f t="shared" si="405"/>
        <v/>
      </c>
      <c r="AS993" s="72" t="str">
        <f t="shared" ref="AS993:AT1056" si="416">IFERROR(Z993+AG993+AK993+AO993,"")</f>
        <v/>
      </c>
      <c r="AT993" s="72" t="str">
        <f t="shared" si="416"/>
        <v/>
      </c>
      <c r="AU993" s="72"/>
      <c r="AV993" s="135" t="str">
        <f t="shared" ca="1" si="411"/>
        <v>Guardian</v>
      </c>
      <c r="AW993" s="135"/>
      <c r="AX993" s="135"/>
      <c r="AY993" s="135"/>
      <c r="AZ993" s="135"/>
      <c r="BA993" s="135"/>
      <c r="BB993" s="135"/>
      <c r="BC993" s="660" t="e">
        <f>INDEX('[2]Master Skill List'!$D$81:$D$301,MATCH('UNIT DATA'!BA993,'[2]Master Skill List'!$B$81:$B$301,0))</f>
        <v>#N/A</v>
      </c>
      <c r="BD993" s="661"/>
      <c r="BE993" s="661"/>
      <c r="BF993" s="662"/>
      <c r="BG993" s="72">
        <f t="shared" si="412"/>
        <v>0</v>
      </c>
    </row>
    <row r="994" spans="2:59">
      <c r="B994" s="66">
        <v>956</v>
      </c>
      <c r="C994" s="135"/>
      <c r="D994" s="135"/>
      <c r="E994" s="135"/>
      <c r="F994" s="135"/>
      <c r="G994" s="135"/>
      <c r="H994" s="177"/>
      <c r="I994" s="155"/>
      <c r="J994" s="155"/>
      <c r="K994" s="66">
        <v>10</v>
      </c>
      <c r="L994" s="66"/>
      <c r="M994" s="66"/>
      <c r="N994" s="66"/>
      <c r="O994" s="508"/>
      <c r="P994" s="155">
        <f t="shared" si="406"/>
        <v>1</v>
      </c>
      <c r="Q994" s="135"/>
      <c r="R994" s="66" t="e">
        <f t="shared" si="413"/>
        <v>#N/A</v>
      </c>
      <c r="S994" s="176"/>
      <c r="T994" s="177"/>
      <c r="U994" s="135"/>
      <c r="V994" s="135"/>
      <c r="W994" s="163" t="str">
        <f t="shared" ca="1" si="391"/>
        <v>Knight</v>
      </c>
      <c r="X994" s="164">
        <f t="shared" si="392"/>
        <v>0</v>
      </c>
      <c r="Y994" s="165">
        <v>0</v>
      </c>
      <c r="Z994" s="155" t="str">
        <f t="shared" si="393"/>
        <v/>
      </c>
      <c r="AA994" s="66" t="str">
        <f t="shared" si="394"/>
        <v/>
      </c>
      <c r="AB994" s="72" t="str">
        <f t="shared" si="395"/>
        <v/>
      </c>
      <c r="AC994" s="135" t="str">
        <f t="shared" si="407"/>
        <v/>
      </c>
      <c r="AD994" s="72">
        <f t="shared" si="408"/>
        <v>-29</v>
      </c>
      <c r="AE994" s="72">
        <f t="shared" si="409"/>
        <v>-59</v>
      </c>
      <c r="AF994" s="72">
        <f t="shared" si="410"/>
        <v>-89</v>
      </c>
      <c r="AG994" s="66" t="str">
        <f t="shared" si="396"/>
        <v/>
      </c>
      <c r="AH994" s="66" t="str">
        <f t="shared" si="397"/>
        <v/>
      </c>
      <c r="AI994" s="66" t="str">
        <f t="shared" si="398"/>
        <v/>
      </c>
      <c r="AJ994" s="135" t="str">
        <f t="shared" si="399"/>
        <v/>
      </c>
      <c r="AK994" s="66" t="str">
        <f t="shared" si="400"/>
        <v/>
      </c>
      <c r="AL994" s="66" t="str">
        <f t="shared" si="414"/>
        <v/>
      </c>
      <c r="AM994" s="66" t="str">
        <f t="shared" si="401"/>
        <v/>
      </c>
      <c r="AN994" s="135" t="str">
        <f t="shared" si="402"/>
        <v/>
      </c>
      <c r="AO994" s="66" t="str">
        <f t="shared" si="403"/>
        <v/>
      </c>
      <c r="AP994" s="66" t="str">
        <f t="shared" si="415"/>
        <v/>
      </c>
      <c r="AQ994" s="66" t="str">
        <f t="shared" si="404"/>
        <v/>
      </c>
      <c r="AR994" s="135" t="str">
        <f t="shared" si="405"/>
        <v/>
      </c>
      <c r="AS994" s="72" t="str">
        <f t="shared" si="416"/>
        <v/>
      </c>
      <c r="AT994" s="72" t="str">
        <f t="shared" si="416"/>
        <v/>
      </c>
      <c r="AU994" s="72"/>
      <c r="AV994" s="135" t="str">
        <f t="shared" ca="1" si="411"/>
        <v>Knight</v>
      </c>
      <c r="AW994" s="135"/>
      <c r="AX994" s="135"/>
      <c r="AY994" s="135"/>
      <c r="AZ994" s="135"/>
      <c r="BA994" s="135"/>
      <c r="BB994" s="135"/>
      <c r="BC994" s="660" t="e">
        <f>INDEX('[2]Master Skill List'!$D$81:$D$301,MATCH('UNIT DATA'!BA994,'[2]Master Skill List'!$B$81:$B$301,0))</f>
        <v>#N/A</v>
      </c>
      <c r="BD994" s="661"/>
      <c r="BE994" s="661"/>
      <c r="BF994" s="662"/>
      <c r="BG994" s="72">
        <f t="shared" si="412"/>
        <v>0</v>
      </c>
    </row>
    <row r="995" spans="2:59">
      <c r="B995" s="66">
        <v>957</v>
      </c>
      <c r="C995" s="135"/>
      <c r="D995" s="135"/>
      <c r="E995" s="135"/>
      <c r="F995" s="135"/>
      <c r="G995" s="135"/>
      <c r="H995" s="177"/>
      <c r="I995" s="155"/>
      <c r="J995" s="155"/>
      <c r="K995" s="66">
        <v>10</v>
      </c>
      <c r="L995" s="66"/>
      <c r="M995" s="66"/>
      <c r="N995" s="66"/>
      <c r="O995" s="508"/>
      <c r="P995" s="155">
        <f t="shared" si="406"/>
        <v>1</v>
      </c>
      <c r="Q995" s="135"/>
      <c r="R995" s="66" t="e">
        <f t="shared" si="413"/>
        <v>#N/A</v>
      </c>
      <c r="S995" s="176"/>
      <c r="T995" s="177"/>
      <c r="U995" s="135"/>
      <c r="V995" s="135"/>
      <c r="W995" s="163" t="str">
        <f t="shared" ca="1" si="391"/>
        <v>Lord</v>
      </c>
      <c r="X995" s="164">
        <f t="shared" si="392"/>
        <v>0</v>
      </c>
      <c r="Y995" s="165">
        <v>0</v>
      </c>
      <c r="Z995" s="155" t="str">
        <f t="shared" si="393"/>
        <v/>
      </c>
      <c r="AA995" s="66" t="str">
        <f t="shared" si="394"/>
        <v/>
      </c>
      <c r="AB995" s="72" t="str">
        <f t="shared" si="395"/>
        <v/>
      </c>
      <c r="AC995" s="135" t="str">
        <f t="shared" si="407"/>
        <v/>
      </c>
      <c r="AD995" s="72">
        <f t="shared" si="408"/>
        <v>-29</v>
      </c>
      <c r="AE995" s="72">
        <f t="shared" si="409"/>
        <v>-59</v>
      </c>
      <c r="AF995" s="72">
        <f t="shared" si="410"/>
        <v>-89</v>
      </c>
      <c r="AG995" s="66" t="str">
        <f t="shared" si="396"/>
        <v/>
      </c>
      <c r="AH995" s="66" t="str">
        <f t="shared" si="397"/>
        <v/>
      </c>
      <c r="AI995" s="66" t="str">
        <f t="shared" si="398"/>
        <v/>
      </c>
      <c r="AJ995" s="135" t="str">
        <f t="shared" si="399"/>
        <v/>
      </c>
      <c r="AK995" s="66" t="str">
        <f t="shared" si="400"/>
        <v/>
      </c>
      <c r="AL995" s="66" t="str">
        <f t="shared" si="414"/>
        <v/>
      </c>
      <c r="AM995" s="66" t="str">
        <f t="shared" si="401"/>
        <v/>
      </c>
      <c r="AN995" s="135" t="str">
        <f t="shared" si="402"/>
        <v/>
      </c>
      <c r="AO995" s="66" t="str">
        <f t="shared" si="403"/>
        <v/>
      </c>
      <c r="AP995" s="66" t="str">
        <f t="shared" si="415"/>
        <v/>
      </c>
      <c r="AQ995" s="66" t="str">
        <f t="shared" si="404"/>
        <v/>
      </c>
      <c r="AR995" s="135" t="str">
        <f t="shared" si="405"/>
        <v/>
      </c>
      <c r="AS995" s="72" t="str">
        <f t="shared" si="416"/>
        <v/>
      </c>
      <c r="AT995" s="72" t="str">
        <f t="shared" si="416"/>
        <v/>
      </c>
      <c r="AU995" s="72"/>
      <c r="AV995" s="135" t="str">
        <f t="shared" ca="1" si="411"/>
        <v>Lord</v>
      </c>
      <c r="AW995" s="135"/>
      <c r="AX995" s="135"/>
      <c r="AY995" s="135"/>
      <c r="AZ995" s="135"/>
      <c r="BA995" s="135"/>
      <c r="BB995" s="135"/>
      <c r="BC995" s="660" t="e">
        <f>INDEX('[2]Master Skill List'!$D$81:$D$301,MATCH('UNIT DATA'!BA995,'[2]Master Skill List'!$B$81:$B$301,0))</f>
        <v>#N/A</v>
      </c>
      <c r="BD995" s="661"/>
      <c r="BE995" s="661"/>
      <c r="BF995" s="662"/>
      <c r="BG995" s="72">
        <f t="shared" si="412"/>
        <v>0</v>
      </c>
    </row>
    <row r="996" spans="2:59">
      <c r="B996" s="66">
        <v>958</v>
      </c>
      <c r="C996" s="135"/>
      <c r="D996" s="135"/>
      <c r="E996" s="135"/>
      <c r="F996" s="135"/>
      <c r="G996" s="135"/>
      <c r="H996" s="177"/>
      <c r="I996" s="155"/>
      <c r="J996" s="155"/>
      <c r="K996" s="66">
        <v>10</v>
      </c>
      <c r="L996" s="66"/>
      <c r="M996" s="66"/>
      <c r="N996" s="66"/>
      <c r="O996" s="508"/>
      <c r="P996" s="155">
        <f t="shared" si="406"/>
        <v>1</v>
      </c>
      <c r="Q996" s="135"/>
      <c r="R996" s="66" t="e">
        <f t="shared" si="413"/>
        <v>#N/A</v>
      </c>
      <c r="S996" s="176"/>
      <c r="T996" s="177"/>
      <c r="U996" s="135"/>
      <c r="V996" s="135"/>
      <c r="W996" s="163" t="str">
        <f t="shared" ca="1" si="391"/>
        <v>Hero</v>
      </c>
      <c r="X996" s="164">
        <f t="shared" si="392"/>
        <v>0</v>
      </c>
      <c r="Y996" s="165">
        <v>0</v>
      </c>
      <c r="Z996" s="155" t="str">
        <f t="shared" si="393"/>
        <v/>
      </c>
      <c r="AA996" s="66" t="str">
        <f t="shared" si="394"/>
        <v/>
      </c>
      <c r="AB996" s="72" t="str">
        <f t="shared" si="395"/>
        <v/>
      </c>
      <c r="AC996" s="135" t="str">
        <f t="shared" si="407"/>
        <v/>
      </c>
      <c r="AD996" s="72">
        <f t="shared" si="408"/>
        <v>-29</v>
      </c>
      <c r="AE996" s="72">
        <f t="shared" si="409"/>
        <v>-59</v>
      </c>
      <c r="AF996" s="72">
        <f t="shared" si="410"/>
        <v>-89</v>
      </c>
      <c r="AG996" s="66" t="str">
        <f t="shared" si="396"/>
        <v/>
      </c>
      <c r="AH996" s="66" t="str">
        <f t="shared" si="397"/>
        <v/>
      </c>
      <c r="AI996" s="66" t="str">
        <f t="shared" si="398"/>
        <v/>
      </c>
      <c r="AJ996" s="135" t="str">
        <f t="shared" si="399"/>
        <v/>
      </c>
      <c r="AK996" s="66" t="str">
        <f t="shared" si="400"/>
        <v/>
      </c>
      <c r="AL996" s="66" t="str">
        <f t="shared" si="414"/>
        <v/>
      </c>
      <c r="AM996" s="66" t="str">
        <f t="shared" si="401"/>
        <v/>
      </c>
      <c r="AN996" s="135" t="str">
        <f t="shared" si="402"/>
        <v/>
      </c>
      <c r="AO996" s="66" t="str">
        <f t="shared" si="403"/>
        <v/>
      </c>
      <c r="AP996" s="66" t="str">
        <f t="shared" si="415"/>
        <v/>
      </c>
      <c r="AQ996" s="66" t="str">
        <f t="shared" si="404"/>
        <v/>
      </c>
      <c r="AR996" s="135" t="str">
        <f t="shared" si="405"/>
        <v/>
      </c>
      <c r="AS996" s="72" t="str">
        <f t="shared" si="416"/>
        <v/>
      </c>
      <c r="AT996" s="72" t="str">
        <f t="shared" si="416"/>
        <v/>
      </c>
      <c r="AU996" s="72"/>
      <c r="AV996" s="135" t="str">
        <f t="shared" ca="1" si="411"/>
        <v>Hero</v>
      </c>
      <c r="AW996" s="135"/>
      <c r="AX996" s="135"/>
      <c r="AY996" s="135"/>
      <c r="AZ996" s="135"/>
      <c r="BA996" s="135"/>
      <c r="BB996" s="135"/>
      <c r="BC996" s="660" t="e">
        <f>INDEX('[2]Master Skill List'!$D$81:$D$301,MATCH('UNIT DATA'!BA996,'[2]Master Skill List'!$B$81:$B$301,0))</f>
        <v>#N/A</v>
      </c>
      <c r="BD996" s="661"/>
      <c r="BE996" s="661"/>
      <c r="BF996" s="662"/>
      <c r="BG996" s="72">
        <f t="shared" si="412"/>
        <v>0</v>
      </c>
    </row>
    <row r="997" spans="2:59">
      <c r="B997" s="66">
        <v>959</v>
      </c>
      <c r="C997" s="135"/>
      <c r="D997" s="135"/>
      <c r="E997" s="135"/>
      <c r="F997" s="135"/>
      <c r="G997" s="135"/>
      <c r="H997" s="177"/>
      <c r="I997" s="155"/>
      <c r="J997" s="155"/>
      <c r="K997" s="66">
        <v>10</v>
      </c>
      <c r="L997" s="66"/>
      <c r="M997" s="66"/>
      <c r="N997" s="66"/>
      <c r="O997" s="508"/>
      <c r="P997" s="155">
        <f t="shared" si="406"/>
        <v>1</v>
      </c>
      <c r="Q997" s="135"/>
      <c r="R997" s="66" t="e">
        <f t="shared" si="413"/>
        <v>#N/A</v>
      </c>
      <c r="S997" s="176"/>
      <c r="T997" s="177"/>
      <c r="U997" s="135"/>
      <c r="V997" s="135"/>
      <c r="W997" s="163" t="str">
        <f t="shared" ca="1" si="391"/>
        <v>Fighter</v>
      </c>
      <c r="X997" s="164">
        <f t="shared" si="392"/>
        <v>0</v>
      </c>
      <c r="Y997" s="165">
        <v>0</v>
      </c>
      <c r="Z997" s="155" t="str">
        <f t="shared" si="393"/>
        <v/>
      </c>
      <c r="AA997" s="66" t="str">
        <f t="shared" si="394"/>
        <v/>
      </c>
      <c r="AB997" s="72" t="str">
        <f t="shared" si="395"/>
        <v/>
      </c>
      <c r="AC997" s="135" t="str">
        <f t="shared" si="407"/>
        <v/>
      </c>
      <c r="AD997" s="72">
        <f t="shared" si="408"/>
        <v>-29</v>
      </c>
      <c r="AE997" s="72">
        <f t="shared" si="409"/>
        <v>-59</v>
      </c>
      <c r="AF997" s="72">
        <f t="shared" si="410"/>
        <v>-89</v>
      </c>
      <c r="AG997" s="66" t="str">
        <f t="shared" si="396"/>
        <v/>
      </c>
      <c r="AH997" s="66" t="str">
        <f t="shared" si="397"/>
        <v/>
      </c>
      <c r="AI997" s="66" t="str">
        <f t="shared" si="398"/>
        <v/>
      </c>
      <c r="AJ997" s="135" t="str">
        <f t="shared" si="399"/>
        <v/>
      </c>
      <c r="AK997" s="66" t="str">
        <f t="shared" si="400"/>
        <v/>
      </c>
      <c r="AL997" s="66" t="str">
        <f t="shared" si="414"/>
        <v/>
      </c>
      <c r="AM997" s="66" t="str">
        <f t="shared" si="401"/>
        <v/>
      </c>
      <c r="AN997" s="135" t="str">
        <f t="shared" si="402"/>
        <v/>
      </c>
      <c r="AO997" s="66" t="str">
        <f t="shared" si="403"/>
        <v/>
      </c>
      <c r="AP997" s="66" t="str">
        <f t="shared" si="415"/>
        <v/>
      </c>
      <c r="AQ997" s="66" t="str">
        <f t="shared" si="404"/>
        <v/>
      </c>
      <c r="AR997" s="135" t="str">
        <f t="shared" si="405"/>
        <v/>
      </c>
      <c r="AS997" s="72" t="str">
        <f t="shared" si="416"/>
        <v/>
      </c>
      <c r="AT997" s="72" t="str">
        <f t="shared" si="416"/>
        <v/>
      </c>
      <c r="AU997" s="72"/>
      <c r="AV997" s="135" t="str">
        <f t="shared" ca="1" si="411"/>
        <v>Fighter</v>
      </c>
      <c r="AW997" s="135"/>
      <c r="AX997" s="135"/>
      <c r="AY997" s="135"/>
      <c r="AZ997" s="135"/>
      <c r="BA997" s="135"/>
      <c r="BB997" s="135"/>
      <c r="BC997" s="660" t="e">
        <f>INDEX('[2]Master Skill List'!$D$81:$D$301,MATCH('UNIT DATA'!BA997,'[2]Master Skill List'!$B$81:$B$301,0))</f>
        <v>#N/A</v>
      </c>
      <c r="BD997" s="661"/>
      <c r="BE997" s="661"/>
      <c r="BF997" s="662"/>
      <c r="BG997" s="72">
        <f t="shared" si="412"/>
        <v>0</v>
      </c>
    </row>
    <row r="998" spans="2:59">
      <c r="B998" s="66">
        <v>960</v>
      </c>
      <c r="C998" s="135"/>
      <c r="D998" s="135"/>
      <c r="E998" s="135"/>
      <c r="F998" s="135"/>
      <c r="G998" s="135"/>
      <c r="H998" s="177"/>
      <c r="I998" s="155"/>
      <c r="J998" s="155"/>
      <c r="K998" s="66">
        <v>10</v>
      </c>
      <c r="L998" s="66"/>
      <c r="M998" s="66"/>
      <c r="N998" s="66"/>
      <c r="O998" s="508"/>
      <c r="P998" s="155">
        <f t="shared" si="406"/>
        <v>1</v>
      </c>
      <c r="Q998" s="135"/>
      <c r="R998" s="66" t="e">
        <f t="shared" si="413"/>
        <v>#N/A</v>
      </c>
      <c r="S998" s="176"/>
      <c r="T998" s="177"/>
      <c r="U998" s="135"/>
      <c r="V998" s="135"/>
      <c r="W998" s="163" t="str">
        <f t="shared" ca="1" si="391"/>
        <v>Defender</v>
      </c>
      <c r="X998" s="164">
        <f t="shared" si="392"/>
        <v>0</v>
      </c>
      <c r="Y998" s="165">
        <v>0</v>
      </c>
      <c r="Z998" s="155" t="str">
        <f t="shared" si="393"/>
        <v/>
      </c>
      <c r="AA998" s="66" t="str">
        <f t="shared" si="394"/>
        <v/>
      </c>
      <c r="AB998" s="72" t="str">
        <f t="shared" si="395"/>
        <v/>
      </c>
      <c r="AC998" s="135" t="str">
        <f t="shared" si="407"/>
        <v/>
      </c>
      <c r="AD998" s="72">
        <f t="shared" si="408"/>
        <v>-29</v>
      </c>
      <c r="AE998" s="72">
        <f t="shared" si="409"/>
        <v>-59</v>
      </c>
      <c r="AF998" s="72">
        <f t="shared" si="410"/>
        <v>-89</v>
      </c>
      <c r="AG998" s="66" t="str">
        <f t="shared" si="396"/>
        <v/>
      </c>
      <c r="AH998" s="66" t="str">
        <f t="shared" si="397"/>
        <v/>
      </c>
      <c r="AI998" s="66" t="str">
        <f t="shared" si="398"/>
        <v/>
      </c>
      <c r="AJ998" s="135" t="str">
        <f t="shared" si="399"/>
        <v/>
      </c>
      <c r="AK998" s="66" t="str">
        <f t="shared" si="400"/>
        <v/>
      </c>
      <c r="AL998" s="66" t="str">
        <f t="shared" si="414"/>
        <v/>
      </c>
      <c r="AM998" s="66" t="str">
        <f t="shared" si="401"/>
        <v/>
      </c>
      <c r="AN998" s="135" t="str">
        <f t="shared" si="402"/>
        <v/>
      </c>
      <c r="AO998" s="66" t="str">
        <f t="shared" si="403"/>
        <v/>
      </c>
      <c r="AP998" s="66" t="str">
        <f t="shared" si="415"/>
        <v/>
      </c>
      <c r="AQ998" s="66" t="str">
        <f t="shared" si="404"/>
        <v/>
      </c>
      <c r="AR998" s="135" t="str">
        <f t="shared" si="405"/>
        <v/>
      </c>
      <c r="AS998" s="72" t="str">
        <f t="shared" si="416"/>
        <v/>
      </c>
      <c r="AT998" s="72" t="str">
        <f t="shared" si="416"/>
        <v/>
      </c>
      <c r="AU998" s="72"/>
      <c r="AV998" s="135" t="str">
        <f t="shared" ca="1" si="411"/>
        <v>Defender</v>
      </c>
      <c r="AW998" s="135"/>
      <c r="AX998" s="135"/>
      <c r="AY998" s="135"/>
      <c r="AZ998" s="135"/>
      <c r="BA998" s="135"/>
      <c r="BB998" s="135"/>
      <c r="BC998" s="660" t="e">
        <f>INDEX('[2]Master Skill List'!$D$81:$D$301,MATCH('UNIT DATA'!BA998,'[2]Master Skill List'!$B$81:$B$301,0))</f>
        <v>#N/A</v>
      </c>
      <c r="BD998" s="661"/>
      <c r="BE998" s="661"/>
      <c r="BF998" s="662"/>
      <c r="BG998" s="72">
        <f t="shared" si="412"/>
        <v>0</v>
      </c>
    </row>
    <row r="999" spans="2:59">
      <c r="B999" s="66">
        <v>961</v>
      </c>
      <c r="C999" s="135"/>
      <c r="D999" s="135"/>
      <c r="E999" s="135"/>
      <c r="F999" s="135"/>
      <c r="G999" s="135"/>
      <c r="H999" s="177"/>
      <c r="I999" s="155"/>
      <c r="J999" s="155"/>
      <c r="K999" s="66">
        <v>10</v>
      </c>
      <c r="L999" s="66"/>
      <c r="M999" s="66"/>
      <c r="N999" s="66"/>
      <c r="O999" s="508"/>
      <c r="P999" s="155">
        <f t="shared" si="406"/>
        <v>1</v>
      </c>
      <c r="Q999" s="135"/>
      <c r="R999" s="66" t="e">
        <f t="shared" si="413"/>
        <v>#N/A</v>
      </c>
      <c r="S999" s="176"/>
      <c r="T999" s="177"/>
      <c r="U999" s="135"/>
      <c r="V999" s="135"/>
      <c r="W999" s="163" t="str">
        <f t="shared" ref="W999:W1062" ca="1" si="417">CHOOSE(RANDBETWEEN(1,6),"Fighter","Guardian","Knight","Defender","Hero","Lord")</f>
        <v>Fighter</v>
      </c>
      <c r="X999" s="164">
        <f t="shared" ref="X999:X1062" si="418">(IF(L999="Fast",1,IF(L999="SUPERB",2,0))+IF(K999=15,1,IF(K999=20,2,0)))+Y999</f>
        <v>0</v>
      </c>
      <c r="Y999" s="165">
        <v>0</v>
      </c>
      <c r="Z999" s="155" t="str">
        <f t="shared" ref="Z999:Z1062" si="419">IFERROR(ROUNDDOWN(IF($X$36=TRUE,(((($J999*10)+S$6+($M999*U$6))*$P999)*INDEX(P$21:P$26,MATCH($I999,$O$21:$O$26,0)))*INDEX(V$21:V$26,MATCH($W999,$U$21:$U$26,0)),((($J999*10)+S$6+($M999*U$6))*$P999)*INDEX(P$21:P$26,MATCH($I999,$O$21:$O$26,0))),0),"")</f>
        <v/>
      </c>
      <c r="AA999" s="66" t="str">
        <f t="shared" ref="AA999:AA1062" si="420">IFERROR(ROUNDDOWN(Z999+(AB999*($J999-1))+IF(J999&gt;=AM$22,(J999-AN$22)*AO$22,0)+IF(J999&gt;=AM$23,(J999-AN$23)*AO$23,0)+IF(J999&gt;=AM$24,(J999-AN$24)*AO$24,0),0),"")</f>
        <v/>
      </c>
      <c r="AB999" s="72" t="str">
        <f t="shared" ref="AB999:AB1062" si="421">IFERROR(ROUNDDOWN((VLOOKUP(M999,O$8:T$17,4)*T$6)+X999,0),"")</f>
        <v/>
      </c>
      <c r="AC999" s="135" t="str">
        <f t="shared" si="407"/>
        <v/>
      </c>
      <c r="AD999" s="72">
        <f t="shared" si="408"/>
        <v>-29</v>
      </c>
      <c r="AE999" s="72">
        <f t="shared" si="409"/>
        <v>-59</v>
      </c>
      <c r="AF999" s="72">
        <f t="shared" si="410"/>
        <v>-89</v>
      </c>
      <c r="AG999" s="66" t="str">
        <f t="shared" ref="AG999:AG1062" si="422">IFERROR(ROUNDDOWN(IF($X$36=TRUE,(((($J999*10)+V$6+($M999*X$6))*$P999)*INDEX(Q$21:Q$26,MATCH($I999,$O$21:$O$26,0)))*INDEX(W$21:W$26,MATCH($W999,$U$21:$U$26,0)),((($J999*10)+V$6+($M999*X$6))*$P999)*INDEX(W$21:W$26,MATCH($I999,$O$21:$O$26,0))),0),"")</f>
        <v/>
      </c>
      <c r="AH999" s="66" t="str">
        <f t="shared" ref="AH999:AH1062" si="423">IFERROR(ROUNDDOWN(AG999+(AI999*($J999-1))+IF($J999&gt;=AM$22,(J999-AN$22)*AO$22,0)+IF(J999&gt;=AM$23,(J999-AN$23)*AO$23,0)+IF(J999&gt;=AM$24,(J999-AN$24)*AO$24,0),0),"")</f>
        <v/>
      </c>
      <c r="AI999" s="66" t="str">
        <f t="shared" ref="AI999:AI1062" si="424">IFERROR(ROUNDDOWN((VLOOKUP($M999,$O$8:$T$17,4)*W$6)+$X999,0),"")</f>
        <v/>
      </c>
      <c r="AJ999" s="135" t="str">
        <f t="shared" ref="AJ999:AJ1062" si="425">IFERROR(AI999&amp;IF($J999&gt;=$AM$22,";"&amp;AI999+$AO$22,"")&amp;IF($J999&gt;=$AM$23,";"&amp;AI999+$AO$23+$AO$22,"")&amp;IF($J999&gt;=$AM$24,";"&amp;AI999+$AO$23+$AO$22+$AO$24,""),"")</f>
        <v/>
      </c>
      <c r="AK999" s="66" t="str">
        <f t="shared" ref="AK999:AK1062" si="426">IFERROR(ROUNDDOWN(IF($X$36=TRUE,(((($J999*10)+Y$6+($M999*AB$6))*$P999)*INDEX(X$21:X$26,MATCH($I999,$O$21:$O$26,0)))*INDEX(R$21:R$26,MATCH($W999,$U$21:$U$26,0)),((($J999*10)+Y$6+($M999*AB$6))*$P999)*INDEX(R$21:R$26,MATCH($I999,$O$21:$O$26,0))),0),"")</f>
        <v/>
      </c>
      <c r="AL999" s="66" t="str">
        <f t="shared" si="414"/>
        <v/>
      </c>
      <c r="AM999" s="66" t="str">
        <f t="shared" ref="AM999:AM1062" si="427">IFERROR(ROUNDDOWN((VLOOKUP($M999,$O$8:$T$17,4)*Z$6)+$X999,0),"")</f>
        <v/>
      </c>
      <c r="AN999" s="135" t="str">
        <f t="shared" ref="AN999:AN1062" si="428">IFERROR(AM999&amp;IF($J999&gt;=$AM$22,";"&amp;AM999+$AO$22,"")&amp;IF($J999&gt;=$AM$23,";"&amp;AM999+$AO$23+$AO$22,"")&amp;IF($J999&gt;=$AM$24,";"&amp;AM999+$AO$23+$AO$22+$AO$24,""),"")</f>
        <v/>
      </c>
      <c r="AO999" s="66" t="str">
        <f t="shared" ref="AO999:AO1062" si="429">IFERROR(ROUNDDOWN(IF($X$36=TRUE,(((($J999*10)+AF$6+($M999*AI$6))*$P999)*INDEX(Y$21:Y$26,MATCH($I999,$O$21:$O$26,0)))*INDEX(S$21:S$26,MATCH($W999,$U$21:$U$26,0)),((($J999*10)+AF$6+($M999*AI$6))*$P999)*INDEX(S$21:S$26,MATCH($I999,$O$21:$O$26,0))),0),"")</f>
        <v/>
      </c>
      <c r="AP999" s="66" t="str">
        <f t="shared" si="415"/>
        <v/>
      </c>
      <c r="AQ999" s="66" t="str">
        <f t="shared" ref="AQ999:AQ1062" si="430">IFERROR(ROUNDDOWN((VLOOKUP($M999,$O$8:$T$17,4)*AG$6)+$X999,0),"")</f>
        <v/>
      </c>
      <c r="AR999" s="135" t="str">
        <f t="shared" ref="AR999:AR1062" si="431">IFERROR(AQ999&amp;IF($J999&gt;=$AM$22,";"&amp;AQ999+$AO$22,"")&amp;IF($J999&gt;=$AM$23,";"&amp;AQ999+$AO$23+$AO$22,"")&amp;IF($J999&gt;=$AM$24,";"&amp;AQ999+$AO$23+$AO$22+$AO$24,""),"")</f>
        <v/>
      </c>
      <c r="AS999" s="72" t="str">
        <f t="shared" si="416"/>
        <v/>
      </c>
      <c r="AT999" s="72" t="str">
        <f t="shared" si="416"/>
        <v/>
      </c>
      <c r="AU999" s="72"/>
      <c r="AV999" s="135" t="str">
        <f t="shared" ca="1" si="411"/>
        <v>Fighter</v>
      </c>
      <c r="AW999" s="135"/>
      <c r="AX999" s="135"/>
      <c r="AY999" s="135"/>
      <c r="AZ999" s="135"/>
      <c r="BA999" s="135"/>
      <c r="BB999" s="135"/>
      <c r="BC999" s="660" t="e">
        <f>INDEX('[2]Master Skill List'!$D$81:$D$301,MATCH('UNIT DATA'!BA999,'[2]Master Skill List'!$B$81:$B$301,0))</f>
        <v>#N/A</v>
      </c>
      <c r="BD999" s="661"/>
      <c r="BE999" s="661"/>
      <c r="BF999" s="662"/>
      <c r="BG999" s="72">
        <f t="shared" si="412"/>
        <v>0</v>
      </c>
    </row>
    <row r="1000" spans="2:59">
      <c r="B1000" s="66">
        <v>962</v>
      </c>
      <c r="C1000" s="135"/>
      <c r="D1000" s="135"/>
      <c r="E1000" s="135"/>
      <c r="F1000" s="135"/>
      <c r="G1000" s="135"/>
      <c r="H1000" s="177"/>
      <c r="I1000" s="155"/>
      <c r="J1000" s="155"/>
      <c r="K1000" s="66">
        <v>10</v>
      </c>
      <c r="L1000" s="66"/>
      <c r="M1000" s="66"/>
      <c r="N1000" s="66"/>
      <c r="O1000" s="508"/>
      <c r="P1000" s="155">
        <f t="shared" ref="P1000:P1063" si="432">1+(N1000*0.1)+Q1000</f>
        <v>1</v>
      </c>
      <c r="Q1000" s="135"/>
      <c r="R1000" s="66" t="e">
        <f t="shared" si="413"/>
        <v>#N/A</v>
      </c>
      <c r="S1000" s="176"/>
      <c r="T1000" s="177"/>
      <c r="U1000" s="135"/>
      <c r="V1000" s="135"/>
      <c r="W1000" s="163" t="str">
        <f t="shared" ca="1" si="417"/>
        <v>Lord</v>
      </c>
      <c r="X1000" s="164">
        <f t="shared" si="418"/>
        <v>0</v>
      </c>
      <c r="Y1000" s="165">
        <v>0</v>
      </c>
      <c r="Z1000" s="155" t="str">
        <f t="shared" si="419"/>
        <v/>
      </c>
      <c r="AA1000" s="66" t="str">
        <f t="shared" si="420"/>
        <v/>
      </c>
      <c r="AB1000" s="72" t="str">
        <f t="shared" si="421"/>
        <v/>
      </c>
      <c r="AC1000" s="135" t="str">
        <f t="shared" ref="AC1000:AC1063" si="433">IFERROR(AB1000&amp;IF($J1000&gt;=$AM$22,";"&amp;AB1000+$AO$22,"")&amp;IF(J1000&gt;=$AM$23,";"&amp;AB1000+$AO$23+$AO$22,"")&amp;IF(J1000&gt;=$AM$24,";"&amp;AB1000+$AO$23+$AO$22+$AO$24,""),"")</f>
        <v/>
      </c>
      <c r="AD1000" s="72">
        <f t="shared" ref="AD1000:AD1063" si="434">J1000-AD$38+1</f>
        <v>-29</v>
      </c>
      <c r="AE1000" s="72">
        <f t="shared" ref="AE1000:AE1063" si="435">J1000-AE$38+1</f>
        <v>-59</v>
      </c>
      <c r="AF1000" s="72">
        <f t="shared" ref="AF1000:AF1063" si="436">J1000-AF$38+1</f>
        <v>-89</v>
      </c>
      <c r="AG1000" s="66" t="str">
        <f t="shared" si="422"/>
        <v/>
      </c>
      <c r="AH1000" s="66" t="str">
        <f t="shared" si="423"/>
        <v/>
      </c>
      <c r="AI1000" s="66" t="str">
        <f t="shared" si="424"/>
        <v/>
      </c>
      <c r="AJ1000" s="135" t="str">
        <f t="shared" si="425"/>
        <v/>
      </c>
      <c r="AK1000" s="66" t="str">
        <f t="shared" si="426"/>
        <v/>
      </c>
      <c r="AL1000" s="66" t="str">
        <f t="shared" si="414"/>
        <v/>
      </c>
      <c r="AM1000" s="66" t="str">
        <f t="shared" si="427"/>
        <v/>
      </c>
      <c r="AN1000" s="135" t="str">
        <f t="shared" si="428"/>
        <v/>
      </c>
      <c r="AO1000" s="66" t="str">
        <f t="shared" si="429"/>
        <v/>
      </c>
      <c r="AP1000" s="66" t="str">
        <f t="shared" si="415"/>
        <v/>
      </c>
      <c r="AQ1000" s="66" t="str">
        <f t="shared" si="430"/>
        <v/>
      </c>
      <c r="AR1000" s="135" t="str">
        <f t="shared" si="431"/>
        <v/>
      </c>
      <c r="AS1000" s="72" t="str">
        <f t="shared" si="416"/>
        <v/>
      </c>
      <c r="AT1000" s="72" t="str">
        <f t="shared" si="416"/>
        <v/>
      </c>
      <c r="AU1000" s="72"/>
      <c r="AV1000" s="135" t="str">
        <f t="shared" ref="AV1000:AV1063" ca="1" si="437">W1000</f>
        <v>Lord</v>
      </c>
      <c r="AW1000" s="135"/>
      <c r="AX1000" s="135"/>
      <c r="AY1000" s="135"/>
      <c r="AZ1000" s="135"/>
      <c r="BA1000" s="135"/>
      <c r="BB1000" s="135"/>
      <c r="BC1000" s="660" t="e">
        <f>INDEX('[2]Master Skill List'!$D$81:$D$301,MATCH('UNIT DATA'!BA1000,'[2]Master Skill List'!$B$81:$B$301,0))</f>
        <v>#N/A</v>
      </c>
      <c r="BD1000" s="661"/>
      <c r="BE1000" s="661"/>
      <c r="BF1000" s="662"/>
      <c r="BG1000" s="72">
        <f t="shared" ref="BG1000:BG1063" si="438">M1000</f>
        <v>0</v>
      </c>
    </row>
    <row r="1001" spans="2:59">
      <c r="B1001" s="66">
        <v>963</v>
      </c>
      <c r="C1001" s="135"/>
      <c r="D1001" s="135"/>
      <c r="E1001" s="135"/>
      <c r="F1001" s="135"/>
      <c r="G1001" s="135"/>
      <c r="H1001" s="177"/>
      <c r="I1001" s="155"/>
      <c r="J1001" s="155"/>
      <c r="K1001" s="66">
        <v>10</v>
      </c>
      <c r="L1001" s="66"/>
      <c r="M1001" s="66"/>
      <c r="N1001" s="66"/>
      <c r="O1001" s="508"/>
      <c r="P1001" s="155">
        <f t="shared" si="432"/>
        <v>1</v>
      </c>
      <c r="Q1001" s="135"/>
      <c r="R1001" s="66" t="e">
        <f t="shared" si="413"/>
        <v>#N/A</v>
      </c>
      <c r="S1001" s="176"/>
      <c r="T1001" s="177"/>
      <c r="U1001" s="135"/>
      <c r="V1001" s="135"/>
      <c r="W1001" s="163" t="str">
        <f t="shared" ca="1" si="417"/>
        <v>Defender</v>
      </c>
      <c r="X1001" s="164">
        <f t="shared" si="418"/>
        <v>0</v>
      </c>
      <c r="Y1001" s="165">
        <v>0</v>
      </c>
      <c r="Z1001" s="155" t="str">
        <f t="shared" si="419"/>
        <v/>
      </c>
      <c r="AA1001" s="66" t="str">
        <f t="shared" si="420"/>
        <v/>
      </c>
      <c r="AB1001" s="72" t="str">
        <f t="shared" si="421"/>
        <v/>
      </c>
      <c r="AC1001" s="135" t="str">
        <f t="shared" si="433"/>
        <v/>
      </c>
      <c r="AD1001" s="72">
        <f t="shared" si="434"/>
        <v>-29</v>
      </c>
      <c r="AE1001" s="72">
        <f t="shared" si="435"/>
        <v>-59</v>
      </c>
      <c r="AF1001" s="72">
        <f t="shared" si="436"/>
        <v>-89</v>
      </c>
      <c r="AG1001" s="66" t="str">
        <f t="shared" si="422"/>
        <v/>
      </c>
      <c r="AH1001" s="66" t="str">
        <f t="shared" si="423"/>
        <v/>
      </c>
      <c r="AI1001" s="66" t="str">
        <f t="shared" si="424"/>
        <v/>
      </c>
      <c r="AJ1001" s="135" t="str">
        <f t="shared" si="425"/>
        <v/>
      </c>
      <c r="AK1001" s="66" t="str">
        <f t="shared" si="426"/>
        <v/>
      </c>
      <c r="AL1001" s="66" t="str">
        <f t="shared" si="414"/>
        <v/>
      </c>
      <c r="AM1001" s="66" t="str">
        <f t="shared" si="427"/>
        <v/>
      </c>
      <c r="AN1001" s="135" t="str">
        <f t="shared" si="428"/>
        <v/>
      </c>
      <c r="AO1001" s="66" t="str">
        <f t="shared" si="429"/>
        <v/>
      </c>
      <c r="AP1001" s="66" t="str">
        <f t="shared" si="415"/>
        <v/>
      </c>
      <c r="AQ1001" s="66" t="str">
        <f t="shared" si="430"/>
        <v/>
      </c>
      <c r="AR1001" s="135" t="str">
        <f t="shared" si="431"/>
        <v/>
      </c>
      <c r="AS1001" s="72" t="str">
        <f t="shared" si="416"/>
        <v/>
      </c>
      <c r="AT1001" s="72" t="str">
        <f t="shared" si="416"/>
        <v/>
      </c>
      <c r="AU1001" s="72"/>
      <c r="AV1001" s="135" t="str">
        <f t="shared" ca="1" si="437"/>
        <v>Defender</v>
      </c>
      <c r="AW1001" s="135"/>
      <c r="AX1001" s="135"/>
      <c r="AY1001" s="135"/>
      <c r="AZ1001" s="135"/>
      <c r="BA1001" s="135"/>
      <c r="BB1001" s="135"/>
      <c r="BC1001" s="660" t="e">
        <f>INDEX('[2]Master Skill List'!$D$81:$D$301,MATCH('UNIT DATA'!BA1001,'[2]Master Skill List'!$B$81:$B$301,0))</f>
        <v>#N/A</v>
      </c>
      <c r="BD1001" s="661"/>
      <c r="BE1001" s="661"/>
      <c r="BF1001" s="662"/>
      <c r="BG1001" s="72">
        <f t="shared" si="438"/>
        <v>0</v>
      </c>
    </row>
    <row r="1002" spans="2:59">
      <c r="B1002" s="66">
        <v>964</v>
      </c>
      <c r="C1002" s="135"/>
      <c r="D1002" s="135"/>
      <c r="E1002" s="135"/>
      <c r="F1002" s="135"/>
      <c r="G1002" s="135"/>
      <c r="H1002" s="177"/>
      <c r="I1002" s="155"/>
      <c r="J1002" s="155"/>
      <c r="K1002" s="66">
        <v>10</v>
      </c>
      <c r="L1002" s="66"/>
      <c r="M1002" s="66"/>
      <c r="N1002" s="66"/>
      <c r="O1002" s="508"/>
      <c r="P1002" s="155">
        <f t="shared" si="432"/>
        <v>1</v>
      </c>
      <c r="Q1002" s="135"/>
      <c r="R1002" s="66" t="e">
        <f t="shared" si="413"/>
        <v>#N/A</v>
      </c>
      <c r="S1002" s="176"/>
      <c r="T1002" s="177"/>
      <c r="U1002" s="135"/>
      <c r="V1002" s="135"/>
      <c r="W1002" s="163" t="str">
        <f t="shared" ca="1" si="417"/>
        <v>Knight</v>
      </c>
      <c r="X1002" s="164">
        <f t="shared" si="418"/>
        <v>0</v>
      </c>
      <c r="Y1002" s="165">
        <v>0</v>
      </c>
      <c r="Z1002" s="155" t="str">
        <f t="shared" si="419"/>
        <v/>
      </c>
      <c r="AA1002" s="66" t="str">
        <f t="shared" si="420"/>
        <v/>
      </c>
      <c r="AB1002" s="72" t="str">
        <f t="shared" si="421"/>
        <v/>
      </c>
      <c r="AC1002" s="135" t="str">
        <f t="shared" si="433"/>
        <v/>
      </c>
      <c r="AD1002" s="72">
        <f t="shared" si="434"/>
        <v>-29</v>
      </c>
      <c r="AE1002" s="72">
        <f t="shared" si="435"/>
        <v>-59</v>
      </c>
      <c r="AF1002" s="72">
        <f t="shared" si="436"/>
        <v>-89</v>
      </c>
      <c r="AG1002" s="66" t="str">
        <f t="shared" si="422"/>
        <v/>
      </c>
      <c r="AH1002" s="66" t="str">
        <f t="shared" si="423"/>
        <v/>
      </c>
      <c r="AI1002" s="66" t="str">
        <f t="shared" si="424"/>
        <v/>
      </c>
      <c r="AJ1002" s="135" t="str">
        <f t="shared" si="425"/>
        <v/>
      </c>
      <c r="AK1002" s="66" t="str">
        <f t="shared" si="426"/>
        <v/>
      </c>
      <c r="AL1002" s="66" t="str">
        <f t="shared" si="414"/>
        <v/>
      </c>
      <c r="AM1002" s="66" t="str">
        <f t="shared" si="427"/>
        <v/>
      </c>
      <c r="AN1002" s="135" t="str">
        <f t="shared" si="428"/>
        <v/>
      </c>
      <c r="AO1002" s="66" t="str">
        <f t="shared" si="429"/>
        <v/>
      </c>
      <c r="AP1002" s="66" t="str">
        <f t="shared" si="415"/>
        <v/>
      </c>
      <c r="AQ1002" s="66" t="str">
        <f t="shared" si="430"/>
        <v/>
      </c>
      <c r="AR1002" s="135" t="str">
        <f t="shared" si="431"/>
        <v/>
      </c>
      <c r="AS1002" s="72" t="str">
        <f t="shared" si="416"/>
        <v/>
      </c>
      <c r="AT1002" s="72" t="str">
        <f t="shared" si="416"/>
        <v/>
      </c>
      <c r="AU1002" s="72"/>
      <c r="AV1002" s="135" t="str">
        <f t="shared" ca="1" si="437"/>
        <v>Knight</v>
      </c>
      <c r="AW1002" s="135"/>
      <c r="AX1002" s="135"/>
      <c r="AY1002" s="135"/>
      <c r="AZ1002" s="135"/>
      <c r="BA1002" s="135"/>
      <c r="BB1002" s="135"/>
      <c r="BC1002" s="660" t="e">
        <f>INDEX('[2]Master Skill List'!$D$81:$D$301,MATCH('UNIT DATA'!BA1002,'[2]Master Skill List'!$B$81:$B$301,0))</f>
        <v>#N/A</v>
      </c>
      <c r="BD1002" s="661"/>
      <c r="BE1002" s="661"/>
      <c r="BF1002" s="662"/>
      <c r="BG1002" s="72">
        <f t="shared" si="438"/>
        <v>0</v>
      </c>
    </row>
    <row r="1003" spans="2:59">
      <c r="B1003" s="66">
        <v>965</v>
      </c>
      <c r="C1003" s="135"/>
      <c r="D1003" s="135"/>
      <c r="E1003" s="135"/>
      <c r="F1003" s="135"/>
      <c r="G1003" s="135"/>
      <c r="H1003" s="177"/>
      <c r="I1003" s="155"/>
      <c r="J1003" s="155"/>
      <c r="K1003" s="66">
        <v>10</v>
      </c>
      <c r="L1003" s="66"/>
      <c r="M1003" s="66"/>
      <c r="N1003" s="66"/>
      <c r="O1003" s="508"/>
      <c r="P1003" s="155">
        <f t="shared" si="432"/>
        <v>1</v>
      </c>
      <c r="Q1003" s="135"/>
      <c r="R1003" s="66" t="e">
        <f t="shared" ref="R1003:R1066" si="439">IF(K1003=10,M$6,IF(K1003=15,M$7,IF(K1003=20,M$8,0)))+IF(M1003=2,J$12,IF(M1003=3,J$13,IF(M1003=4,J$14,IF(M1003=5,J$15,IF(M1003=6,J$16,IF(M1003=7,J$17,IF(M1003=8,J$18,IF(M1003=9,J$19,IF(M1003=10,J$20,0)))))))))+IF(L1003="NORMAL",M$24,IF(L1003="FAST",M$25,IF(L1003="SUPERB",M$26,0)))+VLOOKUP(J1003,$L$11:$M$20,2)+S1003</f>
        <v>#N/A</v>
      </c>
      <c r="S1003" s="176"/>
      <c r="T1003" s="177"/>
      <c r="U1003" s="135"/>
      <c r="V1003" s="135"/>
      <c r="W1003" s="163" t="str">
        <f t="shared" ca="1" si="417"/>
        <v>Knight</v>
      </c>
      <c r="X1003" s="164">
        <f t="shared" si="418"/>
        <v>0</v>
      </c>
      <c r="Y1003" s="165">
        <v>0</v>
      </c>
      <c r="Z1003" s="155" t="str">
        <f t="shared" si="419"/>
        <v/>
      </c>
      <c r="AA1003" s="66" t="str">
        <f t="shared" si="420"/>
        <v/>
      </c>
      <c r="AB1003" s="72" t="str">
        <f t="shared" si="421"/>
        <v/>
      </c>
      <c r="AC1003" s="135" t="str">
        <f t="shared" si="433"/>
        <v/>
      </c>
      <c r="AD1003" s="72">
        <f t="shared" si="434"/>
        <v>-29</v>
      </c>
      <c r="AE1003" s="72">
        <f t="shared" si="435"/>
        <v>-59</v>
      </c>
      <c r="AF1003" s="72">
        <f t="shared" si="436"/>
        <v>-89</v>
      </c>
      <c r="AG1003" s="66" t="str">
        <f t="shared" si="422"/>
        <v/>
      </c>
      <c r="AH1003" s="66" t="str">
        <f t="shared" si="423"/>
        <v/>
      </c>
      <c r="AI1003" s="66" t="str">
        <f t="shared" si="424"/>
        <v/>
      </c>
      <c r="AJ1003" s="135" t="str">
        <f t="shared" si="425"/>
        <v/>
      </c>
      <c r="AK1003" s="66" t="str">
        <f t="shared" si="426"/>
        <v/>
      </c>
      <c r="AL1003" s="66" t="str">
        <f t="shared" si="414"/>
        <v/>
      </c>
      <c r="AM1003" s="66" t="str">
        <f t="shared" si="427"/>
        <v/>
      </c>
      <c r="AN1003" s="135" t="str">
        <f t="shared" si="428"/>
        <v/>
      </c>
      <c r="AO1003" s="66" t="str">
        <f t="shared" si="429"/>
        <v/>
      </c>
      <c r="AP1003" s="66" t="str">
        <f t="shared" si="415"/>
        <v/>
      </c>
      <c r="AQ1003" s="66" t="str">
        <f t="shared" si="430"/>
        <v/>
      </c>
      <c r="AR1003" s="135" t="str">
        <f t="shared" si="431"/>
        <v/>
      </c>
      <c r="AS1003" s="72" t="str">
        <f t="shared" si="416"/>
        <v/>
      </c>
      <c r="AT1003" s="72" t="str">
        <f t="shared" si="416"/>
        <v/>
      </c>
      <c r="AU1003" s="72"/>
      <c r="AV1003" s="135" t="str">
        <f t="shared" ca="1" si="437"/>
        <v>Knight</v>
      </c>
      <c r="AW1003" s="135"/>
      <c r="AX1003" s="135"/>
      <c r="AY1003" s="135"/>
      <c r="AZ1003" s="135"/>
      <c r="BA1003" s="135"/>
      <c r="BB1003" s="135"/>
      <c r="BC1003" s="660" t="e">
        <f>INDEX('[2]Master Skill List'!$D$81:$D$301,MATCH('UNIT DATA'!BA1003,'[2]Master Skill List'!$B$81:$B$301,0))</f>
        <v>#N/A</v>
      </c>
      <c r="BD1003" s="661"/>
      <c r="BE1003" s="661"/>
      <c r="BF1003" s="662"/>
      <c r="BG1003" s="72">
        <f t="shared" si="438"/>
        <v>0</v>
      </c>
    </row>
    <row r="1004" spans="2:59">
      <c r="B1004" s="66">
        <v>966</v>
      </c>
      <c r="C1004" s="135"/>
      <c r="D1004" s="135"/>
      <c r="E1004" s="135"/>
      <c r="F1004" s="135"/>
      <c r="G1004" s="135"/>
      <c r="H1004" s="177"/>
      <c r="I1004" s="155"/>
      <c r="J1004" s="155"/>
      <c r="K1004" s="66">
        <v>10</v>
      </c>
      <c r="L1004" s="66"/>
      <c r="M1004" s="66"/>
      <c r="N1004" s="66"/>
      <c r="O1004" s="508"/>
      <c r="P1004" s="155">
        <f t="shared" si="432"/>
        <v>1</v>
      </c>
      <c r="Q1004" s="135"/>
      <c r="R1004" s="66" t="e">
        <f t="shared" si="439"/>
        <v>#N/A</v>
      </c>
      <c r="S1004" s="176"/>
      <c r="T1004" s="177"/>
      <c r="U1004" s="135"/>
      <c r="V1004" s="135"/>
      <c r="W1004" s="163" t="str">
        <f t="shared" ca="1" si="417"/>
        <v>Guardian</v>
      </c>
      <c r="X1004" s="164">
        <f t="shared" si="418"/>
        <v>0</v>
      </c>
      <c r="Y1004" s="165">
        <v>0</v>
      </c>
      <c r="Z1004" s="155" t="str">
        <f t="shared" si="419"/>
        <v/>
      </c>
      <c r="AA1004" s="66" t="str">
        <f t="shared" si="420"/>
        <v/>
      </c>
      <c r="AB1004" s="72" t="str">
        <f t="shared" si="421"/>
        <v/>
      </c>
      <c r="AC1004" s="135" t="str">
        <f t="shared" si="433"/>
        <v/>
      </c>
      <c r="AD1004" s="72">
        <f t="shared" si="434"/>
        <v>-29</v>
      </c>
      <c r="AE1004" s="72">
        <f t="shared" si="435"/>
        <v>-59</v>
      </c>
      <c r="AF1004" s="72">
        <f t="shared" si="436"/>
        <v>-89</v>
      </c>
      <c r="AG1004" s="66" t="str">
        <f t="shared" si="422"/>
        <v/>
      </c>
      <c r="AH1004" s="66" t="str">
        <f t="shared" si="423"/>
        <v/>
      </c>
      <c r="AI1004" s="66" t="str">
        <f t="shared" si="424"/>
        <v/>
      </c>
      <c r="AJ1004" s="135" t="str">
        <f t="shared" si="425"/>
        <v/>
      </c>
      <c r="AK1004" s="66" t="str">
        <f t="shared" si="426"/>
        <v/>
      </c>
      <c r="AL1004" s="66" t="str">
        <f t="shared" si="414"/>
        <v/>
      </c>
      <c r="AM1004" s="66" t="str">
        <f t="shared" si="427"/>
        <v/>
      </c>
      <c r="AN1004" s="135" t="str">
        <f t="shared" si="428"/>
        <v/>
      </c>
      <c r="AO1004" s="66" t="str">
        <f t="shared" si="429"/>
        <v/>
      </c>
      <c r="AP1004" s="66" t="str">
        <f t="shared" si="415"/>
        <v/>
      </c>
      <c r="AQ1004" s="66" t="str">
        <f t="shared" si="430"/>
        <v/>
      </c>
      <c r="AR1004" s="135" t="str">
        <f t="shared" si="431"/>
        <v/>
      </c>
      <c r="AS1004" s="72" t="str">
        <f t="shared" si="416"/>
        <v/>
      </c>
      <c r="AT1004" s="72" t="str">
        <f t="shared" si="416"/>
        <v/>
      </c>
      <c r="AU1004" s="72"/>
      <c r="AV1004" s="135" t="str">
        <f t="shared" ca="1" si="437"/>
        <v>Guardian</v>
      </c>
      <c r="AW1004" s="135"/>
      <c r="AX1004" s="135"/>
      <c r="AY1004" s="135"/>
      <c r="AZ1004" s="135"/>
      <c r="BA1004" s="135"/>
      <c r="BB1004" s="135"/>
      <c r="BC1004" s="660" t="e">
        <f>INDEX('[2]Master Skill List'!$D$81:$D$301,MATCH('UNIT DATA'!BA1004,'[2]Master Skill List'!$B$81:$B$301,0))</f>
        <v>#N/A</v>
      </c>
      <c r="BD1004" s="661"/>
      <c r="BE1004" s="661"/>
      <c r="BF1004" s="662"/>
      <c r="BG1004" s="72">
        <f t="shared" si="438"/>
        <v>0</v>
      </c>
    </row>
    <row r="1005" spans="2:59">
      <c r="B1005" s="66">
        <v>967</v>
      </c>
      <c r="C1005" s="135"/>
      <c r="D1005" s="135"/>
      <c r="E1005" s="135"/>
      <c r="F1005" s="135"/>
      <c r="G1005" s="135"/>
      <c r="H1005" s="177"/>
      <c r="I1005" s="155"/>
      <c r="J1005" s="155"/>
      <c r="K1005" s="66">
        <v>10</v>
      </c>
      <c r="L1005" s="66"/>
      <c r="M1005" s="66"/>
      <c r="N1005" s="66"/>
      <c r="O1005" s="508"/>
      <c r="P1005" s="155">
        <f t="shared" si="432"/>
        <v>1</v>
      </c>
      <c r="Q1005" s="135"/>
      <c r="R1005" s="66" t="e">
        <f t="shared" si="439"/>
        <v>#N/A</v>
      </c>
      <c r="S1005" s="176"/>
      <c r="T1005" s="177"/>
      <c r="U1005" s="135"/>
      <c r="V1005" s="135"/>
      <c r="W1005" s="163" t="str">
        <f t="shared" ca="1" si="417"/>
        <v>Hero</v>
      </c>
      <c r="X1005" s="164">
        <f t="shared" si="418"/>
        <v>0</v>
      </c>
      <c r="Y1005" s="165">
        <v>0</v>
      </c>
      <c r="Z1005" s="155" t="str">
        <f t="shared" si="419"/>
        <v/>
      </c>
      <c r="AA1005" s="66" t="str">
        <f t="shared" si="420"/>
        <v/>
      </c>
      <c r="AB1005" s="72" t="str">
        <f t="shared" si="421"/>
        <v/>
      </c>
      <c r="AC1005" s="135" t="str">
        <f t="shared" si="433"/>
        <v/>
      </c>
      <c r="AD1005" s="72">
        <f t="shared" si="434"/>
        <v>-29</v>
      </c>
      <c r="AE1005" s="72">
        <f t="shared" si="435"/>
        <v>-59</v>
      </c>
      <c r="AF1005" s="72">
        <f t="shared" si="436"/>
        <v>-89</v>
      </c>
      <c r="AG1005" s="66" t="str">
        <f t="shared" si="422"/>
        <v/>
      </c>
      <c r="AH1005" s="66" t="str">
        <f t="shared" si="423"/>
        <v/>
      </c>
      <c r="AI1005" s="66" t="str">
        <f t="shared" si="424"/>
        <v/>
      </c>
      <c r="AJ1005" s="135" t="str">
        <f t="shared" si="425"/>
        <v/>
      </c>
      <c r="AK1005" s="66" t="str">
        <f t="shared" si="426"/>
        <v/>
      </c>
      <c r="AL1005" s="66" t="str">
        <f t="shared" si="414"/>
        <v/>
      </c>
      <c r="AM1005" s="66" t="str">
        <f t="shared" si="427"/>
        <v/>
      </c>
      <c r="AN1005" s="135" t="str">
        <f t="shared" si="428"/>
        <v/>
      </c>
      <c r="AO1005" s="66" t="str">
        <f t="shared" si="429"/>
        <v/>
      </c>
      <c r="AP1005" s="66" t="str">
        <f t="shared" si="415"/>
        <v/>
      </c>
      <c r="AQ1005" s="66" t="str">
        <f t="shared" si="430"/>
        <v/>
      </c>
      <c r="AR1005" s="135" t="str">
        <f t="shared" si="431"/>
        <v/>
      </c>
      <c r="AS1005" s="72" t="str">
        <f t="shared" si="416"/>
        <v/>
      </c>
      <c r="AT1005" s="72" t="str">
        <f t="shared" si="416"/>
        <v/>
      </c>
      <c r="AU1005" s="72"/>
      <c r="AV1005" s="135" t="str">
        <f t="shared" ca="1" si="437"/>
        <v>Hero</v>
      </c>
      <c r="AW1005" s="135"/>
      <c r="AX1005" s="135"/>
      <c r="AY1005" s="135"/>
      <c r="AZ1005" s="135"/>
      <c r="BA1005" s="135"/>
      <c r="BB1005" s="135"/>
      <c r="BC1005" s="660" t="e">
        <f>INDEX('[2]Master Skill List'!$D$81:$D$301,MATCH('UNIT DATA'!BA1005,'[2]Master Skill List'!$B$81:$B$301,0))</f>
        <v>#N/A</v>
      </c>
      <c r="BD1005" s="661"/>
      <c r="BE1005" s="661"/>
      <c r="BF1005" s="662"/>
      <c r="BG1005" s="72">
        <f t="shared" si="438"/>
        <v>0</v>
      </c>
    </row>
    <row r="1006" spans="2:59">
      <c r="B1006" s="66">
        <v>968</v>
      </c>
      <c r="C1006" s="135"/>
      <c r="D1006" s="135"/>
      <c r="E1006" s="135"/>
      <c r="F1006" s="135"/>
      <c r="G1006" s="135"/>
      <c r="H1006" s="177"/>
      <c r="I1006" s="155"/>
      <c r="J1006" s="155"/>
      <c r="K1006" s="66">
        <v>10</v>
      </c>
      <c r="L1006" s="66"/>
      <c r="M1006" s="66"/>
      <c r="N1006" s="66"/>
      <c r="O1006" s="508"/>
      <c r="P1006" s="155">
        <f t="shared" si="432"/>
        <v>1</v>
      </c>
      <c r="Q1006" s="135"/>
      <c r="R1006" s="66" t="e">
        <f t="shared" si="439"/>
        <v>#N/A</v>
      </c>
      <c r="S1006" s="176"/>
      <c r="T1006" s="177"/>
      <c r="U1006" s="135"/>
      <c r="V1006" s="135"/>
      <c r="W1006" s="163" t="str">
        <f t="shared" ca="1" si="417"/>
        <v>Guardian</v>
      </c>
      <c r="X1006" s="164">
        <f t="shared" si="418"/>
        <v>0</v>
      </c>
      <c r="Y1006" s="165">
        <v>0</v>
      </c>
      <c r="Z1006" s="155" t="str">
        <f t="shared" si="419"/>
        <v/>
      </c>
      <c r="AA1006" s="66" t="str">
        <f t="shared" si="420"/>
        <v/>
      </c>
      <c r="AB1006" s="72" t="str">
        <f t="shared" si="421"/>
        <v/>
      </c>
      <c r="AC1006" s="135" t="str">
        <f t="shared" si="433"/>
        <v/>
      </c>
      <c r="AD1006" s="72">
        <f t="shared" si="434"/>
        <v>-29</v>
      </c>
      <c r="AE1006" s="72">
        <f t="shared" si="435"/>
        <v>-59</v>
      </c>
      <c r="AF1006" s="72">
        <f t="shared" si="436"/>
        <v>-89</v>
      </c>
      <c r="AG1006" s="66" t="str">
        <f t="shared" si="422"/>
        <v/>
      </c>
      <c r="AH1006" s="66" t="str">
        <f t="shared" si="423"/>
        <v/>
      </c>
      <c r="AI1006" s="66" t="str">
        <f t="shared" si="424"/>
        <v/>
      </c>
      <c r="AJ1006" s="135" t="str">
        <f t="shared" si="425"/>
        <v/>
      </c>
      <c r="AK1006" s="66" t="str">
        <f t="shared" si="426"/>
        <v/>
      </c>
      <c r="AL1006" s="66" t="str">
        <f t="shared" si="414"/>
        <v/>
      </c>
      <c r="AM1006" s="66" t="str">
        <f t="shared" si="427"/>
        <v/>
      </c>
      <c r="AN1006" s="135" t="str">
        <f t="shared" si="428"/>
        <v/>
      </c>
      <c r="AO1006" s="66" t="str">
        <f t="shared" si="429"/>
        <v/>
      </c>
      <c r="AP1006" s="66" t="str">
        <f t="shared" si="415"/>
        <v/>
      </c>
      <c r="AQ1006" s="66" t="str">
        <f t="shared" si="430"/>
        <v/>
      </c>
      <c r="AR1006" s="135" t="str">
        <f t="shared" si="431"/>
        <v/>
      </c>
      <c r="AS1006" s="72" t="str">
        <f t="shared" si="416"/>
        <v/>
      </c>
      <c r="AT1006" s="72" t="str">
        <f t="shared" si="416"/>
        <v/>
      </c>
      <c r="AU1006" s="72"/>
      <c r="AV1006" s="135" t="str">
        <f t="shared" ca="1" si="437"/>
        <v>Guardian</v>
      </c>
      <c r="AW1006" s="135"/>
      <c r="AX1006" s="135"/>
      <c r="AY1006" s="135"/>
      <c r="AZ1006" s="135"/>
      <c r="BA1006" s="135"/>
      <c r="BB1006" s="135"/>
      <c r="BC1006" s="660" t="e">
        <f>INDEX('[2]Master Skill List'!$D$81:$D$301,MATCH('UNIT DATA'!BA1006,'[2]Master Skill List'!$B$81:$B$301,0))</f>
        <v>#N/A</v>
      </c>
      <c r="BD1006" s="661"/>
      <c r="BE1006" s="661"/>
      <c r="BF1006" s="662"/>
      <c r="BG1006" s="72">
        <f t="shared" si="438"/>
        <v>0</v>
      </c>
    </row>
    <row r="1007" spans="2:59">
      <c r="B1007" s="66">
        <v>969</v>
      </c>
      <c r="C1007" s="135"/>
      <c r="D1007" s="135"/>
      <c r="E1007" s="135"/>
      <c r="F1007" s="135"/>
      <c r="G1007" s="135"/>
      <c r="H1007" s="177"/>
      <c r="I1007" s="155"/>
      <c r="J1007" s="155"/>
      <c r="K1007" s="66">
        <v>10</v>
      </c>
      <c r="L1007" s="66"/>
      <c r="M1007" s="66"/>
      <c r="N1007" s="66"/>
      <c r="O1007" s="508"/>
      <c r="P1007" s="155">
        <f t="shared" si="432"/>
        <v>1</v>
      </c>
      <c r="Q1007" s="135"/>
      <c r="R1007" s="66" t="e">
        <f t="shared" si="439"/>
        <v>#N/A</v>
      </c>
      <c r="S1007" s="176"/>
      <c r="T1007" s="177"/>
      <c r="U1007" s="135"/>
      <c r="V1007" s="135"/>
      <c r="W1007" s="163" t="str">
        <f t="shared" ca="1" si="417"/>
        <v>Knight</v>
      </c>
      <c r="X1007" s="164">
        <f t="shared" si="418"/>
        <v>0</v>
      </c>
      <c r="Y1007" s="165">
        <v>0</v>
      </c>
      <c r="Z1007" s="155" t="str">
        <f t="shared" si="419"/>
        <v/>
      </c>
      <c r="AA1007" s="66" t="str">
        <f t="shared" si="420"/>
        <v/>
      </c>
      <c r="AB1007" s="72" t="str">
        <f t="shared" si="421"/>
        <v/>
      </c>
      <c r="AC1007" s="135" t="str">
        <f t="shared" si="433"/>
        <v/>
      </c>
      <c r="AD1007" s="72">
        <f t="shared" si="434"/>
        <v>-29</v>
      </c>
      <c r="AE1007" s="72">
        <f t="shared" si="435"/>
        <v>-59</v>
      </c>
      <c r="AF1007" s="72">
        <f t="shared" si="436"/>
        <v>-89</v>
      </c>
      <c r="AG1007" s="66" t="str">
        <f t="shared" si="422"/>
        <v/>
      </c>
      <c r="AH1007" s="66" t="str">
        <f t="shared" si="423"/>
        <v/>
      </c>
      <c r="AI1007" s="66" t="str">
        <f t="shared" si="424"/>
        <v/>
      </c>
      <c r="AJ1007" s="135" t="str">
        <f t="shared" si="425"/>
        <v/>
      </c>
      <c r="AK1007" s="66" t="str">
        <f t="shared" si="426"/>
        <v/>
      </c>
      <c r="AL1007" s="66" t="str">
        <f t="shared" si="414"/>
        <v/>
      </c>
      <c r="AM1007" s="66" t="str">
        <f t="shared" si="427"/>
        <v/>
      </c>
      <c r="AN1007" s="135" t="str">
        <f t="shared" si="428"/>
        <v/>
      </c>
      <c r="AO1007" s="66" t="str">
        <f t="shared" si="429"/>
        <v/>
      </c>
      <c r="AP1007" s="66" t="str">
        <f t="shared" si="415"/>
        <v/>
      </c>
      <c r="AQ1007" s="66" t="str">
        <f t="shared" si="430"/>
        <v/>
      </c>
      <c r="AR1007" s="135" t="str">
        <f t="shared" si="431"/>
        <v/>
      </c>
      <c r="AS1007" s="72" t="str">
        <f t="shared" si="416"/>
        <v/>
      </c>
      <c r="AT1007" s="72" t="str">
        <f t="shared" si="416"/>
        <v/>
      </c>
      <c r="AU1007" s="72"/>
      <c r="AV1007" s="135" t="str">
        <f t="shared" ca="1" si="437"/>
        <v>Knight</v>
      </c>
      <c r="AW1007" s="135"/>
      <c r="AX1007" s="135"/>
      <c r="AY1007" s="135"/>
      <c r="AZ1007" s="135"/>
      <c r="BA1007" s="135"/>
      <c r="BB1007" s="135"/>
      <c r="BC1007" s="660" t="e">
        <f>INDEX('[2]Master Skill List'!$D$81:$D$301,MATCH('UNIT DATA'!BA1007,'[2]Master Skill List'!$B$81:$B$301,0))</f>
        <v>#N/A</v>
      </c>
      <c r="BD1007" s="661"/>
      <c r="BE1007" s="661"/>
      <c r="BF1007" s="662"/>
      <c r="BG1007" s="72">
        <f t="shared" si="438"/>
        <v>0</v>
      </c>
    </row>
    <row r="1008" spans="2:59">
      <c r="B1008" s="66">
        <v>970</v>
      </c>
      <c r="C1008" s="135"/>
      <c r="D1008" s="135"/>
      <c r="E1008" s="135"/>
      <c r="F1008" s="135"/>
      <c r="G1008" s="135"/>
      <c r="H1008" s="177"/>
      <c r="I1008" s="155"/>
      <c r="J1008" s="155"/>
      <c r="K1008" s="66">
        <v>10</v>
      </c>
      <c r="L1008" s="66"/>
      <c r="M1008" s="66"/>
      <c r="N1008" s="66"/>
      <c r="O1008" s="508"/>
      <c r="P1008" s="155">
        <f t="shared" si="432"/>
        <v>1</v>
      </c>
      <c r="Q1008" s="135"/>
      <c r="R1008" s="66" t="e">
        <f t="shared" si="439"/>
        <v>#N/A</v>
      </c>
      <c r="S1008" s="176"/>
      <c r="T1008" s="177"/>
      <c r="U1008" s="135"/>
      <c r="V1008" s="135"/>
      <c r="W1008" s="163" t="str">
        <f t="shared" ca="1" si="417"/>
        <v>Lord</v>
      </c>
      <c r="X1008" s="164">
        <f t="shared" si="418"/>
        <v>0</v>
      </c>
      <c r="Y1008" s="165">
        <v>0</v>
      </c>
      <c r="Z1008" s="155" t="str">
        <f t="shared" si="419"/>
        <v/>
      </c>
      <c r="AA1008" s="66" t="str">
        <f t="shared" si="420"/>
        <v/>
      </c>
      <c r="AB1008" s="72" t="str">
        <f t="shared" si="421"/>
        <v/>
      </c>
      <c r="AC1008" s="135" t="str">
        <f t="shared" si="433"/>
        <v/>
      </c>
      <c r="AD1008" s="72">
        <f t="shared" si="434"/>
        <v>-29</v>
      </c>
      <c r="AE1008" s="72">
        <f t="shared" si="435"/>
        <v>-59</v>
      </c>
      <c r="AF1008" s="72">
        <f t="shared" si="436"/>
        <v>-89</v>
      </c>
      <c r="AG1008" s="66" t="str">
        <f t="shared" si="422"/>
        <v/>
      </c>
      <c r="AH1008" s="66" t="str">
        <f t="shared" si="423"/>
        <v/>
      </c>
      <c r="AI1008" s="66" t="str">
        <f t="shared" si="424"/>
        <v/>
      </c>
      <c r="AJ1008" s="135" t="str">
        <f t="shared" si="425"/>
        <v/>
      </c>
      <c r="AK1008" s="66" t="str">
        <f t="shared" si="426"/>
        <v/>
      </c>
      <c r="AL1008" s="66" t="str">
        <f t="shared" si="414"/>
        <v/>
      </c>
      <c r="AM1008" s="66" t="str">
        <f t="shared" si="427"/>
        <v/>
      </c>
      <c r="AN1008" s="135" t="str">
        <f t="shared" si="428"/>
        <v/>
      </c>
      <c r="AO1008" s="66" t="str">
        <f t="shared" si="429"/>
        <v/>
      </c>
      <c r="AP1008" s="66" t="str">
        <f t="shared" si="415"/>
        <v/>
      </c>
      <c r="AQ1008" s="66" t="str">
        <f t="shared" si="430"/>
        <v/>
      </c>
      <c r="AR1008" s="135" t="str">
        <f t="shared" si="431"/>
        <v/>
      </c>
      <c r="AS1008" s="72" t="str">
        <f t="shared" si="416"/>
        <v/>
      </c>
      <c r="AT1008" s="72" t="str">
        <f t="shared" si="416"/>
        <v/>
      </c>
      <c r="AU1008" s="72"/>
      <c r="AV1008" s="135" t="str">
        <f t="shared" ca="1" si="437"/>
        <v>Lord</v>
      </c>
      <c r="AW1008" s="135"/>
      <c r="AX1008" s="135"/>
      <c r="AY1008" s="135"/>
      <c r="AZ1008" s="135"/>
      <c r="BA1008" s="135"/>
      <c r="BB1008" s="135"/>
      <c r="BC1008" s="660" t="e">
        <f>INDEX('[2]Master Skill List'!$D$81:$D$301,MATCH('UNIT DATA'!BA1008,'[2]Master Skill List'!$B$81:$B$301,0))</f>
        <v>#N/A</v>
      </c>
      <c r="BD1008" s="661"/>
      <c r="BE1008" s="661"/>
      <c r="BF1008" s="662"/>
      <c r="BG1008" s="72">
        <f t="shared" si="438"/>
        <v>0</v>
      </c>
    </row>
    <row r="1009" spans="2:59">
      <c r="B1009" s="66">
        <v>971</v>
      </c>
      <c r="C1009" s="135"/>
      <c r="D1009" s="135"/>
      <c r="E1009" s="135"/>
      <c r="F1009" s="135"/>
      <c r="G1009" s="135"/>
      <c r="H1009" s="177"/>
      <c r="I1009" s="155"/>
      <c r="J1009" s="155"/>
      <c r="K1009" s="66">
        <v>10</v>
      </c>
      <c r="L1009" s="66"/>
      <c r="M1009" s="66"/>
      <c r="N1009" s="66"/>
      <c r="O1009" s="508"/>
      <c r="P1009" s="155">
        <f t="shared" si="432"/>
        <v>1</v>
      </c>
      <c r="Q1009" s="135"/>
      <c r="R1009" s="66" t="e">
        <f t="shared" si="439"/>
        <v>#N/A</v>
      </c>
      <c r="S1009" s="176"/>
      <c r="T1009" s="177"/>
      <c r="U1009" s="135"/>
      <c r="V1009" s="135"/>
      <c r="W1009" s="163" t="str">
        <f t="shared" ca="1" si="417"/>
        <v>Hero</v>
      </c>
      <c r="X1009" s="164">
        <f t="shared" si="418"/>
        <v>0</v>
      </c>
      <c r="Y1009" s="165">
        <v>0</v>
      </c>
      <c r="Z1009" s="155" t="str">
        <f t="shared" si="419"/>
        <v/>
      </c>
      <c r="AA1009" s="66" t="str">
        <f t="shared" si="420"/>
        <v/>
      </c>
      <c r="AB1009" s="72" t="str">
        <f t="shared" si="421"/>
        <v/>
      </c>
      <c r="AC1009" s="135" t="str">
        <f t="shared" si="433"/>
        <v/>
      </c>
      <c r="AD1009" s="72">
        <f t="shared" si="434"/>
        <v>-29</v>
      </c>
      <c r="AE1009" s="72">
        <f t="shared" si="435"/>
        <v>-59</v>
      </c>
      <c r="AF1009" s="72">
        <f t="shared" si="436"/>
        <v>-89</v>
      </c>
      <c r="AG1009" s="66" t="str">
        <f t="shared" si="422"/>
        <v/>
      </c>
      <c r="AH1009" s="66" t="str">
        <f t="shared" si="423"/>
        <v/>
      </c>
      <c r="AI1009" s="66" t="str">
        <f t="shared" si="424"/>
        <v/>
      </c>
      <c r="AJ1009" s="135" t="str">
        <f t="shared" si="425"/>
        <v/>
      </c>
      <c r="AK1009" s="66" t="str">
        <f t="shared" si="426"/>
        <v/>
      </c>
      <c r="AL1009" s="66" t="str">
        <f t="shared" si="414"/>
        <v/>
      </c>
      <c r="AM1009" s="66" t="str">
        <f t="shared" si="427"/>
        <v/>
      </c>
      <c r="AN1009" s="135" t="str">
        <f t="shared" si="428"/>
        <v/>
      </c>
      <c r="AO1009" s="66" t="str">
        <f t="shared" si="429"/>
        <v/>
      </c>
      <c r="AP1009" s="66" t="str">
        <f t="shared" si="415"/>
        <v/>
      </c>
      <c r="AQ1009" s="66" t="str">
        <f t="shared" si="430"/>
        <v/>
      </c>
      <c r="AR1009" s="135" t="str">
        <f t="shared" si="431"/>
        <v/>
      </c>
      <c r="AS1009" s="72" t="str">
        <f t="shared" si="416"/>
        <v/>
      </c>
      <c r="AT1009" s="72" t="str">
        <f t="shared" si="416"/>
        <v/>
      </c>
      <c r="AU1009" s="72"/>
      <c r="AV1009" s="135" t="str">
        <f t="shared" ca="1" si="437"/>
        <v>Hero</v>
      </c>
      <c r="AW1009" s="135"/>
      <c r="AX1009" s="135"/>
      <c r="AY1009" s="135"/>
      <c r="AZ1009" s="135"/>
      <c r="BA1009" s="135"/>
      <c r="BB1009" s="135"/>
      <c r="BC1009" s="660" t="e">
        <f>INDEX('[2]Master Skill List'!$D$81:$D$301,MATCH('UNIT DATA'!BA1009,'[2]Master Skill List'!$B$81:$B$301,0))</f>
        <v>#N/A</v>
      </c>
      <c r="BD1009" s="661"/>
      <c r="BE1009" s="661"/>
      <c r="BF1009" s="662"/>
      <c r="BG1009" s="72">
        <f t="shared" si="438"/>
        <v>0</v>
      </c>
    </row>
    <row r="1010" spans="2:59">
      <c r="B1010" s="66">
        <v>972</v>
      </c>
      <c r="C1010" s="135"/>
      <c r="D1010" s="135"/>
      <c r="E1010" s="135"/>
      <c r="F1010" s="135"/>
      <c r="G1010" s="135"/>
      <c r="H1010" s="177"/>
      <c r="I1010" s="155"/>
      <c r="J1010" s="155"/>
      <c r="K1010" s="66">
        <v>10</v>
      </c>
      <c r="L1010" s="66"/>
      <c r="M1010" s="66"/>
      <c r="N1010" s="66"/>
      <c r="O1010" s="508"/>
      <c r="P1010" s="155">
        <f t="shared" si="432"/>
        <v>1</v>
      </c>
      <c r="Q1010" s="135"/>
      <c r="R1010" s="66" t="e">
        <f t="shared" si="439"/>
        <v>#N/A</v>
      </c>
      <c r="S1010" s="176"/>
      <c r="T1010" s="177"/>
      <c r="U1010" s="135"/>
      <c r="V1010" s="135"/>
      <c r="W1010" s="163" t="str">
        <f t="shared" ca="1" si="417"/>
        <v>Hero</v>
      </c>
      <c r="X1010" s="164">
        <f t="shared" si="418"/>
        <v>0</v>
      </c>
      <c r="Y1010" s="165">
        <v>0</v>
      </c>
      <c r="Z1010" s="155" t="str">
        <f t="shared" si="419"/>
        <v/>
      </c>
      <c r="AA1010" s="66" t="str">
        <f t="shared" si="420"/>
        <v/>
      </c>
      <c r="AB1010" s="72" t="str">
        <f t="shared" si="421"/>
        <v/>
      </c>
      <c r="AC1010" s="135" t="str">
        <f t="shared" si="433"/>
        <v/>
      </c>
      <c r="AD1010" s="72">
        <f t="shared" si="434"/>
        <v>-29</v>
      </c>
      <c r="AE1010" s="72">
        <f t="shared" si="435"/>
        <v>-59</v>
      </c>
      <c r="AF1010" s="72">
        <f t="shared" si="436"/>
        <v>-89</v>
      </c>
      <c r="AG1010" s="66" t="str">
        <f t="shared" si="422"/>
        <v/>
      </c>
      <c r="AH1010" s="66" t="str">
        <f t="shared" si="423"/>
        <v/>
      </c>
      <c r="AI1010" s="66" t="str">
        <f t="shared" si="424"/>
        <v/>
      </c>
      <c r="AJ1010" s="135" t="str">
        <f t="shared" si="425"/>
        <v/>
      </c>
      <c r="AK1010" s="66" t="str">
        <f t="shared" si="426"/>
        <v/>
      </c>
      <c r="AL1010" s="66" t="str">
        <f t="shared" si="414"/>
        <v/>
      </c>
      <c r="AM1010" s="66" t="str">
        <f t="shared" si="427"/>
        <v/>
      </c>
      <c r="AN1010" s="135" t="str">
        <f t="shared" si="428"/>
        <v/>
      </c>
      <c r="AO1010" s="66" t="str">
        <f t="shared" si="429"/>
        <v/>
      </c>
      <c r="AP1010" s="66" t="str">
        <f t="shared" si="415"/>
        <v/>
      </c>
      <c r="AQ1010" s="66" t="str">
        <f t="shared" si="430"/>
        <v/>
      </c>
      <c r="AR1010" s="135" t="str">
        <f t="shared" si="431"/>
        <v/>
      </c>
      <c r="AS1010" s="72" t="str">
        <f t="shared" si="416"/>
        <v/>
      </c>
      <c r="AT1010" s="72" t="str">
        <f t="shared" si="416"/>
        <v/>
      </c>
      <c r="AU1010" s="72"/>
      <c r="AV1010" s="135" t="str">
        <f t="shared" ca="1" si="437"/>
        <v>Hero</v>
      </c>
      <c r="AW1010" s="135"/>
      <c r="AX1010" s="135"/>
      <c r="AY1010" s="135"/>
      <c r="AZ1010" s="135"/>
      <c r="BA1010" s="135"/>
      <c r="BB1010" s="135"/>
      <c r="BC1010" s="660" t="e">
        <f>INDEX('[2]Master Skill List'!$D$81:$D$301,MATCH('UNIT DATA'!BA1010,'[2]Master Skill List'!$B$81:$B$301,0))</f>
        <v>#N/A</v>
      </c>
      <c r="BD1010" s="661"/>
      <c r="BE1010" s="661"/>
      <c r="BF1010" s="662"/>
      <c r="BG1010" s="72">
        <f t="shared" si="438"/>
        <v>0</v>
      </c>
    </row>
    <row r="1011" spans="2:59">
      <c r="B1011" s="66">
        <v>973</v>
      </c>
      <c r="C1011" s="135"/>
      <c r="D1011" s="135"/>
      <c r="E1011" s="135"/>
      <c r="F1011" s="135"/>
      <c r="G1011" s="135"/>
      <c r="H1011" s="177"/>
      <c r="I1011" s="155"/>
      <c r="J1011" s="155"/>
      <c r="K1011" s="66">
        <v>10</v>
      </c>
      <c r="L1011" s="66"/>
      <c r="M1011" s="66"/>
      <c r="N1011" s="66"/>
      <c r="O1011" s="508"/>
      <c r="P1011" s="155">
        <f t="shared" si="432"/>
        <v>1</v>
      </c>
      <c r="Q1011" s="135"/>
      <c r="R1011" s="66" t="e">
        <f t="shared" si="439"/>
        <v>#N/A</v>
      </c>
      <c r="S1011" s="176"/>
      <c r="T1011" s="177"/>
      <c r="U1011" s="135"/>
      <c r="V1011" s="135"/>
      <c r="W1011" s="163" t="str">
        <f t="shared" ca="1" si="417"/>
        <v>Lord</v>
      </c>
      <c r="X1011" s="164">
        <f t="shared" si="418"/>
        <v>0</v>
      </c>
      <c r="Y1011" s="165">
        <v>0</v>
      </c>
      <c r="Z1011" s="155" t="str">
        <f t="shared" si="419"/>
        <v/>
      </c>
      <c r="AA1011" s="66" t="str">
        <f t="shared" si="420"/>
        <v/>
      </c>
      <c r="AB1011" s="72" t="str">
        <f t="shared" si="421"/>
        <v/>
      </c>
      <c r="AC1011" s="135" t="str">
        <f t="shared" si="433"/>
        <v/>
      </c>
      <c r="AD1011" s="72">
        <f t="shared" si="434"/>
        <v>-29</v>
      </c>
      <c r="AE1011" s="72">
        <f t="shared" si="435"/>
        <v>-59</v>
      </c>
      <c r="AF1011" s="72">
        <f t="shared" si="436"/>
        <v>-89</v>
      </c>
      <c r="AG1011" s="66" t="str">
        <f t="shared" si="422"/>
        <v/>
      </c>
      <c r="AH1011" s="66" t="str">
        <f t="shared" si="423"/>
        <v/>
      </c>
      <c r="AI1011" s="66" t="str">
        <f t="shared" si="424"/>
        <v/>
      </c>
      <c r="AJ1011" s="135" t="str">
        <f t="shared" si="425"/>
        <v/>
      </c>
      <c r="AK1011" s="66" t="str">
        <f t="shared" si="426"/>
        <v/>
      </c>
      <c r="AL1011" s="66" t="str">
        <f t="shared" si="414"/>
        <v/>
      </c>
      <c r="AM1011" s="66" t="str">
        <f t="shared" si="427"/>
        <v/>
      </c>
      <c r="AN1011" s="135" t="str">
        <f t="shared" si="428"/>
        <v/>
      </c>
      <c r="AO1011" s="66" t="str">
        <f t="shared" si="429"/>
        <v/>
      </c>
      <c r="AP1011" s="66" t="str">
        <f t="shared" si="415"/>
        <v/>
      </c>
      <c r="AQ1011" s="66" t="str">
        <f t="shared" si="430"/>
        <v/>
      </c>
      <c r="AR1011" s="135" t="str">
        <f t="shared" si="431"/>
        <v/>
      </c>
      <c r="AS1011" s="72" t="str">
        <f t="shared" si="416"/>
        <v/>
      </c>
      <c r="AT1011" s="72" t="str">
        <f t="shared" si="416"/>
        <v/>
      </c>
      <c r="AU1011" s="72"/>
      <c r="AV1011" s="135" t="str">
        <f t="shared" ca="1" si="437"/>
        <v>Lord</v>
      </c>
      <c r="AW1011" s="135"/>
      <c r="AX1011" s="135"/>
      <c r="AY1011" s="135"/>
      <c r="AZ1011" s="135"/>
      <c r="BA1011" s="135"/>
      <c r="BB1011" s="135"/>
      <c r="BC1011" s="660" t="e">
        <f>INDEX('[2]Master Skill List'!$D$81:$D$301,MATCH('UNIT DATA'!BA1011,'[2]Master Skill List'!$B$81:$B$301,0))</f>
        <v>#N/A</v>
      </c>
      <c r="BD1011" s="661"/>
      <c r="BE1011" s="661"/>
      <c r="BF1011" s="662"/>
      <c r="BG1011" s="72">
        <f t="shared" si="438"/>
        <v>0</v>
      </c>
    </row>
    <row r="1012" spans="2:59">
      <c r="B1012" s="66">
        <v>974</v>
      </c>
      <c r="C1012" s="135"/>
      <c r="D1012" s="135"/>
      <c r="E1012" s="135"/>
      <c r="F1012" s="135"/>
      <c r="G1012" s="135"/>
      <c r="H1012" s="177"/>
      <c r="I1012" s="155"/>
      <c r="J1012" s="155"/>
      <c r="K1012" s="66">
        <v>10</v>
      </c>
      <c r="L1012" s="66"/>
      <c r="M1012" s="66"/>
      <c r="N1012" s="66"/>
      <c r="O1012" s="508"/>
      <c r="P1012" s="155">
        <f t="shared" si="432"/>
        <v>1</v>
      </c>
      <c r="Q1012" s="135"/>
      <c r="R1012" s="66" t="e">
        <f t="shared" si="439"/>
        <v>#N/A</v>
      </c>
      <c r="S1012" s="176"/>
      <c r="T1012" s="177"/>
      <c r="U1012" s="135"/>
      <c r="V1012" s="135"/>
      <c r="W1012" s="163" t="str">
        <f t="shared" ca="1" si="417"/>
        <v>Fighter</v>
      </c>
      <c r="X1012" s="164">
        <f t="shared" si="418"/>
        <v>0</v>
      </c>
      <c r="Y1012" s="165">
        <v>0</v>
      </c>
      <c r="Z1012" s="155" t="str">
        <f t="shared" si="419"/>
        <v/>
      </c>
      <c r="AA1012" s="66" t="str">
        <f t="shared" si="420"/>
        <v/>
      </c>
      <c r="AB1012" s="72" t="str">
        <f t="shared" si="421"/>
        <v/>
      </c>
      <c r="AC1012" s="135" t="str">
        <f t="shared" si="433"/>
        <v/>
      </c>
      <c r="AD1012" s="72">
        <f t="shared" si="434"/>
        <v>-29</v>
      </c>
      <c r="AE1012" s="72">
        <f t="shared" si="435"/>
        <v>-59</v>
      </c>
      <c r="AF1012" s="72">
        <f t="shared" si="436"/>
        <v>-89</v>
      </c>
      <c r="AG1012" s="66" t="str">
        <f t="shared" si="422"/>
        <v/>
      </c>
      <c r="AH1012" s="66" t="str">
        <f t="shared" si="423"/>
        <v/>
      </c>
      <c r="AI1012" s="66" t="str">
        <f t="shared" si="424"/>
        <v/>
      </c>
      <c r="AJ1012" s="135" t="str">
        <f t="shared" si="425"/>
        <v/>
      </c>
      <c r="AK1012" s="66" t="str">
        <f t="shared" si="426"/>
        <v/>
      </c>
      <c r="AL1012" s="66" t="str">
        <f t="shared" si="414"/>
        <v/>
      </c>
      <c r="AM1012" s="66" t="str">
        <f t="shared" si="427"/>
        <v/>
      </c>
      <c r="AN1012" s="135" t="str">
        <f t="shared" si="428"/>
        <v/>
      </c>
      <c r="AO1012" s="66" t="str">
        <f t="shared" si="429"/>
        <v/>
      </c>
      <c r="AP1012" s="66" t="str">
        <f t="shared" si="415"/>
        <v/>
      </c>
      <c r="AQ1012" s="66" t="str">
        <f t="shared" si="430"/>
        <v/>
      </c>
      <c r="AR1012" s="135" t="str">
        <f t="shared" si="431"/>
        <v/>
      </c>
      <c r="AS1012" s="72" t="str">
        <f t="shared" si="416"/>
        <v/>
      </c>
      <c r="AT1012" s="72" t="str">
        <f t="shared" si="416"/>
        <v/>
      </c>
      <c r="AU1012" s="72"/>
      <c r="AV1012" s="135" t="str">
        <f t="shared" ca="1" si="437"/>
        <v>Fighter</v>
      </c>
      <c r="AW1012" s="135"/>
      <c r="AX1012" s="135"/>
      <c r="AY1012" s="135"/>
      <c r="AZ1012" s="135"/>
      <c r="BA1012" s="135"/>
      <c r="BB1012" s="135"/>
      <c r="BC1012" s="660" t="e">
        <f>INDEX('[2]Master Skill List'!$D$81:$D$301,MATCH('UNIT DATA'!BA1012,'[2]Master Skill List'!$B$81:$B$301,0))</f>
        <v>#N/A</v>
      </c>
      <c r="BD1012" s="661"/>
      <c r="BE1012" s="661"/>
      <c r="BF1012" s="662"/>
      <c r="BG1012" s="72">
        <f t="shared" si="438"/>
        <v>0</v>
      </c>
    </row>
    <row r="1013" spans="2:59">
      <c r="B1013" s="66">
        <v>975</v>
      </c>
      <c r="C1013" s="135"/>
      <c r="D1013" s="135"/>
      <c r="E1013" s="135"/>
      <c r="F1013" s="135"/>
      <c r="G1013" s="135"/>
      <c r="H1013" s="177"/>
      <c r="I1013" s="155"/>
      <c r="J1013" s="155"/>
      <c r="K1013" s="66">
        <v>10</v>
      </c>
      <c r="L1013" s="66"/>
      <c r="M1013" s="66"/>
      <c r="N1013" s="66"/>
      <c r="O1013" s="508"/>
      <c r="P1013" s="155">
        <f t="shared" si="432"/>
        <v>1</v>
      </c>
      <c r="Q1013" s="135"/>
      <c r="R1013" s="66" t="e">
        <f t="shared" si="439"/>
        <v>#N/A</v>
      </c>
      <c r="S1013" s="176"/>
      <c r="T1013" s="177"/>
      <c r="U1013" s="135"/>
      <c r="V1013" s="135"/>
      <c r="W1013" s="163" t="str">
        <f t="shared" ca="1" si="417"/>
        <v>Fighter</v>
      </c>
      <c r="X1013" s="164">
        <f t="shared" si="418"/>
        <v>0</v>
      </c>
      <c r="Y1013" s="165">
        <v>0</v>
      </c>
      <c r="Z1013" s="155" t="str">
        <f t="shared" si="419"/>
        <v/>
      </c>
      <c r="AA1013" s="66" t="str">
        <f t="shared" si="420"/>
        <v/>
      </c>
      <c r="AB1013" s="72" t="str">
        <f t="shared" si="421"/>
        <v/>
      </c>
      <c r="AC1013" s="135" t="str">
        <f t="shared" si="433"/>
        <v/>
      </c>
      <c r="AD1013" s="72">
        <f t="shared" si="434"/>
        <v>-29</v>
      </c>
      <c r="AE1013" s="72">
        <f t="shared" si="435"/>
        <v>-59</v>
      </c>
      <c r="AF1013" s="72">
        <f t="shared" si="436"/>
        <v>-89</v>
      </c>
      <c r="AG1013" s="66" t="str">
        <f t="shared" si="422"/>
        <v/>
      </c>
      <c r="AH1013" s="66" t="str">
        <f t="shared" si="423"/>
        <v/>
      </c>
      <c r="AI1013" s="66" t="str">
        <f t="shared" si="424"/>
        <v/>
      </c>
      <c r="AJ1013" s="135" t="str">
        <f t="shared" si="425"/>
        <v/>
      </c>
      <c r="AK1013" s="66" t="str">
        <f t="shared" si="426"/>
        <v/>
      </c>
      <c r="AL1013" s="66" t="str">
        <f t="shared" si="414"/>
        <v/>
      </c>
      <c r="AM1013" s="66" t="str">
        <f t="shared" si="427"/>
        <v/>
      </c>
      <c r="AN1013" s="135" t="str">
        <f t="shared" si="428"/>
        <v/>
      </c>
      <c r="AO1013" s="66" t="str">
        <f t="shared" si="429"/>
        <v/>
      </c>
      <c r="AP1013" s="66" t="str">
        <f t="shared" si="415"/>
        <v/>
      </c>
      <c r="AQ1013" s="66" t="str">
        <f t="shared" si="430"/>
        <v/>
      </c>
      <c r="AR1013" s="135" t="str">
        <f t="shared" si="431"/>
        <v/>
      </c>
      <c r="AS1013" s="72" t="str">
        <f t="shared" si="416"/>
        <v/>
      </c>
      <c r="AT1013" s="72" t="str">
        <f t="shared" si="416"/>
        <v/>
      </c>
      <c r="AU1013" s="72"/>
      <c r="AV1013" s="135" t="str">
        <f t="shared" ca="1" si="437"/>
        <v>Fighter</v>
      </c>
      <c r="AW1013" s="135"/>
      <c r="AX1013" s="135"/>
      <c r="AY1013" s="135"/>
      <c r="AZ1013" s="135"/>
      <c r="BA1013" s="135"/>
      <c r="BB1013" s="135"/>
      <c r="BC1013" s="660" t="e">
        <f>INDEX('[2]Master Skill List'!$D$81:$D$301,MATCH('UNIT DATA'!BA1013,'[2]Master Skill List'!$B$81:$B$301,0))</f>
        <v>#N/A</v>
      </c>
      <c r="BD1013" s="661"/>
      <c r="BE1013" s="661"/>
      <c r="BF1013" s="662"/>
      <c r="BG1013" s="72">
        <f t="shared" si="438"/>
        <v>0</v>
      </c>
    </row>
    <row r="1014" spans="2:59">
      <c r="B1014" s="66">
        <v>976</v>
      </c>
      <c r="C1014" s="135"/>
      <c r="D1014" s="135"/>
      <c r="E1014" s="135"/>
      <c r="F1014" s="135"/>
      <c r="G1014" s="135"/>
      <c r="H1014" s="177"/>
      <c r="I1014" s="155"/>
      <c r="J1014" s="155"/>
      <c r="K1014" s="66">
        <v>10</v>
      </c>
      <c r="L1014" s="66"/>
      <c r="M1014" s="66"/>
      <c r="N1014" s="66"/>
      <c r="O1014" s="508"/>
      <c r="P1014" s="155">
        <f t="shared" si="432"/>
        <v>1</v>
      </c>
      <c r="Q1014" s="135"/>
      <c r="R1014" s="66" t="e">
        <f t="shared" si="439"/>
        <v>#N/A</v>
      </c>
      <c r="S1014" s="176"/>
      <c r="T1014" s="177"/>
      <c r="U1014" s="135"/>
      <c r="V1014" s="135"/>
      <c r="W1014" s="163" t="str">
        <f t="shared" ca="1" si="417"/>
        <v>Hero</v>
      </c>
      <c r="X1014" s="164">
        <f t="shared" si="418"/>
        <v>0</v>
      </c>
      <c r="Y1014" s="165">
        <v>0</v>
      </c>
      <c r="Z1014" s="155" t="str">
        <f t="shared" si="419"/>
        <v/>
      </c>
      <c r="AA1014" s="66" t="str">
        <f t="shared" si="420"/>
        <v/>
      </c>
      <c r="AB1014" s="72" t="str">
        <f t="shared" si="421"/>
        <v/>
      </c>
      <c r="AC1014" s="135" t="str">
        <f t="shared" si="433"/>
        <v/>
      </c>
      <c r="AD1014" s="72">
        <f t="shared" si="434"/>
        <v>-29</v>
      </c>
      <c r="AE1014" s="72">
        <f t="shared" si="435"/>
        <v>-59</v>
      </c>
      <c r="AF1014" s="72">
        <f t="shared" si="436"/>
        <v>-89</v>
      </c>
      <c r="AG1014" s="66" t="str">
        <f t="shared" si="422"/>
        <v/>
      </c>
      <c r="AH1014" s="66" t="str">
        <f t="shared" si="423"/>
        <v/>
      </c>
      <c r="AI1014" s="66" t="str">
        <f t="shared" si="424"/>
        <v/>
      </c>
      <c r="AJ1014" s="135" t="str">
        <f t="shared" si="425"/>
        <v/>
      </c>
      <c r="AK1014" s="66" t="str">
        <f t="shared" si="426"/>
        <v/>
      </c>
      <c r="AL1014" s="66" t="str">
        <f t="shared" si="414"/>
        <v/>
      </c>
      <c r="AM1014" s="66" t="str">
        <f t="shared" si="427"/>
        <v/>
      </c>
      <c r="AN1014" s="135" t="str">
        <f t="shared" si="428"/>
        <v/>
      </c>
      <c r="AO1014" s="66" t="str">
        <f t="shared" si="429"/>
        <v/>
      </c>
      <c r="AP1014" s="66" t="str">
        <f t="shared" si="415"/>
        <v/>
      </c>
      <c r="AQ1014" s="66" t="str">
        <f t="shared" si="430"/>
        <v/>
      </c>
      <c r="AR1014" s="135" t="str">
        <f t="shared" si="431"/>
        <v/>
      </c>
      <c r="AS1014" s="72" t="str">
        <f t="shared" si="416"/>
        <v/>
      </c>
      <c r="AT1014" s="72" t="str">
        <f t="shared" si="416"/>
        <v/>
      </c>
      <c r="AU1014" s="72"/>
      <c r="AV1014" s="135" t="str">
        <f t="shared" ca="1" si="437"/>
        <v>Hero</v>
      </c>
      <c r="AW1014" s="135"/>
      <c r="AX1014" s="135"/>
      <c r="AY1014" s="135"/>
      <c r="AZ1014" s="135"/>
      <c r="BA1014" s="135"/>
      <c r="BB1014" s="135"/>
      <c r="BC1014" s="660" t="e">
        <f>INDEX('[2]Master Skill List'!$D$81:$D$301,MATCH('UNIT DATA'!BA1014,'[2]Master Skill List'!$B$81:$B$301,0))</f>
        <v>#N/A</v>
      </c>
      <c r="BD1014" s="661"/>
      <c r="BE1014" s="661"/>
      <c r="BF1014" s="662"/>
      <c r="BG1014" s="72">
        <f t="shared" si="438"/>
        <v>0</v>
      </c>
    </row>
    <row r="1015" spans="2:59">
      <c r="B1015" s="66">
        <v>977</v>
      </c>
      <c r="C1015" s="135"/>
      <c r="D1015" s="135"/>
      <c r="E1015" s="135"/>
      <c r="F1015" s="135"/>
      <c r="G1015" s="135"/>
      <c r="H1015" s="177"/>
      <c r="I1015" s="155"/>
      <c r="J1015" s="155"/>
      <c r="K1015" s="66">
        <v>10</v>
      </c>
      <c r="L1015" s="66"/>
      <c r="M1015" s="66"/>
      <c r="N1015" s="66"/>
      <c r="O1015" s="508"/>
      <c r="P1015" s="155">
        <f t="shared" si="432"/>
        <v>1</v>
      </c>
      <c r="Q1015" s="135"/>
      <c r="R1015" s="66" t="e">
        <f t="shared" si="439"/>
        <v>#N/A</v>
      </c>
      <c r="S1015" s="176"/>
      <c r="T1015" s="177"/>
      <c r="U1015" s="135"/>
      <c r="V1015" s="135"/>
      <c r="W1015" s="163" t="str">
        <f t="shared" ca="1" si="417"/>
        <v>Guardian</v>
      </c>
      <c r="X1015" s="164">
        <f t="shared" si="418"/>
        <v>0</v>
      </c>
      <c r="Y1015" s="165">
        <v>0</v>
      </c>
      <c r="Z1015" s="155" t="str">
        <f t="shared" si="419"/>
        <v/>
      </c>
      <c r="AA1015" s="66" t="str">
        <f t="shared" si="420"/>
        <v/>
      </c>
      <c r="AB1015" s="72" t="str">
        <f t="shared" si="421"/>
        <v/>
      </c>
      <c r="AC1015" s="135" t="str">
        <f t="shared" si="433"/>
        <v/>
      </c>
      <c r="AD1015" s="72">
        <f t="shared" si="434"/>
        <v>-29</v>
      </c>
      <c r="AE1015" s="72">
        <f t="shared" si="435"/>
        <v>-59</v>
      </c>
      <c r="AF1015" s="72">
        <f t="shared" si="436"/>
        <v>-89</v>
      </c>
      <c r="AG1015" s="66" t="str">
        <f t="shared" si="422"/>
        <v/>
      </c>
      <c r="AH1015" s="66" t="str">
        <f t="shared" si="423"/>
        <v/>
      </c>
      <c r="AI1015" s="66" t="str">
        <f t="shared" si="424"/>
        <v/>
      </c>
      <c r="AJ1015" s="135" t="str">
        <f t="shared" si="425"/>
        <v/>
      </c>
      <c r="AK1015" s="66" t="str">
        <f t="shared" si="426"/>
        <v/>
      </c>
      <c r="AL1015" s="66" t="str">
        <f t="shared" si="414"/>
        <v/>
      </c>
      <c r="AM1015" s="66" t="str">
        <f t="shared" si="427"/>
        <v/>
      </c>
      <c r="AN1015" s="135" t="str">
        <f t="shared" si="428"/>
        <v/>
      </c>
      <c r="AO1015" s="66" t="str">
        <f t="shared" si="429"/>
        <v/>
      </c>
      <c r="AP1015" s="66" t="str">
        <f t="shared" si="415"/>
        <v/>
      </c>
      <c r="AQ1015" s="66" t="str">
        <f t="shared" si="430"/>
        <v/>
      </c>
      <c r="AR1015" s="135" t="str">
        <f t="shared" si="431"/>
        <v/>
      </c>
      <c r="AS1015" s="72" t="str">
        <f t="shared" si="416"/>
        <v/>
      </c>
      <c r="AT1015" s="72" t="str">
        <f t="shared" si="416"/>
        <v/>
      </c>
      <c r="AU1015" s="72"/>
      <c r="AV1015" s="135" t="str">
        <f t="shared" ca="1" si="437"/>
        <v>Guardian</v>
      </c>
      <c r="AW1015" s="135"/>
      <c r="AX1015" s="135"/>
      <c r="AY1015" s="135"/>
      <c r="AZ1015" s="135"/>
      <c r="BA1015" s="135"/>
      <c r="BB1015" s="135"/>
      <c r="BC1015" s="660" t="e">
        <f>INDEX('[2]Master Skill List'!$D$81:$D$301,MATCH('UNIT DATA'!BA1015,'[2]Master Skill List'!$B$81:$B$301,0))</f>
        <v>#N/A</v>
      </c>
      <c r="BD1015" s="661"/>
      <c r="BE1015" s="661"/>
      <c r="BF1015" s="662"/>
      <c r="BG1015" s="72">
        <f t="shared" si="438"/>
        <v>0</v>
      </c>
    </row>
    <row r="1016" spans="2:59">
      <c r="B1016" s="66">
        <v>978</v>
      </c>
      <c r="C1016" s="135"/>
      <c r="D1016" s="135"/>
      <c r="E1016" s="135"/>
      <c r="F1016" s="135"/>
      <c r="G1016" s="135"/>
      <c r="H1016" s="177"/>
      <c r="I1016" s="155"/>
      <c r="J1016" s="155"/>
      <c r="K1016" s="66">
        <v>10</v>
      </c>
      <c r="L1016" s="66"/>
      <c r="M1016" s="66"/>
      <c r="N1016" s="66"/>
      <c r="O1016" s="508"/>
      <c r="P1016" s="155">
        <f t="shared" si="432"/>
        <v>1</v>
      </c>
      <c r="Q1016" s="135"/>
      <c r="R1016" s="66" t="e">
        <f t="shared" si="439"/>
        <v>#N/A</v>
      </c>
      <c r="S1016" s="176"/>
      <c r="T1016" s="177"/>
      <c r="U1016" s="135"/>
      <c r="V1016" s="135"/>
      <c r="W1016" s="163" t="str">
        <f t="shared" ca="1" si="417"/>
        <v>Guardian</v>
      </c>
      <c r="X1016" s="164">
        <f t="shared" si="418"/>
        <v>0</v>
      </c>
      <c r="Y1016" s="165">
        <v>0</v>
      </c>
      <c r="Z1016" s="155" t="str">
        <f t="shared" si="419"/>
        <v/>
      </c>
      <c r="AA1016" s="66" t="str">
        <f t="shared" si="420"/>
        <v/>
      </c>
      <c r="AB1016" s="72" t="str">
        <f t="shared" si="421"/>
        <v/>
      </c>
      <c r="AC1016" s="135" t="str">
        <f t="shared" si="433"/>
        <v/>
      </c>
      <c r="AD1016" s="72">
        <f t="shared" si="434"/>
        <v>-29</v>
      </c>
      <c r="AE1016" s="72">
        <f t="shared" si="435"/>
        <v>-59</v>
      </c>
      <c r="AF1016" s="72">
        <f t="shared" si="436"/>
        <v>-89</v>
      </c>
      <c r="AG1016" s="66" t="str">
        <f t="shared" si="422"/>
        <v/>
      </c>
      <c r="AH1016" s="66" t="str">
        <f t="shared" si="423"/>
        <v/>
      </c>
      <c r="AI1016" s="66" t="str">
        <f t="shared" si="424"/>
        <v/>
      </c>
      <c r="AJ1016" s="135" t="str">
        <f t="shared" si="425"/>
        <v/>
      </c>
      <c r="AK1016" s="66" t="str">
        <f t="shared" si="426"/>
        <v/>
      </c>
      <c r="AL1016" s="66" t="str">
        <f t="shared" si="414"/>
        <v/>
      </c>
      <c r="AM1016" s="66" t="str">
        <f t="shared" si="427"/>
        <v/>
      </c>
      <c r="AN1016" s="135" t="str">
        <f t="shared" si="428"/>
        <v/>
      </c>
      <c r="AO1016" s="66" t="str">
        <f t="shared" si="429"/>
        <v/>
      </c>
      <c r="AP1016" s="66" t="str">
        <f t="shared" si="415"/>
        <v/>
      </c>
      <c r="AQ1016" s="66" t="str">
        <f t="shared" si="430"/>
        <v/>
      </c>
      <c r="AR1016" s="135" t="str">
        <f t="shared" si="431"/>
        <v/>
      </c>
      <c r="AS1016" s="72" t="str">
        <f t="shared" si="416"/>
        <v/>
      </c>
      <c r="AT1016" s="72" t="str">
        <f t="shared" si="416"/>
        <v/>
      </c>
      <c r="AU1016" s="72"/>
      <c r="AV1016" s="135" t="str">
        <f t="shared" ca="1" si="437"/>
        <v>Guardian</v>
      </c>
      <c r="AW1016" s="135"/>
      <c r="AX1016" s="135"/>
      <c r="AY1016" s="135"/>
      <c r="AZ1016" s="135"/>
      <c r="BA1016" s="135"/>
      <c r="BB1016" s="135"/>
      <c r="BC1016" s="660" t="e">
        <f>INDEX('[2]Master Skill List'!$D$81:$D$301,MATCH('UNIT DATA'!BA1016,'[2]Master Skill List'!$B$81:$B$301,0))</f>
        <v>#N/A</v>
      </c>
      <c r="BD1016" s="661"/>
      <c r="BE1016" s="661"/>
      <c r="BF1016" s="662"/>
      <c r="BG1016" s="72">
        <f t="shared" si="438"/>
        <v>0</v>
      </c>
    </row>
    <row r="1017" spans="2:59">
      <c r="B1017" s="66">
        <v>979</v>
      </c>
      <c r="C1017" s="135"/>
      <c r="D1017" s="135"/>
      <c r="E1017" s="135"/>
      <c r="F1017" s="135"/>
      <c r="G1017" s="135"/>
      <c r="H1017" s="177"/>
      <c r="I1017" s="155"/>
      <c r="J1017" s="155"/>
      <c r="K1017" s="66">
        <v>10</v>
      </c>
      <c r="L1017" s="66"/>
      <c r="M1017" s="66"/>
      <c r="N1017" s="66"/>
      <c r="O1017" s="508"/>
      <c r="P1017" s="155">
        <f t="shared" si="432"/>
        <v>1</v>
      </c>
      <c r="Q1017" s="135"/>
      <c r="R1017" s="66" t="e">
        <f t="shared" si="439"/>
        <v>#N/A</v>
      </c>
      <c r="S1017" s="176"/>
      <c r="T1017" s="177"/>
      <c r="U1017" s="135"/>
      <c r="V1017" s="135"/>
      <c r="W1017" s="163" t="str">
        <f t="shared" ca="1" si="417"/>
        <v>Hero</v>
      </c>
      <c r="X1017" s="164">
        <f t="shared" si="418"/>
        <v>0</v>
      </c>
      <c r="Y1017" s="165">
        <v>0</v>
      </c>
      <c r="Z1017" s="155" t="str">
        <f t="shared" si="419"/>
        <v/>
      </c>
      <c r="AA1017" s="66" t="str">
        <f t="shared" si="420"/>
        <v/>
      </c>
      <c r="AB1017" s="72" t="str">
        <f t="shared" si="421"/>
        <v/>
      </c>
      <c r="AC1017" s="135" t="str">
        <f t="shared" si="433"/>
        <v/>
      </c>
      <c r="AD1017" s="72">
        <f t="shared" si="434"/>
        <v>-29</v>
      </c>
      <c r="AE1017" s="72">
        <f t="shared" si="435"/>
        <v>-59</v>
      </c>
      <c r="AF1017" s="72">
        <f t="shared" si="436"/>
        <v>-89</v>
      </c>
      <c r="AG1017" s="66" t="str">
        <f t="shared" si="422"/>
        <v/>
      </c>
      <c r="AH1017" s="66" t="str">
        <f t="shared" si="423"/>
        <v/>
      </c>
      <c r="AI1017" s="66" t="str">
        <f t="shared" si="424"/>
        <v/>
      </c>
      <c r="AJ1017" s="135" t="str">
        <f t="shared" si="425"/>
        <v/>
      </c>
      <c r="AK1017" s="66" t="str">
        <f t="shared" si="426"/>
        <v/>
      </c>
      <c r="AL1017" s="66" t="str">
        <f t="shared" si="414"/>
        <v/>
      </c>
      <c r="AM1017" s="66" t="str">
        <f t="shared" si="427"/>
        <v/>
      </c>
      <c r="AN1017" s="135" t="str">
        <f t="shared" si="428"/>
        <v/>
      </c>
      <c r="AO1017" s="66" t="str">
        <f t="shared" si="429"/>
        <v/>
      </c>
      <c r="AP1017" s="66" t="str">
        <f t="shared" si="415"/>
        <v/>
      </c>
      <c r="AQ1017" s="66" t="str">
        <f t="shared" si="430"/>
        <v/>
      </c>
      <c r="AR1017" s="135" t="str">
        <f t="shared" si="431"/>
        <v/>
      </c>
      <c r="AS1017" s="72" t="str">
        <f t="shared" si="416"/>
        <v/>
      </c>
      <c r="AT1017" s="72" t="str">
        <f t="shared" si="416"/>
        <v/>
      </c>
      <c r="AU1017" s="72"/>
      <c r="AV1017" s="135" t="str">
        <f t="shared" ca="1" si="437"/>
        <v>Hero</v>
      </c>
      <c r="AW1017" s="135"/>
      <c r="AX1017" s="135"/>
      <c r="AY1017" s="135"/>
      <c r="AZ1017" s="135"/>
      <c r="BA1017" s="135"/>
      <c r="BB1017" s="135"/>
      <c r="BC1017" s="660" t="e">
        <f>INDEX('[2]Master Skill List'!$D$81:$D$301,MATCH('UNIT DATA'!BA1017,'[2]Master Skill List'!$B$81:$B$301,0))</f>
        <v>#N/A</v>
      </c>
      <c r="BD1017" s="661"/>
      <c r="BE1017" s="661"/>
      <c r="BF1017" s="662"/>
      <c r="BG1017" s="72">
        <f t="shared" si="438"/>
        <v>0</v>
      </c>
    </row>
    <row r="1018" spans="2:59">
      <c r="B1018" s="66">
        <v>980</v>
      </c>
      <c r="C1018" s="135"/>
      <c r="D1018" s="135"/>
      <c r="E1018" s="135"/>
      <c r="F1018" s="135"/>
      <c r="G1018" s="135"/>
      <c r="H1018" s="177"/>
      <c r="I1018" s="155"/>
      <c r="J1018" s="155"/>
      <c r="K1018" s="66">
        <v>10</v>
      </c>
      <c r="L1018" s="66"/>
      <c r="M1018" s="66"/>
      <c r="N1018" s="66"/>
      <c r="O1018" s="508"/>
      <c r="P1018" s="155">
        <f t="shared" si="432"/>
        <v>1</v>
      </c>
      <c r="Q1018" s="135"/>
      <c r="R1018" s="66" t="e">
        <f t="shared" si="439"/>
        <v>#N/A</v>
      </c>
      <c r="S1018" s="176"/>
      <c r="T1018" s="177"/>
      <c r="U1018" s="135"/>
      <c r="V1018" s="135"/>
      <c r="W1018" s="163" t="str">
        <f t="shared" ca="1" si="417"/>
        <v>Guardian</v>
      </c>
      <c r="X1018" s="164">
        <f t="shared" si="418"/>
        <v>0</v>
      </c>
      <c r="Y1018" s="165">
        <v>0</v>
      </c>
      <c r="Z1018" s="155" t="str">
        <f t="shared" si="419"/>
        <v/>
      </c>
      <c r="AA1018" s="66" t="str">
        <f t="shared" si="420"/>
        <v/>
      </c>
      <c r="AB1018" s="72" t="str">
        <f t="shared" si="421"/>
        <v/>
      </c>
      <c r="AC1018" s="135" t="str">
        <f t="shared" si="433"/>
        <v/>
      </c>
      <c r="AD1018" s="72">
        <f t="shared" si="434"/>
        <v>-29</v>
      </c>
      <c r="AE1018" s="72">
        <f t="shared" si="435"/>
        <v>-59</v>
      </c>
      <c r="AF1018" s="72">
        <f t="shared" si="436"/>
        <v>-89</v>
      </c>
      <c r="AG1018" s="66" t="str">
        <f t="shared" si="422"/>
        <v/>
      </c>
      <c r="AH1018" s="66" t="str">
        <f t="shared" si="423"/>
        <v/>
      </c>
      <c r="AI1018" s="66" t="str">
        <f t="shared" si="424"/>
        <v/>
      </c>
      <c r="AJ1018" s="135" t="str">
        <f t="shared" si="425"/>
        <v/>
      </c>
      <c r="AK1018" s="66" t="str">
        <f t="shared" si="426"/>
        <v/>
      </c>
      <c r="AL1018" s="66" t="str">
        <f t="shared" si="414"/>
        <v/>
      </c>
      <c r="AM1018" s="66" t="str">
        <f t="shared" si="427"/>
        <v/>
      </c>
      <c r="AN1018" s="135" t="str">
        <f t="shared" si="428"/>
        <v/>
      </c>
      <c r="AO1018" s="66" t="str">
        <f t="shared" si="429"/>
        <v/>
      </c>
      <c r="AP1018" s="66" t="str">
        <f t="shared" si="415"/>
        <v/>
      </c>
      <c r="AQ1018" s="66" t="str">
        <f t="shared" si="430"/>
        <v/>
      </c>
      <c r="AR1018" s="135" t="str">
        <f t="shared" si="431"/>
        <v/>
      </c>
      <c r="AS1018" s="72" t="str">
        <f t="shared" si="416"/>
        <v/>
      </c>
      <c r="AT1018" s="72" t="str">
        <f t="shared" si="416"/>
        <v/>
      </c>
      <c r="AU1018" s="72"/>
      <c r="AV1018" s="135" t="str">
        <f t="shared" ca="1" si="437"/>
        <v>Guardian</v>
      </c>
      <c r="AW1018" s="135"/>
      <c r="AX1018" s="135"/>
      <c r="AY1018" s="135"/>
      <c r="AZ1018" s="135"/>
      <c r="BA1018" s="135"/>
      <c r="BB1018" s="135"/>
      <c r="BC1018" s="660" t="e">
        <f>INDEX('[2]Master Skill List'!$D$81:$D$301,MATCH('UNIT DATA'!BA1018,'[2]Master Skill List'!$B$81:$B$301,0))</f>
        <v>#N/A</v>
      </c>
      <c r="BD1018" s="661"/>
      <c r="BE1018" s="661"/>
      <c r="BF1018" s="662"/>
      <c r="BG1018" s="72">
        <f t="shared" si="438"/>
        <v>0</v>
      </c>
    </row>
    <row r="1019" spans="2:59">
      <c r="B1019" s="66">
        <v>981</v>
      </c>
      <c r="C1019" s="135"/>
      <c r="D1019" s="135"/>
      <c r="E1019" s="135"/>
      <c r="F1019" s="135"/>
      <c r="G1019" s="135"/>
      <c r="H1019" s="177"/>
      <c r="I1019" s="155"/>
      <c r="J1019" s="155"/>
      <c r="K1019" s="66">
        <v>10</v>
      </c>
      <c r="L1019" s="66"/>
      <c r="M1019" s="66"/>
      <c r="N1019" s="66"/>
      <c r="O1019" s="508"/>
      <c r="P1019" s="155">
        <f t="shared" si="432"/>
        <v>1</v>
      </c>
      <c r="Q1019" s="135"/>
      <c r="R1019" s="66" t="e">
        <f t="shared" si="439"/>
        <v>#N/A</v>
      </c>
      <c r="S1019" s="176"/>
      <c r="T1019" s="177"/>
      <c r="U1019" s="135"/>
      <c r="V1019" s="135"/>
      <c r="W1019" s="163" t="str">
        <f t="shared" ca="1" si="417"/>
        <v>Hero</v>
      </c>
      <c r="X1019" s="164">
        <f t="shared" si="418"/>
        <v>0</v>
      </c>
      <c r="Y1019" s="165">
        <v>0</v>
      </c>
      <c r="Z1019" s="155" t="str">
        <f t="shared" si="419"/>
        <v/>
      </c>
      <c r="AA1019" s="66" t="str">
        <f t="shared" si="420"/>
        <v/>
      </c>
      <c r="AB1019" s="72" t="str">
        <f t="shared" si="421"/>
        <v/>
      </c>
      <c r="AC1019" s="135" t="str">
        <f t="shared" si="433"/>
        <v/>
      </c>
      <c r="AD1019" s="72">
        <f t="shared" si="434"/>
        <v>-29</v>
      </c>
      <c r="AE1019" s="72">
        <f t="shared" si="435"/>
        <v>-59</v>
      </c>
      <c r="AF1019" s="72">
        <f t="shared" si="436"/>
        <v>-89</v>
      </c>
      <c r="AG1019" s="66" t="str">
        <f t="shared" si="422"/>
        <v/>
      </c>
      <c r="AH1019" s="66" t="str">
        <f t="shared" si="423"/>
        <v/>
      </c>
      <c r="AI1019" s="66" t="str">
        <f t="shared" si="424"/>
        <v/>
      </c>
      <c r="AJ1019" s="135" t="str">
        <f t="shared" si="425"/>
        <v/>
      </c>
      <c r="AK1019" s="66" t="str">
        <f t="shared" si="426"/>
        <v/>
      </c>
      <c r="AL1019" s="66" t="str">
        <f t="shared" si="414"/>
        <v/>
      </c>
      <c r="AM1019" s="66" t="str">
        <f t="shared" si="427"/>
        <v/>
      </c>
      <c r="AN1019" s="135" t="str">
        <f t="shared" si="428"/>
        <v/>
      </c>
      <c r="AO1019" s="66" t="str">
        <f t="shared" si="429"/>
        <v/>
      </c>
      <c r="AP1019" s="66" t="str">
        <f t="shared" si="415"/>
        <v/>
      </c>
      <c r="AQ1019" s="66" t="str">
        <f t="shared" si="430"/>
        <v/>
      </c>
      <c r="AR1019" s="135" t="str">
        <f t="shared" si="431"/>
        <v/>
      </c>
      <c r="AS1019" s="72" t="str">
        <f t="shared" si="416"/>
        <v/>
      </c>
      <c r="AT1019" s="72" t="str">
        <f t="shared" si="416"/>
        <v/>
      </c>
      <c r="AU1019" s="72"/>
      <c r="AV1019" s="135" t="str">
        <f t="shared" ca="1" si="437"/>
        <v>Hero</v>
      </c>
      <c r="AW1019" s="135"/>
      <c r="AX1019" s="135"/>
      <c r="AY1019" s="135"/>
      <c r="AZ1019" s="135"/>
      <c r="BA1019" s="135"/>
      <c r="BB1019" s="135"/>
      <c r="BC1019" s="660" t="e">
        <f>INDEX('[2]Master Skill List'!$D$81:$D$301,MATCH('UNIT DATA'!BA1019,'[2]Master Skill List'!$B$81:$B$301,0))</f>
        <v>#N/A</v>
      </c>
      <c r="BD1019" s="661"/>
      <c r="BE1019" s="661"/>
      <c r="BF1019" s="662"/>
      <c r="BG1019" s="72">
        <f t="shared" si="438"/>
        <v>0</v>
      </c>
    </row>
    <row r="1020" spans="2:59">
      <c r="B1020" s="66">
        <v>982</v>
      </c>
      <c r="C1020" s="135"/>
      <c r="D1020" s="135"/>
      <c r="E1020" s="135"/>
      <c r="F1020" s="135"/>
      <c r="G1020" s="135"/>
      <c r="H1020" s="177"/>
      <c r="I1020" s="155"/>
      <c r="J1020" s="155"/>
      <c r="K1020" s="66">
        <v>10</v>
      </c>
      <c r="L1020" s="66"/>
      <c r="M1020" s="66"/>
      <c r="N1020" s="66"/>
      <c r="O1020" s="508"/>
      <c r="P1020" s="155">
        <f t="shared" si="432"/>
        <v>1</v>
      </c>
      <c r="Q1020" s="135"/>
      <c r="R1020" s="66" t="e">
        <f t="shared" si="439"/>
        <v>#N/A</v>
      </c>
      <c r="S1020" s="176"/>
      <c r="T1020" s="177"/>
      <c r="U1020" s="135"/>
      <c r="V1020" s="135"/>
      <c r="W1020" s="163" t="str">
        <f t="shared" ca="1" si="417"/>
        <v>Hero</v>
      </c>
      <c r="X1020" s="164">
        <f t="shared" si="418"/>
        <v>0</v>
      </c>
      <c r="Y1020" s="165">
        <v>0</v>
      </c>
      <c r="Z1020" s="155" t="str">
        <f t="shared" si="419"/>
        <v/>
      </c>
      <c r="AA1020" s="66" t="str">
        <f t="shared" si="420"/>
        <v/>
      </c>
      <c r="AB1020" s="72" t="str">
        <f t="shared" si="421"/>
        <v/>
      </c>
      <c r="AC1020" s="135" t="str">
        <f t="shared" si="433"/>
        <v/>
      </c>
      <c r="AD1020" s="72">
        <f t="shared" si="434"/>
        <v>-29</v>
      </c>
      <c r="AE1020" s="72">
        <f t="shared" si="435"/>
        <v>-59</v>
      </c>
      <c r="AF1020" s="72">
        <f t="shared" si="436"/>
        <v>-89</v>
      </c>
      <c r="AG1020" s="66" t="str">
        <f t="shared" si="422"/>
        <v/>
      </c>
      <c r="AH1020" s="66" t="str">
        <f t="shared" si="423"/>
        <v/>
      </c>
      <c r="AI1020" s="66" t="str">
        <f t="shared" si="424"/>
        <v/>
      </c>
      <c r="AJ1020" s="135" t="str">
        <f t="shared" si="425"/>
        <v/>
      </c>
      <c r="AK1020" s="66" t="str">
        <f t="shared" si="426"/>
        <v/>
      </c>
      <c r="AL1020" s="66" t="str">
        <f t="shared" si="414"/>
        <v/>
      </c>
      <c r="AM1020" s="66" t="str">
        <f t="shared" si="427"/>
        <v/>
      </c>
      <c r="AN1020" s="135" t="str">
        <f t="shared" si="428"/>
        <v/>
      </c>
      <c r="AO1020" s="66" t="str">
        <f t="shared" si="429"/>
        <v/>
      </c>
      <c r="AP1020" s="66" t="str">
        <f t="shared" si="415"/>
        <v/>
      </c>
      <c r="AQ1020" s="66" t="str">
        <f t="shared" si="430"/>
        <v/>
      </c>
      <c r="AR1020" s="135" t="str">
        <f t="shared" si="431"/>
        <v/>
      </c>
      <c r="AS1020" s="72" t="str">
        <f t="shared" si="416"/>
        <v/>
      </c>
      <c r="AT1020" s="72" t="str">
        <f t="shared" si="416"/>
        <v/>
      </c>
      <c r="AU1020" s="72"/>
      <c r="AV1020" s="135" t="str">
        <f t="shared" ca="1" si="437"/>
        <v>Hero</v>
      </c>
      <c r="AW1020" s="135"/>
      <c r="AX1020" s="135"/>
      <c r="AY1020" s="135"/>
      <c r="AZ1020" s="135"/>
      <c r="BA1020" s="135"/>
      <c r="BB1020" s="135"/>
      <c r="BC1020" s="660" t="e">
        <f>INDEX('[2]Master Skill List'!$D$81:$D$301,MATCH('UNIT DATA'!BA1020,'[2]Master Skill List'!$B$81:$B$301,0))</f>
        <v>#N/A</v>
      </c>
      <c r="BD1020" s="661"/>
      <c r="BE1020" s="661"/>
      <c r="BF1020" s="662"/>
      <c r="BG1020" s="72">
        <f t="shared" si="438"/>
        <v>0</v>
      </c>
    </row>
    <row r="1021" spans="2:59">
      <c r="B1021" s="66">
        <v>983</v>
      </c>
      <c r="C1021" s="135"/>
      <c r="D1021" s="135"/>
      <c r="E1021" s="135"/>
      <c r="F1021" s="135"/>
      <c r="G1021" s="135"/>
      <c r="H1021" s="177"/>
      <c r="I1021" s="155"/>
      <c r="J1021" s="155"/>
      <c r="K1021" s="66">
        <v>10</v>
      </c>
      <c r="L1021" s="66"/>
      <c r="M1021" s="66"/>
      <c r="N1021" s="66"/>
      <c r="O1021" s="508"/>
      <c r="P1021" s="155">
        <f t="shared" si="432"/>
        <v>1</v>
      </c>
      <c r="Q1021" s="135"/>
      <c r="R1021" s="66" t="e">
        <f t="shared" si="439"/>
        <v>#N/A</v>
      </c>
      <c r="S1021" s="176"/>
      <c r="T1021" s="177"/>
      <c r="U1021" s="135"/>
      <c r="V1021" s="135"/>
      <c r="W1021" s="163" t="str">
        <f t="shared" ca="1" si="417"/>
        <v>Guardian</v>
      </c>
      <c r="X1021" s="164">
        <f t="shared" si="418"/>
        <v>0</v>
      </c>
      <c r="Y1021" s="165">
        <v>0</v>
      </c>
      <c r="Z1021" s="155" t="str">
        <f t="shared" si="419"/>
        <v/>
      </c>
      <c r="AA1021" s="66" t="str">
        <f t="shared" si="420"/>
        <v/>
      </c>
      <c r="AB1021" s="72" t="str">
        <f t="shared" si="421"/>
        <v/>
      </c>
      <c r="AC1021" s="135" t="str">
        <f t="shared" si="433"/>
        <v/>
      </c>
      <c r="AD1021" s="72">
        <f t="shared" si="434"/>
        <v>-29</v>
      </c>
      <c r="AE1021" s="72">
        <f t="shared" si="435"/>
        <v>-59</v>
      </c>
      <c r="AF1021" s="72">
        <f t="shared" si="436"/>
        <v>-89</v>
      </c>
      <c r="AG1021" s="66" t="str">
        <f t="shared" si="422"/>
        <v/>
      </c>
      <c r="AH1021" s="66" t="str">
        <f t="shared" si="423"/>
        <v/>
      </c>
      <c r="AI1021" s="66" t="str">
        <f t="shared" si="424"/>
        <v/>
      </c>
      <c r="AJ1021" s="135" t="str">
        <f t="shared" si="425"/>
        <v/>
      </c>
      <c r="AK1021" s="66" t="str">
        <f t="shared" si="426"/>
        <v/>
      </c>
      <c r="AL1021" s="66" t="str">
        <f t="shared" si="414"/>
        <v/>
      </c>
      <c r="AM1021" s="66" t="str">
        <f t="shared" si="427"/>
        <v/>
      </c>
      <c r="AN1021" s="135" t="str">
        <f t="shared" si="428"/>
        <v/>
      </c>
      <c r="AO1021" s="66" t="str">
        <f t="shared" si="429"/>
        <v/>
      </c>
      <c r="AP1021" s="66" t="str">
        <f t="shared" si="415"/>
        <v/>
      </c>
      <c r="AQ1021" s="66" t="str">
        <f t="shared" si="430"/>
        <v/>
      </c>
      <c r="AR1021" s="135" t="str">
        <f t="shared" si="431"/>
        <v/>
      </c>
      <c r="AS1021" s="72" t="str">
        <f t="shared" si="416"/>
        <v/>
      </c>
      <c r="AT1021" s="72" t="str">
        <f t="shared" si="416"/>
        <v/>
      </c>
      <c r="AU1021" s="72"/>
      <c r="AV1021" s="135" t="str">
        <f t="shared" ca="1" si="437"/>
        <v>Guardian</v>
      </c>
      <c r="AW1021" s="135"/>
      <c r="AX1021" s="135"/>
      <c r="AY1021" s="135"/>
      <c r="AZ1021" s="135"/>
      <c r="BA1021" s="135"/>
      <c r="BB1021" s="135"/>
      <c r="BC1021" s="660" t="e">
        <f>INDEX('[2]Master Skill List'!$D$81:$D$301,MATCH('UNIT DATA'!BA1021,'[2]Master Skill List'!$B$81:$B$301,0))</f>
        <v>#N/A</v>
      </c>
      <c r="BD1021" s="661"/>
      <c r="BE1021" s="661"/>
      <c r="BF1021" s="662"/>
      <c r="BG1021" s="72">
        <f t="shared" si="438"/>
        <v>0</v>
      </c>
    </row>
    <row r="1022" spans="2:59">
      <c r="B1022" s="66">
        <v>984</v>
      </c>
      <c r="C1022" s="135"/>
      <c r="D1022" s="135"/>
      <c r="E1022" s="135"/>
      <c r="F1022" s="135"/>
      <c r="G1022" s="135"/>
      <c r="H1022" s="177"/>
      <c r="I1022" s="155"/>
      <c r="J1022" s="155"/>
      <c r="K1022" s="66">
        <v>10</v>
      </c>
      <c r="L1022" s="66"/>
      <c r="M1022" s="66"/>
      <c r="N1022" s="66"/>
      <c r="O1022" s="508"/>
      <c r="P1022" s="155">
        <f t="shared" si="432"/>
        <v>1</v>
      </c>
      <c r="Q1022" s="135"/>
      <c r="R1022" s="66" t="e">
        <f t="shared" si="439"/>
        <v>#N/A</v>
      </c>
      <c r="S1022" s="176"/>
      <c r="T1022" s="177"/>
      <c r="U1022" s="135"/>
      <c r="V1022" s="135"/>
      <c r="W1022" s="163" t="str">
        <f t="shared" ca="1" si="417"/>
        <v>Fighter</v>
      </c>
      <c r="X1022" s="164">
        <f t="shared" si="418"/>
        <v>0</v>
      </c>
      <c r="Y1022" s="165">
        <v>0</v>
      </c>
      <c r="Z1022" s="155" t="str">
        <f t="shared" si="419"/>
        <v/>
      </c>
      <c r="AA1022" s="66" t="str">
        <f t="shared" si="420"/>
        <v/>
      </c>
      <c r="AB1022" s="72" t="str">
        <f t="shared" si="421"/>
        <v/>
      </c>
      <c r="AC1022" s="135" t="str">
        <f t="shared" si="433"/>
        <v/>
      </c>
      <c r="AD1022" s="72">
        <f t="shared" si="434"/>
        <v>-29</v>
      </c>
      <c r="AE1022" s="72">
        <f t="shared" si="435"/>
        <v>-59</v>
      </c>
      <c r="AF1022" s="72">
        <f t="shared" si="436"/>
        <v>-89</v>
      </c>
      <c r="AG1022" s="66" t="str">
        <f t="shared" si="422"/>
        <v/>
      </c>
      <c r="AH1022" s="66" t="str">
        <f t="shared" si="423"/>
        <v/>
      </c>
      <c r="AI1022" s="66" t="str">
        <f t="shared" si="424"/>
        <v/>
      </c>
      <c r="AJ1022" s="135" t="str">
        <f t="shared" si="425"/>
        <v/>
      </c>
      <c r="AK1022" s="66" t="str">
        <f t="shared" si="426"/>
        <v/>
      </c>
      <c r="AL1022" s="66" t="str">
        <f t="shared" si="414"/>
        <v/>
      </c>
      <c r="AM1022" s="66" t="str">
        <f t="shared" si="427"/>
        <v/>
      </c>
      <c r="AN1022" s="135" t="str">
        <f t="shared" si="428"/>
        <v/>
      </c>
      <c r="AO1022" s="66" t="str">
        <f t="shared" si="429"/>
        <v/>
      </c>
      <c r="AP1022" s="66" t="str">
        <f t="shared" si="415"/>
        <v/>
      </c>
      <c r="AQ1022" s="66" t="str">
        <f t="shared" si="430"/>
        <v/>
      </c>
      <c r="AR1022" s="135" t="str">
        <f t="shared" si="431"/>
        <v/>
      </c>
      <c r="AS1022" s="72" t="str">
        <f t="shared" si="416"/>
        <v/>
      </c>
      <c r="AT1022" s="72" t="str">
        <f t="shared" si="416"/>
        <v/>
      </c>
      <c r="AU1022" s="72"/>
      <c r="AV1022" s="135" t="str">
        <f t="shared" ca="1" si="437"/>
        <v>Fighter</v>
      </c>
      <c r="AW1022" s="135"/>
      <c r="AX1022" s="135"/>
      <c r="AY1022" s="135"/>
      <c r="AZ1022" s="135"/>
      <c r="BA1022" s="135"/>
      <c r="BB1022" s="135"/>
      <c r="BC1022" s="660" t="e">
        <f>INDEX('[2]Master Skill List'!$D$81:$D$301,MATCH('UNIT DATA'!BA1022,'[2]Master Skill List'!$B$81:$B$301,0))</f>
        <v>#N/A</v>
      </c>
      <c r="BD1022" s="661"/>
      <c r="BE1022" s="661"/>
      <c r="BF1022" s="662"/>
      <c r="BG1022" s="72">
        <f t="shared" si="438"/>
        <v>0</v>
      </c>
    </row>
    <row r="1023" spans="2:59">
      <c r="B1023" s="66">
        <v>985</v>
      </c>
      <c r="C1023" s="135"/>
      <c r="D1023" s="135"/>
      <c r="E1023" s="135"/>
      <c r="F1023" s="135"/>
      <c r="G1023" s="135"/>
      <c r="H1023" s="177"/>
      <c r="I1023" s="155"/>
      <c r="J1023" s="155"/>
      <c r="K1023" s="66">
        <v>10</v>
      </c>
      <c r="L1023" s="66"/>
      <c r="M1023" s="66"/>
      <c r="N1023" s="66"/>
      <c r="O1023" s="508"/>
      <c r="P1023" s="155">
        <f t="shared" si="432"/>
        <v>1</v>
      </c>
      <c r="Q1023" s="135"/>
      <c r="R1023" s="66" t="e">
        <f t="shared" si="439"/>
        <v>#N/A</v>
      </c>
      <c r="S1023" s="176"/>
      <c r="T1023" s="177"/>
      <c r="U1023" s="135"/>
      <c r="V1023" s="135"/>
      <c r="W1023" s="163" t="str">
        <f t="shared" ca="1" si="417"/>
        <v>Guardian</v>
      </c>
      <c r="X1023" s="164">
        <f t="shared" si="418"/>
        <v>0</v>
      </c>
      <c r="Y1023" s="165">
        <v>0</v>
      </c>
      <c r="Z1023" s="155" t="str">
        <f t="shared" si="419"/>
        <v/>
      </c>
      <c r="AA1023" s="66" t="str">
        <f t="shared" si="420"/>
        <v/>
      </c>
      <c r="AB1023" s="72" t="str">
        <f t="shared" si="421"/>
        <v/>
      </c>
      <c r="AC1023" s="135" t="str">
        <f t="shared" si="433"/>
        <v/>
      </c>
      <c r="AD1023" s="72">
        <f t="shared" si="434"/>
        <v>-29</v>
      </c>
      <c r="AE1023" s="72">
        <f t="shared" si="435"/>
        <v>-59</v>
      </c>
      <c r="AF1023" s="72">
        <f t="shared" si="436"/>
        <v>-89</v>
      </c>
      <c r="AG1023" s="66" t="str">
        <f t="shared" si="422"/>
        <v/>
      </c>
      <c r="AH1023" s="66" t="str">
        <f t="shared" si="423"/>
        <v/>
      </c>
      <c r="AI1023" s="66" t="str">
        <f t="shared" si="424"/>
        <v/>
      </c>
      <c r="AJ1023" s="135" t="str">
        <f t="shared" si="425"/>
        <v/>
      </c>
      <c r="AK1023" s="66" t="str">
        <f t="shared" si="426"/>
        <v/>
      </c>
      <c r="AL1023" s="66" t="str">
        <f t="shared" si="414"/>
        <v/>
      </c>
      <c r="AM1023" s="66" t="str">
        <f t="shared" si="427"/>
        <v/>
      </c>
      <c r="AN1023" s="135" t="str">
        <f t="shared" si="428"/>
        <v/>
      </c>
      <c r="AO1023" s="66" t="str">
        <f t="shared" si="429"/>
        <v/>
      </c>
      <c r="AP1023" s="66" t="str">
        <f t="shared" si="415"/>
        <v/>
      </c>
      <c r="AQ1023" s="66" t="str">
        <f t="shared" si="430"/>
        <v/>
      </c>
      <c r="AR1023" s="135" t="str">
        <f t="shared" si="431"/>
        <v/>
      </c>
      <c r="AS1023" s="72" t="str">
        <f t="shared" si="416"/>
        <v/>
      </c>
      <c r="AT1023" s="72" t="str">
        <f t="shared" si="416"/>
        <v/>
      </c>
      <c r="AU1023" s="72"/>
      <c r="AV1023" s="135" t="str">
        <f t="shared" ca="1" si="437"/>
        <v>Guardian</v>
      </c>
      <c r="AW1023" s="135"/>
      <c r="AX1023" s="135"/>
      <c r="AY1023" s="135"/>
      <c r="AZ1023" s="135"/>
      <c r="BA1023" s="135"/>
      <c r="BB1023" s="135"/>
      <c r="BC1023" s="660" t="e">
        <f>INDEX('[2]Master Skill List'!$D$81:$D$301,MATCH('UNIT DATA'!BA1023,'[2]Master Skill List'!$B$81:$B$301,0))</f>
        <v>#N/A</v>
      </c>
      <c r="BD1023" s="661"/>
      <c r="BE1023" s="661"/>
      <c r="BF1023" s="662"/>
      <c r="BG1023" s="72">
        <f t="shared" si="438"/>
        <v>0</v>
      </c>
    </row>
    <row r="1024" spans="2:59">
      <c r="B1024" s="66">
        <v>986</v>
      </c>
      <c r="C1024" s="135"/>
      <c r="D1024" s="135"/>
      <c r="E1024" s="135"/>
      <c r="F1024" s="135"/>
      <c r="G1024" s="135"/>
      <c r="H1024" s="177"/>
      <c r="I1024" s="155"/>
      <c r="J1024" s="155"/>
      <c r="K1024" s="66">
        <v>10</v>
      </c>
      <c r="L1024" s="66"/>
      <c r="M1024" s="66"/>
      <c r="N1024" s="66"/>
      <c r="O1024" s="508"/>
      <c r="P1024" s="155">
        <f t="shared" si="432"/>
        <v>1</v>
      </c>
      <c r="Q1024" s="135"/>
      <c r="R1024" s="66" t="e">
        <f t="shared" si="439"/>
        <v>#N/A</v>
      </c>
      <c r="S1024" s="176"/>
      <c r="T1024" s="177"/>
      <c r="U1024" s="135"/>
      <c r="V1024" s="135"/>
      <c r="W1024" s="163" t="str">
        <f t="shared" ca="1" si="417"/>
        <v>Defender</v>
      </c>
      <c r="X1024" s="164">
        <f t="shared" si="418"/>
        <v>0</v>
      </c>
      <c r="Y1024" s="165">
        <v>0</v>
      </c>
      <c r="Z1024" s="155" t="str">
        <f t="shared" si="419"/>
        <v/>
      </c>
      <c r="AA1024" s="66" t="str">
        <f t="shared" si="420"/>
        <v/>
      </c>
      <c r="AB1024" s="72" t="str">
        <f t="shared" si="421"/>
        <v/>
      </c>
      <c r="AC1024" s="135" t="str">
        <f t="shared" si="433"/>
        <v/>
      </c>
      <c r="AD1024" s="72">
        <f t="shared" si="434"/>
        <v>-29</v>
      </c>
      <c r="AE1024" s="72">
        <f t="shared" si="435"/>
        <v>-59</v>
      </c>
      <c r="AF1024" s="72">
        <f t="shared" si="436"/>
        <v>-89</v>
      </c>
      <c r="AG1024" s="66" t="str">
        <f t="shared" si="422"/>
        <v/>
      </c>
      <c r="AH1024" s="66" t="str">
        <f t="shared" si="423"/>
        <v/>
      </c>
      <c r="AI1024" s="66" t="str">
        <f t="shared" si="424"/>
        <v/>
      </c>
      <c r="AJ1024" s="135" t="str">
        <f t="shared" si="425"/>
        <v/>
      </c>
      <c r="AK1024" s="66" t="str">
        <f t="shared" si="426"/>
        <v/>
      </c>
      <c r="AL1024" s="66" t="str">
        <f t="shared" si="414"/>
        <v/>
      </c>
      <c r="AM1024" s="66" t="str">
        <f t="shared" si="427"/>
        <v/>
      </c>
      <c r="AN1024" s="135" t="str">
        <f t="shared" si="428"/>
        <v/>
      </c>
      <c r="AO1024" s="66" t="str">
        <f t="shared" si="429"/>
        <v/>
      </c>
      <c r="AP1024" s="66" t="str">
        <f t="shared" si="415"/>
        <v/>
      </c>
      <c r="AQ1024" s="66" t="str">
        <f t="shared" si="430"/>
        <v/>
      </c>
      <c r="AR1024" s="135" t="str">
        <f t="shared" si="431"/>
        <v/>
      </c>
      <c r="AS1024" s="72" t="str">
        <f t="shared" si="416"/>
        <v/>
      </c>
      <c r="AT1024" s="72" t="str">
        <f t="shared" si="416"/>
        <v/>
      </c>
      <c r="AU1024" s="72"/>
      <c r="AV1024" s="135" t="str">
        <f t="shared" ca="1" si="437"/>
        <v>Defender</v>
      </c>
      <c r="AW1024" s="135"/>
      <c r="AX1024" s="135"/>
      <c r="AY1024" s="135"/>
      <c r="AZ1024" s="135"/>
      <c r="BA1024" s="135"/>
      <c r="BB1024" s="135"/>
      <c r="BC1024" s="660" t="e">
        <f>INDEX('[2]Master Skill List'!$D$81:$D$301,MATCH('UNIT DATA'!BA1024,'[2]Master Skill List'!$B$81:$B$301,0))</f>
        <v>#N/A</v>
      </c>
      <c r="BD1024" s="661"/>
      <c r="BE1024" s="661"/>
      <c r="BF1024" s="662"/>
      <c r="BG1024" s="72">
        <f t="shared" si="438"/>
        <v>0</v>
      </c>
    </row>
    <row r="1025" spans="2:59">
      <c r="B1025" s="66">
        <v>987</v>
      </c>
      <c r="C1025" s="135"/>
      <c r="D1025" s="135"/>
      <c r="E1025" s="135"/>
      <c r="F1025" s="135"/>
      <c r="G1025" s="135"/>
      <c r="H1025" s="177"/>
      <c r="I1025" s="155"/>
      <c r="J1025" s="155"/>
      <c r="K1025" s="66">
        <v>10</v>
      </c>
      <c r="L1025" s="66"/>
      <c r="M1025" s="66"/>
      <c r="N1025" s="66"/>
      <c r="O1025" s="508"/>
      <c r="P1025" s="155">
        <f t="shared" si="432"/>
        <v>1</v>
      </c>
      <c r="Q1025" s="135"/>
      <c r="R1025" s="66" t="e">
        <f t="shared" si="439"/>
        <v>#N/A</v>
      </c>
      <c r="S1025" s="176"/>
      <c r="T1025" s="177"/>
      <c r="U1025" s="135"/>
      <c r="V1025" s="135"/>
      <c r="W1025" s="163" t="str">
        <f t="shared" ca="1" si="417"/>
        <v>Defender</v>
      </c>
      <c r="X1025" s="164">
        <f t="shared" si="418"/>
        <v>0</v>
      </c>
      <c r="Y1025" s="165">
        <v>0</v>
      </c>
      <c r="Z1025" s="155" t="str">
        <f t="shared" si="419"/>
        <v/>
      </c>
      <c r="AA1025" s="66" t="str">
        <f t="shared" si="420"/>
        <v/>
      </c>
      <c r="AB1025" s="72" t="str">
        <f t="shared" si="421"/>
        <v/>
      </c>
      <c r="AC1025" s="135" t="str">
        <f t="shared" si="433"/>
        <v/>
      </c>
      <c r="AD1025" s="72">
        <f t="shared" si="434"/>
        <v>-29</v>
      </c>
      <c r="AE1025" s="72">
        <f t="shared" si="435"/>
        <v>-59</v>
      </c>
      <c r="AF1025" s="72">
        <f t="shared" si="436"/>
        <v>-89</v>
      </c>
      <c r="AG1025" s="66" t="str">
        <f t="shared" si="422"/>
        <v/>
      </c>
      <c r="AH1025" s="66" t="str">
        <f t="shared" si="423"/>
        <v/>
      </c>
      <c r="AI1025" s="66" t="str">
        <f t="shared" si="424"/>
        <v/>
      </c>
      <c r="AJ1025" s="135" t="str">
        <f t="shared" si="425"/>
        <v/>
      </c>
      <c r="AK1025" s="66" t="str">
        <f t="shared" si="426"/>
        <v/>
      </c>
      <c r="AL1025" s="66" t="str">
        <f t="shared" si="414"/>
        <v/>
      </c>
      <c r="AM1025" s="66" t="str">
        <f t="shared" si="427"/>
        <v/>
      </c>
      <c r="AN1025" s="135" t="str">
        <f t="shared" si="428"/>
        <v/>
      </c>
      <c r="AO1025" s="66" t="str">
        <f t="shared" si="429"/>
        <v/>
      </c>
      <c r="AP1025" s="66" t="str">
        <f t="shared" si="415"/>
        <v/>
      </c>
      <c r="AQ1025" s="66" t="str">
        <f t="shared" si="430"/>
        <v/>
      </c>
      <c r="AR1025" s="135" t="str">
        <f t="shared" si="431"/>
        <v/>
      </c>
      <c r="AS1025" s="72" t="str">
        <f t="shared" si="416"/>
        <v/>
      </c>
      <c r="AT1025" s="72" t="str">
        <f t="shared" si="416"/>
        <v/>
      </c>
      <c r="AU1025" s="72"/>
      <c r="AV1025" s="135" t="str">
        <f t="shared" ca="1" si="437"/>
        <v>Defender</v>
      </c>
      <c r="AW1025" s="135"/>
      <c r="AX1025" s="135"/>
      <c r="AY1025" s="135"/>
      <c r="AZ1025" s="135"/>
      <c r="BA1025" s="135"/>
      <c r="BB1025" s="135"/>
      <c r="BC1025" s="660" t="e">
        <f>INDEX('[2]Master Skill List'!$D$81:$D$301,MATCH('UNIT DATA'!BA1025,'[2]Master Skill List'!$B$81:$B$301,0))</f>
        <v>#N/A</v>
      </c>
      <c r="BD1025" s="661"/>
      <c r="BE1025" s="661"/>
      <c r="BF1025" s="662"/>
      <c r="BG1025" s="72">
        <f t="shared" si="438"/>
        <v>0</v>
      </c>
    </row>
    <row r="1026" spans="2:59">
      <c r="B1026" s="66">
        <v>988</v>
      </c>
      <c r="C1026" s="135"/>
      <c r="D1026" s="135"/>
      <c r="E1026" s="135"/>
      <c r="F1026" s="135"/>
      <c r="G1026" s="135"/>
      <c r="H1026" s="177"/>
      <c r="I1026" s="155"/>
      <c r="J1026" s="155"/>
      <c r="K1026" s="66">
        <v>10</v>
      </c>
      <c r="L1026" s="66"/>
      <c r="M1026" s="66"/>
      <c r="N1026" s="66"/>
      <c r="O1026" s="508"/>
      <c r="P1026" s="155">
        <f t="shared" si="432"/>
        <v>1</v>
      </c>
      <c r="Q1026" s="135"/>
      <c r="R1026" s="66" t="e">
        <f t="shared" si="439"/>
        <v>#N/A</v>
      </c>
      <c r="S1026" s="176"/>
      <c r="T1026" s="177"/>
      <c r="U1026" s="135"/>
      <c r="V1026" s="135"/>
      <c r="W1026" s="163" t="str">
        <f t="shared" ca="1" si="417"/>
        <v>Knight</v>
      </c>
      <c r="X1026" s="164">
        <f t="shared" si="418"/>
        <v>0</v>
      </c>
      <c r="Y1026" s="165">
        <v>0</v>
      </c>
      <c r="Z1026" s="155" t="str">
        <f t="shared" si="419"/>
        <v/>
      </c>
      <c r="AA1026" s="66" t="str">
        <f t="shared" si="420"/>
        <v/>
      </c>
      <c r="AB1026" s="72" t="str">
        <f t="shared" si="421"/>
        <v/>
      </c>
      <c r="AC1026" s="135" t="str">
        <f t="shared" si="433"/>
        <v/>
      </c>
      <c r="AD1026" s="72">
        <f t="shared" si="434"/>
        <v>-29</v>
      </c>
      <c r="AE1026" s="72">
        <f t="shared" si="435"/>
        <v>-59</v>
      </c>
      <c r="AF1026" s="72">
        <f t="shared" si="436"/>
        <v>-89</v>
      </c>
      <c r="AG1026" s="66" t="str">
        <f t="shared" si="422"/>
        <v/>
      </c>
      <c r="AH1026" s="66" t="str">
        <f t="shared" si="423"/>
        <v/>
      </c>
      <c r="AI1026" s="66" t="str">
        <f t="shared" si="424"/>
        <v/>
      </c>
      <c r="AJ1026" s="135" t="str">
        <f t="shared" si="425"/>
        <v/>
      </c>
      <c r="AK1026" s="66" t="str">
        <f t="shared" si="426"/>
        <v/>
      </c>
      <c r="AL1026" s="66" t="str">
        <f t="shared" si="414"/>
        <v/>
      </c>
      <c r="AM1026" s="66" t="str">
        <f t="shared" si="427"/>
        <v/>
      </c>
      <c r="AN1026" s="135" t="str">
        <f t="shared" si="428"/>
        <v/>
      </c>
      <c r="AO1026" s="66" t="str">
        <f t="shared" si="429"/>
        <v/>
      </c>
      <c r="AP1026" s="66" t="str">
        <f t="shared" si="415"/>
        <v/>
      </c>
      <c r="AQ1026" s="66" t="str">
        <f t="shared" si="430"/>
        <v/>
      </c>
      <c r="AR1026" s="135" t="str">
        <f t="shared" si="431"/>
        <v/>
      </c>
      <c r="AS1026" s="72" t="str">
        <f t="shared" si="416"/>
        <v/>
      </c>
      <c r="AT1026" s="72" t="str">
        <f t="shared" si="416"/>
        <v/>
      </c>
      <c r="AU1026" s="72"/>
      <c r="AV1026" s="135" t="str">
        <f t="shared" ca="1" si="437"/>
        <v>Knight</v>
      </c>
      <c r="AW1026" s="135"/>
      <c r="AX1026" s="135"/>
      <c r="AY1026" s="135"/>
      <c r="AZ1026" s="135"/>
      <c r="BA1026" s="135"/>
      <c r="BB1026" s="135"/>
      <c r="BC1026" s="660" t="e">
        <f>INDEX('[2]Master Skill List'!$D$81:$D$301,MATCH('UNIT DATA'!BA1026,'[2]Master Skill List'!$B$81:$B$301,0))</f>
        <v>#N/A</v>
      </c>
      <c r="BD1026" s="661"/>
      <c r="BE1026" s="661"/>
      <c r="BF1026" s="662"/>
      <c r="BG1026" s="72">
        <f t="shared" si="438"/>
        <v>0</v>
      </c>
    </row>
    <row r="1027" spans="2:59">
      <c r="B1027" s="66">
        <v>989</v>
      </c>
      <c r="C1027" s="135"/>
      <c r="D1027" s="135"/>
      <c r="E1027" s="135"/>
      <c r="F1027" s="135"/>
      <c r="G1027" s="135"/>
      <c r="H1027" s="177"/>
      <c r="I1027" s="155"/>
      <c r="J1027" s="155"/>
      <c r="K1027" s="66">
        <v>10</v>
      </c>
      <c r="L1027" s="66"/>
      <c r="M1027" s="66"/>
      <c r="N1027" s="66"/>
      <c r="O1027" s="508"/>
      <c r="P1027" s="155">
        <f t="shared" si="432"/>
        <v>1</v>
      </c>
      <c r="Q1027" s="135"/>
      <c r="R1027" s="66" t="e">
        <f t="shared" si="439"/>
        <v>#N/A</v>
      </c>
      <c r="S1027" s="176"/>
      <c r="T1027" s="177"/>
      <c r="U1027" s="135"/>
      <c r="V1027" s="135"/>
      <c r="W1027" s="163" t="str">
        <f t="shared" ca="1" si="417"/>
        <v>Knight</v>
      </c>
      <c r="X1027" s="164">
        <f t="shared" si="418"/>
        <v>0</v>
      </c>
      <c r="Y1027" s="165">
        <v>0</v>
      </c>
      <c r="Z1027" s="155" t="str">
        <f t="shared" si="419"/>
        <v/>
      </c>
      <c r="AA1027" s="66" t="str">
        <f t="shared" si="420"/>
        <v/>
      </c>
      <c r="AB1027" s="72" t="str">
        <f t="shared" si="421"/>
        <v/>
      </c>
      <c r="AC1027" s="135" t="str">
        <f t="shared" si="433"/>
        <v/>
      </c>
      <c r="AD1027" s="72">
        <f t="shared" si="434"/>
        <v>-29</v>
      </c>
      <c r="AE1027" s="72">
        <f t="shared" si="435"/>
        <v>-59</v>
      </c>
      <c r="AF1027" s="72">
        <f t="shared" si="436"/>
        <v>-89</v>
      </c>
      <c r="AG1027" s="66" t="str">
        <f t="shared" si="422"/>
        <v/>
      </c>
      <c r="AH1027" s="66" t="str">
        <f t="shared" si="423"/>
        <v/>
      </c>
      <c r="AI1027" s="66" t="str">
        <f t="shared" si="424"/>
        <v/>
      </c>
      <c r="AJ1027" s="135" t="str">
        <f t="shared" si="425"/>
        <v/>
      </c>
      <c r="AK1027" s="66" t="str">
        <f t="shared" si="426"/>
        <v/>
      </c>
      <c r="AL1027" s="66" t="str">
        <f t="shared" si="414"/>
        <v/>
      </c>
      <c r="AM1027" s="66" t="str">
        <f t="shared" si="427"/>
        <v/>
      </c>
      <c r="AN1027" s="135" t="str">
        <f t="shared" si="428"/>
        <v/>
      </c>
      <c r="AO1027" s="66" t="str">
        <f t="shared" si="429"/>
        <v/>
      </c>
      <c r="AP1027" s="66" t="str">
        <f t="shared" si="415"/>
        <v/>
      </c>
      <c r="AQ1027" s="66" t="str">
        <f t="shared" si="430"/>
        <v/>
      </c>
      <c r="AR1027" s="135" t="str">
        <f t="shared" si="431"/>
        <v/>
      </c>
      <c r="AS1027" s="72" t="str">
        <f t="shared" si="416"/>
        <v/>
      </c>
      <c r="AT1027" s="72" t="str">
        <f t="shared" si="416"/>
        <v/>
      </c>
      <c r="AU1027" s="72"/>
      <c r="AV1027" s="135" t="str">
        <f t="shared" ca="1" si="437"/>
        <v>Knight</v>
      </c>
      <c r="AW1027" s="135"/>
      <c r="AX1027" s="135"/>
      <c r="AY1027" s="135"/>
      <c r="AZ1027" s="135"/>
      <c r="BA1027" s="135"/>
      <c r="BB1027" s="135"/>
      <c r="BC1027" s="660" t="e">
        <f>INDEX('[2]Master Skill List'!$D$81:$D$301,MATCH('UNIT DATA'!BA1027,'[2]Master Skill List'!$B$81:$B$301,0))</f>
        <v>#N/A</v>
      </c>
      <c r="BD1027" s="661"/>
      <c r="BE1027" s="661"/>
      <c r="BF1027" s="662"/>
      <c r="BG1027" s="72">
        <f t="shared" si="438"/>
        <v>0</v>
      </c>
    </row>
    <row r="1028" spans="2:59">
      <c r="B1028" s="66">
        <v>990</v>
      </c>
      <c r="C1028" s="135"/>
      <c r="D1028" s="135"/>
      <c r="E1028" s="135"/>
      <c r="F1028" s="135"/>
      <c r="G1028" s="135"/>
      <c r="H1028" s="177"/>
      <c r="I1028" s="155"/>
      <c r="J1028" s="155"/>
      <c r="K1028" s="66">
        <v>10</v>
      </c>
      <c r="L1028" s="66"/>
      <c r="M1028" s="66"/>
      <c r="N1028" s="66"/>
      <c r="O1028" s="508"/>
      <c r="P1028" s="155">
        <f t="shared" si="432"/>
        <v>1</v>
      </c>
      <c r="Q1028" s="135"/>
      <c r="R1028" s="66" t="e">
        <f t="shared" si="439"/>
        <v>#N/A</v>
      </c>
      <c r="S1028" s="176"/>
      <c r="T1028" s="177"/>
      <c r="U1028" s="135"/>
      <c r="V1028" s="135"/>
      <c r="W1028" s="163" t="str">
        <f t="shared" ca="1" si="417"/>
        <v>Defender</v>
      </c>
      <c r="X1028" s="164">
        <f t="shared" si="418"/>
        <v>0</v>
      </c>
      <c r="Y1028" s="165">
        <v>0</v>
      </c>
      <c r="Z1028" s="155" t="str">
        <f t="shared" si="419"/>
        <v/>
      </c>
      <c r="AA1028" s="66" t="str">
        <f t="shared" si="420"/>
        <v/>
      </c>
      <c r="AB1028" s="72" t="str">
        <f t="shared" si="421"/>
        <v/>
      </c>
      <c r="AC1028" s="135" t="str">
        <f t="shared" si="433"/>
        <v/>
      </c>
      <c r="AD1028" s="72">
        <f t="shared" si="434"/>
        <v>-29</v>
      </c>
      <c r="AE1028" s="72">
        <f t="shared" si="435"/>
        <v>-59</v>
      </c>
      <c r="AF1028" s="72">
        <f t="shared" si="436"/>
        <v>-89</v>
      </c>
      <c r="AG1028" s="66" t="str">
        <f t="shared" si="422"/>
        <v/>
      </c>
      <c r="AH1028" s="66" t="str">
        <f t="shared" si="423"/>
        <v/>
      </c>
      <c r="AI1028" s="66" t="str">
        <f t="shared" si="424"/>
        <v/>
      </c>
      <c r="AJ1028" s="135" t="str">
        <f t="shared" si="425"/>
        <v/>
      </c>
      <c r="AK1028" s="66" t="str">
        <f t="shared" si="426"/>
        <v/>
      </c>
      <c r="AL1028" s="66" t="str">
        <f t="shared" si="414"/>
        <v/>
      </c>
      <c r="AM1028" s="66" t="str">
        <f t="shared" si="427"/>
        <v/>
      </c>
      <c r="AN1028" s="135" t="str">
        <f t="shared" si="428"/>
        <v/>
      </c>
      <c r="AO1028" s="66" t="str">
        <f t="shared" si="429"/>
        <v/>
      </c>
      <c r="AP1028" s="66" t="str">
        <f t="shared" si="415"/>
        <v/>
      </c>
      <c r="AQ1028" s="66" t="str">
        <f t="shared" si="430"/>
        <v/>
      </c>
      <c r="AR1028" s="135" t="str">
        <f t="shared" si="431"/>
        <v/>
      </c>
      <c r="AS1028" s="72" t="str">
        <f t="shared" si="416"/>
        <v/>
      </c>
      <c r="AT1028" s="72" t="str">
        <f t="shared" si="416"/>
        <v/>
      </c>
      <c r="AU1028" s="72"/>
      <c r="AV1028" s="135" t="str">
        <f t="shared" ca="1" si="437"/>
        <v>Defender</v>
      </c>
      <c r="AW1028" s="135"/>
      <c r="AX1028" s="135"/>
      <c r="AY1028" s="135"/>
      <c r="AZ1028" s="135"/>
      <c r="BA1028" s="135"/>
      <c r="BB1028" s="135"/>
      <c r="BC1028" s="660" t="e">
        <f>INDEX('[2]Master Skill List'!$D$81:$D$301,MATCH('UNIT DATA'!BA1028,'[2]Master Skill List'!$B$81:$B$301,0))</f>
        <v>#N/A</v>
      </c>
      <c r="BD1028" s="661"/>
      <c r="BE1028" s="661"/>
      <c r="BF1028" s="662"/>
      <c r="BG1028" s="72">
        <f t="shared" si="438"/>
        <v>0</v>
      </c>
    </row>
    <row r="1029" spans="2:59">
      <c r="B1029" s="66">
        <v>991</v>
      </c>
      <c r="C1029" s="135"/>
      <c r="D1029" s="135"/>
      <c r="E1029" s="135"/>
      <c r="F1029" s="135"/>
      <c r="G1029" s="135"/>
      <c r="H1029" s="177"/>
      <c r="I1029" s="155"/>
      <c r="J1029" s="155"/>
      <c r="K1029" s="66">
        <v>10</v>
      </c>
      <c r="L1029" s="66"/>
      <c r="M1029" s="66"/>
      <c r="N1029" s="66"/>
      <c r="O1029" s="508"/>
      <c r="P1029" s="155">
        <f t="shared" si="432"/>
        <v>1</v>
      </c>
      <c r="Q1029" s="135"/>
      <c r="R1029" s="66" t="e">
        <f t="shared" si="439"/>
        <v>#N/A</v>
      </c>
      <c r="S1029" s="176"/>
      <c r="T1029" s="177"/>
      <c r="U1029" s="135"/>
      <c r="V1029" s="135"/>
      <c r="W1029" s="163" t="str">
        <f t="shared" ca="1" si="417"/>
        <v>Defender</v>
      </c>
      <c r="X1029" s="164">
        <f t="shared" si="418"/>
        <v>0</v>
      </c>
      <c r="Y1029" s="165">
        <v>0</v>
      </c>
      <c r="Z1029" s="155" t="str">
        <f t="shared" si="419"/>
        <v/>
      </c>
      <c r="AA1029" s="66" t="str">
        <f t="shared" si="420"/>
        <v/>
      </c>
      <c r="AB1029" s="72" t="str">
        <f t="shared" si="421"/>
        <v/>
      </c>
      <c r="AC1029" s="135" t="str">
        <f t="shared" si="433"/>
        <v/>
      </c>
      <c r="AD1029" s="72">
        <f t="shared" si="434"/>
        <v>-29</v>
      </c>
      <c r="AE1029" s="72">
        <f t="shared" si="435"/>
        <v>-59</v>
      </c>
      <c r="AF1029" s="72">
        <f t="shared" si="436"/>
        <v>-89</v>
      </c>
      <c r="AG1029" s="66" t="str">
        <f t="shared" si="422"/>
        <v/>
      </c>
      <c r="AH1029" s="66" t="str">
        <f t="shared" si="423"/>
        <v/>
      </c>
      <c r="AI1029" s="66" t="str">
        <f t="shared" si="424"/>
        <v/>
      </c>
      <c r="AJ1029" s="135" t="str">
        <f t="shared" si="425"/>
        <v/>
      </c>
      <c r="AK1029" s="66" t="str">
        <f t="shared" si="426"/>
        <v/>
      </c>
      <c r="AL1029" s="66" t="str">
        <f t="shared" si="414"/>
        <v/>
      </c>
      <c r="AM1029" s="66" t="str">
        <f t="shared" si="427"/>
        <v/>
      </c>
      <c r="AN1029" s="135" t="str">
        <f t="shared" si="428"/>
        <v/>
      </c>
      <c r="AO1029" s="66" t="str">
        <f t="shared" si="429"/>
        <v/>
      </c>
      <c r="AP1029" s="66" t="str">
        <f t="shared" si="415"/>
        <v/>
      </c>
      <c r="AQ1029" s="66" t="str">
        <f t="shared" si="430"/>
        <v/>
      </c>
      <c r="AR1029" s="135" t="str">
        <f t="shared" si="431"/>
        <v/>
      </c>
      <c r="AS1029" s="72" t="str">
        <f t="shared" si="416"/>
        <v/>
      </c>
      <c r="AT1029" s="72" t="str">
        <f t="shared" si="416"/>
        <v/>
      </c>
      <c r="AU1029" s="72"/>
      <c r="AV1029" s="135" t="str">
        <f t="shared" ca="1" si="437"/>
        <v>Defender</v>
      </c>
      <c r="AW1029" s="135"/>
      <c r="AX1029" s="135"/>
      <c r="AY1029" s="135"/>
      <c r="AZ1029" s="135"/>
      <c r="BA1029" s="135"/>
      <c r="BB1029" s="135"/>
      <c r="BC1029" s="660" t="e">
        <f>INDEX('[2]Master Skill List'!$D$81:$D$301,MATCH('UNIT DATA'!BA1029,'[2]Master Skill List'!$B$81:$B$301,0))</f>
        <v>#N/A</v>
      </c>
      <c r="BD1029" s="661"/>
      <c r="BE1029" s="661"/>
      <c r="BF1029" s="662"/>
      <c r="BG1029" s="72">
        <f t="shared" si="438"/>
        <v>0</v>
      </c>
    </row>
    <row r="1030" spans="2:59">
      <c r="B1030" s="66">
        <v>992</v>
      </c>
      <c r="C1030" s="135"/>
      <c r="D1030" s="135"/>
      <c r="E1030" s="135"/>
      <c r="F1030" s="135"/>
      <c r="G1030" s="135"/>
      <c r="H1030" s="177"/>
      <c r="I1030" s="155"/>
      <c r="J1030" s="155"/>
      <c r="K1030" s="66">
        <v>10</v>
      </c>
      <c r="L1030" s="66"/>
      <c r="M1030" s="66"/>
      <c r="N1030" s="66"/>
      <c r="O1030" s="508"/>
      <c r="P1030" s="155">
        <f t="shared" si="432"/>
        <v>1</v>
      </c>
      <c r="Q1030" s="135"/>
      <c r="R1030" s="66" t="e">
        <f t="shared" si="439"/>
        <v>#N/A</v>
      </c>
      <c r="S1030" s="176"/>
      <c r="T1030" s="177"/>
      <c r="U1030" s="135"/>
      <c r="V1030" s="135"/>
      <c r="W1030" s="163" t="str">
        <f t="shared" ca="1" si="417"/>
        <v>Fighter</v>
      </c>
      <c r="X1030" s="164">
        <f t="shared" si="418"/>
        <v>0</v>
      </c>
      <c r="Y1030" s="165">
        <v>0</v>
      </c>
      <c r="Z1030" s="155" t="str">
        <f t="shared" si="419"/>
        <v/>
      </c>
      <c r="AA1030" s="66" t="str">
        <f t="shared" si="420"/>
        <v/>
      </c>
      <c r="AB1030" s="72" t="str">
        <f t="shared" si="421"/>
        <v/>
      </c>
      <c r="AC1030" s="135" t="str">
        <f t="shared" si="433"/>
        <v/>
      </c>
      <c r="AD1030" s="72">
        <f t="shared" si="434"/>
        <v>-29</v>
      </c>
      <c r="AE1030" s="72">
        <f t="shared" si="435"/>
        <v>-59</v>
      </c>
      <c r="AF1030" s="72">
        <f t="shared" si="436"/>
        <v>-89</v>
      </c>
      <c r="AG1030" s="66" t="str">
        <f t="shared" si="422"/>
        <v/>
      </c>
      <c r="AH1030" s="66" t="str">
        <f t="shared" si="423"/>
        <v/>
      </c>
      <c r="AI1030" s="66" t="str">
        <f t="shared" si="424"/>
        <v/>
      </c>
      <c r="AJ1030" s="135" t="str">
        <f t="shared" si="425"/>
        <v/>
      </c>
      <c r="AK1030" s="66" t="str">
        <f t="shared" si="426"/>
        <v/>
      </c>
      <c r="AL1030" s="66" t="str">
        <f t="shared" si="414"/>
        <v/>
      </c>
      <c r="AM1030" s="66" t="str">
        <f t="shared" si="427"/>
        <v/>
      </c>
      <c r="AN1030" s="135" t="str">
        <f t="shared" si="428"/>
        <v/>
      </c>
      <c r="AO1030" s="66" t="str">
        <f t="shared" si="429"/>
        <v/>
      </c>
      <c r="AP1030" s="66" t="str">
        <f t="shared" si="415"/>
        <v/>
      </c>
      <c r="AQ1030" s="66" t="str">
        <f t="shared" si="430"/>
        <v/>
      </c>
      <c r="AR1030" s="135" t="str">
        <f t="shared" si="431"/>
        <v/>
      </c>
      <c r="AS1030" s="72" t="str">
        <f t="shared" si="416"/>
        <v/>
      </c>
      <c r="AT1030" s="72" t="str">
        <f t="shared" si="416"/>
        <v/>
      </c>
      <c r="AU1030" s="72"/>
      <c r="AV1030" s="135" t="str">
        <f t="shared" ca="1" si="437"/>
        <v>Fighter</v>
      </c>
      <c r="AW1030" s="135"/>
      <c r="AX1030" s="135"/>
      <c r="AY1030" s="135"/>
      <c r="AZ1030" s="135"/>
      <c r="BA1030" s="135"/>
      <c r="BB1030" s="135"/>
      <c r="BC1030" s="660" t="e">
        <f>INDEX('[2]Master Skill List'!$D$81:$D$301,MATCH('UNIT DATA'!BA1030,'[2]Master Skill List'!$B$81:$B$301,0))</f>
        <v>#N/A</v>
      </c>
      <c r="BD1030" s="661"/>
      <c r="BE1030" s="661"/>
      <c r="BF1030" s="662"/>
      <c r="BG1030" s="72">
        <f t="shared" si="438"/>
        <v>0</v>
      </c>
    </row>
    <row r="1031" spans="2:59">
      <c r="B1031" s="66">
        <v>993</v>
      </c>
      <c r="C1031" s="135"/>
      <c r="D1031" s="135"/>
      <c r="E1031" s="135"/>
      <c r="F1031" s="135"/>
      <c r="G1031" s="135"/>
      <c r="H1031" s="177"/>
      <c r="I1031" s="155"/>
      <c r="J1031" s="155"/>
      <c r="K1031" s="66">
        <v>10</v>
      </c>
      <c r="L1031" s="66"/>
      <c r="M1031" s="66"/>
      <c r="N1031" s="66"/>
      <c r="O1031" s="508"/>
      <c r="P1031" s="155">
        <f t="shared" si="432"/>
        <v>1</v>
      </c>
      <c r="Q1031" s="135"/>
      <c r="R1031" s="66" t="e">
        <f t="shared" si="439"/>
        <v>#N/A</v>
      </c>
      <c r="S1031" s="176"/>
      <c r="T1031" s="177"/>
      <c r="U1031" s="135"/>
      <c r="V1031" s="135"/>
      <c r="W1031" s="163" t="str">
        <f t="shared" ca="1" si="417"/>
        <v>Fighter</v>
      </c>
      <c r="X1031" s="164">
        <f t="shared" si="418"/>
        <v>0</v>
      </c>
      <c r="Y1031" s="165">
        <v>0</v>
      </c>
      <c r="Z1031" s="155" t="str">
        <f t="shared" si="419"/>
        <v/>
      </c>
      <c r="AA1031" s="66" t="str">
        <f t="shared" si="420"/>
        <v/>
      </c>
      <c r="AB1031" s="72" t="str">
        <f t="shared" si="421"/>
        <v/>
      </c>
      <c r="AC1031" s="135" t="str">
        <f t="shared" si="433"/>
        <v/>
      </c>
      <c r="AD1031" s="72">
        <f t="shared" si="434"/>
        <v>-29</v>
      </c>
      <c r="AE1031" s="72">
        <f t="shared" si="435"/>
        <v>-59</v>
      </c>
      <c r="AF1031" s="72">
        <f t="shared" si="436"/>
        <v>-89</v>
      </c>
      <c r="AG1031" s="66" t="str">
        <f t="shared" si="422"/>
        <v/>
      </c>
      <c r="AH1031" s="66" t="str">
        <f t="shared" si="423"/>
        <v/>
      </c>
      <c r="AI1031" s="66" t="str">
        <f t="shared" si="424"/>
        <v/>
      </c>
      <c r="AJ1031" s="135" t="str">
        <f t="shared" si="425"/>
        <v/>
      </c>
      <c r="AK1031" s="66" t="str">
        <f t="shared" si="426"/>
        <v/>
      </c>
      <c r="AL1031" s="66" t="str">
        <f t="shared" si="414"/>
        <v/>
      </c>
      <c r="AM1031" s="66" t="str">
        <f t="shared" si="427"/>
        <v/>
      </c>
      <c r="AN1031" s="135" t="str">
        <f t="shared" si="428"/>
        <v/>
      </c>
      <c r="AO1031" s="66" t="str">
        <f t="shared" si="429"/>
        <v/>
      </c>
      <c r="AP1031" s="66" t="str">
        <f t="shared" si="415"/>
        <v/>
      </c>
      <c r="AQ1031" s="66" t="str">
        <f t="shared" si="430"/>
        <v/>
      </c>
      <c r="AR1031" s="135" t="str">
        <f t="shared" si="431"/>
        <v/>
      </c>
      <c r="AS1031" s="72" t="str">
        <f t="shared" si="416"/>
        <v/>
      </c>
      <c r="AT1031" s="72" t="str">
        <f t="shared" si="416"/>
        <v/>
      </c>
      <c r="AU1031" s="72"/>
      <c r="AV1031" s="135" t="str">
        <f t="shared" ca="1" si="437"/>
        <v>Fighter</v>
      </c>
      <c r="AW1031" s="135"/>
      <c r="AX1031" s="135"/>
      <c r="AY1031" s="135"/>
      <c r="AZ1031" s="135"/>
      <c r="BA1031" s="135"/>
      <c r="BB1031" s="135"/>
      <c r="BC1031" s="660" t="e">
        <f>INDEX('[2]Master Skill List'!$D$81:$D$301,MATCH('UNIT DATA'!BA1031,'[2]Master Skill List'!$B$81:$B$301,0))</f>
        <v>#N/A</v>
      </c>
      <c r="BD1031" s="661"/>
      <c r="BE1031" s="661"/>
      <c r="BF1031" s="662"/>
      <c r="BG1031" s="72">
        <f t="shared" si="438"/>
        <v>0</v>
      </c>
    </row>
    <row r="1032" spans="2:59">
      <c r="B1032" s="66">
        <v>994</v>
      </c>
      <c r="C1032" s="135"/>
      <c r="D1032" s="135"/>
      <c r="E1032" s="135"/>
      <c r="F1032" s="135"/>
      <c r="G1032" s="135"/>
      <c r="H1032" s="177"/>
      <c r="I1032" s="155"/>
      <c r="J1032" s="155"/>
      <c r="K1032" s="66">
        <v>10</v>
      </c>
      <c r="L1032" s="66"/>
      <c r="M1032" s="66"/>
      <c r="N1032" s="66"/>
      <c r="O1032" s="508"/>
      <c r="P1032" s="155">
        <f t="shared" si="432"/>
        <v>1</v>
      </c>
      <c r="Q1032" s="135"/>
      <c r="R1032" s="66" t="e">
        <f t="shared" si="439"/>
        <v>#N/A</v>
      </c>
      <c r="S1032" s="176"/>
      <c r="T1032" s="177"/>
      <c r="U1032" s="135"/>
      <c r="V1032" s="135"/>
      <c r="W1032" s="163" t="str">
        <f t="shared" ca="1" si="417"/>
        <v>Guardian</v>
      </c>
      <c r="X1032" s="164">
        <f t="shared" si="418"/>
        <v>0</v>
      </c>
      <c r="Y1032" s="165">
        <v>0</v>
      </c>
      <c r="Z1032" s="155" t="str">
        <f t="shared" si="419"/>
        <v/>
      </c>
      <c r="AA1032" s="66" t="str">
        <f t="shared" si="420"/>
        <v/>
      </c>
      <c r="AB1032" s="72" t="str">
        <f t="shared" si="421"/>
        <v/>
      </c>
      <c r="AC1032" s="135" t="str">
        <f t="shared" si="433"/>
        <v/>
      </c>
      <c r="AD1032" s="72">
        <f t="shared" si="434"/>
        <v>-29</v>
      </c>
      <c r="AE1032" s="72">
        <f t="shared" si="435"/>
        <v>-59</v>
      </c>
      <c r="AF1032" s="72">
        <f t="shared" si="436"/>
        <v>-89</v>
      </c>
      <c r="AG1032" s="66" t="str">
        <f t="shared" si="422"/>
        <v/>
      </c>
      <c r="AH1032" s="66" t="str">
        <f t="shared" si="423"/>
        <v/>
      </c>
      <c r="AI1032" s="66" t="str">
        <f t="shared" si="424"/>
        <v/>
      </c>
      <c r="AJ1032" s="135" t="str">
        <f t="shared" si="425"/>
        <v/>
      </c>
      <c r="AK1032" s="66" t="str">
        <f t="shared" si="426"/>
        <v/>
      </c>
      <c r="AL1032" s="66" t="str">
        <f t="shared" si="414"/>
        <v/>
      </c>
      <c r="AM1032" s="66" t="str">
        <f t="shared" si="427"/>
        <v/>
      </c>
      <c r="AN1032" s="135" t="str">
        <f t="shared" si="428"/>
        <v/>
      </c>
      <c r="AO1032" s="66" t="str">
        <f t="shared" si="429"/>
        <v/>
      </c>
      <c r="AP1032" s="66" t="str">
        <f t="shared" si="415"/>
        <v/>
      </c>
      <c r="AQ1032" s="66" t="str">
        <f t="shared" si="430"/>
        <v/>
      </c>
      <c r="AR1032" s="135" t="str">
        <f t="shared" si="431"/>
        <v/>
      </c>
      <c r="AS1032" s="72" t="str">
        <f t="shared" si="416"/>
        <v/>
      </c>
      <c r="AT1032" s="72" t="str">
        <f t="shared" si="416"/>
        <v/>
      </c>
      <c r="AU1032" s="72"/>
      <c r="AV1032" s="135" t="str">
        <f t="shared" ca="1" si="437"/>
        <v>Guardian</v>
      </c>
      <c r="AW1032" s="135"/>
      <c r="AX1032" s="135"/>
      <c r="AY1032" s="135"/>
      <c r="AZ1032" s="135"/>
      <c r="BA1032" s="135"/>
      <c r="BB1032" s="135"/>
      <c r="BC1032" s="660" t="e">
        <f>INDEX('[2]Master Skill List'!$D$81:$D$301,MATCH('UNIT DATA'!BA1032,'[2]Master Skill List'!$B$81:$B$301,0))</f>
        <v>#N/A</v>
      </c>
      <c r="BD1032" s="661"/>
      <c r="BE1032" s="661"/>
      <c r="BF1032" s="662"/>
      <c r="BG1032" s="72">
        <f t="shared" si="438"/>
        <v>0</v>
      </c>
    </row>
    <row r="1033" spans="2:59">
      <c r="B1033" s="66">
        <v>995</v>
      </c>
      <c r="C1033" s="135"/>
      <c r="D1033" s="135"/>
      <c r="E1033" s="135"/>
      <c r="F1033" s="135"/>
      <c r="G1033" s="135"/>
      <c r="H1033" s="177"/>
      <c r="I1033" s="155"/>
      <c r="J1033" s="155"/>
      <c r="K1033" s="66">
        <v>10</v>
      </c>
      <c r="L1033" s="66"/>
      <c r="M1033" s="66"/>
      <c r="N1033" s="66"/>
      <c r="O1033" s="508"/>
      <c r="P1033" s="155">
        <f t="shared" si="432"/>
        <v>1</v>
      </c>
      <c r="Q1033" s="135"/>
      <c r="R1033" s="66" t="e">
        <f t="shared" si="439"/>
        <v>#N/A</v>
      </c>
      <c r="S1033" s="176"/>
      <c r="T1033" s="177"/>
      <c r="U1033" s="135"/>
      <c r="V1033" s="135"/>
      <c r="W1033" s="163" t="str">
        <f t="shared" ca="1" si="417"/>
        <v>Knight</v>
      </c>
      <c r="X1033" s="164">
        <f t="shared" si="418"/>
        <v>0</v>
      </c>
      <c r="Y1033" s="165">
        <v>0</v>
      </c>
      <c r="Z1033" s="155" t="str">
        <f t="shared" si="419"/>
        <v/>
      </c>
      <c r="AA1033" s="66" t="str">
        <f t="shared" si="420"/>
        <v/>
      </c>
      <c r="AB1033" s="72" t="str">
        <f t="shared" si="421"/>
        <v/>
      </c>
      <c r="AC1033" s="135" t="str">
        <f t="shared" si="433"/>
        <v/>
      </c>
      <c r="AD1033" s="72">
        <f t="shared" si="434"/>
        <v>-29</v>
      </c>
      <c r="AE1033" s="72">
        <f t="shared" si="435"/>
        <v>-59</v>
      </c>
      <c r="AF1033" s="72">
        <f t="shared" si="436"/>
        <v>-89</v>
      </c>
      <c r="AG1033" s="66" t="str">
        <f t="shared" si="422"/>
        <v/>
      </c>
      <c r="AH1033" s="66" t="str">
        <f t="shared" si="423"/>
        <v/>
      </c>
      <c r="AI1033" s="66" t="str">
        <f t="shared" si="424"/>
        <v/>
      </c>
      <c r="AJ1033" s="135" t="str">
        <f t="shared" si="425"/>
        <v/>
      </c>
      <c r="AK1033" s="66" t="str">
        <f t="shared" si="426"/>
        <v/>
      </c>
      <c r="AL1033" s="66" t="str">
        <f t="shared" si="414"/>
        <v/>
      </c>
      <c r="AM1033" s="66" t="str">
        <f t="shared" si="427"/>
        <v/>
      </c>
      <c r="AN1033" s="135" t="str">
        <f t="shared" si="428"/>
        <v/>
      </c>
      <c r="AO1033" s="66" t="str">
        <f t="shared" si="429"/>
        <v/>
      </c>
      <c r="AP1033" s="66" t="str">
        <f t="shared" si="415"/>
        <v/>
      </c>
      <c r="AQ1033" s="66" t="str">
        <f t="shared" si="430"/>
        <v/>
      </c>
      <c r="AR1033" s="135" t="str">
        <f t="shared" si="431"/>
        <v/>
      </c>
      <c r="AS1033" s="72" t="str">
        <f t="shared" si="416"/>
        <v/>
      </c>
      <c r="AT1033" s="72" t="str">
        <f t="shared" si="416"/>
        <v/>
      </c>
      <c r="AU1033" s="72"/>
      <c r="AV1033" s="135" t="str">
        <f t="shared" ca="1" si="437"/>
        <v>Knight</v>
      </c>
      <c r="AW1033" s="135"/>
      <c r="AX1033" s="135"/>
      <c r="AY1033" s="135"/>
      <c r="AZ1033" s="135"/>
      <c r="BA1033" s="135"/>
      <c r="BB1033" s="135"/>
      <c r="BC1033" s="660" t="e">
        <f>INDEX('[2]Master Skill List'!$D$81:$D$301,MATCH('UNIT DATA'!BA1033,'[2]Master Skill List'!$B$81:$B$301,0))</f>
        <v>#N/A</v>
      </c>
      <c r="BD1033" s="661"/>
      <c r="BE1033" s="661"/>
      <c r="BF1033" s="662"/>
      <c r="BG1033" s="72">
        <f t="shared" si="438"/>
        <v>0</v>
      </c>
    </row>
    <row r="1034" spans="2:59">
      <c r="B1034" s="66">
        <v>996</v>
      </c>
      <c r="C1034" s="135"/>
      <c r="D1034" s="135"/>
      <c r="E1034" s="135"/>
      <c r="F1034" s="135"/>
      <c r="G1034" s="135"/>
      <c r="H1034" s="177"/>
      <c r="I1034" s="155"/>
      <c r="J1034" s="155"/>
      <c r="K1034" s="66">
        <v>10</v>
      </c>
      <c r="L1034" s="66"/>
      <c r="M1034" s="66"/>
      <c r="N1034" s="66"/>
      <c r="O1034" s="508"/>
      <c r="P1034" s="155">
        <f t="shared" si="432"/>
        <v>1</v>
      </c>
      <c r="Q1034" s="135"/>
      <c r="R1034" s="66" t="e">
        <f t="shared" si="439"/>
        <v>#N/A</v>
      </c>
      <c r="S1034" s="176"/>
      <c r="T1034" s="177"/>
      <c r="U1034" s="135"/>
      <c r="V1034" s="135"/>
      <c r="W1034" s="163" t="str">
        <f t="shared" ca="1" si="417"/>
        <v>Hero</v>
      </c>
      <c r="X1034" s="164">
        <f t="shared" si="418"/>
        <v>0</v>
      </c>
      <c r="Y1034" s="165">
        <v>0</v>
      </c>
      <c r="Z1034" s="155" t="str">
        <f t="shared" si="419"/>
        <v/>
      </c>
      <c r="AA1034" s="66" t="str">
        <f t="shared" si="420"/>
        <v/>
      </c>
      <c r="AB1034" s="72" t="str">
        <f t="shared" si="421"/>
        <v/>
      </c>
      <c r="AC1034" s="135" t="str">
        <f t="shared" si="433"/>
        <v/>
      </c>
      <c r="AD1034" s="72">
        <f t="shared" si="434"/>
        <v>-29</v>
      </c>
      <c r="AE1034" s="72">
        <f t="shared" si="435"/>
        <v>-59</v>
      </c>
      <c r="AF1034" s="72">
        <f t="shared" si="436"/>
        <v>-89</v>
      </c>
      <c r="AG1034" s="66" t="str">
        <f t="shared" si="422"/>
        <v/>
      </c>
      <c r="AH1034" s="66" t="str">
        <f t="shared" si="423"/>
        <v/>
      </c>
      <c r="AI1034" s="66" t="str">
        <f t="shared" si="424"/>
        <v/>
      </c>
      <c r="AJ1034" s="135" t="str">
        <f t="shared" si="425"/>
        <v/>
      </c>
      <c r="AK1034" s="66" t="str">
        <f t="shared" si="426"/>
        <v/>
      </c>
      <c r="AL1034" s="66" t="str">
        <f t="shared" si="414"/>
        <v/>
      </c>
      <c r="AM1034" s="66" t="str">
        <f t="shared" si="427"/>
        <v/>
      </c>
      <c r="AN1034" s="135" t="str">
        <f t="shared" si="428"/>
        <v/>
      </c>
      <c r="AO1034" s="66" t="str">
        <f t="shared" si="429"/>
        <v/>
      </c>
      <c r="AP1034" s="66" t="str">
        <f t="shared" si="415"/>
        <v/>
      </c>
      <c r="AQ1034" s="66" t="str">
        <f t="shared" si="430"/>
        <v/>
      </c>
      <c r="AR1034" s="135" t="str">
        <f t="shared" si="431"/>
        <v/>
      </c>
      <c r="AS1034" s="72" t="str">
        <f t="shared" si="416"/>
        <v/>
      </c>
      <c r="AT1034" s="72" t="str">
        <f t="shared" si="416"/>
        <v/>
      </c>
      <c r="AU1034" s="72"/>
      <c r="AV1034" s="135" t="str">
        <f t="shared" ca="1" si="437"/>
        <v>Hero</v>
      </c>
      <c r="AW1034" s="135"/>
      <c r="AX1034" s="135"/>
      <c r="AY1034" s="135"/>
      <c r="AZ1034" s="135"/>
      <c r="BA1034" s="135"/>
      <c r="BB1034" s="135"/>
      <c r="BC1034" s="660" t="e">
        <f>INDEX('[2]Master Skill List'!$D$81:$D$301,MATCH('UNIT DATA'!BA1034,'[2]Master Skill List'!$B$81:$B$301,0))</f>
        <v>#N/A</v>
      </c>
      <c r="BD1034" s="661"/>
      <c r="BE1034" s="661"/>
      <c r="BF1034" s="662"/>
      <c r="BG1034" s="72">
        <f t="shared" si="438"/>
        <v>0</v>
      </c>
    </row>
    <row r="1035" spans="2:59">
      <c r="B1035" s="66">
        <v>997</v>
      </c>
      <c r="C1035" s="135"/>
      <c r="D1035" s="135"/>
      <c r="E1035" s="135"/>
      <c r="F1035" s="135"/>
      <c r="G1035" s="135"/>
      <c r="H1035" s="177"/>
      <c r="I1035" s="155"/>
      <c r="J1035" s="155"/>
      <c r="K1035" s="66">
        <v>10</v>
      </c>
      <c r="L1035" s="66"/>
      <c r="M1035" s="66"/>
      <c r="N1035" s="66"/>
      <c r="O1035" s="508"/>
      <c r="P1035" s="155">
        <f t="shared" si="432"/>
        <v>1</v>
      </c>
      <c r="Q1035" s="135"/>
      <c r="R1035" s="66" t="e">
        <f t="shared" si="439"/>
        <v>#N/A</v>
      </c>
      <c r="S1035" s="176"/>
      <c r="T1035" s="177"/>
      <c r="U1035" s="135"/>
      <c r="V1035" s="135"/>
      <c r="W1035" s="163" t="str">
        <f t="shared" ca="1" si="417"/>
        <v>Defender</v>
      </c>
      <c r="X1035" s="164">
        <f t="shared" si="418"/>
        <v>0</v>
      </c>
      <c r="Y1035" s="165">
        <v>0</v>
      </c>
      <c r="Z1035" s="155" t="str">
        <f t="shared" si="419"/>
        <v/>
      </c>
      <c r="AA1035" s="66" t="str">
        <f t="shared" si="420"/>
        <v/>
      </c>
      <c r="AB1035" s="72" t="str">
        <f t="shared" si="421"/>
        <v/>
      </c>
      <c r="AC1035" s="135" t="str">
        <f t="shared" si="433"/>
        <v/>
      </c>
      <c r="AD1035" s="72">
        <f t="shared" si="434"/>
        <v>-29</v>
      </c>
      <c r="AE1035" s="72">
        <f t="shared" si="435"/>
        <v>-59</v>
      </c>
      <c r="AF1035" s="72">
        <f t="shared" si="436"/>
        <v>-89</v>
      </c>
      <c r="AG1035" s="66" t="str">
        <f t="shared" si="422"/>
        <v/>
      </c>
      <c r="AH1035" s="66" t="str">
        <f t="shared" si="423"/>
        <v/>
      </c>
      <c r="AI1035" s="66" t="str">
        <f t="shared" si="424"/>
        <v/>
      </c>
      <c r="AJ1035" s="135" t="str">
        <f t="shared" si="425"/>
        <v/>
      </c>
      <c r="AK1035" s="66" t="str">
        <f t="shared" si="426"/>
        <v/>
      </c>
      <c r="AL1035" s="66" t="str">
        <f t="shared" si="414"/>
        <v/>
      </c>
      <c r="AM1035" s="66" t="str">
        <f t="shared" si="427"/>
        <v/>
      </c>
      <c r="AN1035" s="135" t="str">
        <f t="shared" si="428"/>
        <v/>
      </c>
      <c r="AO1035" s="66" t="str">
        <f t="shared" si="429"/>
        <v/>
      </c>
      <c r="AP1035" s="66" t="str">
        <f t="shared" si="415"/>
        <v/>
      </c>
      <c r="AQ1035" s="66" t="str">
        <f t="shared" si="430"/>
        <v/>
      </c>
      <c r="AR1035" s="135" t="str">
        <f t="shared" si="431"/>
        <v/>
      </c>
      <c r="AS1035" s="72" t="str">
        <f t="shared" si="416"/>
        <v/>
      </c>
      <c r="AT1035" s="72" t="str">
        <f t="shared" si="416"/>
        <v/>
      </c>
      <c r="AU1035" s="72"/>
      <c r="AV1035" s="135" t="str">
        <f t="shared" ca="1" si="437"/>
        <v>Defender</v>
      </c>
      <c r="AW1035" s="135"/>
      <c r="AX1035" s="135"/>
      <c r="AY1035" s="135"/>
      <c r="AZ1035" s="135"/>
      <c r="BA1035" s="135"/>
      <c r="BB1035" s="135"/>
      <c r="BC1035" s="660" t="e">
        <f>INDEX('[2]Master Skill List'!$D$81:$D$301,MATCH('UNIT DATA'!BA1035,'[2]Master Skill List'!$B$81:$B$301,0))</f>
        <v>#N/A</v>
      </c>
      <c r="BD1035" s="661"/>
      <c r="BE1035" s="661"/>
      <c r="BF1035" s="662"/>
      <c r="BG1035" s="72">
        <f t="shared" si="438"/>
        <v>0</v>
      </c>
    </row>
    <row r="1036" spans="2:59">
      <c r="B1036" s="66">
        <v>998</v>
      </c>
      <c r="C1036" s="135"/>
      <c r="D1036" s="135"/>
      <c r="E1036" s="135"/>
      <c r="F1036" s="135"/>
      <c r="G1036" s="135"/>
      <c r="H1036" s="177"/>
      <c r="I1036" s="155"/>
      <c r="J1036" s="155"/>
      <c r="K1036" s="66">
        <v>10</v>
      </c>
      <c r="L1036" s="66"/>
      <c r="M1036" s="66"/>
      <c r="N1036" s="66"/>
      <c r="O1036" s="508"/>
      <c r="P1036" s="155">
        <f t="shared" si="432"/>
        <v>1</v>
      </c>
      <c r="Q1036" s="135"/>
      <c r="R1036" s="66" t="e">
        <f t="shared" si="439"/>
        <v>#N/A</v>
      </c>
      <c r="S1036" s="176"/>
      <c r="T1036" s="177"/>
      <c r="U1036" s="135"/>
      <c r="V1036" s="135"/>
      <c r="W1036" s="163" t="str">
        <f t="shared" ca="1" si="417"/>
        <v>Lord</v>
      </c>
      <c r="X1036" s="164">
        <f t="shared" si="418"/>
        <v>0</v>
      </c>
      <c r="Y1036" s="165">
        <v>0</v>
      </c>
      <c r="Z1036" s="155" t="str">
        <f t="shared" si="419"/>
        <v/>
      </c>
      <c r="AA1036" s="66" t="str">
        <f t="shared" si="420"/>
        <v/>
      </c>
      <c r="AB1036" s="72" t="str">
        <f t="shared" si="421"/>
        <v/>
      </c>
      <c r="AC1036" s="135" t="str">
        <f t="shared" si="433"/>
        <v/>
      </c>
      <c r="AD1036" s="72">
        <f t="shared" si="434"/>
        <v>-29</v>
      </c>
      <c r="AE1036" s="72">
        <f t="shared" si="435"/>
        <v>-59</v>
      </c>
      <c r="AF1036" s="72">
        <f t="shared" si="436"/>
        <v>-89</v>
      </c>
      <c r="AG1036" s="66" t="str">
        <f t="shared" si="422"/>
        <v/>
      </c>
      <c r="AH1036" s="66" t="str">
        <f t="shared" si="423"/>
        <v/>
      </c>
      <c r="AI1036" s="66" t="str">
        <f t="shared" si="424"/>
        <v/>
      </c>
      <c r="AJ1036" s="135" t="str">
        <f t="shared" si="425"/>
        <v/>
      </c>
      <c r="AK1036" s="66" t="str">
        <f t="shared" si="426"/>
        <v/>
      </c>
      <c r="AL1036" s="66" t="str">
        <f t="shared" si="414"/>
        <v/>
      </c>
      <c r="AM1036" s="66" t="str">
        <f t="shared" si="427"/>
        <v/>
      </c>
      <c r="AN1036" s="135" t="str">
        <f t="shared" si="428"/>
        <v/>
      </c>
      <c r="AO1036" s="66" t="str">
        <f t="shared" si="429"/>
        <v/>
      </c>
      <c r="AP1036" s="66" t="str">
        <f t="shared" si="415"/>
        <v/>
      </c>
      <c r="AQ1036" s="66" t="str">
        <f t="shared" si="430"/>
        <v/>
      </c>
      <c r="AR1036" s="135" t="str">
        <f t="shared" si="431"/>
        <v/>
      </c>
      <c r="AS1036" s="72" t="str">
        <f t="shared" si="416"/>
        <v/>
      </c>
      <c r="AT1036" s="72" t="str">
        <f t="shared" si="416"/>
        <v/>
      </c>
      <c r="AU1036" s="72"/>
      <c r="AV1036" s="135" t="str">
        <f t="shared" ca="1" si="437"/>
        <v>Lord</v>
      </c>
      <c r="AW1036" s="135"/>
      <c r="AX1036" s="135"/>
      <c r="AY1036" s="135"/>
      <c r="AZ1036" s="135"/>
      <c r="BA1036" s="135"/>
      <c r="BB1036" s="135"/>
      <c r="BC1036" s="660" t="e">
        <f>INDEX('[2]Master Skill List'!$D$81:$D$301,MATCH('UNIT DATA'!BA1036,'[2]Master Skill List'!$B$81:$B$301,0))</f>
        <v>#N/A</v>
      </c>
      <c r="BD1036" s="661"/>
      <c r="BE1036" s="661"/>
      <c r="BF1036" s="662"/>
      <c r="BG1036" s="72">
        <f t="shared" si="438"/>
        <v>0</v>
      </c>
    </row>
    <row r="1037" spans="2:59">
      <c r="B1037" s="66">
        <v>999</v>
      </c>
      <c r="C1037" s="135"/>
      <c r="D1037" s="135"/>
      <c r="E1037" s="135"/>
      <c r="F1037" s="135"/>
      <c r="G1037" s="135"/>
      <c r="H1037" s="177"/>
      <c r="I1037" s="155"/>
      <c r="J1037" s="155"/>
      <c r="K1037" s="66">
        <v>10</v>
      </c>
      <c r="L1037" s="66"/>
      <c r="M1037" s="66"/>
      <c r="N1037" s="66"/>
      <c r="O1037" s="508"/>
      <c r="P1037" s="155">
        <f t="shared" si="432"/>
        <v>1</v>
      </c>
      <c r="Q1037" s="135"/>
      <c r="R1037" s="66" t="e">
        <f t="shared" si="439"/>
        <v>#N/A</v>
      </c>
      <c r="S1037" s="176"/>
      <c r="T1037" s="177"/>
      <c r="U1037" s="135"/>
      <c r="V1037" s="135"/>
      <c r="W1037" s="163" t="str">
        <f t="shared" ca="1" si="417"/>
        <v>Guardian</v>
      </c>
      <c r="X1037" s="164">
        <f t="shared" si="418"/>
        <v>0</v>
      </c>
      <c r="Y1037" s="165">
        <v>0</v>
      </c>
      <c r="Z1037" s="155" t="str">
        <f t="shared" si="419"/>
        <v/>
      </c>
      <c r="AA1037" s="66" t="str">
        <f t="shared" si="420"/>
        <v/>
      </c>
      <c r="AB1037" s="72" t="str">
        <f t="shared" si="421"/>
        <v/>
      </c>
      <c r="AC1037" s="135" t="str">
        <f t="shared" si="433"/>
        <v/>
      </c>
      <c r="AD1037" s="72">
        <f t="shared" si="434"/>
        <v>-29</v>
      </c>
      <c r="AE1037" s="72">
        <f t="shared" si="435"/>
        <v>-59</v>
      </c>
      <c r="AF1037" s="72">
        <f t="shared" si="436"/>
        <v>-89</v>
      </c>
      <c r="AG1037" s="66" t="str">
        <f t="shared" si="422"/>
        <v/>
      </c>
      <c r="AH1037" s="66" t="str">
        <f t="shared" si="423"/>
        <v/>
      </c>
      <c r="AI1037" s="66" t="str">
        <f t="shared" si="424"/>
        <v/>
      </c>
      <c r="AJ1037" s="135" t="str">
        <f t="shared" si="425"/>
        <v/>
      </c>
      <c r="AK1037" s="66" t="str">
        <f t="shared" si="426"/>
        <v/>
      </c>
      <c r="AL1037" s="66" t="str">
        <f t="shared" si="414"/>
        <v/>
      </c>
      <c r="AM1037" s="66" t="str">
        <f t="shared" si="427"/>
        <v/>
      </c>
      <c r="AN1037" s="135" t="str">
        <f t="shared" si="428"/>
        <v/>
      </c>
      <c r="AO1037" s="66" t="str">
        <f t="shared" si="429"/>
        <v/>
      </c>
      <c r="AP1037" s="66" t="str">
        <f t="shared" si="415"/>
        <v/>
      </c>
      <c r="AQ1037" s="66" t="str">
        <f t="shared" si="430"/>
        <v/>
      </c>
      <c r="AR1037" s="135" t="str">
        <f t="shared" si="431"/>
        <v/>
      </c>
      <c r="AS1037" s="72" t="str">
        <f t="shared" si="416"/>
        <v/>
      </c>
      <c r="AT1037" s="72" t="str">
        <f t="shared" si="416"/>
        <v/>
      </c>
      <c r="AU1037" s="72"/>
      <c r="AV1037" s="135" t="str">
        <f t="shared" ca="1" si="437"/>
        <v>Guardian</v>
      </c>
      <c r="AW1037" s="135"/>
      <c r="AX1037" s="135"/>
      <c r="AY1037" s="135"/>
      <c r="AZ1037" s="135"/>
      <c r="BA1037" s="135"/>
      <c r="BB1037" s="135"/>
      <c r="BC1037" s="660" t="e">
        <f>INDEX('[2]Master Skill List'!$D$81:$D$301,MATCH('UNIT DATA'!BA1037,'[2]Master Skill List'!$B$81:$B$301,0))</f>
        <v>#N/A</v>
      </c>
      <c r="BD1037" s="661"/>
      <c r="BE1037" s="661"/>
      <c r="BF1037" s="662"/>
      <c r="BG1037" s="72">
        <f t="shared" si="438"/>
        <v>0</v>
      </c>
    </row>
    <row r="1038" spans="2:59">
      <c r="B1038" s="66">
        <v>1000</v>
      </c>
      <c r="C1038" s="135"/>
      <c r="D1038" s="135"/>
      <c r="E1038" s="135"/>
      <c r="F1038" s="135"/>
      <c r="G1038" s="135"/>
      <c r="H1038" s="177"/>
      <c r="I1038" s="155"/>
      <c r="J1038" s="155"/>
      <c r="K1038" s="66">
        <v>10</v>
      </c>
      <c r="L1038" s="66"/>
      <c r="M1038" s="66"/>
      <c r="N1038" s="66"/>
      <c r="O1038" s="508"/>
      <c r="P1038" s="155">
        <f t="shared" si="432"/>
        <v>1</v>
      </c>
      <c r="Q1038" s="135"/>
      <c r="R1038" s="66" t="e">
        <f t="shared" si="439"/>
        <v>#N/A</v>
      </c>
      <c r="S1038" s="176"/>
      <c r="T1038" s="177"/>
      <c r="U1038" s="135"/>
      <c r="V1038" s="135"/>
      <c r="W1038" s="163" t="str">
        <f t="shared" ca="1" si="417"/>
        <v>Defender</v>
      </c>
      <c r="X1038" s="164">
        <f t="shared" si="418"/>
        <v>0</v>
      </c>
      <c r="Y1038" s="165">
        <v>0</v>
      </c>
      <c r="Z1038" s="155" t="str">
        <f t="shared" si="419"/>
        <v/>
      </c>
      <c r="AA1038" s="66" t="str">
        <f t="shared" si="420"/>
        <v/>
      </c>
      <c r="AB1038" s="72" t="str">
        <f t="shared" si="421"/>
        <v/>
      </c>
      <c r="AC1038" s="135" t="str">
        <f t="shared" si="433"/>
        <v/>
      </c>
      <c r="AD1038" s="72">
        <f t="shared" si="434"/>
        <v>-29</v>
      </c>
      <c r="AE1038" s="72">
        <f t="shared" si="435"/>
        <v>-59</v>
      </c>
      <c r="AF1038" s="72">
        <f t="shared" si="436"/>
        <v>-89</v>
      </c>
      <c r="AG1038" s="66" t="str">
        <f t="shared" si="422"/>
        <v/>
      </c>
      <c r="AH1038" s="66" t="str">
        <f t="shared" si="423"/>
        <v/>
      </c>
      <c r="AI1038" s="66" t="str">
        <f t="shared" si="424"/>
        <v/>
      </c>
      <c r="AJ1038" s="135" t="str">
        <f t="shared" si="425"/>
        <v/>
      </c>
      <c r="AK1038" s="66" t="str">
        <f t="shared" si="426"/>
        <v/>
      </c>
      <c r="AL1038" s="66" t="str">
        <f t="shared" si="414"/>
        <v/>
      </c>
      <c r="AM1038" s="66" t="str">
        <f t="shared" si="427"/>
        <v/>
      </c>
      <c r="AN1038" s="135" t="str">
        <f t="shared" si="428"/>
        <v/>
      </c>
      <c r="AO1038" s="66" t="str">
        <f t="shared" si="429"/>
        <v/>
      </c>
      <c r="AP1038" s="66" t="str">
        <f t="shared" si="415"/>
        <v/>
      </c>
      <c r="AQ1038" s="66" t="str">
        <f t="shared" si="430"/>
        <v/>
      </c>
      <c r="AR1038" s="135" t="str">
        <f t="shared" si="431"/>
        <v/>
      </c>
      <c r="AS1038" s="72" t="str">
        <f t="shared" si="416"/>
        <v/>
      </c>
      <c r="AT1038" s="72" t="str">
        <f t="shared" si="416"/>
        <v/>
      </c>
      <c r="AU1038" s="72"/>
      <c r="AV1038" s="135" t="str">
        <f t="shared" ca="1" si="437"/>
        <v>Defender</v>
      </c>
      <c r="AW1038" s="135"/>
      <c r="AX1038" s="135"/>
      <c r="AY1038" s="135"/>
      <c r="AZ1038" s="135"/>
      <c r="BA1038" s="135"/>
      <c r="BB1038" s="135"/>
      <c r="BC1038" s="660" t="e">
        <f>INDEX('[2]Master Skill List'!$D$81:$D$301,MATCH('UNIT DATA'!BA1038,'[2]Master Skill List'!$B$81:$B$301,0))</f>
        <v>#N/A</v>
      </c>
      <c r="BD1038" s="661"/>
      <c r="BE1038" s="661"/>
      <c r="BF1038" s="662"/>
      <c r="BG1038" s="72">
        <f t="shared" si="438"/>
        <v>0</v>
      </c>
    </row>
    <row r="1039" spans="2:59">
      <c r="B1039" s="66">
        <v>1001</v>
      </c>
      <c r="C1039" s="135"/>
      <c r="D1039" s="135"/>
      <c r="E1039" s="135"/>
      <c r="F1039" s="135"/>
      <c r="G1039" s="135"/>
      <c r="H1039" s="177"/>
      <c r="I1039" s="155"/>
      <c r="J1039" s="155"/>
      <c r="K1039" s="66">
        <v>10</v>
      </c>
      <c r="L1039" s="66"/>
      <c r="M1039" s="66"/>
      <c r="N1039" s="66"/>
      <c r="O1039" s="508"/>
      <c r="P1039" s="155">
        <f t="shared" si="432"/>
        <v>1</v>
      </c>
      <c r="Q1039" s="135"/>
      <c r="R1039" s="66" t="e">
        <f t="shared" si="439"/>
        <v>#N/A</v>
      </c>
      <c r="S1039" s="176"/>
      <c r="T1039" s="177"/>
      <c r="U1039" s="135"/>
      <c r="V1039" s="135"/>
      <c r="W1039" s="163" t="str">
        <f t="shared" ca="1" si="417"/>
        <v>Guardian</v>
      </c>
      <c r="X1039" s="164">
        <f t="shared" si="418"/>
        <v>0</v>
      </c>
      <c r="Y1039" s="165">
        <v>0</v>
      </c>
      <c r="Z1039" s="155" t="str">
        <f t="shared" si="419"/>
        <v/>
      </c>
      <c r="AA1039" s="66" t="str">
        <f t="shared" si="420"/>
        <v/>
      </c>
      <c r="AB1039" s="72" t="str">
        <f t="shared" si="421"/>
        <v/>
      </c>
      <c r="AC1039" s="135" t="str">
        <f t="shared" si="433"/>
        <v/>
      </c>
      <c r="AD1039" s="72">
        <f t="shared" si="434"/>
        <v>-29</v>
      </c>
      <c r="AE1039" s="72">
        <f t="shared" si="435"/>
        <v>-59</v>
      </c>
      <c r="AF1039" s="72">
        <f t="shared" si="436"/>
        <v>-89</v>
      </c>
      <c r="AG1039" s="66" t="str">
        <f t="shared" si="422"/>
        <v/>
      </c>
      <c r="AH1039" s="66" t="str">
        <f t="shared" si="423"/>
        <v/>
      </c>
      <c r="AI1039" s="66" t="str">
        <f t="shared" si="424"/>
        <v/>
      </c>
      <c r="AJ1039" s="135" t="str">
        <f t="shared" si="425"/>
        <v/>
      </c>
      <c r="AK1039" s="66" t="str">
        <f t="shared" si="426"/>
        <v/>
      </c>
      <c r="AL1039" s="66" t="str">
        <f t="shared" si="414"/>
        <v/>
      </c>
      <c r="AM1039" s="66" t="str">
        <f t="shared" si="427"/>
        <v/>
      </c>
      <c r="AN1039" s="135" t="str">
        <f t="shared" si="428"/>
        <v/>
      </c>
      <c r="AO1039" s="66" t="str">
        <f t="shared" si="429"/>
        <v/>
      </c>
      <c r="AP1039" s="66" t="str">
        <f t="shared" si="415"/>
        <v/>
      </c>
      <c r="AQ1039" s="66" t="str">
        <f t="shared" si="430"/>
        <v/>
      </c>
      <c r="AR1039" s="135" t="str">
        <f t="shared" si="431"/>
        <v/>
      </c>
      <c r="AS1039" s="72" t="str">
        <f t="shared" si="416"/>
        <v/>
      </c>
      <c r="AT1039" s="72" t="str">
        <f t="shared" si="416"/>
        <v/>
      </c>
      <c r="AU1039" s="72"/>
      <c r="AV1039" s="135" t="str">
        <f t="shared" ca="1" si="437"/>
        <v>Guardian</v>
      </c>
      <c r="AW1039" s="135"/>
      <c r="AX1039" s="135"/>
      <c r="AY1039" s="135"/>
      <c r="AZ1039" s="135"/>
      <c r="BA1039" s="135"/>
      <c r="BB1039" s="135"/>
      <c r="BC1039" s="660" t="e">
        <f>INDEX('[2]Master Skill List'!$D$81:$D$301,MATCH('UNIT DATA'!BA1039,'[2]Master Skill List'!$B$81:$B$301,0))</f>
        <v>#N/A</v>
      </c>
      <c r="BD1039" s="661"/>
      <c r="BE1039" s="661"/>
      <c r="BF1039" s="662"/>
      <c r="BG1039" s="72">
        <f t="shared" si="438"/>
        <v>0</v>
      </c>
    </row>
    <row r="1040" spans="2:59">
      <c r="B1040" s="66">
        <v>1002</v>
      </c>
      <c r="C1040" s="135"/>
      <c r="D1040" s="135"/>
      <c r="E1040" s="135"/>
      <c r="F1040" s="135"/>
      <c r="G1040" s="135"/>
      <c r="H1040" s="177"/>
      <c r="I1040" s="155"/>
      <c r="J1040" s="155"/>
      <c r="K1040" s="66">
        <v>10</v>
      </c>
      <c r="L1040" s="66"/>
      <c r="M1040" s="66"/>
      <c r="N1040" s="66"/>
      <c r="O1040" s="508"/>
      <c r="P1040" s="155">
        <f t="shared" si="432"/>
        <v>1</v>
      </c>
      <c r="Q1040" s="135"/>
      <c r="R1040" s="66" t="e">
        <f t="shared" si="439"/>
        <v>#N/A</v>
      </c>
      <c r="S1040" s="176"/>
      <c r="T1040" s="177"/>
      <c r="U1040" s="135"/>
      <c r="V1040" s="135"/>
      <c r="W1040" s="163" t="str">
        <f t="shared" ca="1" si="417"/>
        <v>Defender</v>
      </c>
      <c r="X1040" s="164">
        <f t="shared" si="418"/>
        <v>0</v>
      </c>
      <c r="Y1040" s="165">
        <v>0</v>
      </c>
      <c r="Z1040" s="155" t="str">
        <f t="shared" si="419"/>
        <v/>
      </c>
      <c r="AA1040" s="66" t="str">
        <f t="shared" si="420"/>
        <v/>
      </c>
      <c r="AB1040" s="72" t="str">
        <f t="shared" si="421"/>
        <v/>
      </c>
      <c r="AC1040" s="135" t="str">
        <f t="shared" si="433"/>
        <v/>
      </c>
      <c r="AD1040" s="72">
        <f t="shared" si="434"/>
        <v>-29</v>
      </c>
      <c r="AE1040" s="72">
        <f t="shared" si="435"/>
        <v>-59</v>
      </c>
      <c r="AF1040" s="72">
        <f t="shared" si="436"/>
        <v>-89</v>
      </c>
      <c r="AG1040" s="66" t="str">
        <f t="shared" si="422"/>
        <v/>
      </c>
      <c r="AH1040" s="66" t="str">
        <f t="shared" si="423"/>
        <v/>
      </c>
      <c r="AI1040" s="66" t="str">
        <f t="shared" si="424"/>
        <v/>
      </c>
      <c r="AJ1040" s="135" t="str">
        <f t="shared" si="425"/>
        <v/>
      </c>
      <c r="AK1040" s="66" t="str">
        <f t="shared" si="426"/>
        <v/>
      </c>
      <c r="AL1040" s="66" t="str">
        <f t="shared" si="414"/>
        <v/>
      </c>
      <c r="AM1040" s="66" t="str">
        <f t="shared" si="427"/>
        <v/>
      </c>
      <c r="AN1040" s="135" t="str">
        <f t="shared" si="428"/>
        <v/>
      </c>
      <c r="AO1040" s="66" t="str">
        <f t="shared" si="429"/>
        <v/>
      </c>
      <c r="AP1040" s="66" t="str">
        <f t="shared" si="415"/>
        <v/>
      </c>
      <c r="AQ1040" s="66" t="str">
        <f t="shared" si="430"/>
        <v/>
      </c>
      <c r="AR1040" s="135" t="str">
        <f t="shared" si="431"/>
        <v/>
      </c>
      <c r="AS1040" s="72" t="str">
        <f t="shared" si="416"/>
        <v/>
      </c>
      <c r="AT1040" s="72" t="str">
        <f t="shared" si="416"/>
        <v/>
      </c>
      <c r="AU1040" s="72"/>
      <c r="AV1040" s="135" t="str">
        <f t="shared" ca="1" si="437"/>
        <v>Defender</v>
      </c>
      <c r="AW1040" s="135"/>
      <c r="AX1040" s="135"/>
      <c r="AY1040" s="135"/>
      <c r="AZ1040" s="135"/>
      <c r="BA1040" s="135"/>
      <c r="BB1040" s="135"/>
      <c r="BC1040" s="660" t="e">
        <f>INDEX('[2]Master Skill List'!$D$81:$D$301,MATCH('UNIT DATA'!BA1040,'[2]Master Skill List'!$B$81:$B$301,0))</f>
        <v>#N/A</v>
      </c>
      <c r="BD1040" s="661"/>
      <c r="BE1040" s="661"/>
      <c r="BF1040" s="662"/>
      <c r="BG1040" s="72">
        <f t="shared" si="438"/>
        <v>0</v>
      </c>
    </row>
    <row r="1041" spans="2:59">
      <c r="B1041" s="66">
        <v>1003</v>
      </c>
      <c r="C1041" s="135"/>
      <c r="D1041" s="135"/>
      <c r="E1041" s="135"/>
      <c r="F1041" s="135"/>
      <c r="G1041" s="135"/>
      <c r="H1041" s="177"/>
      <c r="I1041" s="155"/>
      <c r="J1041" s="155"/>
      <c r="K1041" s="66">
        <v>10</v>
      </c>
      <c r="L1041" s="66"/>
      <c r="M1041" s="66"/>
      <c r="N1041" s="66"/>
      <c r="O1041" s="508"/>
      <c r="P1041" s="155">
        <f t="shared" si="432"/>
        <v>1</v>
      </c>
      <c r="Q1041" s="135"/>
      <c r="R1041" s="66" t="e">
        <f t="shared" si="439"/>
        <v>#N/A</v>
      </c>
      <c r="S1041" s="176"/>
      <c r="T1041" s="177"/>
      <c r="U1041" s="135"/>
      <c r="V1041" s="135"/>
      <c r="W1041" s="163" t="str">
        <f t="shared" ca="1" si="417"/>
        <v>Knight</v>
      </c>
      <c r="X1041" s="164">
        <f t="shared" si="418"/>
        <v>0</v>
      </c>
      <c r="Y1041" s="165">
        <v>0</v>
      </c>
      <c r="Z1041" s="155" t="str">
        <f t="shared" si="419"/>
        <v/>
      </c>
      <c r="AA1041" s="66" t="str">
        <f t="shared" si="420"/>
        <v/>
      </c>
      <c r="AB1041" s="72" t="str">
        <f t="shared" si="421"/>
        <v/>
      </c>
      <c r="AC1041" s="135" t="str">
        <f t="shared" si="433"/>
        <v/>
      </c>
      <c r="AD1041" s="72">
        <f t="shared" si="434"/>
        <v>-29</v>
      </c>
      <c r="AE1041" s="72">
        <f t="shared" si="435"/>
        <v>-59</v>
      </c>
      <c r="AF1041" s="72">
        <f t="shared" si="436"/>
        <v>-89</v>
      </c>
      <c r="AG1041" s="66" t="str">
        <f t="shared" si="422"/>
        <v/>
      </c>
      <c r="AH1041" s="66" t="str">
        <f t="shared" si="423"/>
        <v/>
      </c>
      <c r="AI1041" s="66" t="str">
        <f t="shared" si="424"/>
        <v/>
      </c>
      <c r="AJ1041" s="135" t="str">
        <f t="shared" si="425"/>
        <v/>
      </c>
      <c r="AK1041" s="66" t="str">
        <f t="shared" si="426"/>
        <v/>
      </c>
      <c r="AL1041" s="66" t="str">
        <f t="shared" si="414"/>
        <v/>
      </c>
      <c r="AM1041" s="66" t="str">
        <f t="shared" si="427"/>
        <v/>
      </c>
      <c r="AN1041" s="135" t="str">
        <f t="shared" si="428"/>
        <v/>
      </c>
      <c r="AO1041" s="66" t="str">
        <f t="shared" si="429"/>
        <v/>
      </c>
      <c r="AP1041" s="66" t="str">
        <f t="shared" si="415"/>
        <v/>
      </c>
      <c r="AQ1041" s="66" t="str">
        <f t="shared" si="430"/>
        <v/>
      </c>
      <c r="AR1041" s="135" t="str">
        <f t="shared" si="431"/>
        <v/>
      </c>
      <c r="AS1041" s="72" t="str">
        <f t="shared" si="416"/>
        <v/>
      </c>
      <c r="AT1041" s="72" t="str">
        <f t="shared" si="416"/>
        <v/>
      </c>
      <c r="AU1041" s="72"/>
      <c r="AV1041" s="135" t="str">
        <f t="shared" ca="1" si="437"/>
        <v>Knight</v>
      </c>
      <c r="AW1041" s="135"/>
      <c r="AX1041" s="135"/>
      <c r="AY1041" s="135"/>
      <c r="AZ1041" s="135"/>
      <c r="BA1041" s="135"/>
      <c r="BB1041" s="135"/>
      <c r="BC1041" s="660" t="e">
        <f>INDEX('[2]Master Skill List'!$D$81:$D$301,MATCH('UNIT DATA'!BA1041,'[2]Master Skill List'!$B$81:$B$301,0))</f>
        <v>#N/A</v>
      </c>
      <c r="BD1041" s="661"/>
      <c r="BE1041" s="661"/>
      <c r="BF1041" s="662"/>
      <c r="BG1041" s="72">
        <f t="shared" si="438"/>
        <v>0</v>
      </c>
    </row>
    <row r="1042" spans="2:59">
      <c r="B1042" s="66">
        <v>1004</v>
      </c>
      <c r="C1042" s="135"/>
      <c r="D1042" s="135"/>
      <c r="E1042" s="135"/>
      <c r="F1042" s="135"/>
      <c r="G1042" s="135"/>
      <c r="H1042" s="177"/>
      <c r="I1042" s="155"/>
      <c r="J1042" s="155"/>
      <c r="K1042" s="66">
        <v>10</v>
      </c>
      <c r="L1042" s="66"/>
      <c r="M1042" s="66"/>
      <c r="N1042" s="66"/>
      <c r="O1042" s="508"/>
      <c r="P1042" s="155">
        <f t="shared" si="432"/>
        <v>1</v>
      </c>
      <c r="Q1042" s="135"/>
      <c r="R1042" s="66" t="e">
        <f t="shared" si="439"/>
        <v>#N/A</v>
      </c>
      <c r="S1042" s="176"/>
      <c r="T1042" s="177"/>
      <c r="U1042" s="135"/>
      <c r="V1042" s="135"/>
      <c r="W1042" s="163" t="str">
        <f t="shared" ca="1" si="417"/>
        <v>Guardian</v>
      </c>
      <c r="X1042" s="164">
        <f t="shared" si="418"/>
        <v>0</v>
      </c>
      <c r="Y1042" s="165">
        <v>0</v>
      </c>
      <c r="Z1042" s="155" t="str">
        <f t="shared" si="419"/>
        <v/>
      </c>
      <c r="AA1042" s="66" t="str">
        <f t="shared" si="420"/>
        <v/>
      </c>
      <c r="AB1042" s="72" t="str">
        <f t="shared" si="421"/>
        <v/>
      </c>
      <c r="AC1042" s="135" t="str">
        <f t="shared" si="433"/>
        <v/>
      </c>
      <c r="AD1042" s="72">
        <f t="shared" si="434"/>
        <v>-29</v>
      </c>
      <c r="AE1042" s="72">
        <f t="shared" si="435"/>
        <v>-59</v>
      </c>
      <c r="AF1042" s="72">
        <f t="shared" si="436"/>
        <v>-89</v>
      </c>
      <c r="AG1042" s="66" t="str">
        <f t="shared" si="422"/>
        <v/>
      </c>
      <c r="AH1042" s="66" t="str">
        <f t="shared" si="423"/>
        <v/>
      </c>
      <c r="AI1042" s="66" t="str">
        <f t="shared" si="424"/>
        <v/>
      </c>
      <c r="AJ1042" s="135" t="str">
        <f t="shared" si="425"/>
        <v/>
      </c>
      <c r="AK1042" s="66" t="str">
        <f t="shared" si="426"/>
        <v/>
      </c>
      <c r="AL1042" s="66" t="str">
        <f t="shared" si="414"/>
        <v/>
      </c>
      <c r="AM1042" s="66" t="str">
        <f t="shared" si="427"/>
        <v/>
      </c>
      <c r="AN1042" s="135" t="str">
        <f t="shared" si="428"/>
        <v/>
      </c>
      <c r="AO1042" s="66" t="str">
        <f t="shared" si="429"/>
        <v/>
      </c>
      <c r="AP1042" s="66" t="str">
        <f t="shared" si="415"/>
        <v/>
      </c>
      <c r="AQ1042" s="66" t="str">
        <f t="shared" si="430"/>
        <v/>
      </c>
      <c r="AR1042" s="135" t="str">
        <f t="shared" si="431"/>
        <v/>
      </c>
      <c r="AS1042" s="72" t="str">
        <f t="shared" si="416"/>
        <v/>
      </c>
      <c r="AT1042" s="72" t="str">
        <f t="shared" si="416"/>
        <v/>
      </c>
      <c r="AU1042" s="72"/>
      <c r="AV1042" s="135" t="str">
        <f t="shared" ca="1" si="437"/>
        <v>Guardian</v>
      </c>
      <c r="AW1042" s="135"/>
      <c r="AX1042" s="135"/>
      <c r="AY1042" s="135"/>
      <c r="AZ1042" s="135"/>
      <c r="BA1042" s="135"/>
      <c r="BB1042" s="135"/>
      <c r="BC1042" s="660" t="e">
        <f>INDEX('[2]Master Skill List'!$D$81:$D$301,MATCH('UNIT DATA'!BA1042,'[2]Master Skill List'!$B$81:$B$301,0))</f>
        <v>#N/A</v>
      </c>
      <c r="BD1042" s="661"/>
      <c r="BE1042" s="661"/>
      <c r="BF1042" s="662"/>
      <c r="BG1042" s="72">
        <f t="shared" si="438"/>
        <v>0</v>
      </c>
    </row>
    <row r="1043" spans="2:59">
      <c r="B1043" s="66">
        <v>1005</v>
      </c>
      <c r="C1043" s="135"/>
      <c r="D1043" s="135"/>
      <c r="E1043" s="135"/>
      <c r="F1043" s="135"/>
      <c r="G1043" s="135"/>
      <c r="H1043" s="177"/>
      <c r="I1043" s="155"/>
      <c r="J1043" s="155"/>
      <c r="K1043" s="66">
        <v>10</v>
      </c>
      <c r="L1043" s="66"/>
      <c r="M1043" s="66"/>
      <c r="N1043" s="66"/>
      <c r="O1043" s="508"/>
      <c r="P1043" s="155">
        <f t="shared" si="432"/>
        <v>1</v>
      </c>
      <c r="Q1043" s="135"/>
      <c r="R1043" s="66" t="e">
        <f t="shared" si="439"/>
        <v>#N/A</v>
      </c>
      <c r="S1043" s="176"/>
      <c r="T1043" s="177"/>
      <c r="U1043" s="135"/>
      <c r="V1043" s="135"/>
      <c r="W1043" s="163" t="str">
        <f t="shared" ca="1" si="417"/>
        <v>Defender</v>
      </c>
      <c r="X1043" s="164">
        <f t="shared" si="418"/>
        <v>0</v>
      </c>
      <c r="Y1043" s="165">
        <v>0</v>
      </c>
      <c r="Z1043" s="155" t="str">
        <f t="shared" si="419"/>
        <v/>
      </c>
      <c r="AA1043" s="66" t="str">
        <f t="shared" si="420"/>
        <v/>
      </c>
      <c r="AB1043" s="72" t="str">
        <f t="shared" si="421"/>
        <v/>
      </c>
      <c r="AC1043" s="135" t="str">
        <f t="shared" si="433"/>
        <v/>
      </c>
      <c r="AD1043" s="72">
        <f t="shared" si="434"/>
        <v>-29</v>
      </c>
      <c r="AE1043" s="72">
        <f t="shared" si="435"/>
        <v>-59</v>
      </c>
      <c r="AF1043" s="72">
        <f t="shared" si="436"/>
        <v>-89</v>
      </c>
      <c r="AG1043" s="66" t="str">
        <f t="shared" si="422"/>
        <v/>
      </c>
      <c r="AH1043" s="66" t="str">
        <f t="shared" si="423"/>
        <v/>
      </c>
      <c r="AI1043" s="66" t="str">
        <f t="shared" si="424"/>
        <v/>
      </c>
      <c r="AJ1043" s="135" t="str">
        <f t="shared" si="425"/>
        <v/>
      </c>
      <c r="AK1043" s="66" t="str">
        <f t="shared" si="426"/>
        <v/>
      </c>
      <c r="AL1043" s="66" t="str">
        <f t="shared" si="414"/>
        <v/>
      </c>
      <c r="AM1043" s="66" t="str">
        <f t="shared" si="427"/>
        <v/>
      </c>
      <c r="AN1043" s="135" t="str">
        <f t="shared" si="428"/>
        <v/>
      </c>
      <c r="AO1043" s="66" t="str">
        <f t="shared" si="429"/>
        <v/>
      </c>
      <c r="AP1043" s="66" t="str">
        <f t="shared" si="415"/>
        <v/>
      </c>
      <c r="AQ1043" s="66" t="str">
        <f t="shared" si="430"/>
        <v/>
      </c>
      <c r="AR1043" s="135" t="str">
        <f t="shared" si="431"/>
        <v/>
      </c>
      <c r="AS1043" s="72" t="str">
        <f t="shared" si="416"/>
        <v/>
      </c>
      <c r="AT1043" s="72" t="str">
        <f t="shared" si="416"/>
        <v/>
      </c>
      <c r="AU1043" s="72"/>
      <c r="AV1043" s="135" t="str">
        <f t="shared" ca="1" si="437"/>
        <v>Defender</v>
      </c>
      <c r="AW1043" s="135"/>
      <c r="AX1043" s="135"/>
      <c r="AY1043" s="135"/>
      <c r="AZ1043" s="135"/>
      <c r="BA1043" s="135"/>
      <c r="BB1043" s="135"/>
      <c r="BC1043" s="660" t="e">
        <f>INDEX('[2]Master Skill List'!$D$81:$D$301,MATCH('UNIT DATA'!BA1043,'[2]Master Skill List'!$B$81:$B$301,0))</f>
        <v>#N/A</v>
      </c>
      <c r="BD1043" s="661"/>
      <c r="BE1043" s="661"/>
      <c r="BF1043" s="662"/>
      <c r="BG1043" s="72">
        <f t="shared" si="438"/>
        <v>0</v>
      </c>
    </row>
    <row r="1044" spans="2:59">
      <c r="B1044" s="66">
        <v>1006</v>
      </c>
      <c r="C1044" s="135"/>
      <c r="D1044" s="135"/>
      <c r="E1044" s="135"/>
      <c r="F1044" s="135"/>
      <c r="G1044" s="135"/>
      <c r="H1044" s="177"/>
      <c r="I1044" s="155"/>
      <c r="J1044" s="155"/>
      <c r="K1044" s="66">
        <v>10</v>
      </c>
      <c r="L1044" s="66"/>
      <c r="M1044" s="66"/>
      <c r="N1044" s="66"/>
      <c r="O1044" s="508"/>
      <c r="P1044" s="155">
        <f t="shared" si="432"/>
        <v>1</v>
      </c>
      <c r="Q1044" s="135"/>
      <c r="R1044" s="66" t="e">
        <f t="shared" si="439"/>
        <v>#N/A</v>
      </c>
      <c r="S1044" s="176"/>
      <c r="T1044" s="177"/>
      <c r="U1044" s="135"/>
      <c r="V1044" s="135"/>
      <c r="W1044" s="163" t="str">
        <f t="shared" ca="1" si="417"/>
        <v>Defender</v>
      </c>
      <c r="X1044" s="164">
        <f t="shared" si="418"/>
        <v>0</v>
      </c>
      <c r="Y1044" s="165">
        <v>0</v>
      </c>
      <c r="Z1044" s="155" t="str">
        <f t="shared" si="419"/>
        <v/>
      </c>
      <c r="AA1044" s="66" t="str">
        <f t="shared" si="420"/>
        <v/>
      </c>
      <c r="AB1044" s="72" t="str">
        <f t="shared" si="421"/>
        <v/>
      </c>
      <c r="AC1044" s="135" t="str">
        <f t="shared" si="433"/>
        <v/>
      </c>
      <c r="AD1044" s="72">
        <f t="shared" si="434"/>
        <v>-29</v>
      </c>
      <c r="AE1044" s="72">
        <f t="shared" si="435"/>
        <v>-59</v>
      </c>
      <c r="AF1044" s="72">
        <f t="shared" si="436"/>
        <v>-89</v>
      </c>
      <c r="AG1044" s="66" t="str">
        <f t="shared" si="422"/>
        <v/>
      </c>
      <c r="AH1044" s="66" t="str">
        <f t="shared" si="423"/>
        <v/>
      </c>
      <c r="AI1044" s="66" t="str">
        <f t="shared" si="424"/>
        <v/>
      </c>
      <c r="AJ1044" s="135" t="str">
        <f t="shared" si="425"/>
        <v/>
      </c>
      <c r="AK1044" s="66" t="str">
        <f t="shared" si="426"/>
        <v/>
      </c>
      <c r="AL1044" s="66" t="str">
        <f t="shared" si="414"/>
        <v/>
      </c>
      <c r="AM1044" s="66" t="str">
        <f t="shared" si="427"/>
        <v/>
      </c>
      <c r="AN1044" s="135" t="str">
        <f t="shared" si="428"/>
        <v/>
      </c>
      <c r="AO1044" s="66" t="str">
        <f t="shared" si="429"/>
        <v/>
      </c>
      <c r="AP1044" s="66" t="str">
        <f t="shared" si="415"/>
        <v/>
      </c>
      <c r="AQ1044" s="66" t="str">
        <f t="shared" si="430"/>
        <v/>
      </c>
      <c r="AR1044" s="135" t="str">
        <f t="shared" si="431"/>
        <v/>
      </c>
      <c r="AS1044" s="72" t="str">
        <f t="shared" si="416"/>
        <v/>
      </c>
      <c r="AT1044" s="72" t="str">
        <f t="shared" si="416"/>
        <v/>
      </c>
      <c r="AU1044" s="72"/>
      <c r="AV1044" s="135" t="str">
        <f t="shared" ca="1" si="437"/>
        <v>Defender</v>
      </c>
      <c r="AW1044" s="135"/>
      <c r="AX1044" s="135"/>
      <c r="AY1044" s="135"/>
      <c r="AZ1044" s="135"/>
      <c r="BA1044" s="135"/>
      <c r="BB1044" s="135"/>
      <c r="BC1044" s="660" t="e">
        <f>INDEX('[2]Master Skill List'!$D$81:$D$301,MATCH('UNIT DATA'!BA1044,'[2]Master Skill List'!$B$81:$B$301,0))</f>
        <v>#N/A</v>
      </c>
      <c r="BD1044" s="661"/>
      <c r="BE1044" s="661"/>
      <c r="BF1044" s="662"/>
      <c r="BG1044" s="72">
        <f t="shared" si="438"/>
        <v>0</v>
      </c>
    </row>
    <row r="1045" spans="2:59">
      <c r="B1045" s="66">
        <v>1007</v>
      </c>
      <c r="C1045" s="135"/>
      <c r="D1045" s="135"/>
      <c r="E1045" s="135"/>
      <c r="F1045" s="135"/>
      <c r="G1045" s="135"/>
      <c r="H1045" s="177"/>
      <c r="I1045" s="155"/>
      <c r="J1045" s="155"/>
      <c r="K1045" s="66">
        <v>10</v>
      </c>
      <c r="L1045" s="66"/>
      <c r="M1045" s="66"/>
      <c r="N1045" s="66"/>
      <c r="O1045" s="508"/>
      <c r="P1045" s="155">
        <f t="shared" si="432"/>
        <v>1</v>
      </c>
      <c r="Q1045" s="135"/>
      <c r="R1045" s="66" t="e">
        <f t="shared" si="439"/>
        <v>#N/A</v>
      </c>
      <c r="S1045" s="176"/>
      <c r="T1045" s="177"/>
      <c r="U1045" s="135"/>
      <c r="V1045" s="135"/>
      <c r="W1045" s="163" t="str">
        <f t="shared" ca="1" si="417"/>
        <v>Hero</v>
      </c>
      <c r="X1045" s="164">
        <f t="shared" si="418"/>
        <v>0</v>
      </c>
      <c r="Y1045" s="165">
        <v>0</v>
      </c>
      <c r="Z1045" s="155" t="str">
        <f t="shared" si="419"/>
        <v/>
      </c>
      <c r="AA1045" s="66" t="str">
        <f t="shared" si="420"/>
        <v/>
      </c>
      <c r="AB1045" s="72" t="str">
        <f t="shared" si="421"/>
        <v/>
      </c>
      <c r="AC1045" s="135" t="str">
        <f t="shared" si="433"/>
        <v/>
      </c>
      <c r="AD1045" s="72">
        <f t="shared" si="434"/>
        <v>-29</v>
      </c>
      <c r="AE1045" s="72">
        <f t="shared" si="435"/>
        <v>-59</v>
      </c>
      <c r="AF1045" s="72">
        <f t="shared" si="436"/>
        <v>-89</v>
      </c>
      <c r="AG1045" s="66" t="str">
        <f t="shared" si="422"/>
        <v/>
      </c>
      <c r="AH1045" s="66" t="str">
        <f t="shared" si="423"/>
        <v/>
      </c>
      <c r="AI1045" s="66" t="str">
        <f t="shared" si="424"/>
        <v/>
      </c>
      <c r="AJ1045" s="135" t="str">
        <f t="shared" si="425"/>
        <v/>
      </c>
      <c r="AK1045" s="66" t="str">
        <f t="shared" si="426"/>
        <v/>
      </c>
      <c r="AL1045" s="66" t="str">
        <f t="shared" si="414"/>
        <v/>
      </c>
      <c r="AM1045" s="66" t="str">
        <f t="shared" si="427"/>
        <v/>
      </c>
      <c r="AN1045" s="135" t="str">
        <f t="shared" si="428"/>
        <v/>
      </c>
      <c r="AO1045" s="66" t="str">
        <f t="shared" si="429"/>
        <v/>
      </c>
      <c r="AP1045" s="66" t="str">
        <f t="shared" si="415"/>
        <v/>
      </c>
      <c r="AQ1045" s="66" t="str">
        <f t="shared" si="430"/>
        <v/>
      </c>
      <c r="AR1045" s="135" t="str">
        <f t="shared" si="431"/>
        <v/>
      </c>
      <c r="AS1045" s="72" t="str">
        <f t="shared" si="416"/>
        <v/>
      </c>
      <c r="AT1045" s="72" t="str">
        <f t="shared" si="416"/>
        <v/>
      </c>
      <c r="AU1045" s="72"/>
      <c r="AV1045" s="135" t="str">
        <f t="shared" ca="1" si="437"/>
        <v>Hero</v>
      </c>
      <c r="AW1045" s="135"/>
      <c r="AX1045" s="135"/>
      <c r="AY1045" s="135"/>
      <c r="AZ1045" s="135"/>
      <c r="BA1045" s="135"/>
      <c r="BB1045" s="135"/>
      <c r="BC1045" s="660" t="e">
        <f>INDEX('[2]Master Skill List'!$D$81:$D$301,MATCH('UNIT DATA'!BA1045,'[2]Master Skill List'!$B$81:$B$301,0))</f>
        <v>#N/A</v>
      </c>
      <c r="BD1045" s="661"/>
      <c r="BE1045" s="661"/>
      <c r="BF1045" s="662"/>
      <c r="BG1045" s="72">
        <f t="shared" si="438"/>
        <v>0</v>
      </c>
    </row>
    <row r="1046" spans="2:59">
      <c r="B1046" s="66">
        <v>1008</v>
      </c>
      <c r="C1046" s="135"/>
      <c r="D1046" s="135"/>
      <c r="E1046" s="135"/>
      <c r="F1046" s="135"/>
      <c r="G1046" s="135"/>
      <c r="H1046" s="177"/>
      <c r="I1046" s="155"/>
      <c r="J1046" s="155"/>
      <c r="K1046" s="66">
        <v>10</v>
      </c>
      <c r="L1046" s="66"/>
      <c r="M1046" s="66"/>
      <c r="N1046" s="66"/>
      <c r="O1046" s="508"/>
      <c r="P1046" s="155">
        <f t="shared" si="432"/>
        <v>1</v>
      </c>
      <c r="Q1046" s="135"/>
      <c r="R1046" s="66" t="e">
        <f t="shared" si="439"/>
        <v>#N/A</v>
      </c>
      <c r="S1046" s="176"/>
      <c r="T1046" s="177"/>
      <c r="U1046" s="135"/>
      <c r="V1046" s="135"/>
      <c r="W1046" s="163" t="str">
        <f t="shared" ca="1" si="417"/>
        <v>Guardian</v>
      </c>
      <c r="X1046" s="164">
        <f t="shared" si="418"/>
        <v>0</v>
      </c>
      <c r="Y1046" s="165">
        <v>0</v>
      </c>
      <c r="Z1046" s="155" t="str">
        <f t="shared" si="419"/>
        <v/>
      </c>
      <c r="AA1046" s="66" t="str">
        <f t="shared" si="420"/>
        <v/>
      </c>
      <c r="AB1046" s="72" t="str">
        <f t="shared" si="421"/>
        <v/>
      </c>
      <c r="AC1046" s="135" t="str">
        <f t="shared" si="433"/>
        <v/>
      </c>
      <c r="AD1046" s="72">
        <f t="shared" si="434"/>
        <v>-29</v>
      </c>
      <c r="AE1046" s="72">
        <f t="shared" si="435"/>
        <v>-59</v>
      </c>
      <c r="AF1046" s="72">
        <f t="shared" si="436"/>
        <v>-89</v>
      </c>
      <c r="AG1046" s="66" t="str">
        <f t="shared" si="422"/>
        <v/>
      </c>
      <c r="AH1046" s="66" t="str">
        <f t="shared" si="423"/>
        <v/>
      </c>
      <c r="AI1046" s="66" t="str">
        <f t="shared" si="424"/>
        <v/>
      </c>
      <c r="AJ1046" s="135" t="str">
        <f t="shared" si="425"/>
        <v/>
      </c>
      <c r="AK1046" s="66" t="str">
        <f t="shared" si="426"/>
        <v/>
      </c>
      <c r="AL1046" s="66" t="str">
        <f t="shared" si="414"/>
        <v/>
      </c>
      <c r="AM1046" s="66" t="str">
        <f t="shared" si="427"/>
        <v/>
      </c>
      <c r="AN1046" s="135" t="str">
        <f t="shared" si="428"/>
        <v/>
      </c>
      <c r="AO1046" s="66" t="str">
        <f t="shared" si="429"/>
        <v/>
      </c>
      <c r="AP1046" s="66" t="str">
        <f t="shared" si="415"/>
        <v/>
      </c>
      <c r="AQ1046" s="66" t="str">
        <f t="shared" si="430"/>
        <v/>
      </c>
      <c r="AR1046" s="135" t="str">
        <f t="shared" si="431"/>
        <v/>
      </c>
      <c r="AS1046" s="72" t="str">
        <f t="shared" si="416"/>
        <v/>
      </c>
      <c r="AT1046" s="72" t="str">
        <f t="shared" si="416"/>
        <v/>
      </c>
      <c r="AU1046" s="72"/>
      <c r="AV1046" s="135" t="str">
        <f t="shared" ca="1" si="437"/>
        <v>Guardian</v>
      </c>
      <c r="AW1046" s="135"/>
      <c r="AX1046" s="135"/>
      <c r="AY1046" s="135"/>
      <c r="AZ1046" s="135"/>
      <c r="BA1046" s="135"/>
      <c r="BB1046" s="135"/>
      <c r="BC1046" s="660" t="e">
        <f>INDEX('[2]Master Skill List'!$D$81:$D$301,MATCH('UNIT DATA'!BA1046,'[2]Master Skill List'!$B$81:$B$301,0))</f>
        <v>#N/A</v>
      </c>
      <c r="BD1046" s="661"/>
      <c r="BE1046" s="661"/>
      <c r="BF1046" s="662"/>
      <c r="BG1046" s="72">
        <f t="shared" si="438"/>
        <v>0</v>
      </c>
    </row>
    <row r="1047" spans="2:59">
      <c r="B1047" s="66">
        <v>1009</v>
      </c>
      <c r="C1047" s="135"/>
      <c r="D1047" s="135"/>
      <c r="E1047" s="135"/>
      <c r="F1047" s="135"/>
      <c r="G1047" s="135"/>
      <c r="H1047" s="177"/>
      <c r="I1047" s="155"/>
      <c r="J1047" s="155"/>
      <c r="K1047" s="66">
        <v>10</v>
      </c>
      <c r="L1047" s="66"/>
      <c r="M1047" s="66"/>
      <c r="N1047" s="66"/>
      <c r="O1047" s="508"/>
      <c r="P1047" s="155">
        <f t="shared" si="432"/>
        <v>1</v>
      </c>
      <c r="Q1047" s="135"/>
      <c r="R1047" s="66" t="e">
        <f t="shared" si="439"/>
        <v>#N/A</v>
      </c>
      <c r="S1047" s="176"/>
      <c r="T1047" s="177"/>
      <c r="U1047" s="135"/>
      <c r="V1047" s="135"/>
      <c r="W1047" s="163" t="str">
        <f t="shared" ca="1" si="417"/>
        <v>Guardian</v>
      </c>
      <c r="X1047" s="164">
        <f t="shared" si="418"/>
        <v>0</v>
      </c>
      <c r="Y1047" s="165">
        <v>0</v>
      </c>
      <c r="Z1047" s="155" t="str">
        <f t="shared" si="419"/>
        <v/>
      </c>
      <c r="AA1047" s="66" t="str">
        <f t="shared" si="420"/>
        <v/>
      </c>
      <c r="AB1047" s="72" t="str">
        <f t="shared" si="421"/>
        <v/>
      </c>
      <c r="AC1047" s="135" t="str">
        <f t="shared" si="433"/>
        <v/>
      </c>
      <c r="AD1047" s="72">
        <f t="shared" si="434"/>
        <v>-29</v>
      </c>
      <c r="AE1047" s="72">
        <f t="shared" si="435"/>
        <v>-59</v>
      </c>
      <c r="AF1047" s="72">
        <f t="shared" si="436"/>
        <v>-89</v>
      </c>
      <c r="AG1047" s="66" t="str">
        <f t="shared" si="422"/>
        <v/>
      </c>
      <c r="AH1047" s="66" t="str">
        <f t="shared" si="423"/>
        <v/>
      </c>
      <c r="AI1047" s="66" t="str">
        <f t="shared" si="424"/>
        <v/>
      </c>
      <c r="AJ1047" s="135" t="str">
        <f t="shared" si="425"/>
        <v/>
      </c>
      <c r="AK1047" s="66" t="str">
        <f t="shared" si="426"/>
        <v/>
      </c>
      <c r="AL1047" s="66" t="str">
        <f t="shared" si="414"/>
        <v/>
      </c>
      <c r="AM1047" s="66" t="str">
        <f t="shared" si="427"/>
        <v/>
      </c>
      <c r="AN1047" s="135" t="str">
        <f t="shared" si="428"/>
        <v/>
      </c>
      <c r="AO1047" s="66" t="str">
        <f t="shared" si="429"/>
        <v/>
      </c>
      <c r="AP1047" s="66" t="str">
        <f t="shared" si="415"/>
        <v/>
      </c>
      <c r="AQ1047" s="66" t="str">
        <f t="shared" si="430"/>
        <v/>
      </c>
      <c r="AR1047" s="135" t="str">
        <f t="shared" si="431"/>
        <v/>
      </c>
      <c r="AS1047" s="72" t="str">
        <f t="shared" si="416"/>
        <v/>
      </c>
      <c r="AT1047" s="72" t="str">
        <f t="shared" si="416"/>
        <v/>
      </c>
      <c r="AU1047" s="72"/>
      <c r="AV1047" s="135" t="str">
        <f t="shared" ca="1" si="437"/>
        <v>Guardian</v>
      </c>
      <c r="AW1047" s="135"/>
      <c r="AX1047" s="135"/>
      <c r="AY1047" s="135"/>
      <c r="AZ1047" s="135"/>
      <c r="BA1047" s="135"/>
      <c r="BB1047" s="135"/>
      <c r="BC1047" s="660" t="e">
        <f>INDEX('[2]Master Skill List'!$D$81:$D$301,MATCH('UNIT DATA'!BA1047,'[2]Master Skill List'!$B$81:$B$301,0))</f>
        <v>#N/A</v>
      </c>
      <c r="BD1047" s="661"/>
      <c r="BE1047" s="661"/>
      <c r="BF1047" s="662"/>
      <c r="BG1047" s="72">
        <f t="shared" si="438"/>
        <v>0</v>
      </c>
    </row>
    <row r="1048" spans="2:59">
      <c r="B1048" s="66">
        <v>1010</v>
      </c>
      <c r="C1048" s="135"/>
      <c r="D1048" s="135"/>
      <c r="E1048" s="135"/>
      <c r="F1048" s="135"/>
      <c r="G1048" s="135"/>
      <c r="H1048" s="177"/>
      <c r="I1048" s="155"/>
      <c r="J1048" s="155"/>
      <c r="K1048" s="66">
        <v>10</v>
      </c>
      <c r="L1048" s="66"/>
      <c r="M1048" s="66"/>
      <c r="N1048" s="66"/>
      <c r="O1048" s="508"/>
      <c r="P1048" s="155">
        <f t="shared" si="432"/>
        <v>1</v>
      </c>
      <c r="Q1048" s="135"/>
      <c r="R1048" s="66" t="e">
        <f t="shared" si="439"/>
        <v>#N/A</v>
      </c>
      <c r="S1048" s="176"/>
      <c r="T1048" s="177"/>
      <c r="U1048" s="135"/>
      <c r="V1048" s="135"/>
      <c r="W1048" s="163" t="str">
        <f t="shared" ca="1" si="417"/>
        <v>Knight</v>
      </c>
      <c r="X1048" s="164">
        <f t="shared" si="418"/>
        <v>0</v>
      </c>
      <c r="Y1048" s="165">
        <v>0</v>
      </c>
      <c r="Z1048" s="155" t="str">
        <f t="shared" si="419"/>
        <v/>
      </c>
      <c r="AA1048" s="66" t="str">
        <f t="shared" si="420"/>
        <v/>
      </c>
      <c r="AB1048" s="72" t="str">
        <f t="shared" si="421"/>
        <v/>
      </c>
      <c r="AC1048" s="135" t="str">
        <f t="shared" si="433"/>
        <v/>
      </c>
      <c r="AD1048" s="72">
        <f t="shared" si="434"/>
        <v>-29</v>
      </c>
      <c r="AE1048" s="72">
        <f t="shared" si="435"/>
        <v>-59</v>
      </c>
      <c r="AF1048" s="72">
        <f t="shared" si="436"/>
        <v>-89</v>
      </c>
      <c r="AG1048" s="66" t="str">
        <f t="shared" si="422"/>
        <v/>
      </c>
      <c r="AH1048" s="66" t="str">
        <f t="shared" si="423"/>
        <v/>
      </c>
      <c r="AI1048" s="66" t="str">
        <f t="shared" si="424"/>
        <v/>
      </c>
      <c r="AJ1048" s="135" t="str">
        <f t="shared" si="425"/>
        <v/>
      </c>
      <c r="AK1048" s="66" t="str">
        <f t="shared" si="426"/>
        <v/>
      </c>
      <c r="AL1048" s="66" t="str">
        <f t="shared" si="414"/>
        <v/>
      </c>
      <c r="AM1048" s="66" t="str">
        <f t="shared" si="427"/>
        <v/>
      </c>
      <c r="AN1048" s="135" t="str">
        <f t="shared" si="428"/>
        <v/>
      </c>
      <c r="AO1048" s="66" t="str">
        <f t="shared" si="429"/>
        <v/>
      </c>
      <c r="AP1048" s="66" t="str">
        <f t="shared" si="415"/>
        <v/>
      </c>
      <c r="AQ1048" s="66" t="str">
        <f t="shared" si="430"/>
        <v/>
      </c>
      <c r="AR1048" s="135" t="str">
        <f t="shared" si="431"/>
        <v/>
      </c>
      <c r="AS1048" s="72" t="str">
        <f t="shared" si="416"/>
        <v/>
      </c>
      <c r="AT1048" s="72" t="str">
        <f t="shared" si="416"/>
        <v/>
      </c>
      <c r="AU1048" s="72"/>
      <c r="AV1048" s="135" t="str">
        <f t="shared" ca="1" si="437"/>
        <v>Knight</v>
      </c>
      <c r="AW1048" s="135"/>
      <c r="AX1048" s="135"/>
      <c r="AY1048" s="135"/>
      <c r="AZ1048" s="135"/>
      <c r="BA1048" s="135"/>
      <c r="BB1048" s="135"/>
      <c r="BC1048" s="660" t="e">
        <f>INDEX('[2]Master Skill List'!$D$81:$D$301,MATCH('UNIT DATA'!BA1048,'[2]Master Skill List'!$B$81:$B$301,0))</f>
        <v>#N/A</v>
      </c>
      <c r="BD1048" s="661"/>
      <c r="BE1048" s="661"/>
      <c r="BF1048" s="662"/>
      <c r="BG1048" s="72">
        <f t="shared" si="438"/>
        <v>0</v>
      </c>
    </row>
    <row r="1049" spans="2:59">
      <c r="B1049" s="66">
        <v>1011</v>
      </c>
      <c r="C1049" s="135"/>
      <c r="D1049" s="135"/>
      <c r="E1049" s="135"/>
      <c r="F1049" s="135"/>
      <c r="G1049" s="135"/>
      <c r="H1049" s="177"/>
      <c r="I1049" s="155"/>
      <c r="J1049" s="155"/>
      <c r="K1049" s="66">
        <v>10</v>
      </c>
      <c r="L1049" s="66"/>
      <c r="M1049" s="66"/>
      <c r="N1049" s="66"/>
      <c r="O1049" s="508"/>
      <c r="P1049" s="155">
        <f t="shared" si="432"/>
        <v>1</v>
      </c>
      <c r="Q1049" s="135"/>
      <c r="R1049" s="66" t="e">
        <f t="shared" si="439"/>
        <v>#N/A</v>
      </c>
      <c r="S1049" s="176"/>
      <c r="T1049" s="177"/>
      <c r="U1049" s="135"/>
      <c r="V1049" s="135"/>
      <c r="W1049" s="163" t="str">
        <f t="shared" ca="1" si="417"/>
        <v>Hero</v>
      </c>
      <c r="X1049" s="164">
        <f t="shared" si="418"/>
        <v>0</v>
      </c>
      <c r="Y1049" s="165">
        <v>0</v>
      </c>
      <c r="Z1049" s="155" t="str">
        <f t="shared" si="419"/>
        <v/>
      </c>
      <c r="AA1049" s="66" t="str">
        <f t="shared" si="420"/>
        <v/>
      </c>
      <c r="AB1049" s="72" t="str">
        <f t="shared" si="421"/>
        <v/>
      </c>
      <c r="AC1049" s="135" t="str">
        <f t="shared" si="433"/>
        <v/>
      </c>
      <c r="AD1049" s="72">
        <f t="shared" si="434"/>
        <v>-29</v>
      </c>
      <c r="AE1049" s="72">
        <f t="shared" si="435"/>
        <v>-59</v>
      </c>
      <c r="AF1049" s="72">
        <f t="shared" si="436"/>
        <v>-89</v>
      </c>
      <c r="AG1049" s="66" t="str">
        <f t="shared" si="422"/>
        <v/>
      </c>
      <c r="AH1049" s="66" t="str">
        <f t="shared" si="423"/>
        <v/>
      </c>
      <c r="AI1049" s="66" t="str">
        <f t="shared" si="424"/>
        <v/>
      </c>
      <c r="AJ1049" s="135" t="str">
        <f t="shared" si="425"/>
        <v/>
      </c>
      <c r="AK1049" s="66" t="str">
        <f t="shared" si="426"/>
        <v/>
      </c>
      <c r="AL1049" s="66" t="str">
        <f t="shared" si="414"/>
        <v/>
      </c>
      <c r="AM1049" s="66" t="str">
        <f t="shared" si="427"/>
        <v/>
      </c>
      <c r="AN1049" s="135" t="str">
        <f t="shared" si="428"/>
        <v/>
      </c>
      <c r="AO1049" s="66" t="str">
        <f t="shared" si="429"/>
        <v/>
      </c>
      <c r="AP1049" s="66" t="str">
        <f t="shared" si="415"/>
        <v/>
      </c>
      <c r="AQ1049" s="66" t="str">
        <f t="shared" si="430"/>
        <v/>
      </c>
      <c r="AR1049" s="135" t="str">
        <f t="shared" si="431"/>
        <v/>
      </c>
      <c r="AS1049" s="72" t="str">
        <f t="shared" si="416"/>
        <v/>
      </c>
      <c r="AT1049" s="72" t="str">
        <f t="shared" si="416"/>
        <v/>
      </c>
      <c r="AU1049" s="72"/>
      <c r="AV1049" s="135" t="str">
        <f t="shared" ca="1" si="437"/>
        <v>Hero</v>
      </c>
      <c r="AW1049" s="135"/>
      <c r="AX1049" s="135"/>
      <c r="AY1049" s="135"/>
      <c r="AZ1049" s="135"/>
      <c r="BA1049" s="135"/>
      <c r="BB1049" s="135"/>
      <c r="BC1049" s="660" t="e">
        <f>INDEX('[2]Master Skill List'!$D$81:$D$301,MATCH('UNIT DATA'!BA1049,'[2]Master Skill List'!$B$81:$B$301,0))</f>
        <v>#N/A</v>
      </c>
      <c r="BD1049" s="661"/>
      <c r="BE1049" s="661"/>
      <c r="BF1049" s="662"/>
      <c r="BG1049" s="72">
        <f t="shared" si="438"/>
        <v>0</v>
      </c>
    </row>
    <row r="1050" spans="2:59">
      <c r="B1050" s="66">
        <v>1012</v>
      </c>
      <c r="C1050" s="135"/>
      <c r="D1050" s="135"/>
      <c r="E1050" s="135"/>
      <c r="F1050" s="135"/>
      <c r="G1050" s="135"/>
      <c r="H1050" s="177"/>
      <c r="I1050" s="155"/>
      <c r="J1050" s="155"/>
      <c r="K1050" s="66">
        <v>10</v>
      </c>
      <c r="L1050" s="66"/>
      <c r="M1050" s="66"/>
      <c r="N1050" s="66"/>
      <c r="O1050" s="508"/>
      <c r="P1050" s="155">
        <f t="shared" si="432"/>
        <v>1</v>
      </c>
      <c r="Q1050" s="135"/>
      <c r="R1050" s="66" t="e">
        <f t="shared" si="439"/>
        <v>#N/A</v>
      </c>
      <c r="S1050" s="176"/>
      <c r="T1050" s="177"/>
      <c r="U1050" s="135"/>
      <c r="V1050" s="135"/>
      <c r="W1050" s="163" t="str">
        <f t="shared" ca="1" si="417"/>
        <v>Defender</v>
      </c>
      <c r="X1050" s="164">
        <f t="shared" si="418"/>
        <v>0</v>
      </c>
      <c r="Y1050" s="165">
        <v>0</v>
      </c>
      <c r="Z1050" s="155" t="str">
        <f t="shared" si="419"/>
        <v/>
      </c>
      <c r="AA1050" s="66" t="str">
        <f t="shared" si="420"/>
        <v/>
      </c>
      <c r="AB1050" s="72" t="str">
        <f t="shared" si="421"/>
        <v/>
      </c>
      <c r="AC1050" s="135" t="str">
        <f t="shared" si="433"/>
        <v/>
      </c>
      <c r="AD1050" s="72">
        <f t="shared" si="434"/>
        <v>-29</v>
      </c>
      <c r="AE1050" s="72">
        <f t="shared" si="435"/>
        <v>-59</v>
      </c>
      <c r="AF1050" s="72">
        <f t="shared" si="436"/>
        <v>-89</v>
      </c>
      <c r="AG1050" s="66" t="str">
        <f t="shared" si="422"/>
        <v/>
      </c>
      <c r="AH1050" s="66" t="str">
        <f t="shared" si="423"/>
        <v/>
      </c>
      <c r="AI1050" s="66" t="str">
        <f t="shared" si="424"/>
        <v/>
      </c>
      <c r="AJ1050" s="135" t="str">
        <f t="shared" si="425"/>
        <v/>
      </c>
      <c r="AK1050" s="66" t="str">
        <f t="shared" si="426"/>
        <v/>
      </c>
      <c r="AL1050" s="66" t="str">
        <f t="shared" si="414"/>
        <v/>
      </c>
      <c r="AM1050" s="66" t="str">
        <f t="shared" si="427"/>
        <v/>
      </c>
      <c r="AN1050" s="135" t="str">
        <f t="shared" si="428"/>
        <v/>
      </c>
      <c r="AO1050" s="66" t="str">
        <f t="shared" si="429"/>
        <v/>
      </c>
      <c r="AP1050" s="66" t="str">
        <f t="shared" si="415"/>
        <v/>
      </c>
      <c r="AQ1050" s="66" t="str">
        <f t="shared" si="430"/>
        <v/>
      </c>
      <c r="AR1050" s="135" t="str">
        <f t="shared" si="431"/>
        <v/>
      </c>
      <c r="AS1050" s="72" t="str">
        <f t="shared" si="416"/>
        <v/>
      </c>
      <c r="AT1050" s="72" t="str">
        <f t="shared" si="416"/>
        <v/>
      </c>
      <c r="AU1050" s="72"/>
      <c r="AV1050" s="135" t="str">
        <f t="shared" ca="1" si="437"/>
        <v>Defender</v>
      </c>
      <c r="AW1050" s="135"/>
      <c r="AX1050" s="135"/>
      <c r="AY1050" s="135"/>
      <c r="AZ1050" s="135"/>
      <c r="BA1050" s="135"/>
      <c r="BB1050" s="135"/>
      <c r="BC1050" s="660" t="e">
        <f>INDEX('[2]Master Skill List'!$D$81:$D$301,MATCH('UNIT DATA'!BA1050,'[2]Master Skill List'!$B$81:$B$301,0))</f>
        <v>#N/A</v>
      </c>
      <c r="BD1050" s="661"/>
      <c r="BE1050" s="661"/>
      <c r="BF1050" s="662"/>
      <c r="BG1050" s="72">
        <f t="shared" si="438"/>
        <v>0</v>
      </c>
    </row>
    <row r="1051" spans="2:59">
      <c r="B1051" s="66">
        <v>1013</v>
      </c>
      <c r="C1051" s="135"/>
      <c r="D1051" s="135"/>
      <c r="E1051" s="135"/>
      <c r="F1051" s="135"/>
      <c r="G1051" s="135"/>
      <c r="H1051" s="177"/>
      <c r="I1051" s="155"/>
      <c r="J1051" s="155"/>
      <c r="K1051" s="66">
        <v>10</v>
      </c>
      <c r="L1051" s="66"/>
      <c r="M1051" s="66"/>
      <c r="N1051" s="66"/>
      <c r="O1051" s="508"/>
      <c r="P1051" s="155">
        <f t="shared" si="432"/>
        <v>1</v>
      </c>
      <c r="Q1051" s="135"/>
      <c r="R1051" s="66" t="e">
        <f t="shared" si="439"/>
        <v>#N/A</v>
      </c>
      <c r="S1051" s="176"/>
      <c r="T1051" s="177"/>
      <c r="U1051" s="135"/>
      <c r="V1051" s="135"/>
      <c r="W1051" s="163" t="str">
        <f t="shared" ca="1" si="417"/>
        <v>Knight</v>
      </c>
      <c r="X1051" s="164">
        <f t="shared" si="418"/>
        <v>0</v>
      </c>
      <c r="Y1051" s="165">
        <v>0</v>
      </c>
      <c r="Z1051" s="155" t="str">
        <f t="shared" si="419"/>
        <v/>
      </c>
      <c r="AA1051" s="66" t="str">
        <f t="shared" si="420"/>
        <v/>
      </c>
      <c r="AB1051" s="72" t="str">
        <f t="shared" si="421"/>
        <v/>
      </c>
      <c r="AC1051" s="135" t="str">
        <f t="shared" si="433"/>
        <v/>
      </c>
      <c r="AD1051" s="72">
        <f t="shared" si="434"/>
        <v>-29</v>
      </c>
      <c r="AE1051" s="72">
        <f t="shared" si="435"/>
        <v>-59</v>
      </c>
      <c r="AF1051" s="72">
        <f t="shared" si="436"/>
        <v>-89</v>
      </c>
      <c r="AG1051" s="66" t="str">
        <f t="shared" si="422"/>
        <v/>
      </c>
      <c r="AH1051" s="66" t="str">
        <f t="shared" si="423"/>
        <v/>
      </c>
      <c r="AI1051" s="66" t="str">
        <f t="shared" si="424"/>
        <v/>
      </c>
      <c r="AJ1051" s="135" t="str">
        <f t="shared" si="425"/>
        <v/>
      </c>
      <c r="AK1051" s="66" t="str">
        <f t="shared" si="426"/>
        <v/>
      </c>
      <c r="AL1051" s="66" t="str">
        <f t="shared" si="414"/>
        <v/>
      </c>
      <c r="AM1051" s="66" t="str">
        <f t="shared" si="427"/>
        <v/>
      </c>
      <c r="AN1051" s="135" t="str">
        <f t="shared" si="428"/>
        <v/>
      </c>
      <c r="AO1051" s="66" t="str">
        <f t="shared" si="429"/>
        <v/>
      </c>
      <c r="AP1051" s="66" t="str">
        <f t="shared" si="415"/>
        <v/>
      </c>
      <c r="AQ1051" s="66" t="str">
        <f t="shared" si="430"/>
        <v/>
      </c>
      <c r="AR1051" s="135" t="str">
        <f t="shared" si="431"/>
        <v/>
      </c>
      <c r="AS1051" s="72" t="str">
        <f t="shared" si="416"/>
        <v/>
      </c>
      <c r="AT1051" s="72" t="str">
        <f t="shared" si="416"/>
        <v/>
      </c>
      <c r="AU1051" s="72"/>
      <c r="AV1051" s="135" t="str">
        <f t="shared" ca="1" si="437"/>
        <v>Knight</v>
      </c>
      <c r="AW1051" s="135"/>
      <c r="AX1051" s="135"/>
      <c r="AY1051" s="135"/>
      <c r="AZ1051" s="135"/>
      <c r="BA1051" s="135"/>
      <c r="BB1051" s="135"/>
      <c r="BC1051" s="660" t="e">
        <f>INDEX('[2]Master Skill List'!$D$81:$D$301,MATCH('UNIT DATA'!BA1051,'[2]Master Skill List'!$B$81:$B$301,0))</f>
        <v>#N/A</v>
      </c>
      <c r="BD1051" s="661"/>
      <c r="BE1051" s="661"/>
      <c r="BF1051" s="662"/>
      <c r="BG1051" s="72">
        <f t="shared" si="438"/>
        <v>0</v>
      </c>
    </row>
    <row r="1052" spans="2:59">
      <c r="B1052" s="66">
        <v>1014</v>
      </c>
      <c r="C1052" s="135"/>
      <c r="D1052" s="135"/>
      <c r="E1052" s="135"/>
      <c r="F1052" s="135"/>
      <c r="G1052" s="135"/>
      <c r="H1052" s="177"/>
      <c r="I1052" s="155"/>
      <c r="J1052" s="155"/>
      <c r="K1052" s="66">
        <v>10</v>
      </c>
      <c r="L1052" s="66"/>
      <c r="M1052" s="66"/>
      <c r="N1052" s="66"/>
      <c r="O1052" s="508"/>
      <c r="P1052" s="155">
        <f t="shared" si="432"/>
        <v>1</v>
      </c>
      <c r="Q1052" s="135"/>
      <c r="R1052" s="66" t="e">
        <f t="shared" si="439"/>
        <v>#N/A</v>
      </c>
      <c r="S1052" s="176"/>
      <c r="T1052" s="177"/>
      <c r="U1052" s="135"/>
      <c r="V1052" s="135"/>
      <c r="W1052" s="163" t="str">
        <f t="shared" ca="1" si="417"/>
        <v>Lord</v>
      </c>
      <c r="X1052" s="164">
        <f t="shared" si="418"/>
        <v>0</v>
      </c>
      <c r="Y1052" s="165">
        <v>0</v>
      </c>
      <c r="Z1052" s="155" t="str">
        <f t="shared" si="419"/>
        <v/>
      </c>
      <c r="AA1052" s="66" t="str">
        <f t="shared" si="420"/>
        <v/>
      </c>
      <c r="AB1052" s="72" t="str">
        <f t="shared" si="421"/>
        <v/>
      </c>
      <c r="AC1052" s="135" t="str">
        <f t="shared" si="433"/>
        <v/>
      </c>
      <c r="AD1052" s="72">
        <f t="shared" si="434"/>
        <v>-29</v>
      </c>
      <c r="AE1052" s="72">
        <f t="shared" si="435"/>
        <v>-59</v>
      </c>
      <c r="AF1052" s="72">
        <f t="shared" si="436"/>
        <v>-89</v>
      </c>
      <c r="AG1052" s="66" t="str">
        <f t="shared" si="422"/>
        <v/>
      </c>
      <c r="AH1052" s="66" t="str">
        <f t="shared" si="423"/>
        <v/>
      </c>
      <c r="AI1052" s="66" t="str">
        <f t="shared" si="424"/>
        <v/>
      </c>
      <c r="AJ1052" s="135" t="str">
        <f t="shared" si="425"/>
        <v/>
      </c>
      <c r="AK1052" s="66" t="str">
        <f t="shared" si="426"/>
        <v/>
      </c>
      <c r="AL1052" s="66" t="str">
        <f t="shared" si="414"/>
        <v/>
      </c>
      <c r="AM1052" s="66" t="str">
        <f t="shared" si="427"/>
        <v/>
      </c>
      <c r="AN1052" s="135" t="str">
        <f t="shared" si="428"/>
        <v/>
      </c>
      <c r="AO1052" s="66" t="str">
        <f t="shared" si="429"/>
        <v/>
      </c>
      <c r="AP1052" s="66" t="str">
        <f t="shared" si="415"/>
        <v/>
      </c>
      <c r="AQ1052" s="66" t="str">
        <f t="shared" si="430"/>
        <v/>
      </c>
      <c r="AR1052" s="135" t="str">
        <f t="shared" si="431"/>
        <v/>
      </c>
      <c r="AS1052" s="72" t="str">
        <f t="shared" si="416"/>
        <v/>
      </c>
      <c r="AT1052" s="72" t="str">
        <f t="shared" si="416"/>
        <v/>
      </c>
      <c r="AU1052" s="72"/>
      <c r="AV1052" s="135" t="str">
        <f t="shared" ca="1" si="437"/>
        <v>Lord</v>
      </c>
      <c r="AW1052" s="135"/>
      <c r="AX1052" s="135"/>
      <c r="AY1052" s="135"/>
      <c r="AZ1052" s="135"/>
      <c r="BA1052" s="135"/>
      <c r="BB1052" s="135"/>
      <c r="BC1052" s="660" t="e">
        <f>INDEX('[2]Master Skill List'!$D$81:$D$301,MATCH('UNIT DATA'!BA1052,'[2]Master Skill List'!$B$81:$B$301,0))</f>
        <v>#N/A</v>
      </c>
      <c r="BD1052" s="661"/>
      <c r="BE1052" s="661"/>
      <c r="BF1052" s="662"/>
      <c r="BG1052" s="72">
        <f t="shared" si="438"/>
        <v>0</v>
      </c>
    </row>
    <row r="1053" spans="2:59">
      <c r="B1053" s="66">
        <v>1015</v>
      </c>
      <c r="C1053" s="135"/>
      <c r="D1053" s="135"/>
      <c r="E1053" s="135"/>
      <c r="F1053" s="135"/>
      <c r="G1053" s="135"/>
      <c r="H1053" s="177"/>
      <c r="I1053" s="155"/>
      <c r="J1053" s="155"/>
      <c r="K1053" s="66">
        <v>10</v>
      </c>
      <c r="L1053" s="66"/>
      <c r="M1053" s="66"/>
      <c r="N1053" s="66"/>
      <c r="O1053" s="508"/>
      <c r="P1053" s="155">
        <f t="shared" si="432"/>
        <v>1</v>
      </c>
      <c r="Q1053" s="135"/>
      <c r="R1053" s="66" t="e">
        <f t="shared" si="439"/>
        <v>#N/A</v>
      </c>
      <c r="S1053" s="176"/>
      <c r="T1053" s="177"/>
      <c r="U1053" s="135"/>
      <c r="V1053" s="135"/>
      <c r="W1053" s="163" t="str">
        <f t="shared" ca="1" si="417"/>
        <v>Knight</v>
      </c>
      <c r="X1053" s="164">
        <f t="shared" si="418"/>
        <v>0</v>
      </c>
      <c r="Y1053" s="165">
        <v>0</v>
      </c>
      <c r="Z1053" s="155" t="str">
        <f t="shared" si="419"/>
        <v/>
      </c>
      <c r="AA1053" s="66" t="str">
        <f t="shared" si="420"/>
        <v/>
      </c>
      <c r="AB1053" s="72" t="str">
        <f t="shared" si="421"/>
        <v/>
      </c>
      <c r="AC1053" s="135" t="str">
        <f t="shared" si="433"/>
        <v/>
      </c>
      <c r="AD1053" s="72">
        <f t="shared" si="434"/>
        <v>-29</v>
      </c>
      <c r="AE1053" s="72">
        <f t="shared" si="435"/>
        <v>-59</v>
      </c>
      <c r="AF1053" s="72">
        <f t="shared" si="436"/>
        <v>-89</v>
      </c>
      <c r="AG1053" s="66" t="str">
        <f t="shared" si="422"/>
        <v/>
      </c>
      <c r="AH1053" s="66" t="str">
        <f t="shared" si="423"/>
        <v/>
      </c>
      <c r="AI1053" s="66" t="str">
        <f t="shared" si="424"/>
        <v/>
      </c>
      <c r="AJ1053" s="135" t="str">
        <f t="shared" si="425"/>
        <v/>
      </c>
      <c r="AK1053" s="66" t="str">
        <f t="shared" si="426"/>
        <v/>
      </c>
      <c r="AL1053" s="66" t="str">
        <f t="shared" si="414"/>
        <v/>
      </c>
      <c r="AM1053" s="66" t="str">
        <f t="shared" si="427"/>
        <v/>
      </c>
      <c r="AN1053" s="135" t="str">
        <f t="shared" si="428"/>
        <v/>
      </c>
      <c r="AO1053" s="66" t="str">
        <f t="shared" si="429"/>
        <v/>
      </c>
      <c r="AP1053" s="66" t="str">
        <f t="shared" si="415"/>
        <v/>
      </c>
      <c r="AQ1053" s="66" t="str">
        <f t="shared" si="430"/>
        <v/>
      </c>
      <c r="AR1053" s="135" t="str">
        <f t="shared" si="431"/>
        <v/>
      </c>
      <c r="AS1053" s="72" t="str">
        <f t="shared" si="416"/>
        <v/>
      </c>
      <c r="AT1053" s="72" t="str">
        <f t="shared" si="416"/>
        <v/>
      </c>
      <c r="AU1053" s="72"/>
      <c r="AV1053" s="135" t="str">
        <f t="shared" ca="1" si="437"/>
        <v>Knight</v>
      </c>
      <c r="AW1053" s="135"/>
      <c r="AX1053" s="135"/>
      <c r="AY1053" s="135"/>
      <c r="AZ1053" s="135"/>
      <c r="BA1053" s="135"/>
      <c r="BB1053" s="135"/>
      <c r="BC1053" s="660" t="e">
        <f>INDEX('[2]Master Skill List'!$D$81:$D$301,MATCH('UNIT DATA'!BA1053,'[2]Master Skill List'!$B$81:$B$301,0))</f>
        <v>#N/A</v>
      </c>
      <c r="BD1053" s="661"/>
      <c r="BE1053" s="661"/>
      <c r="BF1053" s="662"/>
      <c r="BG1053" s="72">
        <f t="shared" si="438"/>
        <v>0</v>
      </c>
    </row>
    <row r="1054" spans="2:59">
      <c r="B1054" s="66">
        <v>1016</v>
      </c>
      <c r="C1054" s="135"/>
      <c r="D1054" s="135"/>
      <c r="E1054" s="135"/>
      <c r="F1054" s="135"/>
      <c r="G1054" s="135"/>
      <c r="H1054" s="177"/>
      <c r="I1054" s="155"/>
      <c r="J1054" s="155"/>
      <c r="K1054" s="66">
        <v>10</v>
      </c>
      <c r="L1054" s="66"/>
      <c r="M1054" s="66"/>
      <c r="N1054" s="66"/>
      <c r="O1054" s="508"/>
      <c r="P1054" s="155">
        <f t="shared" si="432"/>
        <v>1</v>
      </c>
      <c r="Q1054" s="135"/>
      <c r="R1054" s="66" t="e">
        <f t="shared" si="439"/>
        <v>#N/A</v>
      </c>
      <c r="S1054" s="176"/>
      <c r="T1054" s="177"/>
      <c r="U1054" s="135"/>
      <c r="V1054" s="135"/>
      <c r="W1054" s="163" t="str">
        <f t="shared" ca="1" si="417"/>
        <v>Guardian</v>
      </c>
      <c r="X1054" s="164">
        <f t="shared" si="418"/>
        <v>0</v>
      </c>
      <c r="Y1054" s="165">
        <v>0</v>
      </c>
      <c r="Z1054" s="155" t="str">
        <f t="shared" si="419"/>
        <v/>
      </c>
      <c r="AA1054" s="66" t="str">
        <f t="shared" si="420"/>
        <v/>
      </c>
      <c r="AB1054" s="72" t="str">
        <f t="shared" si="421"/>
        <v/>
      </c>
      <c r="AC1054" s="135" t="str">
        <f t="shared" si="433"/>
        <v/>
      </c>
      <c r="AD1054" s="72">
        <f t="shared" si="434"/>
        <v>-29</v>
      </c>
      <c r="AE1054" s="72">
        <f t="shared" si="435"/>
        <v>-59</v>
      </c>
      <c r="AF1054" s="72">
        <f t="shared" si="436"/>
        <v>-89</v>
      </c>
      <c r="AG1054" s="66" t="str">
        <f t="shared" si="422"/>
        <v/>
      </c>
      <c r="AH1054" s="66" t="str">
        <f t="shared" si="423"/>
        <v/>
      </c>
      <c r="AI1054" s="66" t="str">
        <f t="shared" si="424"/>
        <v/>
      </c>
      <c r="AJ1054" s="135" t="str">
        <f t="shared" si="425"/>
        <v/>
      </c>
      <c r="AK1054" s="66" t="str">
        <f t="shared" si="426"/>
        <v/>
      </c>
      <c r="AL1054" s="66" t="str">
        <f t="shared" si="414"/>
        <v/>
      </c>
      <c r="AM1054" s="66" t="str">
        <f t="shared" si="427"/>
        <v/>
      </c>
      <c r="AN1054" s="135" t="str">
        <f t="shared" si="428"/>
        <v/>
      </c>
      <c r="AO1054" s="66" t="str">
        <f t="shared" si="429"/>
        <v/>
      </c>
      <c r="AP1054" s="66" t="str">
        <f t="shared" si="415"/>
        <v/>
      </c>
      <c r="AQ1054" s="66" t="str">
        <f t="shared" si="430"/>
        <v/>
      </c>
      <c r="AR1054" s="135" t="str">
        <f t="shared" si="431"/>
        <v/>
      </c>
      <c r="AS1054" s="72" t="str">
        <f t="shared" si="416"/>
        <v/>
      </c>
      <c r="AT1054" s="72" t="str">
        <f t="shared" si="416"/>
        <v/>
      </c>
      <c r="AU1054" s="72"/>
      <c r="AV1054" s="135" t="str">
        <f t="shared" ca="1" si="437"/>
        <v>Guardian</v>
      </c>
      <c r="AW1054" s="135"/>
      <c r="AX1054" s="135"/>
      <c r="AY1054" s="135"/>
      <c r="AZ1054" s="135"/>
      <c r="BA1054" s="135"/>
      <c r="BB1054" s="135"/>
      <c r="BC1054" s="660" t="e">
        <f>INDEX('[2]Master Skill List'!$D$81:$D$301,MATCH('UNIT DATA'!BA1054,'[2]Master Skill List'!$B$81:$B$301,0))</f>
        <v>#N/A</v>
      </c>
      <c r="BD1054" s="661"/>
      <c r="BE1054" s="661"/>
      <c r="BF1054" s="662"/>
      <c r="BG1054" s="72">
        <f t="shared" si="438"/>
        <v>0</v>
      </c>
    </row>
    <row r="1055" spans="2:59">
      <c r="B1055" s="66">
        <v>1017</v>
      </c>
      <c r="C1055" s="135"/>
      <c r="D1055" s="135"/>
      <c r="E1055" s="135"/>
      <c r="F1055" s="135"/>
      <c r="G1055" s="135"/>
      <c r="H1055" s="177"/>
      <c r="I1055" s="155"/>
      <c r="J1055" s="155"/>
      <c r="K1055" s="66">
        <v>10</v>
      </c>
      <c r="L1055" s="66"/>
      <c r="M1055" s="66"/>
      <c r="N1055" s="66"/>
      <c r="O1055" s="508"/>
      <c r="P1055" s="155">
        <f t="shared" si="432"/>
        <v>1</v>
      </c>
      <c r="Q1055" s="135"/>
      <c r="R1055" s="66" t="e">
        <f t="shared" si="439"/>
        <v>#N/A</v>
      </c>
      <c r="S1055" s="176"/>
      <c r="T1055" s="177"/>
      <c r="U1055" s="135"/>
      <c r="V1055" s="135"/>
      <c r="W1055" s="163" t="str">
        <f t="shared" ca="1" si="417"/>
        <v>Knight</v>
      </c>
      <c r="X1055" s="164">
        <f t="shared" si="418"/>
        <v>0</v>
      </c>
      <c r="Y1055" s="165">
        <v>0</v>
      </c>
      <c r="Z1055" s="155" t="str">
        <f t="shared" si="419"/>
        <v/>
      </c>
      <c r="AA1055" s="66" t="str">
        <f t="shared" si="420"/>
        <v/>
      </c>
      <c r="AB1055" s="72" t="str">
        <f t="shared" si="421"/>
        <v/>
      </c>
      <c r="AC1055" s="135" t="str">
        <f t="shared" si="433"/>
        <v/>
      </c>
      <c r="AD1055" s="72">
        <f t="shared" si="434"/>
        <v>-29</v>
      </c>
      <c r="AE1055" s="72">
        <f t="shared" si="435"/>
        <v>-59</v>
      </c>
      <c r="AF1055" s="72">
        <f t="shared" si="436"/>
        <v>-89</v>
      </c>
      <c r="AG1055" s="66" t="str">
        <f t="shared" si="422"/>
        <v/>
      </c>
      <c r="AH1055" s="66" t="str">
        <f t="shared" si="423"/>
        <v/>
      </c>
      <c r="AI1055" s="66" t="str">
        <f t="shared" si="424"/>
        <v/>
      </c>
      <c r="AJ1055" s="135" t="str">
        <f t="shared" si="425"/>
        <v/>
      </c>
      <c r="AK1055" s="66" t="str">
        <f t="shared" si="426"/>
        <v/>
      </c>
      <c r="AL1055" s="66" t="str">
        <f t="shared" ref="AL1055:AL1118" si="440">IFERROR(ROUNDDOWN(AK1055+(AN1055*($J1055-1)),0),"")</f>
        <v/>
      </c>
      <c r="AM1055" s="66" t="str">
        <f t="shared" si="427"/>
        <v/>
      </c>
      <c r="AN1055" s="135" t="str">
        <f t="shared" si="428"/>
        <v/>
      </c>
      <c r="AO1055" s="66" t="str">
        <f t="shared" si="429"/>
        <v/>
      </c>
      <c r="AP1055" s="66" t="str">
        <f t="shared" ref="AP1055:AP1118" si="441">IFERROR(ROUNDDOWN(AO1055+(AR1055*($J1055-1)),0),"")</f>
        <v/>
      </c>
      <c r="AQ1055" s="66" t="str">
        <f t="shared" si="430"/>
        <v/>
      </c>
      <c r="AR1055" s="135" t="str">
        <f t="shared" si="431"/>
        <v/>
      </c>
      <c r="AS1055" s="72" t="str">
        <f t="shared" si="416"/>
        <v/>
      </c>
      <c r="AT1055" s="72" t="str">
        <f t="shared" si="416"/>
        <v/>
      </c>
      <c r="AU1055" s="72"/>
      <c r="AV1055" s="135" t="str">
        <f t="shared" ca="1" si="437"/>
        <v>Knight</v>
      </c>
      <c r="AW1055" s="135"/>
      <c r="AX1055" s="135"/>
      <c r="AY1055" s="135"/>
      <c r="AZ1055" s="135"/>
      <c r="BA1055" s="135"/>
      <c r="BB1055" s="135"/>
      <c r="BC1055" s="660" t="e">
        <f>INDEX('[2]Master Skill List'!$D$81:$D$301,MATCH('UNIT DATA'!BA1055,'[2]Master Skill List'!$B$81:$B$301,0))</f>
        <v>#N/A</v>
      </c>
      <c r="BD1055" s="661"/>
      <c r="BE1055" s="661"/>
      <c r="BF1055" s="662"/>
      <c r="BG1055" s="72">
        <f t="shared" si="438"/>
        <v>0</v>
      </c>
    </row>
    <row r="1056" spans="2:59">
      <c r="B1056" s="66">
        <v>1018</v>
      </c>
      <c r="C1056" s="135"/>
      <c r="D1056" s="135"/>
      <c r="E1056" s="135"/>
      <c r="F1056" s="135"/>
      <c r="G1056" s="135"/>
      <c r="H1056" s="177"/>
      <c r="I1056" s="155"/>
      <c r="J1056" s="155"/>
      <c r="K1056" s="66">
        <v>10</v>
      </c>
      <c r="L1056" s="66"/>
      <c r="M1056" s="66"/>
      <c r="N1056" s="66"/>
      <c r="O1056" s="508"/>
      <c r="P1056" s="155">
        <f t="shared" si="432"/>
        <v>1</v>
      </c>
      <c r="Q1056" s="135"/>
      <c r="R1056" s="66" t="e">
        <f t="shared" si="439"/>
        <v>#N/A</v>
      </c>
      <c r="S1056" s="176"/>
      <c r="T1056" s="177"/>
      <c r="U1056" s="135"/>
      <c r="V1056" s="135"/>
      <c r="W1056" s="163" t="str">
        <f t="shared" ca="1" si="417"/>
        <v>Defender</v>
      </c>
      <c r="X1056" s="164">
        <f t="shared" si="418"/>
        <v>0</v>
      </c>
      <c r="Y1056" s="165">
        <v>0</v>
      </c>
      <c r="Z1056" s="155" t="str">
        <f t="shared" si="419"/>
        <v/>
      </c>
      <c r="AA1056" s="66" t="str">
        <f t="shared" si="420"/>
        <v/>
      </c>
      <c r="AB1056" s="72" t="str">
        <f t="shared" si="421"/>
        <v/>
      </c>
      <c r="AC1056" s="135" t="str">
        <f t="shared" si="433"/>
        <v/>
      </c>
      <c r="AD1056" s="72">
        <f t="shared" si="434"/>
        <v>-29</v>
      </c>
      <c r="AE1056" s="72">
        <f t="shared" si="435"/>
        <v>-59</v>
      </c>
      <c r="AF1056" s="72">
        <f t="shared" si="436"/>
        <v>-89</v>
      </c>
      <c r="AG1056" s="66" t="str">
        <f t="shared" si="422"/>
        <v/>
      </c>
      <c r="AH1056" s="66" t="str">
        <f t="shared" si="423"/>
        <v/>
      </c>
      <c r="AI1056" s="66" t="str">
        <f t="shared" si="424"/>
        <v/>
      </c>
      <c r="AJ1056" s="135" t="str">
        <f t="shared" si="425"/>
        <v/>
      </c>
      <c r="AK1056" s="66" t="str">
        <f t="shared" si="426"/>
        <v/>
      </c>
      <c r="AL1056" s="66" t="str">
        <f t="shared" si="440"/>
        <v/>
      </c>
      <c r="AM1056" s="66" t="str">
        <f t="shared" si="427"/>
        <v/>
      </c>
      <c r="AN1056" s="135" t="str">
        <f t="shared" si="428"/>
        <v/>
      </c>
      <c r="AO1056" s="66" t="str">
        <f t="shared" si="429"/>
        <v/>
      </c>
      <c r="AP1056" s="66" t="str">
        <f t="shared" si="441"/>
        <v/>
      </c>
      <c r="AQ1056" s="66" t="str">
        <f t="shared" si="430"/>
        <v/>
      </c>
      <c r="AR1056" s="135" t="str">
        <f t="shared" si="431"/>
        <v/>
      </c>
      <c r="AS1056" s="72" t="str">
        <f t="shared" si="416"/>
        <v/>
      </c>
      <c r="AT1056" s="72" t="str">
        <f t="shared" si="416"/>
        <v/>
      </c>
      <c r="AU1056" s="72"/>
      <c r="AV1056" s="135" t="str">
        <f t="shared" ca="1" si="437"/>
        <v>Defender</v>
      </c>
      <c r="AW1056" s="135"/>
      <c r="AX1056" s="135"/>
      <c r="AY1056" s="135"/>
      <c r="AZ1056" s="135"/>
      <c r="BA1056" s="135"/>
      <c r="BB1056" s="135"/>
      <c r="BC1056" s="660" t="e">
        <f>INDEX('[2]Master Skill List'!$D$81:$D$301,MATCH('UNIT DATA'!BA1056,'[2]Master Skill List'!$B$81:$B$301,0))</f>
        <v>#N/A</v>
      </c>
      <c r="BD1056" s="661"/>
      <c r="BE1056" s="661"/>
      <c r="BF1056" s="662"/>
      <c r="BG1056" s="72">
        <f t="shared" si="438"/>
        <v>0</v>
      </c>
    </row>
    <row r="1057" spans="2:59">
      <c r="B1057" s="66">
        <v>1019</v>
      </c>
      <c r="C1057" s="135"/>
      <c r="D1057" s="135"/>
      <c r="E1057" s="135"/>
      <c r="F1057" s="135"/>
      <c r="G1057" s="135"/>
      <c r="H1057" s="177"/>
      <c r="I1057" s="155"/>
      <c r="J1057" s="155"/>
      <c r="K1057" s="66">
        <v>10</v>
      </c>
      <c r="L1057" s="66"/>
      <c r="M1057" s="66"/>
      <c r="N1057" s="66"/>
      <c r="O1057" s="508"/>
      <c r="P1057" s="155">
        <f t="shared" si="432"/>
        <v>1</v>
      </c>
      <c r="Q1057" s="135"/>
      <c r="R1057" s="66" t="e">
        <f t="shared" si="439"/>
        <v>#N/A</v>
      </c>
      <c r="S1057" s="176"/>
      <c r="T1057" s="177"/>
      <c r="U1057" s="135"/>
      <c r="V1057" s="135"/>
      <c r="W1057" s="163" t="str">
        <f t="shared" ca="1" si="417"/>
        <v>Lord</v>
      </c>
      <c r="X1057" s="164">
        <f t="shared" si="418"/>
        <v>0</v>
      </c>
      <c r="Y1057" s="165">
        <v>0</v>
      </c>
      <c r="Z1057" s="155" t="str">
        <f t="shared" si="419"/>
        <v/>
      </c>
      <c r="AA1057" s="66" t="str">
        <f t="shared" si="420"/>
        <v/>
      </c>
      <c r="AB1057" s="72" t="str">
        <f t="shared" si="421"/>
        <v/>
      </c>
      <c r="AC1057" s="135" t="str">
        <f t="shared" si="433"/>
        <v/>
      </c>
      <c r="AD1057" s="72">
        <f t="shared" si="434"/>
        <v>-29</v>
      </c>
      <c r="AE1057" s="72">
        <f t="shared" si="435"/>
        <v>-59</v>
      </c>
      <c r="AF1057" s="72">
        <f t="shared" si="436"/>
        <v>-89</v>
      </c>
      <c r="AG1057" s="66" t="str">
        <f t="shared" si="422"/>
        <v/>
      </c>
      <c r="AH1057" s="66" t="str">
        <f t="shared" si="423"/>
        <v/>
      </c>
      <c r="AI1057" s="66" t="str">
        <f t="shared" si="424"/>
        <v/>
      </c>
      <c r="AJ1057" s="135" t="str">
        <f t="shared" si="425"/>
        <v/>
      </c>
      <c r="AK1057" s="66" t="str">
        <f t="shared" si="426"/>
        <v/>
      </c>
      <c r="AL1057" s="66" t="str">
        <f t="shared" si="440"/>
        <v/>
      </c>
      <c r="AM1057" s="66" t="str">
        <f t="shared" si="427"/>
        <v/>
      </c>
      <c r="AN1057" s="135" t="str">
        <f t="shared" si="428"/>
        <v/>
      </c>
      <c r="AO1057" s="66" t="str">
        <f t="shared" si="429"/>
        <v/>
      </c>
      <c r="AP1057" s="66" t="str">
        <f t="shared" si="441"/>
        <v/>
      </c>
      <c r="AQ1057" s="66" t="str">
        <f t="shared" si="430"/>
        <v/>
      </c>
      <c r="AR1057" s="135" t="str">
        <f t="shared" si="431"/>
        <v/>
      </c>
      <c r="AS1057" s="72" t="str">
        <f t="shared" ref="AS1057:AT1120" si="442">IFERROR(Z1057+AG1057+AK1057+AO1057,"")</f>
        <v/>
      </c>
      <c r="AT1057" s="72" t="str">
        <f t="shared" si="442"/>
        <v/>
      </c>
      <c r="AU1057" s="72"/>
      <c r="AV1057" s="135" t="str">
        <f t="shared" ca="1" si="437"/>
        <v>Lord</v>
      </c>
      <c r="AW1057" s="135"/>
      <c r="AX1057" s="135"/>
      <c r="AY1057" s="135"/>
      <c r="AZ1057" s="135"/>
      <c r="BA1057" s="135"/>
      <c r="BB1057" s="135"/>
      <c r="BC1057" s="660" t="e">
        <f>INDEX('[2]Master Skill List'!$D$81:$D$301,MATCH('UNIT DATA'!BA1057,'[2]Master Skill List'!$B$81:$B$301,0))</f>
        <v>#N/A</v>
      </c>
      <c r="BD1057" s="661"/>
      <c r="BE1057" s="661"/>
      <c r="BF1057" s="662"/>
      <c r="BG1057" s="72">
        <f t="shared" si="438"/>
        <v>0</v>
      </c>
    </row>
    <row r="1058" spans="2:59">
      <c r="B1058" s="66">
        <v>1020</v>
      </c>
      <c r="C1058" s="135"/>
      <c r="D1058" s="135"/>
      <c r="E1058" s="135"/>
      <c r="F1058" s="135"/>
      <c r="G1058" s="135"/>
      <c r="H1058" s="177"/>
      <c r="I1058" s="155"/>
      <c r="J1058" s="155"/>
      <c r="K1058" s="66">
        <v>10</v>
      </c>
      <c r="L1058" s="66"/>
      <c r="M1058" s="66"/>
      <c r="N1058" s="66"/>
      <c r="O1058" s="508"/>
      <c r="P1058" s="155">
        <f t="shared" si="432"/>
        <v>1</v>
      </c>
      <c r="Q1058" s="135"/>
      <c r="R1058" s="66" t="e">
        <f t="shared" si="439"/>
        <v>#N/A</v>
      </c>
      <c r="S1058" s="176"/>
      <c r="T1058" s="177"/>
      <c r="U1058" s="135"/>
      <c r="V1058" s="135"/>
      <c r="W1058" s="163" t="str">
        <f t="shared" ca="1" si="417"/>
        <v>Lord</v>
      </c>
      <c r="X1058" s="164">
        <f t="shared" si="418"/>
        <v>0</v>
      </c>
      <c r="Y1058" s="165">
        <v>0</v>
      </c>
      <c r="Z1058" s="155" t="str">
        <f t="shared" si="419"/>
        <v/>
      </c>
      <c r="AA1058" s="66" t="str">
        <f t="shared" si="420"/>
        <v/>
      </c>
      <c r="AB1058" s="72" t="str">
        <f t="shared" si="421"/>
        <v/>
      </c>
      <c r="AC1058" s="135" t="str">
        <f t="shared" si="433"/>
        <v/>
      </c>
      <c r="AD1058" s="72">
        <f t="shared" si="434"/>
        <v>-29</v>
      </c>
      <c r="AE1058" s="72">
        <f t="shared" si="435"/>
        <v>-59</v>
      </c>
      <c r="AF1058" s="72">
        <f t="shared" si="436"/>
        <v>-89</v>
      </c>
      <c r="AG1058" s="66" t="str">
        <f t="shared" si="422"/>
        <v/>
      </c>
      <c r="AH1058" s="66" t="str">
        <f t="shared" si="423"/>
        <v/>
      </c>
      <c r="AI1058" s="66" t="str">
        <f t="shared" si="424"/>
        <v/>
      </c>
      <c r="AJ1058" s="135" t="str">
        <f t="shared" si="425"/>
        <v/>
      </c>
      <c r="AK1058" s="66" t="str">
        <f t="shared" si="426"/>
        <v/>
      </c>
      <c r="AL1058" s="66" t="str">
        <f t="shared" si="440"/>
        <v/>
      </c>
      <c r="AM1058" s="66" t="str">
        <f t="shared" si="427"/>
        <v/>
      </c>
      <c r="AN1058" s="135" t="str">
        <f t="shared" si="428"/>
        <v/>
      </c>
      <c r="AO1058" s="66" t="str">
        <f t="shared" si="429"/>
        <v/>
      </c>
      <c r="AP1058" s="66" t="str">
        <f t="shared" si="441"/>
        <v/>
      </c>
      <c r="AQ1058" s="66" t="str">
        <f t="shared" si="430"/>
        <v/>
      </c>
      <c r="AR1058" s="135" t="str">
        <f t="shared" si="431"/>
        <v/>
      </c>
      <c r="AS1058" s="72" t="str">
        <f t="shared" si="442"/>
        <v/>
      </c>
      <c r="AT1058" s="72" t="str">
        <f t="shared" si="442"/>
        <v/>
      </c>
      <c r="AU1058" s="72"/>
      <c r="AV1058" s="135" t="str">
        <f t="shared" ca="1" si="437"/>
        <v>Lord</v>
      </c>
      <c r="AW1058" s="135"/>
      <c r="AX1058" s="135"/>
      <c r="AY1058" s="135"/>
      <c r="AZ1058" s="135"/>
      <c r="BA1058" s="135"/>
      <c r="BB1058" s="135"/>
      <c r="BC1058" s="660" t="e">
        <f>INDEX('[2]Master Skill List'!$D$81:$D$301,MATCH('UNIT DATA'!BA1058,'[2]Master Skill List'!$B$81:$B$301,0))</f>
        <v>#N/A</v>
      </c>
      <c r="BD1058" s="661"/>
      <c r="BE1058" s="661"/>
      <c r="BF1058" s="662"/>
      <c r="BG1058" s="72">
        <f t="shared" si="438"/>
        <v>0</v>
      </c>
    </row>
    <row r="1059" spans="2:59">
      <c r="B1059" s="66">
        <v>1021</v>
      </c>
      <c r="C1059" s="135"/>
      <c r="D1059" s="135"/>
      <c r="E1059" s="135"/>
      <c r="F1059" s="135"/>
      <c r="G1059" s="135"/>
      <c r="H1059" s="177"/>
      <c r="I1059" s="155"/>
      <c r="J1059" s="155"/>
      <c r="K1059" s="66">
        <v>10</v>
      </c>
      <c r="L1059" s="66"/>
      <c r="M1059" s="66"/>
      <c r="N1059" s="66"/>
      <c r="O1059" s="508"/>
      <c r="P1059" s="155">
        <f t="shared" si="432"/>
        <v>1</v>
      </c>
      <c r="Q1059" s="135"/>
      <c r="R1059" s="66" t="e">
        <f t="shared" si="439"/>
        <v>#N/A</v>
      </c>
      <c r="S1059" s="176"/>
      <c r="T1059" s="177"/>
      <c r="U1059" s="135"/>
      <c r="V1059" s="135"/>
      <c r="W1059" s="163" t="str">
        <f t="shared" ca="1" si="417"/>
        <v>Defender</v>
      </c>
      <c r="X1059" s="164">
        <f t="shared" si="418"/>
        <v>0</v>
      </c>
      <c r="Y1059" s="165">
        <v>0</v>
      </c>
      <c r="Z1059" s="155" t="str">
        <f t="shared" si="419"/>
        <v/>
      </c>
      <c r="AA1059" s="66" t="str">
        <f t="shared" si="420"/>
        <v/>
      </c>
      <c r="AB1059" s="72" t="str">
        <f t="shared" si="421"/>
        <v/>
      </c>
      <c r="AC1059" s="135" t="str">
        <f t="shared" si="433"/>
        <v/>
      </c>
      <c r="AD1059" s="72">
        <f t="shared" si="434"/>
        <v>-29</v>
      </c>
      <c r="AE1059" s="72">
        <f t="shared" si="435"/>
        <v>-59</v>
      </c>
      <c r="AF1059" s="72">
        <f t="shared" si="436"/>
        <v>-89</v>
      </c>
      <c r="AG1059" s="66" t="str">
        <f t="shared" si="422"/>
        <v/>
      </c>
      <c r="AH1059" s="66" t="str">
        <f t="shared" si="423"/>
        <v/>
      </c>
      <c r="AI1059" s="66" t="str">
        <f t="shared" si="424"/>
        <v/>
      </c>
      <c r="AJ1059" s="135" t="str">
        <f t="shared" si="425"/>
        <v/>
      </c>
      <c r="AK1059" s="66" t="str">
        <f t="shared" si="426"/>
        <v/>
      </c>
      <c r="AL1059" s="66" t="str">
        <f t="shared" si="440"/>
        <v/>
      </c>
      <c r="AM1059" s="66" t="str">
        <f t="shared" si="427"/>
        <v/>
      </c>
      <c r="AN1059" s="135" t="str">
        <f t="shared" si="428"/>
        <v/>
      </c>
      <c r="AO1059" s="66" t="str">
        <f t="shared" si="429"/>
        <v/>
      </c>
      <c r="AP1059" s="66" t="str">
        <f t="shared" si="441"/>
        <v/>
      </c>
      <c r="AQ1059" s="66" t="str">
        <f t="shared" si="430"/>
        <v/>
      </c>
      <c r="AR1059" s="135" t="str">
        <f t="shared" si="431"/>
        <v/>
      </c>
      <c r="AS1059" s="72" t="str">
        <f t="shared" si="442"/>
        <v/>
      </c>
      <c r="AT1059" s="72" t="str">
        <f t="shared" si="442"/>
        <v/>
      </c>
      <c r="AU1059" s="72"/>
      <c r="AV1059" s="135" t="str">
        <f t="shared" ca="1" si="437"/>
        <v>Defender</v>
      </c>
      <c r="AW1059" s="135"/>
      <c r="AX1059" s="135"/>
      <c r="AY1059" s="135"/>
      <c r="AZ1059" s="135"/>
      <c r="BA1059" s="135"/>
      <c r="BB1059" s="135"/>
      <c r="BC1059" s="660" t="e">
        <f>INDEX('[2]Master Skill List'!$D$81:$D$301,MATCH('UNIT DATA'!BA1059,'[2]Master Skill List'!$B$81:$B$301,0))</f>
        <v>#N/A</v>
      </c>
      <c r="BD1059" s="661"/>
      <c r="BE1059" s="661"/>
      <c r="BF1059" s="662"/>
      <c r="BG1059" s="72">
        <f t="shared" si="438"/>
        <v>0</v>
      </c>
    </row>
    <row r="1060" spans="2:59">
      <c r="B1060" s="66">
        <v>1022</v>
      </c>
      <c r="C1060" s="135"/>
      <c r="D1060" s="135"/>
      <c r="E1060" s="135"/>
      <c r="F1060" s="135"/>
      <c r="G1060" s="135"/>
      <c r="H1060" s="177"/>
      <c r="I1060" s="155"/>
      <c r="J1060" s="155"/>
      <c r="K1060" s="66">
        <v>10</v>
      </c>
      <c r="L1060" s="66"/>
      <c r="M1060" s="66"/>
      <c r="N1060" s="66"/>
      <c r="O1060" s="508"/>
      <c r="P1060" s="155">
        <f t="shared" si="432"/>
        <v>1</v>
      </c>
      <c r="Q1060" s="135"/>
      <c r="R1060" s="66" t="e">
        <f t="shared" si="439"/>
        <v>#N/A</v>
      </c>
      <c r="S1060" s="176"/>
      <c r="T1060" s="177"/>
      <c r="U1060" s="135"/>
      <c r="V1060" s="135"/>
      <c r="W1060" s="163" t="str">
        <f t="shared" ca="1" si="417"/>
        <v>Defender</v>
      </c>
      <c r="X1060" s="164">
        <f t="shared" si="418"/>
        <v>0</v>
      </c>
      <c r="Y1060" s="165">
        <v>0</v>
      </c>
      <c r="Z1060" s="155" t="str">
        <f t="shared" si="419"/>
        <v/>
      </c>
      <c r="AA1060" s="66" t="str">
        <f t="shared" si="420"/>
        <v/>
      </c>
      <c r="AB1060" s="72" t="str">
        <f t="shared" si="421"/>
        <v/>
      </c>
      <c r="AC1060" s="135" t="str">
        <f t="shared" si="433"/>
        <v/>
      </c>
      <c r="AD1060" s="72">
        <f t="shared" si="434"/>
        <v>-29</v>
      </c>
      <c r="AE1060" s="72">
        <f t="shared" si="435"/>
        <v>-59</v>
      </c>
      <c r="AF1060" s="72">
        <f t="shared" si="436"/>
        <v>-89</v>
      </c>
      <c r="AG1060" s="66" t="str">
        <f t="shared" si="422"/>
        <v/>
      </c>
      <c r="AH1060" s="66" t="str">
        <f t="shared" si="423"/>
        <v/>
      </c>
      <c r="AI1060" s="66" t="str">
        <f t="shared" si="424"/>
        <v/>
      </c>
      <c r="AJ1060" s="135" t="str">
        <f t="shared" si="425"/>
        <v/>
      </c>
      <c r="AK1060" s="66" t="str">
        <f t="shared" si="426"/>
        <v/>
      </c>
      <c r="AL1060" s="66" t="str">
        <f t="shared" si="440"/>
        <v/>
      </c>
      <c r="AM1060" s="66" t="str">
        <f t="shared" si="427"/>
        <v/>
      </c>
      <c r="AN1060" s="135" t="str">
        <f t="shared" si="428"/>
        <v/>
      </c>
      <c r="AO1060" s="66" t="str">
        <f t="shared" si="429"/>
        <v/>
      </c>
      <c r="AP1060" s="66" t="str">
        <f t="shared" si="441"/>
        <v/>
      </c>
      <c r="AQ1060" s="66" t="str">
        <f t="shared" si="430"/>
        <v/>
      </c>
      <c r="AR1060" s="135" t="str">
        <f t="shared" si="431"/>
        <v/>
      </c>
      <c r="AS1060" s="72" t="str">
        <f t="shared" si="442"/>
        <v/>
      </c>
      <c r="AT1060" s="72" t="str">
        <f t="shared" si="442"/>
        <v/>
      </c>
      <c r="AU1060" s="72"/>
      <c r="AV1060" s="135" t="str">
        <f t="shared" ca="1" si="437"/>
        <v>Defender</v>
      </c>
      <c r="AW1060" s="135"/>
      <c r="AX1060" s="135"/>
      <c r="AY1060" s="135"/>
      <c r="AZ1060" s="135"/>
      <c r="BA1060" s="135"/>
      <c r="BB1060" s="135"/>
      <c r="BC1060" s="660" t="e">
        <f>INDEX('[2]Master Skill List'!$D$81:$D$301,MATCH('UNIT DATA'!BA1060,'[2]Master Skill List'!$B$81:$B$301,0))</f>
        <v>#N/A</v>
      </c>
      <c r="BD1060" s="661"/>
      <c r="BE1060" s="661"/>
      <c r="BF1060" s="662"/>
      <c r="BG1060" s="72">
        <f t="shared" si="438"/>
        <v>0</v>
      </c>
    </row>
    <row r="1061" spans="2:59">
      <c r="B1061" s="66">
        <v>1023</v>
      </c>
      <c r="C1061" s="135"/>
      <c r="D1061" s="135"/>
      <c r="E1061" s="135"/>
      <c r="F1061" s="135"/>
      <c r="G1061" s="135"/>
      <c r="H1061" s="177"/>
      <c r="I1061" s="155"/>
      <c r="J1061" s="155"/>
      <c r="K1061" s="66">
        <v>10</v>
      </c>
      <c r="L1061" s="66"/>
      <c r="M1061" s="66"/>
      <c r="N1061" s="66"/>
      <c r="O1061" s="508"/>
      <c r="P1061" s="155">
        <f t="shared" si="432"/>
        <v>1</v>
      </c>
      <c r="Q1061" s="135"/>
      <c r="R1061" s="66" t="e">
        <f t="shared" si="439"/>
        <v>#N/A</v>
      </c>
      <c r="S1061" s="176"/>
      <c r="T1061" s="177"/>
      <c r="U1061" s="135"/>
      <c r="V1061" s="135"/>
      <c r="W1061" s="163" t="str">
        <f t="shared" ca="1" si="417"/>
        <v>Lord</v>
      </c>
      <c r="X1061" s="164">
        <f t="shared" si="418"/>
        <v>0</v>
      </c>
      <c r="Y1061" s="165">
        <v>0</v>
      </c>
      <c r="Z1061" s="155" t="str">
        <f t="shared" si="419"/>
        <v/>
      </c>
      <c r="AA1061" s="66" t="str">
        <f t="shared" si="420"/>
        <v/>
      </c>
      <c r="AB1061" s="72" t="str">
        <f t="shared" si="421"/>
        <v/>
      </c>
      <c r="AC1061" s="135" t="str">
        <f t="shared" si="433"/>
        <v/>
      </c>
      <c r="AD1061" s="72">
        <f t="shared" si="434"/>
        <v>-29</v>
      </c>
      <c r="AE1061" s="72">
        <f t="shared" si="435"/>
        <v>-59</v>
      </c>
      <c r="AF1061" s="72">
        <f t="shared" si="436"/>
        <v>-89</v>
      </c>
      <c r="AG1061" s="66" t="str">
        <f t="shared" si="422"/>
        <v/>
      </c>
      <c r="AH1061" s="66" t="str">
        <f t="shared" si="423"/>
        <v/>
      </c>
      <c r="AI1061" s="66" t="str">
        <f t="shared" si="424"/>
        <v/>
      </c>
      <c r="AJ1061" s="135" t="str">
        <f t="shared" si="425"/>
        <v/>
      </c>
      <c r="AK1061" s="66" t="str">
        <f t="shared" si="426"/>
        <v/>
      </c>
      <c r="AL1061" s="66" t="str">
        <f t="shared" si="440"/>
        <v/>
      </c>
      <c r="AM1061" s="66" t="str">
        <f t="shared" si="427"/>
        <v/>
      </c>
      <c r="AN1061" s="135" t="str">
        <f t="shared" si="428"/>
        <v/>
      </c>
      <c r="AO1061" s="66" t="str">
        <f t="shared" si="429"/>
        <v/>
      </c>
      <c r="AP1061" s="66" t="str">
        <f t="shared" si="441"/>
        <v/>
      </c>
      <c r="AQ1061" s="66" t="str">
        <f t="shared" si="430"/>
        <v/>
      </c>
      <c r="AR1061" s="135" t="str">
        <f t="shared" si="431"/>
        <v/>
      </c>
      <c r="AS1061" s="72" t="str">
        <f t="shared" si="442"/>
        <v/>
      </c>
      <c r="AT1061" s="72" t="str">
        <f t="shared" si="442"/>
        <v/>
      </c>
      <c r="AU1061" s="72"/>
      <c r="AV1061" s="135" t="str">
        <f t="shared" ca="1" si="437"/>
        <v>Lord</v>
      </c>
      <c r="AW1061" s="135"/>
      <c r="AX1061" s="135"/>
      <c r="AY1061" s="135"/>
      <c r="AZ1061" s="135"/>
      <c r="BA1061" s="135"/>
      <c r="BB1061" s="135"/>
      <c r="BC1061" s="660" t="e">
        <f>INDEX('[2]Master Skill List'!$D$81:$D$301,MATCH('UNIT DATA'!BA1061,'[2]Master Skill List'!$B$81:$B$301,0))</f>
        <v>#N/A</v>
      </c>
      <c r="BD1061" s="661"/>
      <c r="BE1061" s="661"/>
      <c r="BF1061" s="662"/>
      <c r="BG1061" s="72">
        <f t="shared" si="438"/>
        <v>0</v>
      </c>
    </row>
    <row r="1062" spans="2:59">
      <c r="B1062" s="66">
        <v>1024</v>
      </c>
      <c r="C1062" s="135"/>
      <c r="D1062" s="135"/>
      <c r="E1062" s="135"/>
      <c r="F1062" s="135"/>
      <c r="G1062" s="135"/>
      <c r="H1062" s="177"/>
      <c r="I1062" s="155"/>
      <c r="J1062" s="155"/>
      <c r="K1062" s="66">
        <v>10</v>
      </c>
      <c r="L1062" s="66"/>
      <c r="M1062" s="66"/>
      <c r="N1062" s="66"/>
      <c r="O1062" s="508"/>
      <c r="P1062" s="155">
        <f t="shared" si="432"/>
        <v>1</v>
      </c>
      <c r="Q1062" s="135"/>
      <c r="R1062" s="66" t="e">
        <f t="shared" si="439"/>
        <v>#N/A</v>
      </c>
      <c r="S1062" s="176"/>
      <c r="T1062" s="177"/>
      <c r="U1062" s="135"/>
      <c r="V1062" s="135"/>
      <c r="W1062" s="163" t="str">
        <f t="shared" ca="1" si="417"/>
        <v>Defender</v>
      </c>
      <c r="X1062" s="164">
        <f t="shared" si="418"/>
        <v>0</v>
      </c>
      <c r="Y1062" s="165">
        <v>0</v>
      </c>
      <c r="Z1062" s="155" t="str">
        <f t="shared" si="419"/>
        <v/>
      </c>
      <c r="AA1062" s="66" t="str">
        <f t="shared" si="420"/>
        <v/>
      </c>
      <c r="AB1062" s="72" t="str">
        <f t="shared" si="421"/>
        <v/>
      </c>
      <c r="AC1062" s="135" t="str">
        <f t="shared" si="433"/>
        <v/>
      </c>
      <c r="AD1062" s="72">
        <f t="shared" si="434"/>
        <v>-29</v>
      </c>
      <c r="AE1062" s="72">
        <f t="shared" si="435"/>
        <v>-59</v>
      </c>
      <c r="AF1062" s="72">
        <f t="shared" si="436"/>
        <v>-89</v>
      </c>
      <c r="AG1062" s="66" t="str">
        <f t="shared" si="422"/>
        <v/>
      </c>
      <c r="AH1062" s="66" t="str">
        <f t="shared" si="423"/>
        <v/>
      </c>
      <c r="AI1062" s="66" t="str">
        <f t="shared" si="424"/>
        <v/>
      </c>
      <c r="AJ1062" s="135" t="str">
        <f t="shared" si="425"/>
        <v/>
      </c>
      <c r="AK1062" s="66" t="str">
        <f t="shared" si="426"/>
        <v/>
      </c>
      <c r="AL1062" s="66" t="str">
        <f t="shared" si="440"/>
        <v/>
      </c>
      <c r="AM1062" s="66" t="str">
        <f t="shared" si="427"/>
        <v/>
      </c>
      <c r="AN1062" s="135" t="str">
        <f t="shared" si="428"/>
        <v/>
      </c>
      <c r="AO1062" s="66" t="str">
        <f t="shared" si="429"/>
        <v/>
      </c>
      <c r="AP1062" s="66" t="str">
        <f t="shared" si="441"/>
        <v/>
      </c>
      <c r="AQ1062" s="66" t="str">
        <f t="shared" si="430"/>
        <v/>
      </c>
      <c r="AR1062" s="135" t="str">
        <f t="shared" si="431"/>
        <v/>
      </c>
      <c r="AS1062" s="72" t="str">
        <f t="shared" si="442"/>
        <v/>
      </c>
      <c r="AT1062" s="72" t="str">
        <f t="shared" si="442"/>
        <v/>
      </c>
      <c r="AU1062" s="72"/>
      <c r="AV1062" s="135" t="str">
        <f t="shared" ca="1" si="437"/>
        <v>Defender</v>
      </c>
      <c r="AW1062" s="135"/>
      <c r="AX1062" s="135"/>
      <c r="AY1062" s="135"/>
      <c r="AZ1062" s="135"/>
      <c r="BA1062" s="135"/>
      <c r="BB1062" s="135"/>
      <c r="BC1062" s="660" t="e">
        <f>INDEX('[2]Master Skill List'!$D$81:$D$301,MATCH('UNIT DATA'!BA1062,'[2]Master Skill List'!$B$81:$B$301,0))</f>
        <v>#N/A</v>
      </c>
      <c r="BD1062" s="661"/>
      <c r="BE1062" s="661"/>
      <c r="BF1062" s="662"/>
      <c r="BG1062" s="72">
        <f t="shared" si="438"/>
        <v>0</v>
      </c>
    </row>
    <row r="1063" spans="2:59">
      <c r="B1063" s="66">
        <v>1025</v>
      </c>
      <c r="C1063" s="135"/>
      <c r="D1063" s="135"/>
      <c r="E1063" s="135"/>
      <c r="F1063" s="135"/>
      <c r="G1063" s="135"/>
      <c r="H1063" s="177"/>
      <c r="I1063" s="155"/>
      <c r="J1063" s="155"/>
      <c r="K1063" s="66">
        <v>10</v>
      </c>
      <c r="L1063" s="66"/>
      <c r="M1063" s="66"/>
      <c r="N1063" s="66"/>
      <c r="O1063" s="508"/>
      <c r="P1063" s="155">
        <f t="shared" si="432"/>
        <v>1</v>
      </c>
      <c r="Q1063" s="135"/>
      <c r="R1063" s="66" t="e">
        <f t="shared" si="439"/>
        <v>#N/A</v>
      </c>
      <c r="S1063" s="176"/>
      <c r="T1063" s="177"/>
      <c r="U1063" s="135"/>
      <c r="V1063" s="135"/>
      <c r="W1063" s="163" t="str">
        <f t="shared" ref="W1063:W1126" ca="1" si="443">CHOOSE(RANDBETWEEN(1,6),"Fighter","Guardian","Knight","Defender","Hero","Lord")</f>
        <v>Guardian</v>
      </c>
      <c r="X1063" s="164">
        <f t="shared" ref="X1063:X1126" si="444">(IF(L1063="Fast",1,IF(L1063="SUPERB",2,0))+IF(K1063=15,1,IF(K1063=20,2,0)))+Y1063</f>
        <v>0</v>
      </c>
      <c r="Y1063" s="165">
        <v>0</v>
      </c>
      <c r="Z1063" s="155" t="str">
        <f t="shared" ref="Z1063:Z1126" si="445">IFERROR(ROUNDDOWN(IF($X$36=TRUE,(((($J1063*10)+S$6+($M1063*U$6))*$P1063)*INDEX(P$21:P$26,MATCH($I1063,$O$21:$O$26,0)))*INDEX(V$21:V$26,MATCH($W1063,$U$21:$U$26,0)),((($J1063*10)+S$6+($M1063*U$6))*$P1063)*INDEX(P$21:P$26,MATCH($I1063,$O$21:$O$26,0))),0),"")</f>
        <v/>
      </c>
      <c r="AA1063" s="66" t="str">
        <f t="shared" ref="AA1063:AA1126" si="446">IFERROR(ROUNDDOWN(Z1063+(AB1063*($J1063-1))+IF(J1063&gt;=AM$22,(J1063-AN$22)*AO$22,0)+IF(J1063&gt;=AM$23,(J1063-AN$23)*AO$23,0)+IF(J1063&gt;=AM$24,(J1063-AN$24)*AO$24,0),0),"")</f>
        <v/>
      </c>
      <c r="AB1063" s="72" t="str">
        <f t="shared" ref="AB1063:AB1126" si="447">IFERROR(ROUNDDOWN((VLOOKUP(M1063,O$8:T$17,4)*T$6)+X1063,0),"")</f>
        <v/>
      </c>
      <c r="AC1063" s="135" t="str">
        <f t="shared" si="433"/>
        <v/>
      </c>
      <c r="AD1063" s="72">
        <f t="shared" si="434"/>
        <v>-29</v>
      </c>
      <c r="AE1063" s="72">
        <f t="shared" si="435"/>
        <v>-59</v>
      </c>
      <c r="AF1063" s="72">
        <f t="shared" si="436"/>
        <v>-89</v>
      </c>
      <c r="AG1063" s="66" t="str">
        <f t="shared" ref="AG1063:AG1126" si="448">IFERROR(ROUNDDOWN(IF($X$36=TRUE,(((($J1063*10)+V$6+($M1063*X$6))*$P1063)*INDEX(Q$21:Q$26,MATCH($I1063,$O$21:$O$26,0)))*INDEX(W$21:W$26,MATCH($W1063,$U$21:$U$26,0)),((($J1063*10)+V$6+($M1063*X$6))*$P1063)*INDEX(W$21:W$26,MATCH($I1063,$O$21:$O$26,0))),0),"")</f>
        <v/>
      </c>
      <c r="AH1063" s="66" t="str">
        <f t="shared" ref="AH1063:AH1126" si="449">IFERROR(ROUNDDOWN(AG1063+(AI1063*($J1063-1))+IF($J1063&gt;=AM$22,(J1063-AN$22)*AO$22,0)+IF(J1063&gt;=AM$23,(J1063-AN$23)*AO$23,0)+IF(J1063&gt;=AM$24,(J1063-AN$24)*AO$24,0),0),"")</f>
        <v/>
      </c>
      <c r="AI1063" s="66" t="str">
        <f t="shared" ref="AI1063:AI1126" si="450">IFERROR(ROUNDDOWN((VLOOKUP($M1063,$O$8:$T$17,4)*W$6)+$X1063,0),"")</f>
        <v/>
      </c>
      <c r="AJ1063" s="135" t="str">
        <f t="shared" ref="AJ1063:AJ1126" si="451">IFERROR(AI1063&amp;IF($J1063&gt;=$AM$22,";"&amp;AI1063+$AO$22,"")&amp;IF($J1063&gt;=$AM$23,";"&amp;AI1063+$AO$23+$AO$22,"")&amp;IF($J1063&gt;=$AM$24,";"&amp;AI1063+$AO$23+$AO$22+$AO$24,""),"")</f>
        <v/>
      </c>
      <c r="AK1063" s="66" t="str">
        <f t="shared" ref="AK1063:AK1126" si="452">IFERROR(ROUNDDOWN(IF($X$36=TRUE,(((($J1063*10)+Y$6+($M1063*AB$6))*$P1063)*INDEX(X$21:X$26,MATCH($I1063,$O$21:$O$26,0)))*INDEX(R$21:R$26,MATCH($W1063,$U$21:$U$26,0)),((($J1063*10)+Y$6+($M1063*AB$6))*$P1063)*INDEX(R$21:R$26,MATCH($I1063,$O$21:$O$26,0))),0),"")</f>
        <v/>
      </c>
      <c r="AL1063" s="66" t="str">
        <f t="shared" si="440"/>
        <v/>
      </c>
      <c r="AM1063" s="66" t="str">
        <f t="shared" ref="AM1063:AM1126" si="453">IFERROR(ROUNDDOWN((VLOOKUP($M1063,$O$8:$T$17,4)*Z$6)+$X1063,0),"")</f>
        <v/>
      </c>
      <c r="AN1063" s="135" t="str">
        <f t="shared" ref="AN1063:AN1126" si="454">IFERROR(AM1063&amp;IF($J1063&gt;=$AM$22,";"&amp;AM1063+$AO$22,"")&amp;IF($J1063&gt;=$AM$23,";"&amp;AM1063+$AO$23+$AO$22,"")&amp;IF($J1063&gt;=$AM$24,";"&amp;AM1063+$AO$23+$AO$22+$AO$24,""),"")</f>
        <v/>
      </c>
      <c r="AO1063" s="66" t="str">
        <f t="shared" ref="AO1063:AO1126" si="455">IFERROR(ROUNDDOWN(IF($X$36=TRUE,(((($J1063*10)+AF$6+($M1063*AI$6))*$P1063)*INDEX(Y$21:Y$26,MATCH($I1063,$O$21:$O$26,0)))*INDEX(S$21:S$26,MATCH($W1063,$U$21:$U$26,0)),((($J1063*10)+AF$6+($M1063*AI$6))*$P1063)*INDEX(S$21:S$26,MATCH($I1063,$O$21:$O$26,0))),0),"")</f>
        <v/>
      </c>
      <c r="AP1063" s="66" t="str">
        <f t="shared" si="441"/>
        <v/>
      </c>
      <c r="AQ1063" s="66" t="str">
        <f t="shared" ref="AQ1063:AQ1126" si="456">IFERROR(ROUNDDOWN((VLOOKUP($M1063,$O$8:$T$17,4)*AG$6)+$X1063,0),"")</f>
        <v/>
      </c>
      <c r="AR1063" s="135" t="str">
        <f t="shared" ref="AR1063:AR1126" si="457">IFERROR(AQ1063&amp;IF($J1063&gt;=$AM$22,";"&amp;AQ1063+$AO$22,"")&amp;IF($J1063&gt;=$AM$23,";"&amp;AQ1063+$AO$23+$AO$22,"")&amp;IF($J1063&gt;=$AM$24,";"&amp;AQ1063+$AO$23+$AO$22+$AO$24,""),"")</f>
        <v/>
      </c>
      <c r="AS1063" s="72" t="str">
        <f t="shared" si="442"/>
        <v/>
      </c>
      <c r="AT1063" s="72" t="str">
        <f t="shared" si="442"/>
        <v/>
      </c>
      <c r="AU1063" s="72"/>
      <c r="AV1063" s="135" t="str">
        <f t="shared" ca="1" si="437"/>
        <v>Guardian</v>
      </c>
      <c r="AW1063" s="135"/>
      <c r="AX1063" s="135"/>
      <c r="AY1063" s="135"/>
      <c r="AZ1063" s="135"/>
      <c r="BA1063" s="135"/>
      <c r="BB1063" s="135"/>
      <c r="BC1063" s="660" t="e">
        <f>INDEX('[2]Master Skill List'!$D$81:$D$301,MATCH('UNIT DATA'!BA1063,'[2]Master Skill List'!$B$81:$B$301,0))</f>
        <v>#N/A</v>
      </c>
      <c r="BD1063" s="661"/>
      <c r="BE1063" s="661"/>
      <c r="BF1063" s="662"/>
      <c r="BG1063" s="72">
        <f t="shared" si="438"/>
        <v>0</v>
      </c>
    </row>
    <row r="1064" spans="2:59">
      <c r="B1064" s="66">
        <v>1026</v>
      </c>
      <c r="C1064" s="135"/>
      <c r="D1064" s="135"/>
      <c r="E1064" s="135"/>
      <c r="F1064" s="135"/>
      <c r="G1064" s="135"/>
      <c r="H1064" s="177"/>
      <c r="I1064" s="155"/>
      <c r="J1064" s="155"/>
      <c r="K1064" s="66">
        <v>10</v>
      </c>
      <c r="L1064" s="66"/>
      <c r="M1064" s="66"/>
      <c r="N1064" s="66"/>
      <c r="O1064" s="508"/>
      <c r="P1064" s="155">
        <f t="shared" ref="P1064:P1127" si="458">1+(N1064*0.1)+Q1064</f>
        <v>1</v>
      </c>
      <c r="Q1064" s="135"/>
      <c r="R1064" s="66" t="e">
        <f t="shared" si="439"/>
        <v>#N/A</v>
      </c>
      <c r="S1064" s="176"/>
      <c r="T1064" s="177"/>
      <c r="U1064" s="135"/>
      <c r="V1064" s="135"/>
      <c r="W1064" s="163" t="str">
        <f t="shared" ca="1" si="443"/>
        <v>Hero</v>
      </c>
      <c r="X1064" s="164">
        <f t="shared" si="444"/>
        <v>0</v>
      </c>
      <c r="Y1064" s="165">
        <v>0</v>
      </c>
      <c r="Z1064" s="155" t="str">
        <f t="shared" si="445"/>
        <v/>
      </c>
      <c r="AA1064" s="66" t="str">
        <f t="shared" si="446"/>
        <v/>
      </c>
      <c r="AB1064" s="72" t="str">
        <f t="shared" si="447"/>
        <v/>
      </c>
      <c r="AC1064" s="135" t="str">
        <f t="shared" ref="AC1064:AC1127" si="459">IFERROR(AB1064&amp;IF($J1064&gt;=$AM$22,";"&amp;AB1064+$AO$22,"")&amp;IF(J1064&gt;=$AM$23,";"&amp;AB1064+$AO$23+$AO$22,"")&amp;IF(J1064&gt;=$AM$24,";"&amp;AB1064+$AO$23+$AO$22+$AO$24,""),"")</f>
        <v/>
      </c>
      <c r="AD1064" s="72">
        <f t="shared" ref="AD1064:AD1127" si="460">J1064-AD$38+1</f>
        <v>-29</v>
      </c>
      <c r="AE1064" s="72">
        <f t="shared" ref="AE1064:AE1127" si="461">J1064-AE$38+1</f>
        <v>-59</v>
      </c>
      <c r="AF1064" s="72">
        <f t="shared" ref="AF1064:AF1127" si="462">J1064-AF$38+1</f>
        <v>-89</v>
      </c>
      <c r="AG1064" s="66" t="str">
        <f t="shared" si="448"/>
        <v/>
      </c>
      <c r="AH1064" s="66" t="str">
        <f t="shared" si="449"/>
        <v/>
      </c>
      <c r="AI1064" s="66" t="str">
        <f t="shared" si="450"/>
        <v/>
      </c>
      <c r="AJ1064" s="135" t="str">
        <f t="shared" si="451"/>
        <v/>
      </c>
      <c r="AK1064" s="66" t="str">
        <f t="shared" si="452"/>
        <v/>
      </c>
      <c r="AL1064" s="66" t="str">
        <f t="shared" si="440"/>
        <v/>
      </c>
      <c r="AM1064" s="66" t="str">
        <f t="shared" si="453"/>
        <v/>
      </c>
      <c r="AN1064" s="135" t="str">
        <f t="shared" si="454"/>
        <v/>
      </c>
      <c r="AO1064" s="66" t="str">
        <f t="shared" si="455"/>
        <v/>
      </c>
      <c r="AP1064" s="66" t="str">
        <f t="shared" si="441"/>
        <v/>
      </c>
      <c r="AQ1064" s="66" t="str">
        <f t="shared" si="456"/>
        <v/>
      </c>
      <c r="AR1064" s="135" t="str">
        <f t="shared" si="457"/>
        <v/>
      </c>
      <c r="AS1064" s="72" t="str">
        <f t="shared" si="442"/>
        <v/>
      </c>
      <c r="AT1064" s="72" t="str">
        <f t="shared" si="442"/>
        <v/>
      </c>
      <c r="AU1064" s="72"/>
      <c r="AV1064" s="135" t="str">
        <f t="shared" ref="AV1064:AV1127" ca="1" si="463">W1064</f>
        <v>Hero</v>
      </c>
      <c r="AW1064" s="135"/>
      <c r="AX1064" s="135"/>
      <c r="AY1064" s="135"/>
      <c r="AZ1064" s="135"/>
      <c r="BA1064" s="135"/>
      <c r="BB1064" s="135"/>
      <c r="BC1064" s="660" t="e">
        <f>INDEX('[2]Master Skill List'!$D$81:$D$301,MATCH('UNIT DATA'!BA1064,'[2]Master Skill List'!$B$81:$B$301,0))</f>
        <v>#N/A</v>
      </c>
      <c r="BD1064" s="661"/>
      <c r="BE1064" s="661"/>
      <c r="BF1064" s="662"/>
      <c r="BG1064" s="72">
        <f t="shared" ref="BG1064:BG1127" si="464">M1064</f>
        <v>0</v>
      </c>
    </row>
    <row r="1065" spans="2:59">
      <c r="B1065" s="66">
        <v>1027</v>
      </c>
      <c r="C1065" s="135"/>
      <c r="D1065" s="135"/>
      <c r="E1065" s="135"/>
      <c r="F1065" s="135"/>
      <c r="G1065" s="135"/>
      <c r="H1065" s="177"/>
      <c r="I1065" s="155"/>
      <c r="J1065" s="155"/>
      <c r="K1065" s="66">
        <v>10</v>
      </c>
      <c r="L1065" s="66"/>
      <c r="M1065" s="66"/>
      <c r="N1065" s="66"/>
      <c r="O1065" s="508"/>
      <c r="P1065" s="155">
        <f t="shared" si="458"/>
        <v>1</v>
      </c>
      <c r="Q1065" s="135"/>
      <c r="R1065" s="66" t="e">
        <f t="shared" si="439"/>
        <v>#N/A</v>
      </c>
      <c r="S1065" s="176"/>
      <c r="T1065" s="177"/>
      <c r="U1065" s="135"/>
      <c r="V1065" s="135"/>
      <c r="W1065" s="163" t="str">
        <f t="shared" ca="1" si="443"/>
        <v>Lord</v>
      </c>
      <c r="X1065" s="164">
        <f t="shared" si="444"/>
        <v>0</v>
      </c>
      <c r="Y1065" s="165">
        <v>0</v>
      </c>
      <c r="Z1065" s="155" t="str">
        <f t="shared" si="445"/>
        <v/>
      </c>
      <c r="AA1065" s="66" t="str">
        <f t="shared" si="446"/>
        <v/>
      </c>
      <c r="AB1065" s="72" t="str">
        <f t="shared" si="447"/>
        <v/>
      </c>
      <c r="AC1065" s="135" t="str">
        <f t="shared" si="459"/>
        <v/>
      </c>
      <c r="AD1065" s="72">
        <f t="shared" si="460"/>
        <v>-29</v>
      </c>
      <c r="AE1065" s="72">
        <f t="shared" si="461"/>
        <v>-59</v>
      </c>
      <c r="AF1065" s="72">
        <f t="shared" si="462"/>
        <v>-89</v>
      </c>
      <c r="AG1065" s="66" t="str">
        <f t="shared" si="448"/>
        <v/>
      </c>
      <c r="AH1065" s="66" t="str">
        <f t="shared" si="449"/>
        <v/>
      </c>
      <c r="AI1065" s="66" t="str">
        <f t="shared" si="450"/>
        <v/>
      </c>
      <c r="AJ1065" s="135" t="str">
        <f t="shared" si="451"/>
        <v/>
      </c>
      <c r="AK1065" s="66" t="str">
        <f t="shared" si="452"/>
        <v/>
      </c>
      <c r="AL1065" s="66" t="str">
        <f t="shared" si="440"/>
        <v/>
      </c>
      <c r="AM1065" s="66" t="str">
        <f t="shared" si="453"/>
        <v/>
      </c>
      <c r="AN1065" s="135" t="str">
        <f t="shared" si="454"/>
        <v/>
      </c>
      <c r="AO1065" s="66" t="str">
        <f t="shared" si="455"/>
        <v/>
      </c>
      <c r="AP1065" s="66" t="str">
        <f t="shared" si="441"/>
        <v/>
      </c>
      <c r="AQ1065" s="66" t="str">
        <f t="shared" si="456"/>
        <v/>
      </c>
      <c r="AR1065" s="135" t="str">
        <f t="shared" si="457"/>
        <v/>
      </c>
      <c r="AS1065" s="72" t="str">
        <f t="shared" si="442"/>
        <v/>
      </c>
      <c r="AT1065" s="72" t="str">
        <f t="shared" si="442"/>
        <v/>
      </c>
      <c r="AU1065" s="72"/>
      <c r="AV1065" s="135" t="str">
        <f t="shared" ca="1" si="463"/>
        <v>Lord</v>
      </c>
      <c r="AW1065" s="135"/>
      <c r="AX1065" s="135"/>
      <c r="AY1065" s="135"/>
      <c r="AZ1065" s="135"/>
      <c r="BA1065" s="135"/>
      <c r="BB1065" s="135"/>
      <c r="BC1065" s="660" t="e">
        <f>INDEX('[2]Master Skill List'!$D$81:$D$301,MATCH('UNIT DATA'!BA1065,'[2]Master Skill List'!$B$81:$B$301,0))</f>
        <v>#N/A</v>
      </c>
      <c r="BD1065" s="661"/>
      <c r="BE1065" s="661"/>
      <c r="BF1065" s="662"/>
      <c r="BG1065" s="72">
        <f t="shared" si="464"/>
        <v>0</v>
      </c>
    </row>
    <row r="1066" spans="2:59">
      <c r="B1066" s="66">
        <v>1028</v>
      </c>
      <c r="C1066" s="135"/>
      <c r="D1066" s="135"/>
      <c r="E1066" s="135"/>
      <c r="F1066" s="135"/>
      <c r="G1066" s="135"/>
      <c r="H1066" s="177"/>
      <c r="I1066" s="155"/>
      <c r="J1066" s="155"/>
      <c r="K1066" s="66">
        <v>10</v>
      </c>
      <c r="L1066" s="66"/>
      <c r="M1066" s="66"/>
      <c r="N1066" s="66"/>
      <c r="O1066" s="508"/>
      <c r="P1066" s="155">
        <f t="shared" si="458"/>
        <v>1</v>
      </c>
      <c r="Q1066" s="135"/>
      <c r="R1066" s="66" t="e">
        <f t="shared" si="439"/>
        <v>#N/A</v>
      </c>
      <c r="S1066" s="176"/>
      <c r="T1066" s="177"/>
      <c r="U1066" s="135"/>
      <c r="V1066" s="135"/>
      <c r="W1066" s="163" t="str">
        <f t="shared" ca="1" si="443"/>
        <v>Lord</v>
      </c>
      <c r="X1066" s="164">
        <f t="shared" si="444"/>
        <v>0</v>
      </c>
      <c r="Y1066" s="165">
        <v>0</v>
      </c>
      <c r="Z1066" s="155" t="str">
        <f t="shared" si="445"/>
        <v/>
      </c>
      <c r="AA1066" s="66" t="str">
        <f t="shared" si="446"/>
        <v/>
      </c>
      <c r="AB1066" s="72" t="str">
        <f t="shared" si="447"/>
        <v/>
      </c>
      <c r="AC1066" s="135" t="str">
        <f t="shared" si="459"/>
        <v/>
      </c>
      <c r="AD1066" s="72">
        <f t="shared" si="460"/>
        <v>-29</v>
      </c>
      <c r="AE1066" s="72">
        <f t="shared" si="461"/>
        <v>-59</v>
      </c>
      <c r="AF1066" s="72">
        <f t="shared" si="462"/>
        <v>-89</v>
      </c>
      <c r="AG1066" s="66" t="str">
        <f t="shared" si="448"/>
        <v/>
      </c>
      <c r="AH1066" s="66" t="str">
        <f t="shared" si="449"/>
        <v/>
      </c>
      <c r="AI1066" s="66" t="str">
        <f t="shared" si="450"/>
        <v/>
      </c>
      <c r="AJ1066" s="135" t="str">
        <f t="shared" si="451"/>
        <v/>
      </c>
      <c r="AK1066" s="66" t="str">
        <f t="shared" si="452"/>
        <v/>
      </c>
      <c r="AL1066" s="66" t="str">
        <f t="shared" si="440"/>
        <v/>
      </c>
      <c r="AM1066" s="66" t="str">
        <f t="shared" si="453"/>
        <v/>
      </c>
      <c r="AN1066" s="135" t="str">
        <f t="shared" si="454"/>
        <v/>
      </c>
      <c r="AO1066" s="66" t="str">
        <f t="shared" si="455"/>
        <v/>
      </c>
      <c r="AP1066" s="66" t="str">
        <f t="shared" si="441"/>
        <v/>
      </c>
      <c r="AQ1066" s="66" t="str">
        <f t="shared" si="456"/>
        <v/>
      </c>
      <c r="AR1066" s="135" t="str">
        <f t="shared" si="457"/>
        <v/>
      </c>
      <c r="AS1066" s="72" t="str">
        <f t="shared" si="442"/>
        <v/>
      </c>
      <c r="AT1066" s="72" t="str">
        <f t="shared" si="442"/>
        <v/>
      </c>
      <c r="AU1066" s="72"/>
      <c r="AV1066" s="135" t="str">
        <f t="shared" ca="1" si="463"/>
        <v>Lord</v>
      </c>
      <c r="AW1066" s="135"/>
      <c r="AX1066" s="135"/>
      <c r="AY1066" s="135"/>
      <c r="AZ1066" s="135"/>
      <c r="BA1066" s="135"/>
      <c r="BB1066" s="135"/>
      <c r="BC1066" s="660" t="e">
        <f>INDEX('[2]Master Skill List'!$D$81:$D$301,MATCH('UNIT DATA'!BA1066,'[2]Master Skill List'!$B$81:$B$301,0))</f>
        <v>#N/A</v>
      </c>
      <c r="BD1066" s="661"/>
      <c r="BE1066" s="661"/>
      <c r="BF1066" s="662"/>
      <c r="BG1066" s="72">
        <f t="shared" si="464"/>
        <v>0</v>
      </c>
    </row>
    <row r="1067" spans="2:59">
      <c r="B1067" s="66">
        <v>1029</v>
      </c>
      <c r="C1067" s="135"/>
      <c r="D1067" s="135"/>
      <c r="E1067" s="135"/>
      <c r="F1067" s="135"/>
      <c r="G1067" s="135"/>
      <c r="H1067" s="177"/>
      <c r="I1067" s="155"/>
      <c r="J1067" s="155"/>
      <c r="K1067" s="66">
        <v>10</v>
      </c>
      <c r="L1067" s="66"/>
      <c r="M1067" s="66"/>
      <c r="N1067" s="66"/>
      <c r="O1067" s="508"/>
      <c r="P1067" s="155">
        <f t="shared" si="458"/>
        <v>1</v>
      </c>
      <c r="Q1067" s="135"/>
      <c r="R1067" s="66" t="e">
        <f t="shared" ref="R1067:R1130" si="465">IF(K1067=10,M$6,IF(K1067=15,M$7,IF(K1067=20,M$8,0)))+IF(M1067=2,J$12,IF(M1067=3,J$13,IF(M1067=4,J$14,IF(M1067=5,J$15,IF(M1067=6,J$16,IF(M1067=7,J$17,IF(M1067=8,J$18,IF(M1067=9,J$19,IF(M1067=10,J$20,0)))))))))+IF(L1067="NORMAL",M$24,IF(L1067="FAST",M$25,IF(L1067="SUPERB",M$26,0)))+VLOOKUP(J1067,$L$11:$M$20,2)+S1067</f>
        <v>#N/A</v>
      </c>
      <c r="S1067" s="176"/>
      <c r="T1067" s="177"/>
      <c r="U1067" s="135"/>
      <c r="V1067" s="135"/>
      <c r="W1067" s="163" t="str">
        <f t="shared" ca="1" si="443"/>
        <v>Guardian</v>
      </c>
      <c r="X1067" s="164">
        <f t="shared" si="444"/>
        <v>0</v>
      </c>
      <c r="Y1067" s="165">
        <v>0</v>
      </c>
      <c r="Z1067" s="155" t="str">
        <f t="shared" si="445"/>
        <v/>
      </c>
      <c r="AA1067" s="66" t="str">
        <f t="shared" si="446"/>
        <v/>
      </c>
      <c r="AB1067" s="72" t="str">
        <f t="shared" si="447"/>
        <v/>
      </c>
      <c r="AC1067" s="135" t="str">
        <f t="shared" si="459"/>
        <v/>
      </c>
      <c r="AD1067" s="72">
        <f t="shared" si="460"/>
        <v>-29</v>
      </c>
      <c r="AE1067" s="72">
        <f t="shared" si="461"/>
        <v>-59</v>
      </c>
      <c r="AF1067" s="72">
        <f t="shared" si="462"/>
        <v>-89</v>
      </c>
      <c r="AG1067" s="66" t="str">
        <f t="shared" si="448"/>
        <v/>
      </c>
      <c r="AH1067" s="66" t="str">
        <f t="shared" si="449"/>
        <v/>
      </c>
      <c r="AI1067" s="66" t="str">
        <f t="shared" si="450"/>
        <v/>
      </c>
      <c r="AJ1067" s="135" t="str">
        <f t="shared" si="451"/>
        <v/>
      </c>
      <c r="AK1067" s="66" t="str">
        <f t="shared" si="452"/>
        <v/>
      </c>
      <c r="AL1067" s="66" t="str">
        <f t="shared" si="440"/>
        <v/>
      </c>
      <c r="AM1067" s="66" t="str">
        <f t="shared" si="453"/>
        <v/>
      </c>
      <c r="AN1067" s="135" t="str">
        <f t="shared" si="454"/>
        <v/>
      </c>
      <c r="AO1067" s="66" t="str">
        <f t="shared" si="455"/>
        <v/>
      </c>
      <c r="AP1067" s="66" t="str">
        <f t="shared" si="441"/>
        <v/>
      </c>
      <c r="AQ1067" s="66" t="str">
        <f t="shared" si="456"/>
        <v/>
      </c>
      <c r="AR1067" s="135" t="str">
        <f t="shared" si="457"/>
        <v/>
      </c>
      <c r="AS1067" s="72" t="str">
        <f t="shared" si="442"/>
        <v/>
      </c>
      <c r="AT1067" s="72" t="str">
        <f t="shared" si="442"/>
        <v/>
      </c>
      <c r="AU1067" s="72"/>
      <c r="AV1067" s="135" t="str">
        <f t="shared" ca="1" si="463"/>
        <v>Guardian</v>
      </c>
      <c r="AW1067" s="135"/>
      <c r="AX1067" s="135"/>
      <c r="AY1067" s="135"/>
      <c r="AZ1067" s="135"/>
      <c r="BA1067" s="135"/>
      <c r="BB1067" s="135"/>
      <c r="BC1067" s="660" t="e">
        <f>INDEX('[2]Master Skill List'!$D$81:$D$301,MATCH('UNIT DATA'!BA1067,'[2]Master Skill List'!$B$81:$B$301,0))</f>
        <v>#N/A</v>
      </c>
      <c r="BD1067" s="661"/>
      <c r="BE1067" s="661"/>
      <c r="BF1067" s="662"/>
      <c r="BG1067" s="72">
        <f t="shared" si="464"/>
        <v>0</v>
      </c>
    </row>
    <row r="1068" spans="2:59">
      <c r="B1068" s="66">
        <v>1030</v>
      </c>
      <c r="C1068" s="135"/>
      <c r="D1068" s="135"/>
      <c r="E1068" s="135"/>
      <c r="F1068" s="135"/>
      <c r="G1068" s="135"/>
      <c r="H1068" s="177"/>
      <c r="I1068" s="155"/>
      <c r="J1068" s="155"/>
      <c r="K1068" s="66">
        <v>10</v>
      </c>
      <c r="L1068" s="66"/>
      <c r="M1068" s="66"/>
      <c r="N1068" s="66"/>
      <c r="O1068" s="508"/>
      <c r="P1068" s="155">
        <f t="shared" si="458"/>
        <v>1</v>
      </c>
      <c r="Q1068" s="135"/>
      <c r="R1068" s="66" t="e">
        <f t="shared" si="465"/>
        <v>#N/A</v>
      </c>
      <c r="S1068" s="176"/>
      <c r="T1068" s="177"/>
      <c r="U1068" s="135"/>
      <c r="V1068" s="135"/>
      <c r="W1068" s="163" t="str">
        <f t="shared" ca="1" si="443"/>
        <v>Knight</v>
      </c>
      <c r="X1068" s="164">
        <f t="shared" si="444"/>
        <v>0</v>
      </c>
      <c r="Y1068" s="165">
        <v>0</v>
      </c>
      <c r="Z1068" s="155" t="str">
        <f t="shared" si="445"/>
        <v/>
      </c>
      <c r="AA1068" s="66" t="str">
        <f t="shared" si="446"/>
        <v/>
      </c>
      <c r="AB1068" s="72" t="str">
        <f t="shared" si="447"/>
        <v/>
      </c>
      <c r="AC1068" s="135" t="str">
        <f t="shared" si="459"/>
        <v/>
      </c>
      <c r="AD1068" s="72">
        <f t="shared" si="460"/>
        <v>-29</v>
      </c>
      <c r="AE1068" s="72">
        <f t="shared" si="461"/>
        <v>-59</v>
      </c>
      <c r="AF1068" s="72">
        <f t="shared" si="462"/>
        <v>-89</v>
      </c>
      <c r="AG1068" s="66" t="str">
        <f t="shared" si="448"/>
        <v/>
      </c>
      <c r="AH1068" s="66" t="str">
        <f t="shared" si="449"/>
        <v/>
      </c>
      <c r="AI1068" s="66" t="str">
        <f t="shared" si="450"/>
        <v/>
      </c>
      <c r="AJ1068" s="135" t="str">
        <f t="shared" si="451"/>
        <v/>
      </c>
      <c r="AK1068" s="66" t="str">
        <f t="shared" si="452"/>
        <v/>
      </c>
      <c r="AL1068" s="66" t="str">
        <f t="shared" si="440"/>
        <v/>
      </c>
      <c r="AM1068" s="66" t="str">
        <f t="shared" si="453"/>
        <v/>
      </c>
      <c r="AN1068" s="135" t="str">
        <f t="shared" si="454"/>
        <v/>
      </c>
      <c r="AO1068" s="66" t="str">
        <f t="shared" si="455"/>
        <v/>
      </c>
      <c r="AP1068" s="66" t="str">
        <f t="shared" si="441"/>
        <v/>
      </c>
      <c r="AQ1068" s="66" t="str">
        <f t="shared" si="456"/>
        <v/>
      </c>
      <c r="AR1068" s="135" t="str">
        <f t="shared" si="457"/>
        <v/>
      </c>
      <c r="AS1068" s="72" t="str">
        <f t="shared" si="442"/>
        <v/>
      </c>
      <c r="AT1068" s="72" t="str">
        <f t="shared" si="442"/>
        <v/>
      </c>
      <c r="AU1068" s="72"/>
      <c r="AV1068" s="135" t="str">
        <f t="shared" ca="1" si="463"/>
        <v>Knight</v>
      </c>
      <c r="AW1068" s="135"/>
      <c r="AX1068" s="135"/>
      <c r="AY1068" s="135"/>
      <c r="AZ1068" s="135"/>
      <c r="BA1068" s="135"/>
      <c r="BB1068" s="135"/>
      <c r="BC1068" s="660" t="e">
        <f>INDEX('[2]Master Skill List'!$D$81:$D$301,MATCH('UNIT DATA'!BA1068,'[2]Master Skill List'!$B$81:$B$301,0))</f>
        <v>#N/A</v>
      </c>
      <c r="BD1068" s="661"/>
      <c r="BE1068" s="661"/>
      <c r="BF1068" s="662"/>
      <c r="BG1068" s="72">
        <f t="shared" si="464"/>
        <v>0</v>
      </c>
    </row>
    <row r="1069" spans="2:59">
      <c r="B1069" s="66">
        <v>1031</v>
      </c>
      <c r="C1069" s="135"/>
      <c r="D1069" s="135"/>
      <c r="E1069" s="135"/>
      <c r="F1069" s="135"/>
      <c r="G1069" s="135"/>
      <c r="H1069" s="177"/>
      <c r="I1069" s="155"/>
      <c r="J1069" s="155"/>
      <c r="K1069" s="66">
        <v>10</v>
      </c>
      <c r="L1069" s="66"/>
      <c r="M1069" s="66"/>
      <c r="N1069" s="66"/>
      <c r="O1069" s="508"/>
      <c r="P1069" s="155">
        <f t="shared" si="458"/>
        <v>1</v>
      </c>
      <c r="Q1069" s="135"/>
      <c r="R1069" s="66" t="e">
        <f t="shared" si="465"/>
        <v>#N/A</v>
      </c>
      <c r="S1069" s="176"/>
      <c r="T1069" s="177"/>
      <c r="U1069" s="135"/>
      <c r="V1069" s="135"/>
      <c r="W1069" s="163" t="str">
        <f t="shared" ca="1" si="443"/>
        <v>Defender</v>
      </c>
      <c r="X1069" s="164">
        <f t="shared" si="444"/>
        <v>0</v>
      </c>
      <c r="Y1069" s="165">
        <v>0</v>
      </c>
      <c r="Z1069" s="155" t="str">
        <f t="shared" si="445"/>
        <v/>
      </c>
      <c r="AA1069" s="66" t="str">
        <f t="shared" si="446"/>
        <v/>
      </c>
      <c r="AB1069" s="72" t="str">
        <f t="shared" si="447"/>
        <v/>
      </c>
      <c r="AC1069" s="135" t="str">
        <f t="shared" si="459"/>
        <v/>
      </c>
      <c r="AD1069" s="72">
        <f t="shared" si="460"/>
        <v>-29</v>
      </c>
      <c r="AE1069" s="72">
        <f t="shared" si="461"/>
        <v>-59</v>
      </c>
      <c r="AF1069" s="72">
        <f t="shared" si="462"/>
        <v>-89</v>
      </c>
      <c r="AG1069" s="66" t="str">
        <f t="shared" si="448"/>
        <v/>
      </c>
      <c r="AH1069" s="66" t="str">
        <f t="shared" si="449"/>
        <v/>
      </c>
      <c r="AI1069" s="66" t="str">
        <f t="shared" si="450"/>
        <v/>
      </c>
      <c r="AJ1069" s="135" t="str">
        <f t="shared" si="451"/>
        <v/>
      </c>
      <c r="AK1069" s="66" t="str">
        <f t="shared" si="452"/>
        <v/>
      </c>
      <c r="AL1069" s="66" t="str">
        <f t="shared" si="440"/>
        <v/>
      </c>
      <c r="AM1069" s="66" t="str">
        <f t="shared" si="453"/>
        <v/>
      </c>
      <c r="AN1069" s="135" t="str">
        <f t="shared" si="454"/>
        <v/>
      </c>
      <c r="AO1069" s="66" t="str">
        <f t="shared" si="455"/>
        <v/>
      </c>
      <c r="AP1069" s="66" t="str">
        <f t="shared" si="441"/>
        <v/>
      </c>
      <c r="AQ1069" s="66" t="str">
        <f t="shared" si="456"/>
        <v/>
      </c>
      <c r="AR1069" s="135" t="str">
        <f t="shared" si="457"/>
        <v/>
      </c>
      <c r="AS1069" s="72" t="str">
        <f t="shared" si="442"/>
        <v/>
      </c>
      <c r="AT1069" s="72" t="str">
        <f t="shared" si="442"/>
        <v/>
      </c>
      <c r="AU1069" s="72"/>
      <c r="AV1069" s="135" t="str">
        <f t="shared" ca="1" si="463"/>
        <v>Defender</v>
      </c>
      <c r="AW1069" s="135"/>
      <c r="AX1069" s="135"/>
      <c r="AY1069" s="135"/>
      <c r="AZ1069" s="135"/>
      <c r="BA1069" s="135"/>
      <c r="BB1069" s="135"/>
      <c r="BC1069" s="660" t="e">
        <f>INDEX('[2]Master Skill List'!$D$81:$D$301,MATCH('UNIT DATA'!BA1069,'[2]Master Skill List'!$B$81:$B$301,0))</f>
        <v>#N/A</v>
      </c>
      <c r="BD1069" s="661"/>
      <c r="BE1069" s="661"/>
      <c r="BF1069" s="662"/>
      <c r="BG1069" s="72">
        <f t="shared" si="464"/>
        <v>0</v>
      </c>
    </row>
    <row r="1070" spans="2:59">
      <c r="B1070" s="66">
        <v>1032</v>
      </c>
      <c r="C1070" s="135"/>
      <c r="D1070" s="135"/>
      <c r="E1070" s="135"/>
      <c r="F1070" s="135"/>
      <c r="G1070" s="135"/>
      <c r="H1070" s="177"/>
      <c r="I1070" s="155"/>
      <c r="J1070" s="155"/>
      <c r="K1070" s="66">
        <v>10</v>
      </c>
      <c r="L1070" s="66"/>
      <c r="M1070" s="66"/>
      <c r="N1070" s="66"/>
      <c r="O1070" s="508"/>
      <c r="P1070" s="155">
        <f t="shared" si="458"/>
        <v>1</v>
      </c>
      <c r="Q1070" s="135"/>
      <c r="R1070" s="66" t="e">
        <f t="shared" si="465"/>
        <v>#N/A</v>
      </c>
      <c r="S1070" s="176"/>
      <c r="T1070" s="177"/>
      <c r="U1070" s="135"/>
      <c r="V1070" s="135"/>
      <c r="W1070" s="163" t="str">
        <f t="shared" ca="1" si="443"/>
        <v>Guardian</v>
      </c>
      <c r="X1070" s="164">
        <f t="shared" si="444"/>
        <v>0</v>
      </c>
      <c r="Y1070" s="165">
        <v>0</v>
      </c>
      <c r="Z1070" s="155" t="str">
        <f t="shared" si="445"/>
        <v/>
      </c>
      <c r="AA1070" s="66" t="str">
        <f t="shared" si="446"/>
        <v/>
      </c>
      <c r="AB1070" s="72" t="str">
        <f t="shared" si="447"/>
        <v/>
      </c>
      <c r="AC1070" s="135" t="str">
        <f t="shared" si="459"/>
        <v/>
      </c>
      <c r="AD1070" s="72">
        <f t="shared" si="460"/>
        <v>-29</v>
      </c>
      <c r="AE1070" s="72">
        <f t="shared" si="461"/>
        <v>-59</v>
      </c>
      <c r="AF1070" s="72">
        <f t="shared" si="462"/>
        <v>-89</v>
      </c>
      <c r="AG1070" s="66" t="str">
        <f t="shared" si="448"/>
        <v/>
      </c>
      <c r="AH1070" s="66" t="str">
        <f t="shared" si="449"/>
        <v/>
      </c>
      <c r="AI1070" s="66" t="str">
        <f t="shared" si="450"/>
        <v/>
      </c>
      <c r="AJ1070" s="135" t="str">
        <f t="shared" si="451"/>
        <v/>
      </c>
      <c r="AK1070" s="66" t="str">
        <f t="shared" si="452"/>
        <v/>
      </c>
      <c r="AL1070" s="66" t="str">
        <f t="shared" si="440"/>
        <v/>
      </c>
      <c r="AM1070" s="66" t="str">
        <f t="shared" si="453"/>
        <v/>
      </c>
      <c r="AN1070" s="135" t="str">
        <f t="shared" si="454"/>
        <v/>
      </c>
      <c r="AO1070" s="66" t="str">
        <f t="shared" si="455"/>
        <v/>
      </c>
      <c r="AP1070" s="66" t="str">
        <f t="shared" si="441"/>
        <v/>
      </c>
      <c r="AQ1070" s="66" t="str">
        <f t="shared" si="456"/>
        <v/>
      </c>
      <c r="AR1070" s="135" t="str">
        <f t="shared" si="457"/>
        <v/>
      </c>
      <c r="AS1070" s="72" t="str">
        <f t="shared" si="442"/>
        <v/>
      </c>
      <c r="AT1070" s="72" t="str">
        <f t="shared" si="442"/>
        <v/>
      </c>
      <c r="AU1070" s="72"/>
      <c r="AV1070" s="135" t="str">
        <f t="shared" ca="1" si="463"/>
        <v>Guardian</v>
      </c>
      <c r="AW1070" s="135"/>
      <c r="AX1070" s="135"/>
      <c r="AY1070" s="135"/>
      <c r="AZ1070" s="135"/>
      <c r="BA1070" s="135"/>
      <c r="BB1070" s="135"/>
      <c r="BC1070" s="660" t="e">
        <f>INDEX('[2]Master Skill List'!$D$81:$D$301,MATCH('UNIT DATA'!BA1070,'[2]Master Skill List'!$B$81:$B$301,0))</f>
        <v>#N/A</v>
      </c>
      <c r="BD1070" s="661"/>
      <c r="BE1070" s="661"/>
      <c r="BF1070" s="662"/>
      <c r="BG1070" s="72">
        <f t="shared" si="464"/>
        <v>0</v>
      </c>
    </row>
    <row r="1071" spans="2:59">
      <c r="B1071" s="66">
        <v>1033</v>
      </c>
      <c r="C1071" s="135"/>
      <c r="D1071" s="135"/>
      <c r="E1071" s="135"/>
      <c r="F1071" s="135"/>
      <c r="G1071" s="135"/>
      <c r="H1071" s="177"/>
      <c r="I1071" s="155"/>
      <c r="J1071" s="155"/>
      <c r="K1071" s="66">
        <v>10</v>
      </c>
      <c r="L1071" s="66"/>
      <c r="M1071" s="66"/>
      <c r="N1071" s="66"/>
      <c r="O1071" s="508"/>
      <c r="P1071" s="155">
        <f t="shared" si="458"/>
        <v>1</v>
      </c>
      <c r="Q1071" s="135"/>
      <c r="R1071" s="66" t="e">
        <f t="shared" si="465"/>
        <v>#N/A</v>
      </c>
      <c r="S1071" s="176"/>
      <c r="T1071" s="177"/>
      <c r="U1071" s="135"/>
      <c r="V1071" s="135"/>
      <c r="W1071" s="163" t="str">
        <f t="shared" ca="1" si="443"/>
        <v>Guardian</v>
      </c>
      <c r="X1071" s="164">
        <f t="shared" si="444"/>
        <v>0</v>
      </c>
      <c r="Y1071" s="165">
        <v>0</v>
      </c>
      <c r="Z1071" s="155" t="str">
        <f t="shared" si="445"/>
        <v/>
      </c>
      <c r="AA1071" s="66" t="str">
        <f t="shared" si="446"/>
        <v/>
      </c>
      <c r="AB1071" s="72" t="str">
        <f t="shared" si="447"/>
        <v/>
      </c>
      <c r="AC1071" s="135" t="str">
        <f t="shared" si="459"/>
        <v/>
      </c>
      <c r="AD1071" s="72">
        <f t="shared" si="460"/>
        <v>-29</v>
      </c>
      <c r="AE1071" s="72">
        <f t="shared" si="461"/>
        <v>-59</v>
      </c>
      <c r="AF1071" s="72">
        <f t="shared" si="462"/>
        <v>-89</v>
      </c>
      <c r="AG1071" s="66" t="str">
        <f t="shared" si="448"/>
        <v/>
      </c>
      <c r="AH1071" s="66" t="str">
        <f t="shared" si="449"/>
        <v/>
      </c>
      <c r="AI1071" s="66" t="str">
        <f t="shared" si="450"/>
        <v/>
      </c>
      <c r="AJ1071" s="135" t="str">
        <f t="shared" si="451"/>
        <v/>
      </c>
      <c r="AK1071" s="66" t="str">
        <f t="shared" si="452"/>
        <v/>
      </c>
      <c r="AL1071" s="66" t="str">
        <f t="shared" si="440"/>
        <v/>
      </c>
      <c r="AM1071" s="66" t="str">
        <f t="shared" si="453"/>
        <v/>
      </c>
      <c r="AN1071" s="135" t="str">
        <f t="shared" si="454"/>
        <v/>
      </c>
      <c r="AO1071" s="66" t="str">
        <f t="shared" si="455"/>
        <v/>
      </c>
      <c r="AP1071" s="66" t="str">
        <f t="shared" si="441"/>
        <v/>
      </c>
      <c r="AQ1071" s="66" t="str">
        <f t="shared" si="456"/>
        <v/>
      </c>
      <c r="AR1071" s="135" t="str">
        <f t="shared" si="457"/>
        <v/>
      </c>
      <c r="AS1071" s="72" t="str">
        <f t="shared" si="442"/>
        <v/>
      </c>
      <c r="AT1071" s="72" t="str">
        <f t="shared" si="442"/>
        <v/>
      </c>
      <c r="AU1071" s="72"/>
      <c r="AV1071" s="135" t="str">
        <f t="shared" ca="1" si="463"/>
        <v>Guardian</v>
      </c>
      <c r="AW1071" s="135"/>
      <c r="AX1071" s="135"/>
      <c r="AY1071" s="135"/>
      <c r="AZ1071" s="135"/>
      <c r="BA1071" s="135"/>
      <c r="BB1071" s="135"/>
      <c r="BC1071" s="660" t="e">
        <f>INDEX('[2]Master Skill List'!$D$81:$D$301,MATCH('UNIT DATA'!BA1071,'[2]Master Skill List'!$B$81:$B$301,0))</f>
        <v>#N/A</v>
      </c>
      <c r="BD1071" s="661"/>
      <c r="BE1071" s="661"/>
      <c r="BF1071" s="662"/>
      <c r="BG1071" s="72">
        <f t="shared" si="464"/>
        <v>0</v>
      </c>
    </row>
    <row r="1072" spans="2:59">
      <c r="B1072" s="66">
        <v>1034</v>
      </c>
      <c r="C1072" s="135"/>
      <c r="D1072" s="135"/>
      <c r="E1072" s="135"/>
      <c r="F1072" s="135"/>
      <c r="G1072" s="135"/>
      <c r="H1072" s="177"/>
      <c r="I1072" s="155"/>
      <c r="J1072" s="155"/>
      <c r="K1072" s="66">
        <v>10</v>
      </c>
      <c r="L1072" s="66"/>
      <c r="M1072" s="66"/>
      <c r="N1072" s="66"/>
      <c r="O1072" s="508"/>
      <c r="P1072" s="155">
        <f t="shared" si="458"/>
        <v>1</v>
      </c>
      <c r="Q1072" s="135"/>
      <c r="R1072" s="66" t="e">
        <f t="shared" si="465"/>
        <v>#N/A</v>
      </c>
      <c r="S1072" s="176"/>
      <c r="T1072" s="177"/>
      <c r="U1072" s="135"/>
      <c r="V1072" s="135"/>
      <c r="W1072" s="163" t="str">
        <f t="shared" ca="1" si="443"/>
        <v>Lord</v>
      </c>
      <c r="X1072" s="164">
        <f t="shared" si="444"/>
        <v>0</v>
      </c>
      <c r="Y1072" s="165">
        <v>0</v>
      </c>
      <c r="Z1072" s="155" t="str">
        <f t="shared" si="445"/>
        <v/>
      </c>
      <c r="AA1072" s="66" t="str">
        <f t="shared" si="446"/>
        <v/>
      </c>
      <c r="AB1072" s="72" t="str">
        <f t="shared" si="447"/>
        <v/>
      </c>
      <c r="AC1072" s="135" t="str">
        <f t="shared" si="459"/>
        <v/>
      </c>
      <c r="AD1072" s="72">
        <f t="shared" si="460"/>
        <v>-29</v>
      </c>
      <c r="AE1072" s="72">
        <f t="shared" si="461"/>
        <v>-59</v>
      </c>
      <c r="AF1072" s="72">
        <f t="shared" si="462"/>
        <v>-89</v>
      </c>
      <c r="AG1072" s="66" t="str">
        <f t="shared" si="448"/>
        <v/>
      </c>
      <c r="AH1072" s="66" t="str">
        <f t="shared" si="449"/>
        <v/>
      </c>
      <c r="AI1072" s="66" t="str">
        <f t="shared" si="450"/>
        <v/>
      </c>
      <c r="AJ1072" s="135" t="str">
        <f t="shared" si="451"/>
        <v/>
      </c>
      <c r="AK1072" s="66" t="str">
        <f t="shared" si="452"/>
        <v/>
      </c>
      <c r="AL1072" s="66" t="str">
        <f t="shared" si="440"/>
        <v/>
      </c>
      <c r="AM1072" s="66" t="str">
        <f t="shared" si="453"/>
        <v/>
      </c>
      <c r="AN1072" s="135" t="str">
        <f t="shared" si="454"/>
        <v/>
      </c>
      <c r="AO1072" s="66" t="str">
        <f t="shared" si="455"/>
        <v/>
      </c>
      <c r="AP1072" s="66" t="str">
        <f t="shared" si="441"/>
        <v/>
      </c>
      <c r="AQ1072" s="66" t="str">
        <f t="shared" si="456"/>
        <v/>
      </c>
      <c r="AR1072" s="135" t="str">
        <f t="shared" si="457"/>
        <v/>
      </c>
      <c r="AS1072" s="72" t="str">
        <f t="shared" si="442"/>
        <v/>
      </c>
      <c r="AT1072" s="72" t="str">
        <f t="shared" si="442"/>
        <v/>
      </c>
      <c r="AU1072" s="72"/>
      <c r="AV1072" s="135" t="str">
        <f t="shared" ca="1" si="463"/>
        <v>Lord</v>
      </c>
      <c r="AW1072" s="135"/>
      <c r="AX1072" s="135"/>
      <c r="AY1072" s="135"/>
      <c r="AZ1072" s="135"/>
      <c r="BA1072" s="135"/>
      <c r="BB1072" s="135"/>
      <c r="BC1072" s="660" t="e">
        <f>INDEX('[2]Master Skill List'!$D$81:$D$301,MATCH('UNIT DATA'!BA1072,'[2]Master Skill List'!$B$81:$B$301,0))</f>
        <v>#N/A</v>
      </c>
      <c r="BD1072" s="661"/>
      <c r="BE1072" s="661"/>
      <c r="BF1072" s="662"/>
      <c r="BG1072" s="72">
        <f t="shared" si="464"/>
        <v>0</v>
      </c>
    </row>
    <row r="1073" spans="2:59">
      <c r="B1073" s="66">
        <v>1035</v>
      </c>
      <c r="C1073" s="135"/>
      <c r="D1073" s="135"/>
      <c r="E1073" s="135"/>
      <c r="F1073" s="135"/>
      <c r="G1073" s="135"/>
      <c r="H1073" s="177"/>
      <c r="I1073" s="155"/>
      <c r="J1073" s="155"/>
      <c r="K1073" s="66">
        <v>10</v>
      </c>
      <c r="L1073" s="66"/>
      <c r="M1073" s="66"/>
      <c r="N1073" s="66"/>
      <c r="O1073" s="508"/>
      <c r="P1073" s="155">
        <f t="shared" si="458"/>
        <v>1</v>
      </c>
      <c r="Q1073" s="135"/>
      <c r="R1073" s="66" t="e">
        <f t="shared" si="465"/>
        <v>#N/A</v>
      </c>
      <c r="S1073" s="176"/>
      <c r="T1073" s="177"/>
      <c r="U1073" s="135"/>
      <c r="V1073" s="135"/>
      <c r="W1073" s="163" t="str">
        <f t="shared" ca="1" si="443"/>
        <v>Hero</v>
      </c>
      <c r="X1073" s="164">
        <f t="shared" si="444"/>
        <v>0</v>
      </c>
      <c r="Y1073" s="165">
        <v>0</v>
      </c>
      <c r="Z1073" s="155" t="str">
        <f t="shared" si="445"/>
        <v/>
      </c>
      <c r="AA1073" s="66" t="str">
        <f t="shared" si="446"/>
        <v/>
      </c>
      <c r="AB1073" s="72" t="str">
        <f t="shared" si="447"/>
        <v/>
      </c>
      <c r="AC1073" s="135" t="str">
        <f t="shared" si="459"/>
        <v/>
      </c>
      <c r="AD1073" s="72">
        <f t="shared" si="460"/>
        <v>-29</v>
      </c>
      <c r="AE1073" s="72">
        <f t="shared" si="461"/>
        <v>-59</v>
      </c>
      <c r="AF1073" s="72">
        <f t="shared" si="462"/>
        <v>-89</v>
      </c>
      <c r="AG1073" s="66" t="str">
        <f t="shared" si="448"/>
        <v/>
      </c>
      <c r="AH1073" s="66" t="str">
        <f t="shared" si="449"/>
        <v/>
      </c>
      <c r="AI1073" s="66" t="str">
        <f t="shared" si="450"/>
        <v/>
      </c>
      <c r="AJ1073" s="135" t="str">
        <f t="shared" si="451"/>
        <v/>
      </c>
      <c r="AK1073" s="66" t="str">
        <f t="shared" si="452"/>
        <v/>
      </c>
      <c r="AL1073" s="66" t="str">
        <f t="shared" si="440"/>
        <v/>
      </c>
      <c r="AM1073" s="66" t="str">
        <f t="shared" si="453"/>
        <v/>
      </c>
      <c r="AN1073" s="135" t="str">
        <f t="shared" si="454"/>
        <v/>
      </c>
      <c r="AO1073" s="66" t="str">
        <f t="shared" si="455"/>
        <v/>
      </c>
      <c r="AP1073" s="66" t="str">
        <f t="shared" si="441"/>
        <v/>
      </c>
      <c r="AQ1073" s="66" t="str">
        <f t="shared" si="456"/>
        <v/>
      </c>
      <c r="AR1073" s="135" t="str">
        <f t="shared" si="457"/>
        <v/>
      </c>
      <c r="AS1073" s="72" t="str">
        <f t="shared" si="442"/>
        <v/>
      </c>
      <c r="AT1073" s="72" t="str">
        <f t="shared" si="442"/>
        <v/>
      </c>
      <c r="AU1073" s="72"/>
      <c r="AV1073" s="135" t="str">
        <f t="shared" ca="1" si="463"/>
        <v>Hero</v>
      </c>
      <c r="AW1073" s="135"/>
      <c r="AX1073" s="135"/>
      <c r="AY1073" s="135"/>
      <c r="AZ1073" s="135"/>
      <c r="BA1073" s="135"/>
      <c r="BB1073" s="135"/>
      <c r="BC1073" s="660" t="e">
        <f>INDEX('[2]Master Skill List'!$D$81:$D$301,MATCH('UNIT DATA'!BA1073,'[2]Master Skill List'!$B$81:$B$301,0))</f>
        <v>#N/A</v>
      </c>
      <c r="BD1073" s="661"/>
      <c r="BE1073" s="661"/>
      <c r="BF1073" s="662"/>
      <c r="BG1073" s="72">
        <f t="shared" si="464"/>
        <v>0</v>
      </c>
    </row>
    <row r="1074" spans="2:59">
      <c r="B1074" s="66">
        <v>1036</v>
      </c>
      <c r="C1074" s="135"/>
      <c r="D1074" s="135"/>
      <c r="E1074" s="135"/>
      <c r="F1074" s="135"/>
      <c r="G1074" s="135"/>
      <c r="H1074" s="177"/>
      <c r="I1074" s="155"/>
      <c r="J1074" s="155"/>
      <c r="K1074" s="66">
        <v>10</v>
      </c>
      <c r="L1074" s="66"/>
      <c r="M1074" s="66"/>
      <c r="N1074" s="66"/>
      <c r="O1074" s="508"/>
      <c r="P1074" s="155">
        <f t="shared" si="458"/>
        <v>1</v>
      </c>
      <c r="Q1074" s="135"/>
      <c r="R1074" s="66" t="e">
        <f t="shared" si="465"/>
        <v>#N/A</v>
      </c>
      <c r="S1074" s="176"/>
      <c r="T1074" s="177"/>
      <c r="U1074" s="135"/>
      <c r="V1074" s="135"/>
      <c r="W1074" s="163" t="str">
        <f t="shared" ca="1" si="443"/>
        <v>Defender</v>
      </c>
      <c r="X1074" s="164">
        <f t="shared" si="444"/>
        <v>0</v>
      </c>
      <c r="Y1074" s="165">
        <v>0</v>
      </c>
      <c r="Z1074" s="155" t="str">
        <f t="shared" si="445"/>
        <v/>
      </c>
      <c r="AA1074" s="66" t="str">
        <f t="shared" si="446"/>
        <v/>
      </c>
      <c r="AB1074" s="72" t="str">
        <f t="shared" si="447"/>
        <v/>
      </c>
      <c r="AC1074" s="135" t="str">
        <f t="shared" si="459"/>
        <v/>
      </c>
      <c r="AD1074" s="72">
        <f t="shared" si="460"/>
        <v>-29</v>
      </c>
      <c r="AE1074" s="72">
        <f t="shared" si="461"/>
        <v>-59</v>
      </c>
      <c r="AF1074" s="72">
        <f t="shared" si="462"/>
        <v>-89</v>
      </c>
      <c r="AG1074" s="66" t="str">
        <f t="shared" si="448"/>
        <v/>
      </c>
      <c r="AH1074" s="66" t="str">
        <f t="shared" si="449"/>
        <v/>
      </c>
      <c r="AI1074" s="66" t="str">
        <f t="shared" si="450"/>
        <v/>
      </c>
      <c r="AJ1074" s="135" t="str">
        <f t="shared" si="451"/>
        <v/>
      </c>
      <c r="AK1074" s="66" t="str">
        <f t="shared" si="452"/>
        <v/>
      </c>
      <c r="AL1074" s="66" t="str">
        <f t="shared" si="440"/>
        <v/>
      </c>
      <c r="AM1074" s="66" t="str">
        <f t="shared" si="453"/>
        <v/>
      </c>
      <c r="AN1074" s="135" t="str">
        <f t="shared" si="454"/>
        <v/>
      </c>
      <c r="AO1074" s="66" t="str">
        <f t="shared" si="455"/>
        <v/>
      </c>
      <c r="AP1074" s="66" t="str">
        <f t="shared" si="441"/>
        <v/>
      </c>
      <c r="AQ1074" s="66" t="str">
        <f t="shared" si="456"/>
        <v/>
      </c>
      <c r="AR1074" s="135" t="str">
        <f t="shared" si="457"/>
        <v/>
      </c>
      <c r="AS1074" s="72" t="str">
        <f t="shared" si="442"/>
        <v/>
      </c>
      <c r="AT1074" s="72" t="str">
        <f t="shared" si="442"/>
        <v/>
      </c>
      <c r="AU1074" s="72"/>
      <c r="AV1074" s="135" t="str">
        <f t="shared" ca="1" si="463"/>
        <v>Defender</v>
      </c>
      <c r="AW1074" s="135"/>
      <c r="AX1074" s="135"/>
      <c r="AY1074" s="135"/>
      <c r="AZ1074" s="135"/>
      <c r="BA1074" s="135"/>
      <c r="BB1074" s="135"/>
      <c r="BC1074" s="660" t="e">
        <f>INDEX('[2]Master Skill List'!$D$81:$D$301,MATCH('UNIT DATA'!BA1074,'[2]Master Skill List'!$B$81:$B$301,0))</f>
        <v>#N/A</v>
      </c>
      <c r="BD1074" s="661"/>
      <c r="BE1074" s="661"/>
      <c r="BF1074" s="662"/>
      <c r="BG1074" s="72">
        <f t="shared" si="464"/>
        <v>0</v>
      </c>
    </row>
    <row r="1075" spans="2:59">
      <c r="B1075" s="66">
        <v>1037</v>
      </c>
      <c r="C1075" s="135"/>
      <c r="D1075" s="135"/>
      <c r="E1075" s="135"/>
      <c r="F1075" s="135"/>
      <c r="G1075" s="135"/>
      <c r="H1075" s="177"/>
      <c r="I1075" s="155"/>
      <c r="J1075" s="155"/>
      <c r="K1075" s="66">
        <v>10</v>
      </c>
      <c r="L1075" s="66"/>
      <c r="M1075" s="66"/>
      <c r="N1075" s="66"/>
      <c r="O1075" s="508"/>
      <c r="P1075" s="155">
        <f t="shared" si="458"/>
        <v>1</v>
      </c>
      <c r="Q1075" s="135"/>
      <c r="R1075" s="66" t="e">
        <f t="shared" si="465"/>
        <v>#N/A</v>
      </c>
      <c r="S1075" s="176"/>
      <c r="T1075" s="177"/>
      <c r="U1075" s="135"/>
      <c r="V1075" s="135"/>
      <c r="W1075" s="163" t="str">
        <f t="shared" ca="1" si="443"/>
        <v>Defender</v>
      </c>
      <c r="X1075" s="164">
        <f t="shared" si="444"/>
        <v>0</v>
      </c>
      <c r="Y1075" s="165">
        <v>0</v>
      </c>
      <c r="Z1075" s="155" t="str">
        <f t="shared" si="445"/>
        <v/>
      </c>
      <c r="AA1075" s="66" t="str">
        <f t="shared" si="446"/>
        <v/>
      </c>
      <c r="AB1075" s="72" t="str">
        <f t="shared" si="447"/>
        <v/>
      </c>
      <c r="AC1075" s="135" t="str">
        <f t="shared" si="459"/>
        <v/>
      </c>
      <c r="AD1075" s="72">
        <f t="shared" si="460"/>
        <v>-29</v>
      </c>
      <c r="AE1075" s="72">
        <f t="shared" si="461"/>
        <v>-59</v>
      </c>
      <c r="AF1075" s="72">
        <f t="shared" si="462"/>
        <v>-89</v>
      </c>
      <c r="AG1075" s="66" t="str">
        <f t="shared" si="448"/>
        <v/>
      </c>
      <c r="AH1075" s="66" t="str">
        <f t="shared" si="449"/>
        <v/>
      </c>
      <c r="AI1075" s="66" t="str">
        <f t="shared" si="450"/>
        <v/>
      </c>
      <c r="AJ1075" s="135" t="str">
        <f t="shared" si="451"/>
        <v/>
      </c>
      <c r="AK1075" s="66" t="str">
        <f t="shared" si="452"/>
        <v/>
      </c>
      <c r="AL1075" s="66" t="str">
        <f t="shared" si="440"/>
        <v/>
      </c>
      <c r="AM1075" s="66" t="str">
        <f t="shared" si="453"/>
        <v/>
      </c>
      <c r="AN1075" s="135" t="str">
        <f t="shared" si="454"/>
        <v/>
      </c>
      <c r="AO1075" s="66" t="str">
        <f t="shared" si="455"/>
        <v/>
      </c>
      <c r="AP1075" s="66" t="str">
        <f t="shared" si="441"/>
        <v/>
      </c>
      <c r="AQ1075" s="66" t="str">
        <f t="shared" si="456"/>
        <v/>
      </c>
      <c r="AR1075" s="135" t="str">
        <f t="shared" si="457"/>
        <v/>
      </c>
      <c r="AS1075" s="72" t="str">
        <f t="shared" si="442"/>
        <v/>
      </c>
      <c r="AT1075" s="72" t="str">
        <f t="shared" si="442"/>
        <v/>
      </c>
      <c r="AU1075" s="72"/>
      <c r="AV1075" s="135" t="str">
        <f t="shared" ca="1" si="463"/>
        <v>Defender</v>
      </c>
      <c r="AW1075" s="135"/>
      <c r="AX1075" s="135"/>
      <c r="AY1075" s="135"/>
      <c r="AZ1075" s="135"/>
      <c r="BA1075" s="135"/>
      <c r="BB1075" s="135"/>
      <c r="BC1075" s="660" t="e">
        <f>INDEX('[2]Master Skill List'!$D$81:$D$301,MATCH('UNIT DATA'!BA1075,'[2]Master Skill List'!$B$81:$B$301,0))</f>
        <v>#N/A</v>
      </c>
      <c r="BD1075" s="661"/>
      <c r="BE1075" s="661"/>
      <c r="BF1075" s="662"/>
      <c r="BG1075" s="72">
        <f t="shared" si="464"/>
        <v>0</v>
      </c>
    </row>
    <row r="1076" spans="2:59">
      <c r="B1076" s="66">
        <v>1038</v>
      </c>
      <c r="C1076" s="135"/>
      <c r="D1076" s="135"/>
      <c r="E1076" s="135"/>
      <c r="F1076" s="135"/>
      <c r="G1076" s="135"/>
      <c r="H1076" s="177"/>
      <c r="I1076" s="155"/>
      <c r="J1076" s="155"/>
      <c r="K1076" s="66">
        <v>10</v>
      </c>
      <c r="L1076" s="66"/>
      <c r="M1076" s="66"/>
      <c r="N1076" s="66"/>
      <c r="O1076" s="508"/>
      <c r="P1076" s="155">
        <f t="shared" si="458"/>
        <v>1</v>
      </c>
      <c r="Q1076" s="135"/>
      <c r="R1076" s="66" t="e">
        <f t="shared" si="465"/>
        <v>#N/A</v>
      </c>
      <c r="S1076" s="176"/>
      <c r="T1076" s="177"/>
      <c r="U1076" s="135"/>
      <c r="V1076" s="135"/>
      <c r="W1076" s="163" t="str">
        <f t="shared" ca="1" si="443"/>
        <v>Defender</v>
      </c>
      <c r="X1076" s="164">
        <f t="shared" si="444"/>
        <v>0</v>
      </c>
      <c r="Y1076" s="165">
        <v>0</v>
      </c>
      <c r="Z1076" s="155" t="str">
        <f t="shared" si="445"/>
        <v/>
      </c>
      <c r="AA1076" s="66" t="str">
        <f t="shared" si="446"/>
        <v/>
      </c>
      <c r="AB1076" s="72" t="str">
        <f t="shared" si="447"/>
        <v/>
      </c>
      <c r="AC1076" s="135" t="str">
        <f t="shared" si="459"/>
        <v/>
      </c>
      <c r="AD1076" s="72">
        <f t="shared" si="460"/>
        <v>-29</v>
      </c>
      <c r="AE1076" s="72">
        <f t="shared" si="461"/>
        <v>-59</v>
      </c>
      <c r="AF1076" s="72">
        <f t="shared" si="462"/>
        <v>-89</v>
      </c>
      <c r="AG1076" s="66" t="str">
        <f t="shared" si="448"/>
        <v/>
      </c>
      <c r="AH1076" s="66" t="str">
        <f t="shared" si="449"/>
        <v/>
      </c>
      <c r="AI1076" s="66" t="str">
        <f t="shared" si="450"/>
        <v/>
      </c>
      <c r="AJ1076" s="135" t="str">
        <f t="shared" si="451"/>
        <v/>
      </c>
      <c r="AK1076" s="66" t="str">
        <f t="shared" si="452"/>
        <v/>
      </c>
      <c r="AL1076" s="66" t="str">
        <f t="shared" si="440"/>
        <v/>
      </c>
      <c r="AM1076" s="66" t="str">
        <f t="shared" si="453"/>
        <v/>
      </c>
      <c r="AN1076" s="135" t="str">
        <f t="shared" si="454"/>
        <v/>
      </c>
      <c r="AO1076" s="66" t="str">
        <f t="shared" si="455"/>
        <v/>
      </c>
      <c r="AP1076" s="66" t="str">
        <f t="shared" si="441"/>
        <v/>
      </c>
      <c r="AQ1076" s="66" t="str">
        <f t="shared" si="456"/>
        <v/>
      </c>
      <c r="AR1076" s="135" t="str">
        <f t="shared" si="457"/>
        <v/>
      </c>
      <c r="AS1076" s="72" t="str">
        <f t="shared" si="442"/>
        <v/>
      </c>
      <c r="AT1076" s="72" t="str">
        <f t="shared" si="442"/>
        <v/>
      </c>
      <c r="AU1076" s="72"/>
      <c r="AV1076" s="135" t="str">
        <f t="shared" ca="1" si="463"/>
        <v>Defender</v>
      </c>
      <c r="AW1076" s="135"/>
      <c r="AX1076" s="135"/>
      <c r="AY1076" s="135"/>
      <c r="AZ1076" s="135"/>
      <c r="BA1076" s="135"/>
      <c r="BB1076" s="135"/>
      <c r="BC1076" s="660" t="e">
        <f>INDEX('[2]Master Skill List'!$D$81:$D$301,MATCH('UNIT DATA'!BA1076,'[2]Master Skill List'!$B$81:$B$301,0))</f>
        <v>#N/A</v>
      </c>
      <c r="BD1076" s="661"/>
      <c r="BE1076" s="661"/>
      <c r="BF1076" s="662"/>
      <c r="BG1076" s="72">
        <f t="shared" si="464"/>
        <v>0</v>
      </c>
    </row>
    <row r="1077" spans="2:59">
      <c r="B1077" s="66">
        <v>1039</v>
      </c>
      <c r="C1077" s="135"/>
      <c r="D1077" s="135"/>
      <c r="E1077" s="135"/>
      <c r="F1077" s="135"/>
      <c r="G1077" s="135"/>
      <c r="H1077" s="177"/>
      <c r="I1077" s="155"/>
      <c r="J1077" s="155"/>
      <c r="K1077" s="66">
        <v>10</v>
      </c>
      <c r="L1077" s="66"/>
      <c r="M1077" s="66"/>
      <c r="N1077" s="66"/>
      <c r="O1077" s="508"/>
      <c r="P1077" s="155">
        <f t="shared" si="458"/>
        <v>1</v>
      </c>
      <c r="Q1077" s="135"/>
      <c r="R1077" s="66" t="e">
        <f t="shared" si="465"/>
        <v>#N/A</v>
      </c>
      <c r="S1077" s="176"/>
      <c r="T1077" s="177"/>
      <c r="U1077" s="135"/>
      <c r="V1077" s="135"/>
      <c r="W1077" s="163" t="str">
        <f t="shared" ca="1" si="443"/>
        <v>Defender</v>
      </c>
      <c r="X1077" s="164">
        <f t="shared" si="444"/>
        <v>0</v>
      </c>
      <c r="Y1077" s="165">
        <v>0</v>
      </c>
      <c r="Z1077" s="155" t="str">
        <f t="shared" si="445"/>
        <v/>
      </c>
      <c r="AA1077" s="66" t="str">
        <f t="shared" si="446"/>
        <v/>
      </c>
      <c r="AB1077" s="72" t="str">
        <f t="shared" si="447"/>
        <v/>
      </c>
      <c r="AC1077" s="135" t="str">
        <f t="shared" si="459"/>
        <v/>
      </c>
      <c r="AD1077" s="72">
        <f t="shared" si="460"/>
        <v>-29</v>
      </c>
      <c r="AE1077" s="72">
        <f t="shared" si="461"/>
        <v>-59</v>
      </c>
      <c r="AF1077" s="72">
        <f t="shared" si="462"/>
        <v>-89</v>
      </c>
      <c r="AG1077" s="66" t="str">
        <f t="shared" si="448"/>
        <v/>
      </c>
      <c r="AH1077" s="66" t="str">
        <f t="shared" si="449"/>
        <v/>
      </c>
      <c r="AI1077" s="66" t="str">
        <f t="shared" si="450"/>
        <v/>
      </c>
      <c r="AJ1077" s="135" t="str">
        <f t="shared" si="451"/>
        <v/>
      </c>
      <c r="AK1077" s="66" t="str">
        <f t="shared" si="452"/>
        <v/>
      </c>
      <c r="AL1077" s="66" t="str">
        <f t="shared" si="440"/>
        <v/>
      </c>
      <c r="AM1077" s="66" t="str">
        <f t="shared" si="453"/>
        <v/>
      </c>
      <c r="AN1077" s="135" t="str">
        <f t="shared" si="454"/>
        <v/>
      </c>
      <c r="AO1077" s="66" t="str">
        <f t="shared" si="455"/>
        <v/>
      </c>
      <c r="AP1077" s="66" t="str">
        <f t="shared" si="441"/>
        <v/>
      </c>
      <c r="AQ1077" s="66" t="str">
        <f t="shared" si="456"/>
        <v/>
      </c>
      <c r="AR1077" s="135" t="str">
        <f t="shared" si="457"/>
        <v/>
      </c>
      <c r="AS1077" s="72" t="str">
        <f t="shared" si="442"/>
        <v/>
      </c>
      <c r="AT1077" s="72" t="str">
        <f t="shared" si="442"/>
        <v/>
      </c>
      <c r="AU1077" s="72"/>
      <c r="AV1077" s="135" t="str">
        <f t="shared" ca="1" si="463"/>
        <v>Defender</v>
      </c>
      <c r="AW1077" s="135"/>
      <c r="AX1077" s="135"/>
      <c r="AY1077" s="135"/>
      <c r="AZ1077" s="135"/>
      <c r="BA1077" s="135"/>
      <c r="BB1077" s="135"/>
      <c r="BC1077" s="660" t="e">
        <f>INDEX('[2]Master Skill List'!$D$81:$D$301,MATCH('UNIT DATA'!BA1077,'[2]Master Skill List'!$B$81:$B$301,0))</f>
        <v>#N/A</v>
      </c>
      <c r="BD1077" s="661"/>
      <c r="BE1077" s="661"/>
      <c r="BF1077" s="662"/>
      <c r="BG1077" s="72">
        <f t="shared" si="464"/>
        <v>0</v>
      </c>
    </row>
    <row r="1078" spans="2:59">
      <c r="B1078" s="66">
        <v>1040</v>
      </c>
      <c r="C1078" s="135"/>
      <c r="D1078" s="135"/>
      <c r="E1078" s="135"/>
      <c r="F1078" s="135"/>
      <c r="G1078" s="135"/>
      <c r="H1078" s="177"/>
      <c r="I1078" s="155"/>
      <c r="J1078" s="155"/>
      <c r="K1078" s="66">
        <v>10</v>
      </c>
      <c r="L1078" s="66"/>
      <c r="M1078" s="66"/>
      <c r="N1078" s="66"/>
      <c r="O1078" s="508"/>
      <c r="P1078" s="155">
        <f t="shared" si="458"/>
        <v>1</v>
      </c>
      <c r="Q1078" s="135"/>
      <c r="R1078" s="66" t="e">
        <f t="shared" si="465"/>
        <v>#N/A</v>
      </c>
      <c r="S1078" s="176"/>
      <c r="T1078" s="177"/>
      <c r="U1078" s="135"/>
      <c r="V1078" s="135"/>
      <c r="W1078" s="163" t="str">
        <f t="shared" ca="1" si="443"/>
        <v>Fighter</v>
      </c>
      <c r="X1078" s="164">
        <f t="shared" si="444"/>
        <v>0</v>
      </c>
      <c r="Y1078" s="165">
        <v>0</v>
      </c>
      <c r="Z1078" s="155" t="str">
        <f t="shared" si="445"/>
        <v/>
      </c>
      <c r="AA1078" s="66" t="str">
        <f t="shared" si="446"/>
        <v/>
      </c>
      <c r="AB1078" s="72" t="str">
        <f t="shared" si="447"/>
        <v/>
      </c>
      <c r="AC1078" s="135" t="str">
        <f t="shared" si="459"/>
        <v/>
      </c>
      <c r="AD1078" s="72">
        <f t="shared" si="460"/>
        <v>-29</v>
      </c>
      <c r="AE1078" s="72">
        <f t="shared" si="461"/>
        <v>-59</v>
      </c>
      <c r="AF1078" s="72">
        <f t="shared" si="462"/>
        <v>-89</v>
      </c>
      <c r="AG1078" s="66" t="str">
        <f t="shared" si="448"/>
        <v/>
      </c>
      <c r="AH1078" s="66" t="str">
        <f t="shared" si="449"/>
        <v/>
      </c>
      <c r="AI1078" s="66" t="str">
        <f t="shared" si="450"/>
        <v/>
      </c>
      <c r="AJ1078" s="135" t="str">
        <f t="shared" si="451"/>
        <v/>
      </c>
      <c r="AK1078" s="66" t="str">
        <f t="shared" si="452"/>
        <v/>
      </c>
      <c r="AL1078" s="66" t="str">
        <f t="shared" si="440"/>
        <v/>
      </c>
      <c r="AM1078" s="66" t="str">
        <f t="shared" si="453"/>
        <v/>
      </c>
      <c r="AN1078" s="135" t="str">
        <f t="shared" si="454"/>
        <v/>
      </c>
      <c r="AO1078" s="66" t="str">
        <f t="shared" si="455"/>
        <v/>
      </c>
      <c r="AP1078" s="66" t="str">
        <f t="shared" si="441"/>
        <v/>
      </c>
      <c r="AQ1078" s="66" t="str">
        <f t="shared" si="456"/>
        <v/>
      </c>
      <c r="AR1078" s="135" t="str">
        <f t="shared" si="457"/>
        <v/>
      </c>
      <c r="AS1078" s="72" t="str">
        <f t="shared" si="442"/>
        <v/>
      </c>
      <c r="AT1078" s="72" t="str">
        <f t="shared" si="442"/>
        <v/>
      </c>
      <c r="AU1078" s="72"/>
      <c r="AV1078" s="135" t="str">
        <f t="shared" ca="1" si="463"/>
        <v>Fighter</v>
      </c>
      <c r="AW1078" s="135"/>
      <c r="AX1078" s="135"/>
      <c r="AY1078" s="135"/>
      <c r="AZ1078" s="135"/>
      <c r="BA1078" s="135"/>
      <c r="BB1078" s="135"/>
      <c r="BC1078" s="660" t="e">
        <f>INDEX('[2]Master Skill List'!$D$81:$D$301,MATCH('UNIT DATA'!BA1078,'[2]Master Skill List'!$B$81:$B$301,0))</f>
        <v>#N/A</v>
      </c>
      <c r="BD1078" s="661"/>
      <c r="BE1078" s="661"/>
      <c r="BF1078" s="662"/>
      <c r="BG1078" s="72">
        <f t="shared" si="464"/>
        <v>0</v>
      </c>
    </row>
    <row r="1079" spans="2:59">
      <c r="B1079" s="66">
        <v>1041</v>
      </c>
      <c r="C1079" s="135"/>
      <c r="D1079" s="135"/>
      <c r="E1079" s="135"/>
      <c r="F1079" s="135"/>
      <c r="G1079" s="135"/>
      <c r="H1079" s="177"/>
      <c r="I1079" s="155"/>
      <c r="J1079" s="155"/>
      <c r="K1079" s="66">
        <v>10</v>
      </c>
      <c r="L1079" s="66"/>
      <c r="M1079" s="66"/>
      <c r="N1079" s="66"/>
      <c r="O1079" s="508"/>
      <c r="P1079" s="155">
        <f t="shared" si="458"/>
        <v>1</v>
      </c>
      <c r="Q1079" s="135"/>
      <c r="R1079" s="66" t="e">
        <f t="shared" si="465"/>
        <v>#N/A</v>
      </c>
      <c r="S1079" s="176"/>
      <c r="T1079" s="177"/>
      <c r="U1079" s="135"/>
      <c r="V1079" s="135"/>
      <c r="W1079" s="163" t="str">
        <f t="shared" ca="1" si="443"/>
        <v>Knight</v>
      </c>
      <c r="X1079" s="164">
        <f t="shared" si="444"/>
        <v>0</v>
      </c>
      <c r="Y1079" s="165">
        <v>0</v>
      </c>
      <c r="Z1079" s="155" t="str">
        <f t="shared" si="445"/>
        <v/>
      </c>
      <c r="AA1079" s="66" t="str">
        <f t="shared" si="446"/>
        <v/>
      </c>
      <c r="AB1079" s="72" t="str">
        <f t="shared" si="447"/>
        <v/>
      </c>
      <c r="AC1079" s="135" t="str">
        <f t="shared" si="459"/>
        <v/>
      </c>
      <c r="AD1079" s="72">
        <f t="shared" si="460"/>
        <v>-29</v>
      </c>
      <c r="AE1079" s="72">
        <f t="shared" si="461"/>
        <v>-59</v>
      </c>
      <c r="AF1079" s="72">
        <f t="shared" si="462"/>
        <v>-89</v>
      </c>
      <c r="AG1079" s="66" t="str">
        <f t="shared" si="448"/>
        <v/>
      </c>
      <c r="AH1079" s="66" t="str">
        <f t="shared" si="449"/>
        <v/>
      </c>
      <c r="AI1079" s="66" t="str">
        <f t="shared" si="450"/>
        <v/>
      </c>
      <c r="AJ1079" s="135" t="str">
        <f t="shared" si="451"/>
        <v/>
      </c>
      <c r="AK1079" s="66" t="str">
        <f t="shared" si="452"/>
        <v/>
      </c>
      <c r="AL1079" s="66" t="str">
        <f t="shared" si="440"/>
        <v/>
      </c>
      <c r="AM1079" s="66" t="str">
        <f t="shared" si="453"/>
        <v/>
      </c>
      <c r="AN1079" s="135" t="str">
        <f t="shared" si="454"/>
        <v/>
      </c>
      <c r="AO1079" s="66" t="str">
        <f t="shared" si="455"/>
        <v/>
      </c>
      <c r="AP1079" s="66" t="str">
        <f t="shared" si="441"/>
        <v/>
      </c>
      <c r="AQ1079" s="66" t="str">
        <f t="shared" si="456"/>
        <v/>
      </c>
      <c r="AR1079" s="135" t="str">
        <f t="shared" si="457"/>
        <v/>
      </c>
      <c r="AS1079" s="72" t="str">
        <f t="shared" si="442"/>
        <v/>
      </c>
      <c r="AT1079" s="72" t="str">
        <f t="shared" si="442"/>
        <v/>
      </c>
      <c r="AU1079" s="72"/>
      <c r="AV1079" s="135" t="str">
        <f t="shared" ca="1" si="463"/>
        <v>Knight</v>
      </c>
      <c r="AW1079" s="135"/>
      <c r="AX1079" s="135"/>
      <c r="AY1079" s="135"/>
      <c r="AZ1079" s="135"/>
      <c r="BA1079" s="135"/>
      <c r="BB1079" s="135"/>
      <c r="BC1079" s="660" t="e">
        <f>INDEX('[2]Master Skill List'!$D$81:$D$301,MATCH('UNIT DATA'!BA1079,'[2]Master Skill List'!$B$81:$B$301,0))</f>
        <v>#N/A</v>
      </c>
      <c r="BD1079" s="661"/>
      <c r="BE1079" s="661"/>
      <c r="BF1079" s="662"/>
      <c r="BG1079" s="72">
        <f t="shared" si="464"/>
        <v>0</v>
      </c>
    </row>
    <row r="1080" spans="2:59">
      <c r="B1080" s="66">
        <v>1042</v>
      </c>
      <c r="C1080" s="135"/>
      <c r="D1080" s="135"/>
      <c r="E1080" s="135"/>
      <c r="F1080" s="135"/>
      <c r="G1080" s="135"/>
      <c r="H1080" s="177"/>
      <c r="I1080" s="155"/>
      <c r="J1080" s="155"/>
      <c r="K1080" s="66">
        <v>10</v>
      </c>
      <c r="L1080" s="66"/>
      <c r="M1080" s="66"/>
      <c r="N1080" s="66"/>
      <c r="O1080" s="508"/>
      <c r="P1080" s="155">
        <f t="shared" si="458"/>
        <v>1</v>
      </c>
      <c r="Q1080" s="135"/>
      <c r="R1080" s="66" t="e">
        <f t="shared" si="465"/>
        <v>#N/A</v>
      </c>
      <c r="S1080" s="176"/>
      <c r="T1080" s="177"/>
      <c r="U1080" s="135"/>
      <c r="V1080" s="135"/>
      <c r="W1080" s="163" t="str">
        <f t="shared" ca="1" si="443"/>
        <v>Guardian</v>
      </c>
      <c r="X1080" s="164">
        <f t="shared" si="444"/>
        <v>0</v>
      </c>
      <c r="Y1080" s="165">
        <v>0</v>
      </c>
      <c r="Z1080" s="155" t="str">
        <f t="shared" si="445"/>
        <v/>
      </c>
      <c r="AA1080" s="66" t="str">
        <f t="shared" si="446"/>
        <v/>
      </c>
      <c r="AB1080" s="72" t="str">
        <f t="shared" si="447"/>
        <v/>
      </c>
      <c r="AC1080" s="135" t="str">
        <f t="shared" si="459"/>
        <v/>
      </c>
      <c r="AD1080" s="72">
        <f t="shared" si="460"/>
        <v>-29</v>
      </c>
      <c r="AE1080" s="72">
        <f t="shared" si="461"/>
        <v>-59</v>
      </c>
      <c r="AF1080" s="72">
        <f t="shared" si="462"/>
        <v>-89</v>
      </c>
      <c r="AG1080" s="66" t="str">
        <f t="shared" si="448"/>
        <v/>
      </c>
      <c r="AH1080" s="66" t="str">
        <f t="shared" si="449"/>
        <v/>
      </c>
      <c r="AI1080" s="66" t="str">
        <f t="shared" si="450"/>
        <v/>
      </c>
      <c r="AJ1080" s="135" t="str">
        <f t="shared" si="451"/>
        <v/>
      </c>
      <c r="AK1080" s="66" t="str">
        <f t="shared" si="452"/>
        <v/>
      </c>
      <c r="AL1080" s="66" t="str">
        <f t="shared" si="440"/>
        <v/>
      </c>
      <c r="AM1080" s="66" t="str">
        <f t="shared" si="453"/>
        <v/>
      </c>
      <c r="AN1080" s="135" t="str">
        <f t="shared" si="454"/>
        <v/>
      </c>
      <c r="AO1080" s="66" t="str">
        <f t="shared" si="455"/>
        <v/>
      </c>
      <c r="AP1080" s="66" t="str">
        <f t="shared" si="441"/>
        <v/>
      </c>
      <c r="AQ1080" s="66" t="str">
        <f t="shared" si="456"/>
        <v/>
      </c>
      <c r="AR1080" s="135" t="str">
        <f t="shared" si="457"/>
        <v/>
      </c>
      <c r="AS1080" s="72" t="str">
        <f t="shared" si="442"/>
        <v/>
      </c>
      <c r="AT1080" s="72" t="str">
        <f t="shared" si="442"/>
        <v/>
      </c>
      <c r="AU1080" s="72"/>
      <c r="AV1080" s="135" t="str">
        <f t="shared" ca="1" si="463"/>
        <v>Guardian</v>
      </c>
      <c r="AW1080" s="135"/>
      <c r="AX1080" s="135"/>
      <c r="AY1080" s="135"/>
      <c r="AZ1080" s="135"/>
      <c r="BA1080" s="135"/>
      <c r="BB1080" s="135"/>
      <c r="BC1080" s="660" t="e">
        <f>INDEX('[2]Master Skill List'!$D$81:$D$301,MATCH('UNIT DATA'!BA1080,'[2]Master Skill List'!$B$81:$B$301,0))</f>
        <v>#N/A</v>
      </c>
      <c r="BD1080" s="661"/>
      <c r="BE1080" s="661"/>
      <c r="BF1080" s="662"/>
      <c r="BG1080" s="72">
        <f t="shared" si="464"/>
        <v>0</v>
      </c>
    </row>
    <row r="1081" spans="2:59">
      <c r="B1081" s="66">
        <v>1043</v>
      </c>
      <c r="C1081" s="135"/>
      <c r="D1081" s="135"/>
      <c r="E1081" s="135"/>
      <c r="F1081" s="135"/>
      <c r="G1081" s="135"/>
      <c r="H1081" s="177"/>
      <c r="I1081" s="155"/>
      <c r="J1081" s="155"/>
      <c r="K1081" s="66">
        <v>10</v>
      </c>
      <c r="L1081" s="66"/>
      <c r="M1081" s="66"/>
      <c r="N1081" s="66"/>
      <c r="O1081" s="508"/>
      <c r="P1081" s="155">
        <f t="shared" si="458"/>
        <v>1</v>
      </c>
      <c r="Q1081" s="135"/>
      <c r="R1081" s="66" t="e">
        <f t="shared" si="465"/>
        <v>#N/A</v>
      </c>
      <c r="S1081" s="176"/>
      <c r="T1081" s="177"/>
      <c r="U1081" s="135"/>
      <c r="V1081" s="135"/>
      <c r="W1081" s="163" t="str">
        <f t="shared" ca="1" si="443"/>
        <v>Lord</v>
      </c>
      <c r="X1081" s="164">
        <f t="shared" si="444"/>
        <v>0</v>
      </c>
      <c r="Y1081" s="165">
        <v>0</v>
      </c>
      <c r="Z1081" s="155" t="str">
        <f t="shared" si="445"/>
        <v/>
      </c>
      <c r="AA1081" s="66" t="str">
        <f t="shared" si="446"/>
        <v/>
      </c>
      <c r="AB1081" s="72" t="str">
        <f t="shared" si="447"/>
        <v/>
      </c>
      <c r="AC1081" s="135" t="str">
        <f t="shared" si="459"/>
        <v/>
      </c>
      <c r="AD1081" s="72">
        <f t="shared" si="460"/>
        <v>-29</v>
      </c>
      <c r="AE1081" s="72">
        <f t="shared" si="461"/>
        <v>-59</v>
      </c>
      <c r="AF1081" s="72">
        <f t="shared" si="462"/>
        <v>-89</v>
      </c>
      <c r="AG1081" s="66" t="str">
        <f t="shared" si="448"/>
        <v/>
      </c>
      <c r="AH1081" s="66" t="str">
        <f t="shared" si="449"/>
        <v/>
      </c>
      <c r="AI1081" s="66" t="str">
        <f t="shared" si="450"/>
        <v/>
      </c>
      <c r="AJ1081" s="135" t="str">
        <f t="shared" si="451"/>
        <v/>
      </c>
      <c r="AK1081" s="66" t="str">
        <f t="shared" si="452"/>
        <v/>
      </c>
      <c r="AL1081" s="66" t="str">
        <f t="shared" si="440"/>
        <v/>
      </c>
      <c r="AM1081" s="66" t="str">
        <f t="shared" si="453"/>
        <v/>
      </c>
      <c r="AN1081" s="135" t="str">
        <f t="shared" si="454"/>
        <v/>
      </c>
      <c r="AO1081" s="66" t="str">
        <f t="shared" si="455"/>
        <v/>
      </c>
      <c r="AP1081" s="66" t="str">
        <f t="shared" si="441"/>
        <v/>
      </c>
      <c r="AQ1081" s="66" t="str">
        <f t="shared" si="456"/>
        <v/>
      </c>
      <c r="AR1081" s="135" t="str">
        <f t="shared" si="457"/>
        <v/>
      </c>
      <c r="AS1081" s="72" t="str">
        <f t="shared" si="442"/>
        <v/>
      </c>
      <c r="AT1081" s="72" t="str">
        <f t="shared" si="442"/>
        <v/>
      </c>
      <c r="AU1081" s="72"/>
      <c r="AV1081" s="135" t="str">
        <f t="shared" ca="1" si="463"/>
        <v>Lord</v>
      </c>
      <c r="AW1081" s="135"/>
      <c r="AX1081" s="135"/>
      <c r="AY1081" s="135"/>
      <c r="AZ1081" s="135"/>
      <c r="BA1081" s="135"/>
      <c r="BB1081" s="135"/>
      <c r="BC1081" s="660" t="e">
        <f>INDEX('[2]Master Skill List'!$D$81:$D$301,MATCH('UNIT DATA'!BA1081,'[2]Master Skill List'!$B$81:$B$301,0))</f>
        <v>#N/A</v>
      </c>
      <c r="BD1081" s="661"/>
      <c r="BE1081" s="661"/>
      <c r="BF1081" s="662"/>
      <c r="BG1081" s="72">
        <f t="shared" si="464"/>
        <v>0</v>
      </c>
    </row>
    <row r="1082" spans="2:59">
      <c r="B1082" s="66">
        <v>1044</v>
      </c>
      <c r="C1082" s="135"/>
      <c r="D1082" s="135"/>
      <c r="E1082" s="135"/>
      <c r="F1082" s="135"/>
      <c r="G1082" s="135"/>
      <c r="H1082" s="177"/>
      <c r="I1082" s="155"/>
      <c r="J1082" s="155"/>
      <c r="K1082" s="66">
        <v>10</v>
      </c>
      <c r="L1082" s="66"/>
      <c r="M1082" s="66"/>
      <c r="N1082" s="66"/>
      <c r="O1082" s="508"/>
      <c r="P1082" s="155">
        <f t="shared" si="458"/>
        <v>1</v>
      </c>
      <c r="Q1082" s="135"/>
      <c r="R1082" s="66" t="e">
        <f t="shared" si="465"/>
        <v>#N/A</v>
      </c>
      <c r="S1082" s="176"/>
      <c r="T1082" s="177"/>
      <c r="U1082" s="135"/>
      <c r="V1082" s="135"/>
      <c r="W1082" s="163" t="str">
        <f t="shared" ca="1" si="443"/>
        <v>Guardian</v>
      </c>
      <c r="X1082" s="164">
        <f t="shared" si="444"/>
        <v>0</v>
      </c>
      <c r="Y1082" s="165">
        <v>0</v>
      </c>
      <c r="Z1082" s="155" t="str">
        <f t="shared" si="445"/>
        <v/>
      </c>
      <c r="AA1082" s="66" t="str">
        <f t="shared" si="446"/>
        <v/>
      </c>
      <c r="AB1082" s="72" t="str">
        <f t="shared" si="447"/>
        <v/>
      </c>
      <c r="AC1082" s="135" t="str">
        <f t="shared" si="459"/>
        <v/>
      </c>
      <c r="AD1082" s="72">
        <f t="shared" si="460"/>
        <v>-29</v>
      </c>
      <c r="AE1082" s="72">
        <f t="shared" si="461"/>
        <v>-59</v>
      </c>
      <c r="AF1082" s="72">
        <f t="shared" si="462"/>
        <v>-89</v>
      </c>
      <c r="AG1082" s="66" t="str">
        <f t="shared" si="448"/>
        <v/>
      </c>
      <c r="AH1082" s="66" t="str">
        <f t="shared" si="449"/>
        <v/>
      </c>
      <c r="AI1082" s="66" t="str">
        <f t="shared" si="450"/>
        <v/>
      </c>
      <c r="AJ1082" s="135" t="str">
        <f t="shared" si="451"/>
        <v/>
      </c>
      <c r="AK1082" s="66" t="str">
        <f t="shared" si="452"/>
        <v/>
      </c>
      <c r="AL1082" s="66" t="str">
        <f t="shared" si="440"/>
        <v/>
      </c>
      <c r="AM1082" s="66" t="str">
        <f t="shared" si="453"/>
        <v/>
      </c>
      <c r="AN1082" s="135" t="str">
        <f t="shared" si="454"/>
        <v/>
      </c>
      <c r="AO1082" s="66" t="str">
        <f t="shared" si="455"/>
        <v/>
      </c>
      <c r="AP1082" s="66" t="str">
        <f t="shared" si="441"/>
        <v/>
      </c>
      <c r="AQ1082" s="66" t="str">
        <f t="shared" si="456"/>
        <v/>
      </c>
      <c r="AR1082" s="135" t="str">
        <f t="shared" si="457"/>
        <v/>
      </c>
      <c r="AS1082" s="72" t="str">
        <f t="shared" si="442"/>
        <v/>
      </c>
      <c r="AT1082" s="72" t="str">
        <f t="shared" si="442"/>
        <v/>
      </c>
      <c r="AU1082" s="72"/>
      <c r="AV1082" s="135" t="str">
        <f t="shared" ca="1" si="463"/>
        <v>Guardian</v>
      </c>
      <c r="AW1082" s="135"/>
      <c r="AX1082" s="135"/>
      <c r="AY1082" s="135"/>
      <c r="AZ1082" s="135"/>
      <c r="BA1082" s="135"/>
      <c r="BB1082" s="135"/>
      <c r="BC1082" s="660" t="e">
        <f>INDEX('[2]Master Skill List'!$D$81:$D$301,MATCH('UNIT DATA'!BA1082,'[2]Master Skill List'!$B$81:$B$301,0))</f>
        <v>#N/A</v>
      </c>
      <c r="BD1082" s="661"/>
      <c r="BE1082" s="661"/>
      <c r="BF1082" s="662"/>
      <c r="BG1082" s="72">
        <f t="shared" si="464"/>
        <v>0</v>
      </c>
    </row>
    <row r="1083" spans="2:59">
      <c r="B1083" s="66">
        <v>1045</v>
      </c>
      <c r="C1083" s="135"/>
      <c r="D1083" s="135"/>
      <c r="E1083" s="135"/>
      <c r="F1083" s="135"/>
      <c r="G1083" s="135"/>
      <c r="H1083" s="177"/>
      <c r="I1083" s="155"/>
      <c r="J1083" s="155"/>
      <c r="K1083" s="66">
        <v>10</v>
      </c>
      <c r="L1083" s="66"/>
      <c r="M1083" s="66"/>
      <c r="N1083" s="66"/>
      <c r="O1083" s="508"/>
      <c r="P1083" s="155">
        <f t="shared" si="458"/>
        <v>1</v>
      </c>
      <c r="Q1083" s="135"/>
      <c r="R1083" s="66" t="e">
        <f t="shared" si="465"/>
        <v>#N/A</v>
      </c>
      <c r="S1083" s="176"/>
      <c r="T1083" s="177"/>
      <c r="U1083" s="135"/>
      <c r="V1083" s="135"/>
      <c r="W1083" s="163" t="str">
        <f t="shared" ca="1" si="443"/>
        <v>Fighter</v>
      </c>
      <c r="X1083" s="164">
        <f t="shared" si="444"/>
        <v>0</v>
      </c>
      <c r="Y1083" s="165">
        <v>0</v>
      </c>
      <c r="Z1083" s="155" t="str">
        <f t="shared" si="445"/>
        <v/>
      </c>
      <c r="AA1083" s="66" t="str">
        <f t="shared" si="446"/>
        <v/>
      </c>
      <c r="AB1083" s="72" t="str">
        <f t="shared" si="447"/>
        <v/>
      </c>
      <c r="AC1083" s="135" t="str">
        <f t="shared" si="459"/>
        <v/>
      </c>
      <c r="AD1083" s="72">
        <f t="shared" si="460"/>
        <v>-29</v>
      </c>
      <c r="AE1083" s="72">
        <f t="shared" si="461"/>
        <v>-59</v>
      </c>
      <c r="AF1083" s="72">
        <f t="shared" si="462"/>
        <v>-89</v>
      </c>
      <c r="AG1083" s="66" t="str">
        <f t="shared" si="448"/>
        <v/>
      </c>
      <c r="AH1083" s="66" t="str">
        <f t="shared" si="449"/>
        <v/>
      </c>
      <c r="AI1083" s="66" t="str">
        <f t="shared" si="450"/>
        <v/>
      </c>
      <c r="AJ1083" s="135" t="str">
        <f t="shared" si="451"/>
        <v/>
      </c>
      <c r="AK1083" s="66" t="str">
        <f t="shared" si="452"/>
        <v/>
      </c>
      <c r="AL1083" s="66" t="str">
        <f t="shared" si="440"/>
        <v/>
      </c>
      <c r="AM1083" s="66" t="str">
        <f t="shared" si="453"/>
        <v/>
      </c>
      <c r="AN1083" s="135" t="str">
        <f t="shared" si="454"/>
        <v/>
      </c>
      <c r="AO1083" s="66" t="str">
        <f t="shared" si="455"/>
        <v/>
      </c>
      <c r="AP1083" s="66" t="str">
        <f t="shared" si="441"/>
        <v/>
      </c>
      <c r="AQ1083" s="66" t="str">
        <f t="shared" si="456"/>
        <v/>
      </c>
      <c r="AR1083" s="135" t="str">
        <f t="shared" si="457"/>
        <v/>
      </c>
      <c r="AS1083" s="72" t="str">
        <f t="shared" si="442"/>
        <v/>
      </c>
      <c r="AT1083" s="72" t="str">
        <f t="shared" si="442"/>
        <v/>
      </c>
      <c r="AU1083" s="72"/>
      <c r="AV1083" s="135" t="str">
        <f t="shared" ca="1" si="463"/>
        <v>Fighter</v>
      </c>
      <c r="AW1083" s="135"/>
      <c r="AX1083" s="135"/>
      <c r="AY1083" s="135"/>
      <c r="AZ1083" s="135"/>
      <c r="BA1083" s="135"/>
      <c r="BB1083" s="135"/>
      <c r="BC1083" s="660" t="e">
        <f>INDEX('[2]Master Skill List'!$D$81:$D$301,MATCH('UNIT DATA'!BA1083,'[2]Master Skill List'!$B$81:$B$301,0))</f>
        <v>#N/A</v>
      </c>
      <c r="BD1083" s="661"/>
      <c r="BE1083" s="661"/>
      <c r="BF1083" s="662"/>
      <c r="BG1083" s="72">
        <f t="shared" si="464"/>
        <v>0</v>
      </c>
    </row>
    <row r="1084" spans="2:59">
      <c r="B1084" s="66">
        <v>1046</v>
      </c>
      <c r="C1084" s="135"/>
      <c r="D1084" s="135"/>
      <c r="E1084" s="135"/>
      <c r="F1084" s="135"/>
      <c r="G1084" s="135"/>
      <c r="H1084" s="177"/>
      <c r="I1084" s="155"/>
      <c r="J1084" s="155"/>
      <c r="K1084" s="66">
        <v>10</v>
      </c>
      <c r="L1084" s="66"/>
      <c r="M1084" s="66"/>
      <c r="N1084" s="66"/>
      <c r="O1084" s="508"/>
      <c r="P1084" s="155">
        <f t="shared" si="458"/>
        <v>1</v>
      </c>
      <c r="Q1084" s="135"/>
      <c r="R1084" s="66" t="e">
        <f t="shared" si="465"/>
        <v>#N/A</v>
      </c>
      <c r="S1084" s="176"/>
      <c r="T1084" s="177"/>
      <c r="U1084" s="135"/>
      <c r="V1084" s="135"/>
      <c r="W1084" s="163" t="str">
        <f t="shared" ca="1" si="443"/>
        <v>Hero</v>
      </c>
      <c r="X1084" s="164">
        <f t="shared" si="444"/>
        <v>0</v>
      </c>
      <c r="Y1084" s="165">
        <v>0</v>
      </c>
      <c r="Z1084" s="155" t="str">
        <f t="shared" si="445"/>
        <v/>
      </c>
      <c r="AA1084" s="66" t="str">
        <f t="shared" si="446"/>
        <v/>
      </c>
      <c r="AB1084" s="72" t="str">
        <f t="shared" si="447"/>
        <v/>
      </c>
      <c r="AC1084" s="135" t="str">
        <f t="shared" si="459"/>
        <v/>
      </c>
      <c r="AD1084" s="72">
        <f t="shared" si="460"/>
        <v>-29</v>
      </c>
      <c r="AE1084" s="72">
        <f t="shared" si="461"/>
        <v>-59</v>
      </c>
      <c r="AF1084" s="72">
        <f t="shared" si="462"/>
        <v>-89</v>
      </c>
      <c r="AG1084" s="66" t="str">
        <f t="shared" si="448"/>
        <v/>
      </c>
      <c r="AH1084" s="66" t="str">
        <f t="shared" si="449"/>
        <v/>
      </c>
      <c r="AI1084" s="66" t="str">
        <f t="shared" si="450"/>
        <v/>
      </c>
      <c r="AJ1084" s="135" t="str">
        <f t="shared" si="451"/>
        <v/>
      </c>
      <c r="AK1084" s="66" t="str">
        <f t="shared" si="452"/>
        <v/>
      </c>
      <c r="AL1084" s="66" t="str">
        <f t="shared" si="440"/>
        <v/>
      </c>
      <c r="AM1084" s="66" t="str">
        <f t="shared" si="453"/>
        <v/>
      </c>
      <c r="AN1084" s="135" t="str">
        <f t="shared" si="454"/>
        <v/>
      </c>
      <c r="AO1084" s="66" t="str">
        <f t="shared" si="455"/>
        <v/>
      </c>
      <c r="AP1084" s="66" t="str">
        <f t="shared" si="441"/>
        <v/>
      </c>
      <c r="AQ1084" s="66" t="str">
        <f t="shared" si="456"/>
        <v/>
      </c>
      <c r="AR1084" s="135" t="str">
        <f t="shared" si="457"/>
        <v/>
      </c>
      <c r="AS1084" s="72" t="str">
        <f t="shared" si="442"/>
        <v/>
      </c>
      <c r="AT1084" s="72" t="str">
        <f t="shared" si="442"/>
        <v/>
      </c>
      <c r="AU1084" s="72"/>
      <c r="AV1084" s="135" t="str">
        <f t="shared" ca="1" si="463"/>
        <v>Hero</v>
      </c>
      <c r="AW1084" s="135"/>
      <c r="AX1084" s="135"/>
      <c r="AY1084" s="135"/>
      <c r="AZ1084" s="135"/>
      <c r="BA1084" s="135"/>
      <c r="BB1084" s="135"/>
      <c r="BC1084" s="660" t="e">
        <f>INDEX('[2]Master Skill List'!$D$81:$D$301,MATCH('UNIT DATA'!BA1084,'[2]Master Skill List'!$B$81:$B$301,0))</f>
        <v>#N/A</v>
      </c>
      <c r="BD1084" s="661"/>
      <c r="BE1084" s="661"/>
      <c r="BF1084" s="662"/>
      <c r="BG1084" s="72">
        <f t="shared" si="464"/>
        <v>0</v>
      </c>
    </row>
    <row r="1085" spans="2:59">
      <c r="B1085" s="66">
        <v>1047</v>
      </c>
      <c r="C1085" s="135"/>
      <c r="D1085" s="135"/>
      <c r="E1085" s="135"/>
      <c r="F1085" s="135"/>
      <c r="G1085" s="135"/>
      <c r="H1085" s="177"/>
      <c r="I1085" s="155"/>
      <c r="J1085" s="155"/>
      <c r="K1085" s="66">
        <v>10</v>
      </c>
      <c r="L1085" s="66"/>
      <c r="M1085" s="66"/>
      <c r="N1085" s="66"/>
      <c r="O1085" s="508"/>
      <c r="P1085" s="155">
        <f t="shared" si="458"/>
        <v>1</v>
      </c>
      <c r="Q1085" s="135"/>
      <c r="R1085" s="66" t="e">
        <f t="shared" si="465"/>
        <v>#N/A</v>
      </c>
      <c r="S1085" s="176"/>
      <c r="T1085" s="177"/>
      <c r="U1085" s="135"/>
      <c r="V1085" s="135"/>
      <c r="W1085" s="163" t="str">
        <f t="shared" ca="1" si="443"/>
        <v>Lord</v>
      </c>
      <c r="X1085" s="164">
        <f t="shared" si="444"/>
        <v>0</v>
      </c>
      <c r="Y1085" s="165">
        <v>0</v>
      </c>
      <c r="Z1085" s="155" t="str">
        <f t="shared" si="445"/>
        <v/>
      </c>
      <c r="AA1085" s="66" t="str">
        <f t="shared" si="446"/>
        <v/>
      </c>
      <c r="AB1085" s="72" t="str">
        <f t="shared" si="447"/>
        <v/>
      </c>
      <c r="AC1085" s="135" t="str">
        <f t="shared" si="459"/>
        <v/>
      </c>
      <c r="AD1085" s="72">
        <f t="shared" si="460"/>
        <v>-29</v>
      </c>
      <c r="AE1085" s="72">
        <f t="shared" si="461"/>
        <v>-59</v>
      </c>
      <c r="AF1085" s="72">
        <f t="shared" si="462"/>
        <v>-89</v>
      </c>
      <c r="AG1085" s="66" t="str">
        <f t="shared" si="448"/>
        <v/>
      </c>
      <c r="AH1085" s="66" t="str">
        <f t="shared" si="449"/>
        <v/>
      </c>
      <c r="AI1085" s="66" t="str">
        <f t="shared" si="450"/>
        <v/>
      </c>
      <c r="AJ1085" s="135" t="str">
        <f t="shared" si="451"/>
        <v/>
      </c>
      <c r="AK1085" s="66" t="str">
        <f t="shared" si="452"/>
        <v/>
      </c>
      <c r="AL1085" s="66" t="str">
        <f t="shared" si="440"/>
        <v/>
      </c>
      <c r="AM1085" s="66" t="str">
        <f t="shared" si="453"/>
        <v/>
      </c>
      <c r="AN1085" s="135" t="str">
        <f t="shared" si="454"/>
        <v/>
      </c>
      <c r="AO1085" s="66" t="str">
        <f t="shared" si="455"/>
        <v/>
      </c>
      <c r="AP1085" s="66" t="str">
        <f t="shared" si="441"/>
        <v/>
      </c>
      <c r="AQ1085" s="66" t="str">
        <f t="shared" si="456"/>
        <v/>
      </c>
      <c r="AR1085" s="135" t="str">
        <f t="shared" si="457"/>
        <v/>
      </c>
      <c r="AS1085" s="72" t="str">
        <f t="shared" si="442"/>
        <v/>
      </c>
      <c r="AT1085" s="72" t="str">
        <f t="shared" si="442"/>
        <v/>
      </c>
      <c r="AU1085" s="72"/>
      <c r="AV1085" s="135" t="str">
        <f t="shared" ca="1" si="463"/>
        <v>Lord</v>
      </c>
      <c r="AW1085" s="135"/>
      <c r="AX1085" s="135"/>
      <c r="AY1085" s="135"/>
      <c r="AZ1085" s="135"/>
      <c r="BA1085" s="135"/>
      <c r="BB1085" s="135"/>
      <c r="BC1085" s="660" t="e">
        <f>INDEX('[2]Master Skill List'!$D$81:$D$301,MATCH('UNIT DATA'!BA1085,'[2]Master Skill List'!$B$81:$B$301,0))</f>
        <v>#N/A</v>
      </c>
      <c r="BD1085" s="661"/>
      <c r="BE1085" s="661"/>
      <c r="BF1085" s="662"/>
      <c r="BG1085" s="72">
        <f t="shared" si="464"/>
        <v>0</v>
      </c>
    </row>
    <row r="1086" spans="2:59">
      <c r="B1086" s="66">
        <v>1048</v>
      </c>
      <c r="C1086" s="135"/>
      <c r="D1086" s="135"/>
      <c r="E1086" s="135"/>
      <c r="F1086" s="135"/>
      <c r="G1086" s="135"/>
      <c r="H1086" s="177"/>
      <c r="I1086" s="155"/>
      <c r="J1086" s="155"/>
      <c r="K1086" s="66">
        <v>10</v>
      </c>
      <c r="L1086" s="66"/>
      <c r="M1086" s="66"/>
      <c r="N1086" s="66"/>
      <c r="O1086" s="508"/>
      <c r="P1086" s="155">
        <f t="shared" si="458"/>
        <v>1</v>
      </c>
      <c r="Q1086" s="135"/>
      <c r="R1086" s="66" t="e">
        <f t="shared" si="465"/>
        <v>#N/A</v>
      </c>
      <c r="S1086" s="176"/>
      <c r="T1086" s="177"/>
      <c r="U1086" s="135"/>
      <c r="V1086" s="135"/>
      <c r="W1086" s="163" t="str">
        <f t="shared" ca="1" si="443"/>
        <v>Guardian</v>
      </c>
      <c r="X1086" s="164">
        <f t="shared" si="444"/>
        <v>0</v>
      </c>
      <c r="Y1086" s="165">
        <v>0</v>
      </c>
      <c r="Z1086" s="155" t="str">
        <f t="shared" si="445"/>
        <v/>
      </c>
      <c r="AA1086" s="66" t="str">
        <f t="shared" si="446"/>
        <v/>
      </c>
      <c r="AB1086" s="72" t="str">
        <f t="shared" si="447"/>
        <v/>
      </c>
      <c r="AC1086" s="135" t="str">
        <f t="shared" si="459"/>
        <v/>
      </c>
      <c r="AD1086" s="72">
        <f t="shared" si="460"/>
        <v>-29</v>
      </c>
      <c r="AE1086" s="72">
        <f t="shared" si="461"/>
        <v>-59</v>
      </c>
      <c r="AF1086" s="72">
        <f t="shared" si="462"/>
        <v>-89</v>
      </c>
      <c r="AG1086" s="66" t="str">
        <f t="shared" si="448"/>
        <v/>
      </c>
      <c r="AH1086" s="66" t="str">
        <f t="shared" si="449"/>
        <v/>
      </c>
      <c r="AI1086" s="66" t="str">
        <f t="shared" si="450"/>
        <v/>
      </c>
      <c r="AJ1086" s="135" t="str">
        <f t="shared" si="451"/>
        <v/>
      </c>
      <c r="AK1086" s="66" t="str">
        <f t="shared" si="452"/>
        <v/>
      </c>
      <c r="AL1086" s="66" t="str">
        <f t="shared" si="440"/>
        <v/>
      </c>
      <c r="AM1086" s="66" t="str">
        <f t="shared" si="453"/>
        <v/>
      </c>
      <c r="AN1086" s="135" t="str">
        <f t="shared" si="454"/>
        <v/>
      </c>
      <c r="AO1086" s="66" t="str">
        <f t="shared" si="455"/>
        <v/>
      </c>
      <c r="AP1086" s="66" t="str">
        <f t="shared" si="441"/>
        <v/>
      </c>
      <c r="AQ1086" s="66" t="str">
        <f t="shared" si="456"/>
        <v/>
      </c>
      <c r="AR1086" s="135" t="str">
        <f t="shared" si="457"/>
        <v/>
      </c>
      <c r="AS1086" s="72" t="str">
        <f t="shared" si="442"/>
        <v/>
      </c>
      <c r="AT1086" s="72" t="str">
        <f t="shared" si="442"/>
        <v/>
      </c>
      <c r="AU1086" s="72"/>
      <c r="AV1086" s="135" t="str">
        <f t="shared" ca="1" si="463"/>
        <v>Guardian</v>
      </c>
      <c r="AW1086" s="135"/>
      <c r="AX1086" s="135"/>
      <c r="AY1086" s="135"/>
      <c r="AZ1086" s="135"/>
      <c r="BA1086" s="135"/>
      <c r="BB1086" s="135"/>
      <c r="BC1086" s="660" t="e">
        <f>INDEX('[2]Master Skill List'!$D$81:$D$301,MATCH('UNIT DATA'!BA1086,'[2]Master Skill List'!$B$81:$B$301,0))</f>
        <v>#N/A</v>
      </c>
      <c r="BD1086" s="661"/>
      <c r="BE1086" s="661"/>
      <c r="BF1086" s="662"/>
      <c r="BG1086" s="72">
        <f t="shared" si="464"/>
        <v>0</v>
      </c>
    </row>
    <row r="1087" spans="2:59">
      <c r="B1087" s="66">
        <v>1049</v>
      </c>
      <c r="C1087" s="135"/>
      <c r="D1087" s="135"/>
      <c r="E1087" s="135"/>
      <c r="F1087" s="135"/>
      <c r="G1087" s="135"/>
      <c r="H1087" s="177"/>
      <c r="I1087" s="155"/>
      <c r="J1087" s="155"/>
      <c r="K1087" s="66">
        <v>10</v>
      </c>
      <c r="L1087" s="66"/>
      <c r="M1087" s="66"/>
      <c r="N1087" s="66"/>
      <c r="O1087" s="508"/>
      <c r="P1087" s="155">
        <f t="shared" si="458"/>
        <v>1</v>
      </c>
      <c r="Q1087" s="135"/>
      <c r="R1087" s="66" t="e">
        <f t="shared" si="465"/>
        <v>#N/A</v>
      </c>
      <c r="S1087" s="176"/>
      <c r="T1087" s="177"/>
      <c r="U1087" s="135"/>
      <c r="V1087" s="135"/>
      <c r="W1087" s="163" t="str">
        <f t="shared" ca="1" si="443"/>
        <v>Defender</v>
      </c>
      <c r="X1087" s="164">
        <f t="shared" si="444"/>
        <v>0</v>
      </c>
      <c r="Y1087" s="165">
        <v>0</v>
      </c>
      <c r="Z1087" s="155" t="str">
        <f t="shared" si="445"/>
        <v/>
      </c>
      <c r="AA1087" s="66" t="str">
        <f t="shared" si="446"/>
        <v/>
      </c>
      <c r="AB1087" s="72" t="str">
        <f t="shared" si="447"/>
        <v/>
      </c>
      <c r="AC1087" s="135" t="str">
        <f t="shared" si="459"/>
        <v/>
      </c>
      <c r="AD1087" s="72">
        <f t="shared" si="460"/>
        <v>-29</v>
      </c>
      <c r="AE1087" s="72">
        <f t="shared" si="461"/>
        <v>-59</v>
      </c>
      <c r="AF1087" s="72">
        <f t="shared" si="462"/>
        <v>-89</v>
      </c>
      <c r="AG1087" s="66" t="str">
        <f t="shared" si="448"/>
        <v/>
      </c>
      <c r="AH1087" s="66" t="str">
        <f t="shared" si="449"/>
        <v/>
      </c>
      <c r="AI1087" s="66" t="str">
        <f t="shared" si="450"/>
        <v/>
      </c>
      <c r="AJ1087" s="135" t="str">
        <f t="shared" si="451"/>
        <v/>
      </c>
      <c r="AK1087" s="66" t="str">
        <f t="shared" si="452"/>
        <v/>
      </c>
      <c r="AL1087" s="66" t="str">
        <f t="shared" si="440"/>
        <v/>
      </c>
      <c r="AM1087" s="66" t="str">
        <f t="shared" si="453"/>
        <v/>
      </c>
      <c r="AN1087" s="135" t="str">
        <f t="shared" si="454"/>
        <v/>
      </c>
      <c r="AO1087" s="66" t="str">
        <f t="shared" si="455"/>
        <v/>
      </c>
      <c r="AP1087" s="66" t="str">
        <f t="shared" si="441"/>
        <v/>
      </c>
      <c r="AQ1087" s="66" t="str">
        <f t="shared" si="456"/>
        <v/>
      </c>
      <c r="AR1087" s="135" t="str">
        <f t="shared" si="457"/>
        <v/>
      </c>
      <c r="AS1087" s="72" t="str">
        <f t="shared" si="442"/>
        <v/>
      </c>
      <c r="AT1087" s="72" t="str">
        <f t="shared" si="442"/>
        <v/>
      </c>
      <c r="AU1087" s="72"/>
      <c r="AV1087" s="135" t="str">
        <f t="shared" ca="1" si="463"/>
        <v>Defender</v>
      </c>
      <c r="AW1087" s="135"/>
      <c r="AX1087" s="135"/>
      <c r="AY1087" s="135"/>
      <c r="AZ1087" s="135"/>
      <c r="BA1087" s="135"/>
      <c r="BB1087" s="135"/>
      <c r="BC1087" s="660" t="e">
        <f>INDEX('[2]Master Skill List'!$D$81:$D$301,MATCH('UNIT DATA'!BA1087,'[2]Master Skill List'!$B$81:$B$301,0))</f>
        <v>#N/A</v>
      </c>
      <c r="BD1087" s="661"/>
      <c r="BE1087" s="661"/>
      <c r="BF1087" s="662"/>
      <c r="BG1087" s="72">
        <f t="shared" si="464"/>
        <v>0</v>
      </c>
    </row>
    <row r="1088" spans="2:59">
      <c r="B1088" s="66">
        <v>1050</v>
      </c>
      <c r="C1088" s="135"/>
      <c r="D1088" s="135"/>
      <c r="E1088" s="135"/>
      <c r="F1088" s="135"/>
      <c r="G1088" s="135"/>
      <c r="H1088" s="177"/>
      <c r="I1088" s="155"/>
      <c r="J1088" s="155"/>
      <c r="K1088" s="66">
        <v>10</v>
      </c>
      <c r="L1088" s="66"/>
      <c r="M1088" s="66"/>
      <c r="N1088" s="66"/>
      <c r="O1088" s="508"/>
      <c r="P1088" s="155">
        <f t="shared" si="458"/>
        <v>1</v>
      </c>
      <c r="Q1088" s="135"/>
      <c r="R1088" s="66" t="e">
        <f t="shared" si="465"/>
        <v>#N/A</v>
      </c>
      <c r="S1088" s="176"/>
      <c r="T1088" s="177"/>
      <c r="U1088" s="135"/>
      <c r="V1088" s="135"/>
      <c r="W1088" s="163" t="str">
        <f t="shared" ca="1" si="443"/>
        <v>Fighter</v>
      </c>
      <c r="X1088" s="164">
        <f t="shared" si="444"/>
        <v>0</v>
      </c>
      <c r="Y1088" s="165">
        <v>0</v>
      </c>
      <c r="Z1088" s="155" t="str">
        <f t="shared" si="445"/>
        <v/>
      </c>
      <c r="AA1088" s="66" t="str">
        <f t="shared" si="446"/>
        <v/>
      </c>
      <c r="AB1088" s="72" t="str">
        <f t="shared" si="447"/>
        <v/>
      </c>
      <c r="AC1088" s="135" t="str">
        <f t="shared" si="459"/>
        <v/>
      </c>
      <c r="AD1088" s="72">
        <f t="shared" si="460"/>
        <v>-29</v>
      </c>
      <c r="AE1088" s="72">
        <f t="shared" si="461"/>
        <v>-59</v>
      </c>
      <c r="AF1088" s="72">
        <f t="shared" si="462"/>
        <v>-89</v>
      </c>
      <c r="AG1088" s="66" t="str">
        <f t="shared" si="448"/>
        <v/>
      </c>
      <c r="AH1088" s="66" t="str">
        <f t="shared" si="449"/>
        <v/>
      </c>
      <c r="AI1088" s="66" t="str">
        <f t="shared" si="450"/>
        <v/>
      </c>
      <c r="AJ1088" s="135" t="str">
        <f t="shared" si="451"/>
        <v/>
      </c>
      <c r="AK1088" s="66" t="str">
        <f t="shared" si="452"/>
        <v/>
      </c>
      <c r="AL1088" s="66" t="str">
        <f t="shared" si="440"/>
        <v/>
      </c>
      <c r="AM1088" s="66" t="str">
        <f t="shared" si="453"/>
        <v/>
      </c>
      <c r="AN1088" s="135" t="str">
        <f t="shared" si="454"/>
        <v/>
      </c>
      <c r="AO1088" s="66" t="str">
        <f t="shared" si="455"/>
        <v/>
      </c>
      <c r="AP1088" s="66" t="str">
        <f t="shared" si="441"/>
        <v/>
      </c>
      <c r="AQ1088" s="66" t="str">
        <f t="shared" si="456"/>
        <v/>
      </c>
      <c r="AR1088" s="135" t="str">
        <f t="shared" si="457"/>
        <v/>
      </c>
      <c r="AS1088" s="72" t="str">
        <f t="shared" si="442"/>
        <v/>
      </c>
      <c r="AT1088" s="72" t="str">
        <f t="shared" si="442"/>
        <v/>
      </c>
      <c r="AU1088" s="72"/>
      <c r="AV1088" s="135" t="str">
        <f t="shared" ca="1" si="463"/>
        <v>Fighter</v>
      </c>
      <c r="AW1088" s="135"/>
      <c r="AX1088" s="135"/>
      <c r="AY1088" s="135"/>
      <c r="AZ1088" s="135"/>
      <c r="BA1088" s="135"/>
      <c r="BB1088" s="135"/>
      <c r="BC1088" s="660" t="e">
        <f>INDEX('[2]Master Skill List'!$D$81:$D$301,MATCH('UNIT DATA'!BA1088,'[2]Master Skill List'!$B$81:$B$301,0))</f>
        <v>#N/A</v>
      </c>
      <c r="BD1088" s="661"/>
      <c r="BE1088" s="661"/>
      <c r="BF1088" s="662"/>
      <c r="BG1088" s="72">
        <f t="shared" si="464"/>
        <v>0</v>
      </c>
    </row>
    <row r="1089" spans="2:59">
      <c r="B1089" s="66">
        <v>1051</v>
      </c>
      <c r="C1089" s="135"/>
      <c r="D1089" s="135"/>
      <c r="E1089" s="135"/>
      <c r="F1089" s="135"/>
      <c r="G1089" s="135"/>
      <c r="H1089" s="177"/>
      <c r="I1089" s="155"/>
      <c r="J1089" s="155"/>
      <c r="K1089" s="66">
        <v>10</v>
      </c>
      <c r="L1089" s="66"/>
      <c r="M1089" s="66"/>
      <c r="N1089" s="66"/>
      <c r="O1089" s="508"/>
      <c r="P1089" s="155">
        <f t="shared" si="458"/>
        <v>1</v>
      </c>
      <c r="Q1089" s="135"/>
      <c r="R1089" s="66" t="e">
        <f t="shared" si="465"/>
        <v>#N/A</v>
      </c>
      <c r="S1089" s="176"/>
      <c r="T1089" s="177"/>
      <c r="U1089" s="135"/>
      <c r="V1089" s="135"/>
      <c r="W1089" s="163" t="str">
        <f t="shared" ca="1" si="443"/>
        <v>Knight</v>
      </c>
      <c r="X1089" s="164">
        <f t="shared" si="444"/>
        <v>0</v>
      </c>
      <c r="Y1089" s="165">
        <v>0</v>
      </c>
      <c r="Z1089" s="155" t="str">
        <f t="shared" si="445"/>
        <v/>
      </c>
      <c r="AA1089" s="66" t="str">
        <f t="shared" si="446"/>
        <v/>
      </c>
      <c r="AB1089" s="72" t="str">
        <f t="shared" si="447"/>
        <v/>
      </c>
      <c r="AC1089" s="135" t="str">
        <f t="shared" si="459"/>
        <v/>
      </c>
      <c r="AD1089" s="72">
        <f t="shared" si="460"/>
        <v>-29</v>
      </c>
      <c r="AE1089" s="72">
        <f t="shared" si="461"/>
        <v>-59</v>
      </c>
      <c r="AF1089" s="72">
        <f t="shared" si="462"/>
        <v>-89</v>
      </c>
      <c r="AG1089" s="66" t="str">
        <f t="shared" si="448"/>
        <v/>
      </c>
      <c r="AH1089" s="66" t="str">
        <f t="shared" si="449"/>
        <v/>
      </c>
      <c r="AI1089" s="66" t="str">
        <f t="shared" si="450"/>
        <v/>
      </c>
      <c r="AJ1089" s="135" t="str">
        <f t="shared" si="451"/>
        <v/>
      </c>
      <c r="AK1089" s="66" t="str">
        <f t="shared" si="452"/>
        <v/>
      </c>
      <c r="AL1089" s="66" t="str">
        <f t="shared" si="440"/>
        <v/>
      </c>
      <c r="AM1089" s="66" t="str">
        <f t="shared" si="453"/>
        <v/>
      </c>
      <c r="AN1089" s="135" t="str">
        <f t="shared" si="454"/>
        <v/>
      </c>
      <c r="AO1089" s="66" t="str">
        <f t="shared" si="455"/>
        <v/>
      </c>
      <c r="AP1089" s="66" t="str">
        <f t="shared" si="441"/>
        <v/>
      </c>
      <c r="AQ1089" s="66" t="str">
        <f t="shared" si="456"/>
        <v/>
      </c>
      <c r="AR1089" s="135" t="str">
        <f t="shared" si="457"/>
        <v/>
      </c>
      <c r="AS1089" s="72" t="str">
        <f t="shared" si="442"/>
        <v/>
      </c>
      <c r="AT1089" s="72" t="str">
        <f t="shared" si="442"/>
        <v/>
      </c>
      <c r="AU1089" s="72"/>
      <c r="AV1089" s="135" t="str">
        <f t="shared" ca="1" si="463"/>
        <v>Knight</v>
      </c>
      <c r="AW1089" s="135"/>
      <c r="AX1089" s="135"/>
      <c r="AY1089" s="135"/>
      <c r="AZ1089" s="135"/>
      <c r="BA1089" s="135"/>
      <c r="BB1089" s="135"/>
      <c r="BC1089" s="660" t="e">
        <f>INDEX('[2]Master Skill List'!$D$81:$D$301,MATCH('UNIT DATA'!BA1089,'[2]Master Skill List'!$B$81:$B$301,0))</f>
        <v>#N/A</v>
      </c>
      <c r="BD1089" s="661"/>
      <c r="BE1089" s="661"/>
      <c r="BF1089" s="662"/>
      <c r="BG1089" s="72">
        <f t="shared" si="464"/>
        <v>0</v>
      </c>
    </row>
    <row r="1090" spans="2:59">
      <c r="B1090" s="66">
        <v>1052</v>
      </c>
      <c r="C1090" s="135"/>
      <c r="D1090" s="135"/>
      <c r="E1090" s="135"/>
      <c r="F1090" s="135"/>
      <c r="G1090" s="135"/>
      <c r="H1090" s="177"/>
      <c r="I1090" s="155"/>
      <c r="J1090" s="155"/>
      <c r="K1090" s="66">
        <v>10</v>
      </c>
      <c r="L1090" s="66"/>
      <c r="M1090" s="66"/>
      <c r="N1090" s="66"/>
      <c r="O1090" s="508"/>
      <c r="P1090" s="155">
        <f t="shared" si="458"/>
        <v>1</v>
      </c>
      <c r="Q1090" s="135"/>
      <c r="R1090" s="66" t="e">
        <f t="shared" si="465"/>
        <v>#N/A</v>
      </c>
      <c r="S1090" s="176"/>
      <c r="T1090" s="177"/>
      <c r="U1090" s="135"/>
      <c r="V1090" s="135"/>
      <c r="W1090" s="163" t="str">
        <f t="shared" ca="1" si="443"/>
        <v>Defender</v>
      </c>
      <c r="X1090" s="164">
        <f t="shared" si="444"/>
        <v>0</v>
      </c>
      <c r="Y1090" s="165">
        <v>0</v>
      </c>
      <c r="Z1090" s="155" t="str">
        <f t="shared" si="445"/>
        <v/>
      </c>
      <c r="AA1090" s="66" t="str">
        <f t="shared" si="446"/>
        <v/>
      </c>
      <c r="AB1090" s="72" t="str">
        <f t="shared" si="447"/>
        <v/>
      </c>
      <c r="AC1090" s="135" t="str">
        <f t="shared" si="459"/>
        <v/>
      </c>
      <c r="AD1090" s="72">
        <f t="shared" si="460"/>
        <v>-29</v>
      </c>
      <c r="AE1090" s="72">
        <f t="shared" si="461"/>
        <v>-59</v>
      </c>
      <c r="AF1090" s="72">
        <f t="shared" si="462"/>
        <v>-89</v>
      </c>
      <c r="AG1090" s="66" t="str">
        <f t="shared" si="448"/>
        <v/>
      </c>
      <c r="AH1090" s="66" t="str">
        <f t="shared" si="449"/>
        <v/>
      </c>
      <c r="AI1090" s="66" t="str">
        <f t="shared" si="450"/>
        <v/>
      </c>
      <c r="AJ1090" s="135" t="str">
        <f t="shared" si="451"/>
        <v/>
      </c>
      <c r="AK1090" s="66" t="str">
        <f t="shared" si="452"/>
        <v/>
      </c>
      <c r="AL1090" s="66" t="str">
        <f t="shared" si="440"/>
        <v/>
      </c>
      <c r="AM1090" s="66" t="str">
        <f t="shared" si="453"/>
        <v/>
      </c>
      <c r="AN1090" s="135" t="str">
        <f t="shared" si="454"/>
        <v/>
      </c>
      <c r="AO1090" s="66" t="str">
        <f t="shared" si="455"/>
        <v/>
      </c>
      <c r="AP1090" s="66" t="str">
        <f t="shared" si="441"/>
        <v/>
      </c>
      <c r="AQ1090" s="66" t="str">
        <f t="shared" si="456"/>
        <v/>
      </c>
      <c r="AR1090" s="135" t="str">
        <f t="shared" si="457"/>
        <v/>
      </c>
      <c r="AS1090" s="72" t="str">
        <f t="shared" si="442"/>
        <v/>
      </c>
      <c r="AT1090" s="72" t="str">
        <f t="shared" si="442"/>
        <v/>
      </c>
      <c r="AU1090" s="72"/>
      <c r="AV1090" s="135" t="str">
        <f t="shared" ca="1" si="463"/>
        <v>Defender</v>
      </c>
      <c r="AW1090" s="135"/>
      <c r="AX1090" s="135"/>
      <c r="AY1090" s="135"/>
      <c r="AZ1090" s="135"/>
      <c r="BA1090" s="135"/>
      <c r="BB1090" s="135"/>
      <c r="BC1090" s="660" t="e">
        <f>INDEX('[2]Master Skill List'!$D$81:$D$301,MATCH('UNIT DATA'!BA1090,'[2]Master Skill List'!$B$81:$B$301,0))</f>
        <v>#N/A</v>
      </c>
      <c r="BD1090" s="661"/>
      <c r="BE1090" s="661"/>
      <c r="BF1090" s="662"/>
      <c r="BG1090" s="72">
        <f t="shared" si="464"/>
        <v>0</v>
      </c>
    </row>
    <row r="1091" spans="2:59">
      <c r="B1091" s="66">
        <v>1053</v>
      </c>
      <c r="C1091" s="135"/>
      <c r="D1091" s="135"/>
      <c r="E1091" s="135"/>
      <c r="F1091" s="135"/>
      <c r="G1091" s="135"/>
      <c r="H1091" s="177"/>
      <c r="I1091" s="155"/>
      <c r="J1091" s="155"/>
      <c r="K1091" s="66">
        <v>10</v>
      </c>
      <c r="L1091" s="66"/>
      <c r="M1091" s="66"/>
      <c r="N1091" s="66"/>
      <c r="O1091" s="508"/>
      <c r="P1091" s="155">
        <f t="shared" si="458"/>
        <v>1</v>
      </c>
      <c r="Q1091" s="135"/>
      <c r="R1091" s="66" t="e">
        <f t="shared" si="465"/>
        <v>#N/A</v>
      </c>
      <c r="S1091" s="176"/>
      <c r="T1091" s="177"/>
      <c r="U1091" s="135"/>
      <c r="V1091" s="135"/>
      <c r="W1091" s="163" t="str">
        <f t="shared" ca="1" si="443"/>
        <v>Hero</v>
      </c>
      <c r="X1091" s="164">
        <f t="shared" si="444"/>
        <v>0</v>
      </c>
      <c r="Y1091" s="165">
        <v>0</v>
      </c>
      <c r="Z1091" s="155" t="str">
        <f t="shared" si="445"/>
        <v/>
      </c>
      <c r="AA1091" s="66" t="str">
        <f t="shared" si="446"/>
        <v/>
      </c>
      <c r="AB1091" s="72" t="str">
        <f t="shared" si="447"/>
        <v/>
      </c>
      <c r="AC1091" s="135" t="str">
        <f t="shared" si="459"/>
        <v/>
      </c>
      <c r="AD1091" s="72">
        <f t="shared" si="460"/>
        <v>-29</v>
      </c>
      <c r="AE1091" s="72">
        <f t="shared" si="461"/>
        <v>-59</v>
      </c>
      <c r="AF1091" s="72">
        <f t="shared" si="462"/>
        <v>-89</v>
      </c>
      <c r="AG1091" s="66" t="str">
        <f t="shared" si="448"/>
        <v/>
      </c>
      <c r="AH1091" s="66" t="str">
        <f t="shared" si="449"/>
        <v/>
      </c>
      <c r="AI1091" s="66" t="str">
        <f t="shared" si="450"/>
        <v/>
      </c>
      <c r="AJ1091" s="135" t="str">
        <f t="shared" si="451"/>
        <v/>
      </c>
      <c r="AK1091" s="66" t="str">
        <f t="shared" si="452"/>
        <v/>
      </c>
      <c r="AL1091" s="66" t="str">
        <f t="shared" si="440"/>
        <v/>
      </c>
      <c r="AM1091" s="66" t="str">
        <f t="shared" si="453"/>
        <v/>
      </c>
      <c r="AN1091" s="135" t="str">
        <f t="shared" si="454"/>
        <v/>
      </c>
      <c r="AO1091" s="66" t="str">
        <f t="shared" si="455"/>
        <v/>
      </c>
      <c r="AP1091" s="66" t="str">
        <f t="shared" si="441"/>
        <v/>
      </c>
      <c r="AQ1091" s="66" t="str">
        <f t="shared" si="456"/>
        <v/>
      </c>
      <c r="AR1091" s="135" t="str">
        <f t="shared" si="457"/>
        <v/>
      </c>
      <c r="AS1091" s="72" t="str">
        <f t="shared" si="442"/>
        <v/>
      </c>
      <c r="AT1091" s="72" t="str">
        <f t="shared" si="442"/>
        <v/>
      </c>
      <c r="AU1091" s="72"/>
      <c r="AV1091" s="135" t="str">
        <f t="shared" ca="1" si="463"/>
        <v>Hero</v>
      </c>
      <c r="AW1091" s="135"/>
      <c r="AX1091" s="135"/>
      <c r="AY1091" s="135"/>
      <c r="AZ1091" s="135"/>
      <c r="BA1091" s="135"/>
      <c r="BB1091" s="135"/>
      <c r="BC1091" s="660" t="e">
        <f>INDEX('[2]Master Skill List'!$D$81:$D$301,MATCH('UNIT DATA'!BA1091,'[2]Master Skill List'!$B$81:$B$301,0))</f>
        <v>#N/A</v>
      </c>
      <c r="BD1091" s="661"/>
      <c r="BE1091" s="661"/>
      <c r="BF1091" s="662"/>
      <c r="BG1091" s="72">
        <f t="shared" si="464"/>
        <v>0</v>
      </c>
    </row>
    <row r="1092" spans="2:59">
      <c r="B1092" s="66">
        <v>1054</v>
      </c>
      <c r="C1092" s="135"/>
      <c r="D1092" s="135"/>
      <c r="E1092" s="135"/>
      <c r="F1092" s="135"/>
      <c r="G1092" s="135"/>
      <c r="H1092" s="177"/>
      <c r="I1092" s="155"/>
      <c r="J1092" s="155"/>
      <c r="K1092" s="66">
        <v>10</v>
      </c>
      <c r="L1092" s="66"/>
      <c r="M1092" s="66"/>
      <c r="N1092" s="66"/>
      <c r="O1092" s="508"/>
      <c r="P1092" s="155">
        <f t="shared" si="458"/>
        <v>1</v>
      </c>
      <c r="Q1092" s="135"/>
      <c r="R1092" s="66" t="e">
        <f t="shared" si="465"/>
        <v>#N/A</v>
      </c>
      <c r="S1092" s="176"/>
      <c r="T1092" s="177"/>
      <c r="U1092" s="135"/>
      <c r="V1092" s="135"/>
      <c r="W1092" s="163" t="str">
        <f t="shared" ca="1" si="443"/>
        <v>Hero</v>
      </c>
      <c r="X1092" s="164">
        <f t="shared" si="444"/>
        <v>0</v>
      </c>
      <c r="Y1092" s="165">
        <v>0</v>
      </c>
      <c r="Z1092" s="155" t="str">
        <f t="shared" si="445"/>
        <v/>
      </c>
      <c r="AA1092" s="66" t="str">
        <f t="shared" si="446"/>
        <v/>
      </c>
      <c r="AB1092" s="72" t="str">
        <f t="shared" si="447"/>
        <v/>
      </c>
      <c r="AC1092" s="135" t="str">
        <f t="shared" si="459"/>
        <v/>
      </c>
      <c r="AD1092" s="72">
        <f t="shared" si="460"/>
        <v>-29</v>
      </c>
      <c r="AE1092" s="72">
        <f t="shared" si="461"/>
        <v>-59</v>
      </c>
      <c r="AF1092" s="72">
        <f t="shared" si="462"/>
        <v>-89</v>
      </c>
      <c r="AG1092" s="66" t="str">
        <f t="shared" si="448"/>
        <v/>
      </c>
      <c r="AH1092" s="66" t="str">
        <f t="shared" si="449"/>
        <v/>
      </c>
      <c r="AI1092" s="66" t="str">
        <f t="shared" si="450"/>
        <v/>
      </c>
      <c r="AJ1092" s="135" t="str">
        <f t="shared" si="451"/>
        <v/>
      </c>
      <c r="AK1092" s="66" t="str">
        <f t="shared" si="452"/>
        <v/>
      </c>
      <c r="AL1092" s="66" t="str">
        <f t="shared" si="440"/>
        <v/>
      </c>
      <c r="AM1092" s="66" t="str">
        <f t="shared" si="453"/>
        <v/>
      </c>
      <c r="AN1092" s="135" t="str">
        <f t="shared" si="454"/>
        <v/>
      </c>
      <c r="AO1092" s="66" t="str">
        <f t="shared" si="455"/>
        <v/>
      </c>
      <c r="AP1092" s="66" t="str">
        <f t="shared" si="441"/>
        <v/>
      </c>
      <c r="AQ1092" s="66" t="str">
        <f t="shared" si="456"/>
        <v/>
      </c>
      <c r="AR1092" s="135" t="str">
        <f t="shared" si="457"/>
        <v/>
      </c>
      <c r="AS1092" s="72" t="str">
        <f t="shared" si="442"/>
        <v/>
      </c>
      <c r="AT1092" s="72" t="str">
        <f t="shared" si="442"/>
        <v/>
      </c>
      <c r="AU1092" s="72"/>
      <c r="AV1092" s="135" t="str">
        <f t="shared" ca="1" si="463"/>
        <v>Hero</v>
      </c>
      <c r="AW1092" s="135"/>
      <c r="AX1092" s="135"/>
      <c r="AY1092" s="135"/>
      <c r="AZ1092" s="135"/>
      <c r="BA1092" s="135"/>
      <c r="BB1092" s="135"/>
      <c r="BC1092" s="660" t="e">
        <f>INDEX('[2]Master Skill List'!$D$81:$D$301,MATCH('UNIT DATA'!BA1092,'[2]Master Skill List'!$B$81:$B$301,0))</f>
        <v>#N/A</v>
      </c>
      <c r="BD1092" s="661"/>
      <c r="BE1092" s="661"/>
      <c r="BF1092" s="662"/>
      <c r="BG1092" s="72">
        <f t="shared" si="464"/>
        <v>0</v>
      </c>
    </row>
    <row r="1093" spans="2:59">
      <c r="B1093" s="66">
        <v>1055</v>
      </c>
      <c r="C1093" s="135"/>
      <c r="D1093" s="135"/>
      <c r="E1093" s="135"/>
      <c r="F1093" s="135"/>
      <c r="G1093" s="135"/>
      <c r="H1093" s="177"/>
      <c r="I1093" s="155"/>
      <c r="J1093" s="155"/>
      <c r="K1093" s="66">
        <v>10</v>
      </c>
      <c r="L1093" s="66"/>
      <c r="M1093" s="66"/>
      <c r="N1093" s="66"/>
      <c r="O1093" s="508"/>
      <c r="P1093" s="155">
        <f t="shared" si="458"/>
        <v>1</v>
      </c>
      <c r="Q1093" s="135"/>
      <c r="R1093" s="66" t="e">
        <f t="shared" si="465"/>
        <v>#N/A</v>
      </c>
      <c r="S1093" s="176"/>
      <c r="T1093" s="177"/>
      <c r="U1093" s="135"/>
      <c r="V1093" s="135"/>
      <c r="W1093" s="163" t="str">
        <f t="shared" ca="1" si="443"/>
        <v>Lord</v>
      </c>
      <c r="X1093" s="164">
        <f t="shared" si="444"/>
        <v>0</v>
      </c>
      <c r="Y1093" s="165">
        <v>0</v>
      </c>
      <c r="Z1093" s="155" t="str">
        <f t="shared" si="445"/>
        <v/>
      </c>
      <c r="AA1093" s="66" t="str">
        <f t="shared" si="446"/>
        <v/>
      </c>
      <c r="AB1093" s="72" t="str">
        <f t="shared" si="447"/>
        <v/>
      </c>
      <c r="AC1093" s="135" t="str">
        <f t="shared" si="459"/>
        <v/>
      </c>
      <c r="AD1093" s="72">
        <f t="shared" si="460"/>
        <v>-29</v>
      </c>
      <c r="AE1093" s="72">
        <f t="shared" si="461"/>
        <v>-59</v>
      </c>
      <c r="AF1093" s="72">
        <f t="shared" si="462"/>
        <v>-89</v>
      </c>
      <c r="AG1093" s="66" t="str">
        <f t="shared" si="448"/>
        <v/>
      </c>
      <c r="AH1093" s="66" t="str">
        <f t="shared" si="449"/>
        <v/>
      </c>
      <c r="AI1093" s="66" t="str">
        <f t="shared" si="450"/>
        <v/>
      </c>
      <c r="AJ1093" s="135" t="str">
        <f t="shared" si="451"/>
        <v/>
      </c>
      <c r="AK1093" s="66" t="str">
        <f t="shared" si="452"/>
        <v/>
      </c>
      <c r="AL1093" s="66" t="str">
        <f t="shared" si="440"/>
        <v/>
      </c>
      <c r="AM1093" s="66" t="str">
        <f t="shared" si="453"/>
        <v/>
      </c>
      <c r="AN1093" s="135" t="str">
        <f t="shared" si="454"/>
        <v/>
      </c>
      <c r="AO1093" s="66" t="str">
        <f t="shared" si="455"/>
        <v/>
      </c>
      <c r="AP1093" s="66" t="str">
        <f t="shared" si="441"/>
        <v/>
      </c>
      <c r="AQ1093" s="66" t="str">
        <f t="shared" si="456"/>
        <v/>
      </c>
      <c r="AR1093" s="135" t="str">
        <f t="shared" si="457"/>
        <v/>
      </c>
      <c r="AS1093" s="72" t="str">
        <f t="shared" si="442"/>
        <v/>
      </c>
      <c r="AT1093" s="72" t="str">
        <f t="shared" si="442"/>
        <v/>
      </c>
      <c r="AU1093" s="72"/>
      <c r="AV1093" s="135" t="str">
        <f t="shared" ca="1" si="463"/>
        <v>Lord</v>
      </c>
      <c r="AW1093" s="135"/>
      <c r="AX1093" s="135"/>
      <c r="AY1093" s="135"/>
      <c r="AZ1093" s="135"/>
      <c r="BA1093" s="135"/>
      <c r="BB1093" s="135"/>
      <c r="BC1093" s="660" t="e">
        <f>INDEX('[2]Master Skill List'!$D$81:$D$301,MATCH('UNIT DATA'!BA1093,'[2]Master Skill List'!$B$81:$B$301,0))</f>
        <v>#N/A</v>
      </c>
      <c r="BD1093" s="661"/>
      <c r="BE1093" s="661"/>
      <c r="BF1093" s="662"/>
      <c r="BG1093" s="72">
        <f t="shared" si="464"/>
        <v>0</v>
      </c>
    </row>
    <row r="1094" spans="2:59">
      <c r="B1094" s="66">
        <v>1056</v>
      </c>
      <c r="C1094" s="135"/>
      <c r="D1094" s="135"/>
      <c r="E1094" s="135"/>
      <c r="F1094" s="135"/>
      <c r="G1094" s="135"/>
      <c r="H1094" s="177"/>
      <c r="I1094" s="155"/>
      <c r="J1094" s="155"/>
      <c r="K1094" s="66">
        <v>10</v>
      </c>
      <c r="L1094" s="66"/>
      <c r="M1094" s="66"/>
      <c r="N1094" s="66"/>
      <c r="O1094" s="508"/>
      <c r="P1094" s="155">
        <f t="shared" si="458"/>
        <v>1</v>
      </c>
      <c r="Q1094" s="135"/>
      <c r="R1094" s="66" t="e">
        <f t="shared" si="465"/>
        <v>#N/A</v>
      </c>
      <c r="S1094" s="176"/>
      <c r="T1094" s="177"/>
      <c r="U1094" s="135"/>
      <c r="V1094" s="135"/>
      <c r="W1094" s="163" t="str">
        <f t="shared" ca="1" si="443"/>
        <v>Hero</v>
      </c>
      <c r="X1094" s="164">
        <f t="shared" si="444"/>
        <v>0</v>
      </c>
      <c r="Y1094" s="165">
        <v>0</v>
      </c>
      <c r="Z1094" s="155" t="str">
        <f t="shared" si="445"/>
        <v/>
      </c>
      <c r="AA1094" s="66" t="str">
        <f t="shared" si="446"/>
        <v/>
      </c>
      <c r="AB1094" s="72" t="str">
        <f t="shared" si="447"/>
        <v/>
      </c>
      <c r="AC1094" s="135" t="str">
        <f t="shared" si="459"/>
        <v/>
      </c>
      <c r="AD1094" s="72">
        <f t="shared" si="460"/>
        <v>-29</v>
      </c>
      <c r="AE1094" s="72">
        <f t="shared" si="461"/>
        <v>-59</v>
      </c>
      <c r="AF1094" s="72">
        <f t="shared" si="462"/>
        <v>-89</v>
      </c>
      <c r="AG1094" s="66" t="str">
        <f t="shared" si="448"/>
        <v/>
      </c>
      <c r="AH1094" s="66" t="str">
        <f t="shared" si="449"/>
        <v/>
      </c>
      <c r="AI1094" s="66" t="str">
        <f t="shared" si="450"/>
        <v/>
      </c>
      <c r="AJ1094" s="135" t="str">
        <f t="shared" si="451"/>
        <v/>
      </c>
      <c r="AK1094" s="66" t="str">
        <f t="shared" si="452"/>
        <v/>
      </c>
      <c r="AL1094" s="66" t="str">
        <f t="shared" si="440"/>
        <v/>
      </c>
      <c r="AM1094" s="66" t="str">
        <f t="shared" si="453"/>
        <v/>
      </c>
      <c r="AN1094" s="135" t="str">
        <f t="shared" si="454"/>
        <v/>
      </c>
      <c r="AO1094" s="66" t="str">
        <f t="shared" si="455"/>
        <v/>
      </c>
      <c r="AP1094" s="66" t="str">
        <f t="shared" si="441"/>
        <v/>
      </c>
      <c r="AQ1094" s="66" t="str">
        <f t="shared" si="456"/>
        <v/>
      </c>
      <c r="AR1094" s="135" t="str">
        <f t="shared" si="457"/>
        <v/>
      </c>
      <c r="AS1094" s="72" t="str">
        <f t="shared" si="442"/>
        <v/>
      </c>
      <c r="AT1094" s="72" t="str">
        <f t="shared" si="442"/>
        <v/>
      </c>
      <c r="AU1094" s="72"/>
      <c r="AV1094" s="135" t="str">
        <f t="shared" ca="1" si="463"/>
        <v>Hero</v>
      </c>
      <c r="AW1094" s="135"/>
      <c r="AX1094" s="135"/>
      <c r="AY1094" s="135"/>
      <c r="AZ1094" s="135"/>
      <c r="BA1094" s="135"/>
      <c r="BB1094" s="135"/>
      <c r="BC1094" s="660" t="e">
        <f>INDEX('[2]Master Skill List'!$D$81:$D$301,MATCH('UNIT DATA'!BA1094,'[2]Master Skill List'!$B$81:$B$301,0))</f>
        <v>#N/A</v>
      </c>
      <c r="BD1094" s="661"/>
      <c r="BE1094" s="661"/>
      <c r="BF1094" s="662"/>
      <c r="BG1094" s="72">
        <f t="shared" si="464"/>
        <v>0</v>
      </c>
    </row>
    <row r="1095" spans="2:59">
      <c r="B1095" s="66">
        <v>1057</v>
      </c>
      <c r="C1095" s="135"/>
      <c r="D1095" s="135"/>
      <c r="E1095" s="135"/>
      <c r="F1095" s="135"/>
      <c r="G1095" s="135"/>
      <c r="H1095" s="177"/>
      <c r="I1095" s="155"/>
      <c r="J1095" s="155"/>
      <c r="K1095" s="66">
        <v>10</v>
      </c>
      <c r="L1095" s="66"/>
      <c r="M1095" s="66"/>
      <c r="N1095" s="66"/>
      <c r="O1095" s="508"/>
      <c r="P1095" s="155">
        <f t="shared" si="458"/>
        <v>1</v>
      </c>
      <c r="Q1095" s="135"/>
      <c r="R1095" s="66" t="e">
        <f t="shared" si="465"/>
        <v>#N/A</v>
      </c>
      <c r="S1095" s="176"/>
      <c r="T1095" s="177"/>
      <c r="U1095" s="135"/>
      <c r="V1095" s="135"/>
      <c r="W1095" s="163" t="str">
        <f t="shared" ca="1" si="443"/>
        <v>Lord</v>
      </c>
      <c r="X1095" s="164">
        <f t="shared" si="444"/>
        <v>0</v>
      </c>
      <c r="Y1095" s="165">
        <v>0</v>
      </c>
      <c r="Z1095" s="155" t="str">
        <f t="shared" si="445"/>
        <v/>
      </c>
      <c r="AA1095" s="66" t="str">
        <f t="shared" si="446"/>
        <v/>
      </c>
      <c r="AB1095" s="72" t="str">
        <f t="shared" si="447"/>
        <v/>
      </c>
      <c r="AC1095" s="135" t="str">
        <f t="shared" si="459"/>
        <v/>
      </c>
      <c r="AD1095" s="72">
        <f t="shared" si="460"/>
        <v>-29</v>
      </c>
      <c r="AE1095" s="72">
        <f t="shared" si="461"/>
        <v>-59</v>
      </c>
      <c r="AF1095" s="72">
        <f t="shared" si="462"/>
        <v>-89</v>
      </c>
      <c r="AG1095" s="66" t="str">
        <f t="shared" si="448"/>
        <v/>
      </c>
      <c r="AH1095" s="66" t="str">
        <f t="shared" si="449"/>
        <v/>
      </c>
      <c r="AI1095" s="66" t="str">
        <f t="shared" si="450"/>
        <v/>
      </c>
      <c r="AJ1095" s="135" t="str">
        <f t="shared" si="451"/>
        <v/>
      </c>
      <c r="AK1095" s="66" t="str">
        <f t="shared" si="452"/>
        <v/>
      </c>
      <c r="AL1095" s="66" t="str">
        <f t="shared" si="440"/>
        <v/>
      </c>
      <c r="AM1095" s="66" t="str">
        <f t="shared" si="453"/>
        <v/>
      </c>
      <c r="AN1095" s="135" t="str">
        <f t="shared" si="454"/>
        <v/>
      </c>
      <c r="AO1095" s="66" t="str">
        <f t="shared" si="455"/>
        <v/>
      </c>
      <c r="AP1095" s="66" t="str">
        <f t="shared" si="441"/>
        <v/>
      </c>
      <c r="AQ1095" s="66" t="str">
        <f t="shared" si="456"/>
        <v/>
      </c>
      <c r="AR1095" s="135" t="str">
        <f t="shared" si="457"/>
        <v/>
      </c>
      <c r="AS1095" s="72" t="str">
        <f t="shared" si="442"/>
        <v/>
      </c>
      <c r="AT1095" s="72" t="str">
        <f t="shared" si="442"/>
        <v/>
      </c>
      <c r="AU1095" s="72"/>
      <c r="AV1095" s="135" t="str">
        <f t="shared" ca="1" si="463"/>
        <v>Lord</v>
      </c>
      <c r="AW1095" s="135"/>
      <c r="AX1095" s="135"/>
      <c r="AY1095" s="135"/>
      <c r="AZ1095" s="135"/>
      <c r="BA1095" s="135"/>
      <c r="BB1095" s="135"/>
      <c r="BC1095" s="660" t="e">
        <f>INDEX('[2]Master Skill List'!$D$81:$D$301,MATCH('UNIT DATA'!BA1095,'[2]Master Skill List'!$B$81:$B$301,0))</f>
        <v>#N/A</v>
      </c>
      <c r="BD1095" s="661"/>
      <c r="BE1095" s="661"/>
      <c r="BF1095" s="662"/>
      <c r="BG1095" s="72">
        <f t="shared" si="464"/>
        <v>0</v>
      </c>
    </row>
    <row r="1096" spans="2:59">
      <c r="B1096" s="66">
        <v>1058</v>
      </c>
      <c r="C1096" s="135"/>
      <c r="D1096" s="135"/>
      <c r="E1096" s="135"/>
      <c r="F1096" s="135"/>
      <c r="G1096" s="135"/>
      <c r="H1096" s="177"/>
      <c r="I1096" s="155"/>
      <c r="J1096" s="155"/>
      <c r="K1096" s="66">
        <v>10</v>
      </c>
      <c r="L1096" s="66"/>
      <c r="M1096" s="66"/>
      <c r="N1096" s="66"/>
      <c r="O1096" s="508"/>
      <c r="P1096" s="155">
        <f t="shared" si="458"/>
        <v>1</v>
      </c>
      <c r="Q1096" s="135"/>
      <c r="R1096" s="66" t="e">
        <f t="shared" si="465"/>
        <v>#N/A</v>
      </c>
      <c r="S1096" s="176"/>
      <c r="T1096" s="177"/>
      <c r="U1096" s="135"/>
      <c r="V1096" s="135"/>
      <c r="W1096" s="163" t="str">
        <f t="shared" ca="1" si="443"/>
        <v>Hero</v>
      </c>
      <c r="X1096" s="164">
        <f t="shared" si="444"/>
        <v>0</v>
      </c>
      <c r="Y1096" s="165">
        <v>0</v>
      </c>
      <c r="Z1096" s="155" t="str">
        <f t="shared" si="445"/>
        <v/>
      </c>
      <c r="AA1096" s="66" t="str">
        <f t="shared" si="446"/>
        <v/>
      </c>
      <c r="AB1096" s="72" t="str">
        <f t="shared" si="447"/>
        <v/>
      </c>
      <c r="AC1096" s="135" t="str">
        <f t="shared" si="459"/>
        <v/>
      </c>
      <c r="AD1096" s="72">
        <f t="shared" si="460"/>
        <v>-29</v>
      </c>
      <c r="AE1096" s="72">
        <f t="shared" si="461"/>
        <v>-59</v>
      </c>
      <c r="AF1096" s="72">
        <f t="shared" si="462"/>
        <v>-89</v>
      </c>
      <c r="AG1096" s="66" t="str">
        <f t="shared" si="448"/>
        <v/>
      </c>
      <c r="AH1096" s="66" t="str">
        <f t="shared" si="449"/>
        <v/>
      </c>
      <c r="AI1096" s="66" t="str">
        <f t="shared" si="450"/>
        <v/>
      </c>
      <c r="AJ1096" s="135" t="str">
        <f t="shared" si="451"/>
        <v/>
      </c>
      <c r="AK1096" s="66" t="str">
        <f t="shared" si="452"/>
        <v/>
      </c>
      <c r="AL1096" s="66" t="str">
        <f t="shared" si="440"/>
        <v/>
      </c>
      <c r="AM1096" s="66" t="str">
        <f t="shared" si="453"/>
        <v/>
      </c>
      <c r="AN1096" s="135" t="str">
        <f t="shared" si="454"/>
        <v/>
      </c>
      <c r="AO1096" s="66" t="str">
        <f t="shared" si="455"/>
        <v/>
      </c>
      <c r="AP1096" s="66" t="str">
        <f t="shared" si="441"/>
        <v/>
      </c>
      <c r="AQ1096" s="66" t="str">
        <f t="shared" si="456"/>
        <v/>
      </c>
      <c r="AR1096" s="135" t="str">
        <f t="shared" si="457"/>
        <v/>
      </c>
      <c r="AS1096" s="72" t="str">
        <f t="shared" si="442"/>
        <v/>
      </c>
      <c r="AT1096" s="72" t="str">
        <f t="shared" si="442"/>
        <v/>
      </c>
      <c r="AU1096" s="72"/>
      <c r="AV1096" s="135" t="str">
        <f t="shared" ca="1" si="463"/>
        <v>Hero</v>
      </c>
      <c r="AW1096" s="135"/>
      <c r="AX1096" s="135"/>
      <c r="AY1096" s="135"/>
      <c r="AZ1096" s="135"/>
      <c r="BA1096" s="135"/>
      <c r="BB1096" s="135"/>
      <c r="BC1096" s="660" t="e">
        <f>INDEX('[2]Master Skill List'!$D$81:$D$301,MATCH('UNIT DATA'!BA1096,'[2]Master Skill List'!$B$81:$B$301,0))</f>
        <v>#N/A</v>
      </c>
      <c r="BD1096" s="661"/>
      <c r="BE1096" s="661"/>
      <c r="BF1096" s="662"/>
      <c r="BG1096" s="72">
        <f t="shared" si="464"/>
        <v>0</v>
      </c>
    </row>
    <row r="1097" spans="2:59">
      <c r="B1097" s="66">
        <v>1059</v>
      </c>
      <c r="C1097" s="135"/>
      <c r="D1097" s="135"/>
      <c r="E1097" s="135"/>
      <c r="F1097" s="135"/>
      <c r="G1097" s="135"/>
      <c r="H1097" s="177"/>
      <c r="I1097" s="155"/>
      <c r="J1097" s="155"/>
      <c r="K1097" s="66">
        <v>10</v>
      </c>
      <c r="L1097" s="66"/>
      <c r="M1097" s="66"/>
      <c r="N1097" s="66"/>
      <c r="O1097" s="508"/>
      <c r="P1097" s="155">
        <f t="shared" si="458"/>
        <v>1</v>
      </c>
      <c r="Q1097" s="135"/>
      <c r="R1097" s="66" t="e">
        <f t="shared" si="465"/>
        <v>#N/A</v>
      </c>
      <c r="S1097" s="176"/>
      <c r="T1097" s="177"/>
      <c r="U1097" s="135"/>
      <c r="V1097" s="135"/>
      <c r="W1097" s="163" t="str">
        <f t="shared" ca="1" si="443"/>
        <v>Defender</v>
      </c>
      <c r="X1097" s="164">
        <f t="shared" si="444"/>
        <v>0</v>
      </c>
      <c r="Y1097" s="165">
        <v>0</v>
      </c>
      <c r="Z1097" s="155" t="str">
        <f t="shared" si="445"/>
        <v/>
      </c>
      <c r="AA1097" s="66" t="str">
        <f t="shared" si="446"/>
        <v/>
      </c>
      <c r="AB1097" s="72" t="str">
        <f t="shared" si="447"/>
        <v/>
      </c>
      <c r="AC1097" s="135" t="str">
        <f t="shared" si="459"/>
        <v/>
      </c>
      <c r="AD1097" s="72">
        <f t="shared" si="460"/>
        <v>-29</v>
      </c>
      <c r="AE1097" s="72">
        <f t="shared" si="461"/>
        <v>-59</v>
      </c>
      <c r="AF1097" s="72">
        <f t="shared" si="462"/>
        <v>-89</v>
      </c>
      <c r="AG1097" s="66" t="str">
        <f t="shared" si="448"/>
        <v/>
      </c>
      <c r="AH1097" s="66" t="str">
        <f t="shared" si="449"/>
        <v/>
      </c>
      <c r="AI1097" s="66" t="str">
        <f t="shared" si="450"/>
        <v/>
      </c>
      <c r="AJ1097" s="135" t="str">
        <f t="shared" si="451"/>
        <v/>
      </c>
      <c r="AK1097" s="66" t="str">
        <f t="shared" si="452"/>
        <v/>
      </c>
      <c r="AL1097" s="66" t="str">
        <f t="shared" si="440"/>
        <v/>
      </c>
      <c r="AM1097" s="66" t="str">
        <f t="shared" si="453"/>
        <v/>
      </c>
      <c r="AN1097" s="135" t="str">
        <f t="shared" si="454"/>
        <v/>
      </c>
      <c r="AO1097" s="66" t="str">
        <f t="shared" si="455"/>
        <v/>
      </c>
      <c r="AP1097" s="66" t="str">
        <f t="shared" si="441"/>
        <v/>
      </c>
      <c r="AQ1097" s="66" t="str">
        <f t="shared" si="456"/>
        <v/>
      </c>
      <c r="AR1097" s="135" t="str">
        <f t="shared" si="457"/>
        <v/>
      </c>
      <c r="AS1097" s="72" t="str">
        <f t="shared" si="442"/>
        <v/>
      </c>
      <c r="AT1097" s="72" t="str">
        <f t="shared" si="442"/>
        <v/>
      </c>
      <c r="AU1097" s="72"/>
      <c r="AV1097" s="135" t="str">
        <f t="shared" ca="1" si="463"/>
        <v>Defender</v>
      </c>
      <c r="AW1097" s="135"/>
      <c r="AX1097" s="135"/>
      <c r="AY1097" s="135"/>
      <c r="AZ1097" s="135"/>
      <c r="BA1097" s="135"/>
      <c r="BB1097" s="135"/>
      <c r="BC1097" s="660" t="e">
        <f>INDEX('[2]Master Skill List'!$D$81:$D$301,MATCH('UNIT DATA'!BA1097,'[2]Master Skill List'!$B$81:$B$301,0))</f>
        <v>#N/A</v>
      </c>
      <c r="BD1097" s="661"/>
      <c r="BE1097" s="661"/>
      <c r="BF1097" s="662"/>
      <c r="BG1097" s="72">
        <f t="shared" si="464"/>
        <v>0</v>
      </c>
    </row>
    <row r="1098" spans="2:59">
      <c r="B1098" s="66">
        <v>1060</v>
      </c>
      <c r="C1098" s="135"/>
      <c r="D1098" s="135"/>
      <c r="E1098" s="135"/>
      <c r="F1098" s="135"/>
      <c r="G1098" s="135"/>
      <c r="H1098" s="177"/>
      <c r="I1098" s="155"/>
      <c r="J1098" s="155"/>
      <c r="K1098" s="66">
        <v>10</v>
      </c>
      <c r="L1098" s="66"/>
      <c r="M1098" s="66"/>
      <c r="N1098" s="66"/>
      <c r="O1098" s="508"/>
      <c r="P1098" s="155">
        <f t="shared" si="458"/>
        <v>1</v>
      </c>
      <c r="Q1098" s="135"/>
      <c r="R1098" s="66" t="e">
        <f t="shared" si="465"/>
        <v>#N/A</v>
      </c>
      <c r="S1098" s="176"/>
      <c r="T1098" s="177"/>
      <c r="U1098" s="135"/>
      <c r="V1098" s="135"/>
      <c r="W1098" s="163" t="str">
        <f t="shared" ca="1" si="443"/>
        <v>Defender</v>
      </c>
      <c r="X1098" s="164">
        <f t="shared" si="444"/>
        <v>0</v>
      </c>
      <c r="Y1098" s="165">
        <v>0</v>
      </c>
      <c r="Z1098" s="155" t="str">
        <f t="shared" si="445"/>
        <v/>
      </c>
      <c r="AA1098" s="66" t="str">
        <f t="shared" si="446"/>
        <v/>
      </c>
      <c r="AB1098" s="72" t="str">
        <f t="shared" si="447"/>
        <v/>
      </c>
      <c r="AC1098" s="135" t="str">
        <f t="shared" si="459"/>
        <v/>
      </c>
      <c r="AD1098" s="72">
        <f t="shared" si="460"/>
        <v>-29</v>
      </c>
      <c r="AE1098" s="72">
        <f t="shared" si="461"/>
        <v>-59</v>
      </c>
      <c r="AF1098" s="72">
        <f t="shared" si="462"/>
        <v>-89</v>
      </c>
      <c r="AG1098" s="66" t="str">
        <f t="shared" si="448"/>
        <v/>
      </c>
      <c r="AH1098" s="66" t="str">
        <f t="shared" si="449"/>
        <v/>
      </c>
      <c r="AI1098" s="66" t="str">
        <f t="shared" si="450"/>
        <v/>
      </c>
      <c r="AJ1098" s="135" t="str">
        <f t="shared" si="451"/>
        <v/>
      </c>
      <c r="AK1098" s="66" t="str">
        <f t="shared" si="452"/>
        <v/>
      </c>
      <c r="AL1098" s="66" t="str">
        <f t="shared" si="440"/>
        <v/>
      </c>
      <c r="AM1098" s="66" t="str">
        <f t="shared" si="453"/>
        <v/>
      </c>
      <c r="AN1098" s="135" t="str">
        <f t="shared" si="454"/>
        <v/>
      </c>
      <c r="AO1098" s="66" t="str">
        <f t="shared" si="455"/>
        <v/>
      </c>
      <c r="AP1098" s="66" t="str">
        <f t="shared" si="441"/>
        <v/>
      </c>
      <c r="AQ1098" s="66" t="str">
        <f t="shared" si="456"/>
        <v/>
      </c>
      <c r="AR1098" s="135" t="str">
        <f t="shared" si="457"/>
        <v/>
      </c>
      <c r="AS1098" s="72" t="str">
        <f t="shared" si="442"/>
        <v/>
      </c>
      <c r="AT1098" s="72" t="str">
        <f t="shared" si="442"/>
        <v/>
      </c>
      <c r="AU1098" s="72"/>
      <c r="AV1098" s="135" t="str">
        <f t="shared" ca="1" si="463"/>
        <v>Defender</v>
      </c>
      <c r="AW1098" s="135"/>
      <c r="AX1098" s="135"/>
      <c r="AY1098" s="135"/>
      <c r="AZ1098" s="135"/>
      <c r="BA1098" s="135"/>
      <c r="BB1098" s="135"/>
      <c r="BC1098" s="660" t="e">
        <f>INDEX('[2]Master Skill List'!$D$81:$D$301,MATCH('UNIT DATA'!BA1098,'[2]Master Skill List'!$B$81:$B$301,0))</f>
        <v>#N/A</v>
      </c>
      <c r="BD1098" s="661"/>
      <c r="BE1098" s="661"/>
      <c r="BF1098" s="662"/>
      <c r="BG1098" s="72">
        <f t="shared" si="464"/>
        <v>0</v>
      </c>
    </row>
    <row r="1099" spans="2:59">
      <c r="B1099" s="66">
        <v>1061</v>
      </c>
      <c r="C1099" s="135"/>
      <c r="D1099" s="135"/>
      <c r="E1099" s="135"/>
      <c r="F1099" s="135"/>
      <c r="G1099" s="135"/>
      <c r="H1099" s="177"/>
      <c r="I1099" s="155"/>
      <c r="J1099" s="155"/>
      <c r="K1099" s="66">
        <v>10</v>
      </c>
      <c r="L1099" s="66"/>
      <c r="M1099" s="66"/>
      <c r="N1099" s="66"/>
      <c r="O1099" s="508"/>
      <c r="P1099" s="155">
        <f t="shared" si="458"/>
        <v>1</v>
      </c>
      <c r="Q1099" s="135"/>
      <c r="R1099" s="66" t="e">
        <f t="shared" si="465"/>
        <v>#N/A</v>
      </c>
      <c r="S1099" s="176"/>
      <c r="T1099" s="177"/>
      <c r="U1099" s="135"/>
      <c r="V1099" s="135"/>
      <c r="W1099" s="163" t="str">
        <f t="shared" ca="1" si="443"/>
        <v>Defender</v>
      </c>
      <c r="X1099" s="164">
        <f t="shared" si="444"/>
        <v>0</v>
      </c>
      <c r="Y1099" s="165">
        <v>0</v>
      </c>
      <c r="Z1099" s="155" t="str">
        <f t="shared" si="445"/>
        <v/>
      </c>
      <c r="AA1099" s="66" t="str">
        <f t="shared" si="446"/>
        <v/>
      </c>
      <c r="AB1099" s="72" t="str">
        <f t="shared" si="447"/>
        <v/>
      </c>
      <c r="AC1099" s="135" t="str">
        <f t="shared" si="459"/>
        <v/>
      </c>
      <c r="AD1099" s="72">
        <f t="shared" si="460"/>
        <v>-29</v>
      </c>
      <c r="AE1099" s="72">
        <f t="shared" si="461"/>
        <v>-59</v>
      </c>
      <c r="AF1099" s="72">
        <f t="shared" si="462"/>
        <v>-89</v>
      </c>
      <c r="AG1099" s="66" t="str">
        <f t="shared" si="448"/>
        <v/>
      </c>
      <c r="AH1099" s="66" t="str">
        <f t="shared" si="449"/>
        <v/>
      </c>
      <c r="AI1099" s="66" t="str">
        <f t="shared" si="450"/>
        <v/>
      </c>
      <c r="AJ1099" s="135" t="str">
        <f t="shared" si="451"/>
        <v/>
      </c>
      <c r="AK1099" s="66" t="str">
        <f t="shared" si="452"/>
        <v/>
      </c>
      <c r="AL1099" s="66" t="str">
        <f t="shared" si="440"/>
        <v/>
      </c>
      <c r="AM1099" s="66" t="str">
        <f t="shared" si="453"/>
        <v/>
      </c>
      <c r="AN1099" s="135" t="str">
        <f t="shared" si="454"/>
        <v/>
      </c>
      <c r="AO1099" s="66" t="str">
        <f t="shared" si="455"/>
        <v/>
      </c>
      <c r="AP1099" s="66" t="str">
        <f t="shared" si="441"/>
        <v/>
      </c>
      <c r="AQ1099" s="66" t="str">
        <f t="shared" si="456"/>
        <v/>
      </c>
      <c r="AR1099" s="135" t="str">
        <f t="shared" si="457"/>
        <v/>
      </c>
      <c r="AS1099" s="72" t="str">
        <f t="shared" si="442"/>
        <v/>
      </c>
      <c r="AT1099" s="72" t="str">
        <f t="shared" si="442"/>
        <v/>
      </c>
      <c r="AU1099" s="72"/>
      <c r="AV1099" s="135" t="str">
        <f t="shared" ca="1" si="463"/>
        <v>Defender</v>
      </c>
      <c r="AW1099" s="135"/>
      <c r="AX1099" s="135"/>
      <c r="AY1099" s="135"/>
      <c r="AZ1099" s="135"/>
      <c r="BA1099" s="135"/>
      <c r="BB1099" s="135"/>
      <c r="BC1099" s="660" t="e">
        <f>INDEX('[2]Master Skill List'!$D$81:$D$301,MATCH('UNIT DATA'!BA1099,'[2]Master Skill List'!$B$81:$B$301,0))</f>
        <v>#N/A</v>
      </c>
      <c r="BD1099" s="661"/>
      <c r="BE1099" s="661"/>
      <c r="BF1099" s="662"/>
      <c r="BG1099" s="72">
        <f t="shared" si="464"/>
        <v>0</v>
      </c>
    </row>
    <row r="1100" spans="2:59">
      <c r="B1100" s="66">
        <v>1062</v>
      </c>
      <c r="C1100" s="135"/>
      <c r="D1100" s="135"/>
      <c r="E1100" s="135"/>
      <c r="F1100" s="135"/>
      <c r="G1100" s="135"/>
      <c r="H1100" s="177"/>
      <c r="I1100" s="155"/>
      <c r="J1100" s="155"/>
      <c r="K1100" s="66">
        <v>10</v>
      </c>
      <c r="L1100" s="66"/>
      <c r="M1100" s="66"/>
      <c r="N1100" s="66"/>
      <c r="O1100" s="508"/>
      <c r="P1100" s="155">
        <f t="shared" si="458"/>
        <v>1</v>
      </c>
      <c r="Q1100" s="135"/>
      <c r="R1100" s="66" t="e">
        <f t="shared" si="465"/>
        <v>#N/A</v>
      </c>
      <c r="S1100" s="176"/>
      <c r="T1100" s="177"/>
      <c r="U1100" s="135"/>
      <c r="V1100" s="135"/>
      <c r="W1100" s="163" t="str">
        <f t="shared" ca="1" si="443"/>
        <v>Lord</v>
      </c>
      <c r="X1100" s="164">
        <f t="shared" si="444"/>
        <v>0</v>
      </c>
      <c r="Y1100" s="165">
        <v>0</v>
      </c>
      <c r="Z1100" s="155" t="str">
        <f t="shared" si="445"/>
        <v/>
      </c>
      <c r="AA1100" s="66" t="str">
        <f t="shared" si="446"/>
        <v/>
      </c>
      <c r="AB1100" s="72" t="str">
        <f t="shared" si="447"/>
        <v/>
      </c>
      <c r="AC1100" s="135" t="str">
        <f t="shared" si="459"/>
        <v/>
      </c>
      <c r="AD1100" s="72">
        <f t="shared" si="460"/>
        <v>-29</v>
      </c>
      <c r="AE1100" s="72">
        <f t="shared" si="461"/>
        <v>-59</v>
      </c>
      <c r="AF1100" s="72">
        <f t="shared" si="462"/>
        <v>-89</v>
      </c>
      <c r="AG1100" s="66" t="str">
        <f t="shared" si="448"/>
        <v/>
      </c>
      <c r="AH1100" s="66" t="str">
        <f t="shared" si="449"/>
        <v/>
      </c>
      <c r="AI1100" s="66" t="str">
        <f t="shared" si="450"/>
        <v/>
      </c>
      <c r="AJ1100" s="135" t="str">
        <f t="shared" si="451"/>
        <v/>
      </c>
      <c r="AK1100" s="66" t="str">
        <f t="shared" si="452"/>
        <v/>
      </c>
      <c r="AL1100" s="66" t="str">
        <f t="shared" si="440"/>
        <v/>
      </c>
      <c r="AM1100" s="66" t="str">
        <f t="shared" si="453"/>
        <v/>
      </c>
      <c r="AN1100" s="135" t="str">
        <f t="shared" si="454"/>
        <v/>
      </c>
      <c r="AO1100" s="66" t="str">
        <f t="shared" si="455"/>
        <v/>
      </c>
      <c r="AP1100" s="66" t="str">
        <f t="shared" si="441"/>
        <v/>
      </c>
      <c r="AQ1100" s="66" t="str">
        <f t="shared" si="456"/>
        <v/>
      </c>
      <c r="AR1100" s="135" t="str">
        <f t="shared" si="457"/>
        <v/>
      </c>
      <c r="AS1100" s="72" t="str">
        <f t="shared" si="442"/>
        <v/>
      </c>
      <c r="AT1100" s="72" t="str">
        <f t="shared" si="442"/>
        <v/>
      </c>
      <c r="AU1100" s="72"/>
      <c r="AV1100" s="135" t="str">
        <f t="shared" ca="1" si="463"/>
        <v>Lord</v>
      </c>
      <c r="AW1100" s="135"/>
      <c r="AX1100" s="135"/>
      <c r="AY1100" s="135"/>
      <c r="AZ1100" s="135"/>
      <c r="BA1100" s="135"/>
      <c r="BB1100" s="135"/>
      <c r="BC1100" s="660" t="e">
        <f>INDEX('[2]Master Skill List'!$D$81:$D$301,MATCH('UNIT DATA'!BA1100,'[2]Master Skill List'!$B$81:$B$301,0))</f>
        <v>#N/A</v>
      </c>
      <c r="BD1100" s="661"/>
      <c r="BE1100" s="661"/>
      <c r="BF1100" s="662"/>
      <c r="BG1100" s="72">
        <f t="shared" si="464"/>
        <v>0</v>
      </c>
    </row>
    <row r="1101" spans="2:59">
      <c r="B1101" s="66">
        <v>1063</v>
      </c>
      <c r="C1101" s="135"/>
      <c r="D1101" s="135"/>
      <c r="E1101" s="135"/>
      <c r="F1101" s="135"/>
      <c r="G1101" s="135"/>
      <c r="H1101" s="177"/>
      <c r="I1101" s="155"/>
      <c r="J1101" s="155"/>
      <c r="K1101" s="66">
        <v>10</v>
      </c>
      <c r="L1101" s="66"/>
      <c r="M1101" s="66"/>
      <c r="N1101" s="66"/>
      <c r="O1101" s="508"/>
      <c r="P1101" s="155">
        <f t="shared" si="458"/>
        <v>1</v>
      </c>
      <c r="Q1101" s="135"/>
      <c r="R1101" s="66" t="e">
        <f t="shared" si="465"/>
        <v>#N/A</v>
      </c>
      <c r="S1101" s="176"/>
      <c r="T1101" s="177"/>
      <c r="U1101" s="135"/>
      <c r="V1101" s="135"/>
      <c r="W1101" s="163" t="str">
        <f t="shared" ca="1" si="443"/>
        <v>Hero</v>
      </c>
      <c r="X1101" s="164">
        <f t="shared" si="444"/>
        <v>0</v>
      </c>
      <c r="Y1101" s="165">
        <v>0</v>
      </c>
      <c r="Z1101" s="155" t="str">
        <f t="shared" si="445"/>
        <v/>
      </c>
      <c r="AA1101" s="66" t="str">
        <f t="shared" si="446"/>
        <v/>
      </c>
      <c r="AB1101" s="72" t="str">
        <f t="shared" si="447"/>
        <v/>
      </c>
      <c r="AC1101" s="135" t="str">
        <f t="shared" si="459"/>
        <v/>
      </c>
      <c r="AD1101" s="72">
        <f t="shared" si="460"/>
        <v>-29</v>
      </c>
      <c r="AE1101" s="72">
        <f t="shared" si="461"/>
        <v>-59</v>
      </c>
      <c r="AF1101" s="72">
        <f t="shared" si="462"/>
        <v>-89</v>
      </c>
      <c r="AG1101" s="66" t="str">
        <f t="shared" si="448"/>
        <v/>
      </c>
      <c r="AH1101" s="66" t="str">
        <f t="shared" si="449"/>
        <v/>
      </c>
      <c r="AI1101" s="66" t="str">
        <f t="shared" si="450"/>
        <v/>
      </c>
      <c r="AJ1101" s="135" t="str">
        <f t="shared" si="451"/>
        <v/>
      </c>
      <c r="AK1101" s="66" t="str">
        <f t="shared" si="452"/>
        <v/>
      </c>
      <c r="AL1101" s="66" t="str">
        <f t="shared" si="440"/>
        <v/>
      </c>
      <c r="AM1101" s="66" t="str">
        <f t="shared" si="453"/>
        <v/>
      </c>
      <c r="AN1101" s="135" t="str">
        <f t="shared" si="454"/>
        <v/>
      </c>
      <c r="AO1101" s="66" t="str">
        <f t="shared" si="455"/>
        <v/>
      </c>
      <c r="AP1101" s="66" t="str">
        <f t="shared" si="441"/>
        <v/>
      </c>
      <c r="AQ1101" s="66" t="str">
        <f t="shared" si="456"/>
        <v/>
      </c>
      <c r="AR1101" s="135" t="str">
        <f t="shared" si="457"/>
        <v/>
      </c>
      <c r="AS1101" s="72" t="str">
        <f t="shared" si="442"/>
        <v/>
      </c>
      <c r="AT1101" s="72" t="str">
        <f t="shared" si="442"/>
        <v/>
      </c>
      <c r="AU1101" s="72"/>
      <c r="AV1101" s="135" t="str">
        <f t="shared" ca="1" si="463"/>
        <v>Hero</v>
      </c>
      <c r="AW1101" s="135"/>
      <c r="AX1101" s="135"/>
      <c r="AY1101" s="135"/>
      <c r="AZ1101" s="135"/>
      <c r="BA1101" s="135"/>
      <c r="BB1101" s="135"/>
      <c r="BC1101" s="660" t="e">
        <f>INDEX('[2]Master Skill List'!$D$81:$D$301,MATCH('UNIT DATA'!BA1101,'[2]Master Skill List'!$B$81:$B$301,0))</f>
        <v>#N/A</v>
      </c>
      <c r="BD1101" s="661"/>
      <c r="BE1101" s="661"/>
      <c r="BF1101" s="662"/>
      <c r="BG1101" s="72">
        <f t="shared" si="464"/>
        <v>0</v>
      </c>
    </row>
    <row r="1102" spans="2:59">
      <c r="B1102" s="66">
        <v>1064</v>
      </c>
      <c r="C1102" s="135"/>
      <c r="D1102" s="135"/>
      <c r="E1102" s="135"/>
      <c r="F1102" s="135"/>
      <c r="G1102" s="135"/>
      <c r="H1102" s="177"/>
      <c r="I1102" s="155"/>
      <c r="J1102" s="155"/>
      <c r="K1102" s="66">
        <v>10</v>
      </c>
      <c r="L1102" s="66"/>
      <c r="M1102" s="66"/>
      <c r="N1102" s="66"/>
      <c r="O1102" s="508"/>
      <c r="P1102" s="155">
        <f t="shared" si="458"/>
        <v>1</v>
      </c>
      <c r="Q1102" s="135"/>
      <c r="R1102" s="66" t="e">
        <f t="shared" si="465"/>
        <v>#N/A</v>
      </c>
      <c r="S1102" s="176"/>
      <c r="T1102" s="177"/>
      <c r="U1102" s="135"/>
      <c r="V1102" s="135"/>
      <c r="W1102" s="163" t="str">
        <f t="shared" ca="1" si="443"/>
        <v>Defender</v>
      </c>
      <c r="X1102" s="164">
        <f t="shared" si="444"/>
        <v>0</v>
      </c>
      <c r="Y1102" s="165">
        <v>0</v>
      </c>
      <c r="Z1102" s="155" t="str">
        <f t="shared" si="445"/>
        <v/>
      </c>
      <c r="AA1102" s="66" t="str">
        <f t="shared" si="446"/>
        <v/>
      </c>
      <c r="AB1102" s="72" t="str">
        <f t="shared" si="447"/>
        <v/>
      </c>
      <c r="AC1102" s="135" t="str">
        <f t="shared" si="459"/>
        <v/>
      </c>
      <c r="AD1102" s="72">
        <f t="shared" si="460"/>
        <v>-29</v>
      </c>
      <c r="AE1102" s="72">
        <f t="shared" si="461"/>
        <v>-59</v>
      </c>
      <c r="AF1102" s="72">
        <f t="shared" si="462"/>
        <v>-89</v>
      </c>
      <c r="AG1102" s="66" t="str">
        <f t="shared" si="448"/>
        <v/>
      </c>
      <c r="AH1102" s="66" t="str">
        <f t="shared" si="449"/>
        <v/>
      </c>
      <c r="AI1102" s="66" t="str">
        <f t="shared" si="450"/>
        <v/>
      </c>
      <c r="AJ1102" s="135" t="str">
        <f t="shared" si="451"/>
        <v/>
      </c>
      <c r="AK1102" s="66" t="str">
        <f t="shared" si="452"/>
        <v/>
      </c>
      <c r="AL1102" s="66" t="str">
        <f t="shared" si="440"/>
        <v/>
      </c>
      <c r="AM1102" s="66" t="str">
        <f t="shared" si="453"/>
        <v/>
      </c>
      <c r="AN1102" s="135" t="str">
        <f t="shared" si="454"/>
        <v/>
      </c>
      <c r="AO1102" s="66" t="str">
        <f t="shared" si="455"/>
        <v/>
      </c>
      <c r="AP1102" s="66" t="str">
        <f t="shared" si="441"/>
        <v/>
      </c>
      <c r="AQ1102" s="66" t="str">
        <f t="shared" si="456"/>
        <v/>
      </c>
      <c r="AR1102" s="135" t="str">
        <f t="shared" si="457"/>
        <v/>
      </c>
      <c r="AS1102" s="72" t="str">
        <f t="shared" si="442"/>
        <v/>
      </c>
      <c r="AT1102" s="72" t="str">
        <f t="shared" si="442"/>
        <v/>
      </c>
      <c r="AU1102" s="72"/>
      <c r="AV1102" s="135" t="str">
        <f t="shared" ca="1" si="463"/>
        <v>Defender</v>
      </c>
      <c r="AW1102" s="135"/>
      <c r="AX1102" s="135"/>
      <c r="AY1102" s="135"/>
      <c r="AZ1102" s="135"/>
      <c r="BA1102" s="135"/>
      <c r="BB1102" s="135"/>
      <c r="BC1102" s="660" t="e">
        <f>INDEX('[2]Master Skill List'!$D$81:$D$301,MATCH('UNIT DATA'!BA1102,'[2]Master Skill List'!$B$81:$B$301,0))</f>
        <v>#N/A</v>
      </c>
      <c r="BD1102" s="661"/>
      <c r="BE1102" s="661"/>
      <c r="BF1102" s="662"/>
      <c r="BG1102" s="72">
        <f t="shared" si="464"/>
        <v>0</v>
      </c>
    </row>
    <row r="1103" spans="2:59">
      <c r="B1103" s="66">
        <v>1065</v>
      </c>
      <c r="C1103" s="135"/>
      <c r="D1103" s="135"/>
      <c r="E1103" s="135"/>
      <c r="F1103" s="135"/>
      <c r="G1103" s="135"/>
      <c r="H1103" s="177"/>
      <c r="I1103" s="155"/>
      <c r="J1103" s="155"/>
      <c r="K1103" s="66">
        <v>10</v>
      </c>
      <c r="L1103" s="66"/>
      <c r="M1103" s="66"/>
      <c r="N1103" s="66"/>
      <c r="O1103" s="508"/>
      <c r="P1103" s="155">
        <f t="shared" si="458"/>
        <v>1</v>
      </c>
      <c r="Q1103" s="135"/>
      <c r="R1103" s="66" t="e">
        <f t="shared" si="465"/>
        <v>#N/A</v>
      </c>
      <c r="S1103" s="176"/>
      <c r="T1103" s="177"/>
      <c r="U1103" s="135"/>
      <c r="V1103" s="135"/>
      <c r="W1103" s="163" t="str">
        <f t="shared" ca="1" si="443"/>
        <v>Defender</v>
      </c>
      <c r="X1103" s="164">
        <f t="shared" si="444"/>
        <v>0</v>
      </c>
      <c r="Y1103" s="165">
        <v>0</v>
      </c>
      <c r="Z1103" s="155" t="str">
        <f t="shared" si="445"/>
        <v/>
      </c>
      <c r="AA1103" s="66" t="str">
        <f t="shared" si="446"/>
        <v/>
      </c>
      <c r="AB1103" s="72" t="str">
        <f t="shared" si="447"/>
        <v/>
      </c>
      <c r="AC1103" s="135" t="str">
        <f t="shared" si="459"/>
        <v/>
      </c>
      <c r="AD1103" s="72">
        <f t="shared" si="460"/>
        <v>-29</v>
      </c>
      <c r="AE1103" s="72">
        <f t="shared" si="461"/>
        <v>-59</v>
      </c>
      <c r="AF1103" s="72">
        <f t="shared" si="462"/>
        <v>-89</v>
      </c>
      <c r="AG1103" s="66" t="str">
        <f t="shared" si="448"/>
        <v/>
      </c>
      <c r="AH1103" s="66" t="str">
        <f t="shared" si="449"/>
        <v/>
      </c>
      <c r="AI1103" s="66" t="str">
        <f t="shared" si="450"/>
        <v/>
      </c>
      <c r="AJ1103" s="135" t="str">
        <f t="shared" si="451"/>
        <v/>
      </c>
      <c r="AK1103" s="66" t="str">
        <f t="shared" si="452"/>
        <v/>
      </c>
      <c r="AL1103" s="66" t="str">
        <f t="shared" si="440"/>
        <v/>
      </c>
      <c r="AM1103" s="66" t="str">
        <f t="shared" si="453"/>
        <v/>
      </c>
      <c r="AN1103" s="135" t="str">
        <f t="shared" si="454"/>
        <v/>
      </c>
      <c r="AO1103" s="66" t="str">
        <f t="shared" si="455"/>
        <v/>
      </c>
      <c r="AP1103" s="66" t="str">
        <f t="shared" si="441"/>
        <v/>
      </c>
      <c r="AQ1103" s="66" t="str">
        <f t="shared" si="456"/>
        <v/>
      </c>
      <c r="AR1103" s="135" t="str">
        <f t="shared" si="457"/>
        <v/>
      </c>
      <c r="AS1103" s="72" t="str">
        <f t="shared" si="442"/>
        <v/>
      </c>
      <c r="AT1103" s="72" t="str">
        <f t="shared" si="442"/>
        <v/>
      </c>
      <c r="AU1103" s="72"/>
      <c r="AV1103" s="135" t="str">
        <f t="shared" ca="1" si="463"/>
        <v>Defender</v>
      </c>
      <c r="AW1103" s="135"/>
      <c r="AX1103" s="135"/>
      <c r="AY1103" s="135"/>
      <c r="AZ1103" s="135"/>
      <c r="BA1103" s="135"/>
      <c r="BB1103" s="135"/>
      <c r="BC1103" s="660" t="e">
        <f>INDEX('[2]Master Skill List'!$D$81:$D$301,MATCH('UNIT DATA'!BA1103,'[2]Master Skill List'!$B$81:$B$301,0))</f>
        <v>#N/A</v>
      </c>
      <c r="BD1103" s="661"/>
      <c r="BE1103" s="661"/>
      <c r="BF1103" s="662"/>
      <c r="BG1103" s="72">
        <f t="shared" si="464"/>
        <v>0</v>
      </c>
    </row>
    <row r="1104" spans="2:59">
      <c r="B1104" s="66">
        <v>1066</v>
      </c>
      <c r="C1104" s="135"/>
      <c r="D1104" s="135"/>
      <c r="E1104" s="135"/>
      <c r="F1104" s="135"/>
      <c r="G1104" s="135"/>
      <c r="H1104" s="177"/>
      <c r="I1104" s="155"/>
      <c r="J1104" s="155"/>
      <c r="K1104" s="66">
        <v>10</v>
      </c>
      <c r="L1104" s="66"/>
      <c r="M1104" s="66"/>
      <c r="N1104" s="66"/>
      <c r="O1104" s="508"/>
      <c r="P1104" s="155">
        <f t="shared" si="458"/>
        <v>1</v>
      </c>
      <c r="Q1104" s="135"/>
      <c r="R1104" s="66" t="e">
        <f t="shared" si="465"/>
        <v>#N/A</v>
      </c>
      <c r="S1104" s="176"/>
      <c r="T1104" s="177"/>
      <c r="U1104" s="135"/>
      <c r="V1104" s="135"/>
      <c r="W1104" s="163" t="str">
        <f t="shared" ca="1" si="443"/>
        <v>Knight</v>
      </c>
      <c r="X1104" s="164">
        <f t="shared" si="444"/>
        <v>0</v>
      </c>
      <c r="Y1104" s="165">
        <v>0</v>
      </c>
      <c r="Z1104" s="155" t="str">
        <f t="shared" si="445"/>
        <v/>
      </c>
      <c r="AA1104" s="66" t="str">
        <f t="shared" si="446"/>
        <v/>
      </c>
      <c r="AB1104" s="72" t="str">
        <f t="shared" si="447"/>
        <v/>
      </c>
      <c r="AC1104" s="135" t="str">
        <f t="shared" si="459"/>
        <v/>
      </c>
      <c r="AD1104" s="72">
        <f t="shared" si="460"/>
        <v>-29</v>
      </c>
      <c r="AE1104" s="72">
        <f t="shared" si="461"/>
        <v>-59</v>
      </c>
      <c r="AF1104" s="72">
        <f t="shared" si="462"/>
        <v>-89</v>
      </c>
      <c r="AG1104" s="66" t="str">
        <f t="shared" si="448"/>
        <v/>
      </c>
      <c r="AH1104" s="66" t="str">
        <f t="shared" si="449"/>
        <v/>
      </c>
      <c r="AI1104" s="66" t="str">
        <f t="shared" si="450"/>
        <v/>
      </c>
      <c r="AJ1104" s="135" t="str">
        <f t="shared" si="451"/>
        <v/>
      </c>
      <c r="AK1104" s="66" t="str">
        <f t="shared" si="452"/>
        <v/>
      </c>
      <c r="AL1104" s="66" t="str">
        <f t="shared" si="440"/>
        <v/>
      </c>
      <c r="AM1104" s="66" t="str">
        <f t="shared" si="453"/>
        <v/>
      </c>
      <c r="AN1104" s="135" t="str">
        <f t="shared" si="454"/>
        <v/>
      </c>
      <c r="AO1104" s="66" t="str">
        <f t="shared" si="455"/>
        <v/>
      </c>
      <c r="AP1104" s="66" t="str">
        <f t="shared" si="441"/>
        <v/>
      </c>
      <c r="AQ1104" s="66" t="str">
        <f t="shared" si="456"/>
        <v/>
      </c>
      <c r="AR1104" s="135" t="str">
        <f t="shared" si="457"/>
        <v/>
      </c>
      <c r="AS1104" s="72" t="str">
        <f t="shared" si="442"/>
        <v/>
      </c>
      <c r="AT1104" s="72" t="str">
        <f t="shared" si="442"/>
        <v/>
      </c>
      <c r="AU1104" s="72"/>
      <c r="AV1104" s="135" t="str">
        <f t="shared" ca="1" si="463"/>
        <v>Knight</v>
      </c>
      <c r="AW1104" s="135"/>
      <c r="AX1104" s="135"/>
      <c r="AY1104" s="135"/>
      <c r="AZ1104" s="135"/>
      <c r="BA1104" s="135"/>
      <c r="BB1104" s="135"/>
      <c r="BC1104" s="660" t="e">
        <f>INDEX('[2]Master Skill List'!$D$81:$D$301,MATCH('UNIT DATA'!BA1104,'[2]Master Skill List'!$B$81:$B$301,0))</f>
        <v>#N/A</v>
      </c>
      <c r="BD1104" s="661"/>
      <c r="BE1104" s="661"/>
      <c r="BF1104" s="662"/>
      <c r="BG1104" s="72">
        <f t="shared" si="464"/>
        <v>0</v>
      </c>
    </row>
    <row r="1105" spans="2:59">
      <c r="B1105" s="66">
        <v>1067</v>
      </c>
      <c r="C1105" s="135"/>
      <c r="D1105" s="135"/>
      <c r="E1105" s="135"/>
      <c r="F1105" s="135"/>
      <c r="G1105" s="135"/>
      <c r="H1105" s="177"/>
      <c r="I1105" s="155"/>
      <c r="J1105" s="155"/>
      <c r="K1105" s="66">
        <v>10</v>
      </c>
      <c r="L1105" s="66"/>
      <c r="M1105" s="66"/>
      <c r="N1105" s="66"/>
      <c r="O1105" s="508"/>
      <c r="P1105" s="155">
        <f t="shared" si="458"/>
        <v>1</v>
      </c>
      <c r="Q1105" s="135"/>
      <c r="R1105" s="66" t="e">
        <f t="shared" si="465"/>
        <v>#N/A</v>
      </c>
      <c r="S1105" s="176"/>
      <c r="T1105" s="177"/>
      <c r="U1105" s="135"/>
      <c r="V1105" s="135"/>
      <c r="W1105" s="163" t="str">
        <f t="shared" ca="1" si="443"/>
        <v>Fighter</v>
      </c>
      <c r="X1105" s="164">
        <f t="shared" si="444"/>
        <v>0</v>
      </c>
      <c r="Y1105" s="165">
        <v>0</v>
      </c>
      <c r="Z1105" s="155" t="str">
        <f t="shared" si="445"/>
        <v/>
      </c>
      <c r="AA1105" s="66" t="str">
        <f t="shared" si="446"/>
        <v/>
      </c>
      <c r="AB1105" s="72" t="str">
        <f t="shared" si="447"/>
        <v/>
      </c>
      <c r="AC1105" s="135" t="str">
        <f t="shared" si="459"/>
        <v/>
      </c>
      <c r="AD1105" s="72">
        <f t="shared" si="460"/>
        <v>-29</v>
      </c>
      <c r="AE1105" s="72">
        <f t="shared" si="461"/>
        <v>-59</v>
      </c>
      <c r="AF1105" s="72">
        <f t="shared" si="462"/>
        <v>-89</v>
      </c>
      <c r="AG1105" s="66" t="str">
        <f t="shared" si="448"/>
        <v/>
      </c>
      <c r="AH1105" s="66" t="str">
        <f t="shared" si="449"/>
        <v/>
      </c>
      <c r="AI1105" s="66" t="str">
        <f t="shared" si="450"/>
        <v/>
      </c>
      <c r="AJ1105" s="135" t="str">
        <f t="shared" si="451"/>
        <v/>
      </c>
      <c r="AK1105" s="66" t="str">
        <f t="shared" si="452"/>
        <v/>
      </c>
      <c r="AL1105" s="66" t="str">
        <f t="shared" si="440"/>
        <v/>
      </c>
      <c r="AM1105" s="66" t="str">
        <f t="shared" si="453"/>
        <v/>
      </c>
      <c r="AN1105" s="135" t="str">
        <f t="shared" si="454"/>
        <v/>
      </c>
      <c r="AO1105" s="66" t="str">
        <f t="shared" si="455"/>
        <v/>
      </c>
      <c r="AP1105" s="66" t="str">
        <f t="shared" si="441"/>
        <v/>
      </c>
      <c r="AQ1105" s="66" t="str">
        <f t="shared" si="456"/>
        <v/>
      </c>
      <c r="AR1105" s="135" t="str">
        <f t="shared" si="457"/>
        <v/>
      </c>
      <c r="AS1105" s="72" t="str">
        <f t="shared" si="442"/>
        <v/>
      </c>
      <c r="AT1105" s="72" t="str">
        <f t="shared" si="442"/>
        <v/>
      </c>
      <c r="AU1105" s="72"/>
      <c r="AV1105" s="135" t="str">
        <f t="shared" ca="1" si="463"/>
        <v>Fighter</v>
      </c>
      <c r="AW1105" s="135"/>
      <c r="AX1105" s="135"/>
      <c r="AY1105" s="135"/>
      <c r="AZ1105" s="135"/>
      <c r="BA1105" s="135"/>
      <c r="BB1105" s="135"/>
      <c r="BC1105" s="660" t="e">
        <f>INDEX('[2]Master Skill List'!$D$81:$D$301,MATCH('UNIT DATA'!BA1105,'[2]Master Skill List'!$B$81:$B$301,0))</f>
        <v>#N/A</v>
      </c>
      <c r="BD1105" s="661"/>
      <c r="BE1105" s="661"/>
      <c r="BF1105" s="662"/>
      <c r="BG1105" s="72">
        <f t="shared" si="464"/>
        <v>0</v>
      </c>
    </row>
    <row r="1106" spans="2:59">
      <c r="B1106" s="66">
        <v>1068</v>
      </c>
      <c r="C1106" s="135"/>
      <c r="D1106" s="135"/>
      <c r="E1106" s="135"/>
      <c r="F1106" s="135"/>
      <c r="G1106" s="135"/>
      <c r="H1106" s="177"/>
      <c r="I1106" s="155"/>
      <c r="J1106" s="155"/>
      <c r="K1106" s="66">
        <v>10</v>
      </c>
      <c r="L1106" s="66"/>
      <c r="M1106" s="66"/>
      <c r="N1106" s="66"/>
      <c r="O1106" s="508"/>
      <c r="P1106" s="155">
        <f t="shared" si="458"/>
        <v>1</v>
      </c>
      <c r="Q1106" s="135"/>
      <c r="R1106" s="66" t="e">
        <f t="shared" si="465"/>
        <v>#N/A</v>
      </c>
      <c r="S1106" s="176"/>
      <c r="T1106" s="177"/>
      <c r="U1106" s="135"/>
      <c r="V1106" s="135"/>
      <c r="W1106" s="163" t="str">
        <f t="shared" ca="1" si="443"/>
        <v>Knight</v>
      </c>
      <c r="X1106" s="164">
        <f t="shared" si="444"/>
        <v>0</v>
      </c>
      <c r="Y1106" s="165">
        <v>0</v>
      </c>
      <c r="Z1106" s="155" t="str">
        <f t="shared" si="445"/>
        <v/>
      </c>
      <c r="AA1106" s="66" t="str">
        <f t="shared" si="446"/>
        <v/>
      </c>
      <c r="AB1106" s="72" t="str">
        <f t="shared" si="447"/>
        <v/>
      </c>
      <c r="AC1106" s="135" t="str">
        <f t="shared" si="459"/>
        <v/>
      </c>
      <c r="AD1106" s="72">
        <f t="shared" si="460"/>
        <v>-29</v>
      </c>
      <c r="AE1106" s="72">
        <f t="shared" si="461"/>
        <v>-59</v>
      </c>
      <c r="AF1106" s="72">
        <f t="shared" si="462"/>
        <v>-89</v>
      </c>
      <c r="AG1106" s="66" t="str">
        <f t="shared" si="448"/>
        <v/>
      </c>
      <c r="AH1106" s="66" t="str">
        <f t="shared" si="449"/>
        <v/>
      </c>
      <c r="AI1106" s="66" t="str">
        <f t="shared" si="450"/>
        <v/>
      </c>
      <c r="AJ1106" s="135" t="str">
        <f t="shared" si="451"/>
        <v/>
      </c>
      <c r="AK1106" s="66" t="str">
        <f t="shared" si="452"/>
        <v/>
      </c>
      <c r="AL1106" s="66" t="str">
        <f t="shared" si="440"/>
        <v/>
      </c>
      <c r="AM1106" s="66" t="str">
        <f t="shared" si="453"/>
        <v/>
      </c>
      <c r="AN1106" s="135" t="str">
        <f t="shared" si="454"/>
        <v/>
      </c>
      <c r="AO1106" s="66" t="str">
        <f t="shared" si="455"/>
        <v/>
      </c>
      <c r="AP1106" s="66" t="str">
        <f t="shared" si="441"/>
        <v/>
      </c>
      <c r="AQ1106" s="66" t="str">
        <f t="shared" si="456"/>
        <v/>
      </c>
      <c r="AR1106" s="135" t="str">
        <f t="shared" si="457"/>
        <v/>
      </c>
      <c r="AS1106" s="72" t="str">
        <f t="shared" si="442"/>
        <v/>
      </c>
      <c r="AT1106" s="72" t="str">
        <f t="shared" si="442"/>
        <v/>
      </c>
      <c r="AU1106" s="72"/>
      <c r="AV1106" s="135" t="str">
        <f t="shared" ca="1" si="463"/>
        <v>Knight</v>
      </c>
      <c r="AW1106" s="135"/>
      <c r="AX1106" s="135"/>
      <c r="AY1106" s="135"/>
      <c r="AZ1106" s="135"/>
      <c r="BA1106" s="135"/>
      <c r="BB1106" s="135"/>
      <c r="BC1106" s="660" t="e">
        <f>INDEX('[2]Master Skill List'!$D$81:$D$301,MATCH('UNIT DATA'!BA1106,'[2]Master Skill List'!$B$81:$B$301,0))</f>
        <v>#N/A</v>
      </c>
      <c r="BD1106" s="661"/>
      <c r="BE1106" s="661"/>
      <c r="BF1106" s="662"/>
      <c r="BG1106" s="72">
        <f t="shared" si="464"/>
        <v>0</v>
      </c>
    </row>
    <row r="1107" spans="2:59">
      <c r="B1107" s="66">
        <v>1069</v>
      </c>
      <c r="C1107" s="135"/>
      <c r="D1107" s="135"/>
      <c r="E1107" s="135"/>
      <c r="F1107" s="135"/>
      <c r="G1107" s="135"/>
      <c r="H1107" s="177"/>
      <c r="I1107" s="155"/>
      <c r="J1107" s="155"/>
      <c r="K1107" s="66">
        <v>10</v>
      </c>
      <c r="L1107" s="66"/>
      <c r="M1107" s="66"/>
      <c r="N1107" s="66"/>
      <c r="O1107" s="508"/>
      <c r="P1107" s="155">
        <f t="shared" si="458"/>
        <v>1</v>
      </c>
      <c r="Q1107" s="135"/>
      <c r="R1107" s="66" t="e">
        <f t="shared" si="465"/>
        <v>#N/A</v>
      </c>
      <c r="S1107" s="176"/>
      <c r="T1107" s="177"/>
      <c r="U1107" s="135"/>
      <c r="V1107" s="135"/>
      <c r="W1107" s="163" t="str">
        <f t="shared" ca="1" si="443"/>
        <v>Fighter</v>
      </c>
      <c r="X1107" s="164">
        <f t="shared" si="444"/>
        <v>0</v>
      </c>
      <c r="Y1107" s="165">
        <v>0</v>
      </c>
      <c r="Z1107" s="155" t="str">
        <f t="shared" si="445"/>
        <v/>
      </c>
      <c r="AA1107" s="66" t="str">
        <f t="shared" si="446"/>
        <v/>
      </c>
      <c r="AB1107" s="72" t="str">
        <f t="shared" si="447"/>
        <v/>
      </c>
      <c r="AC1107" s="135" t="str">
        <f t="shared" si="459"/>
        <v/>
      </c>
      <c r="AD1107" s="72">
        <f t="shared" si="460"/>
        <v>-29</v>
      </c>
      <c r="AE1107" s="72">
        <f t="shared" si="461"/>
        <v>-59</v>
      </c>
      <c r="AF1107" s="72">
        <f t="shared" si="462"/>
        <v>-89</v>
      </c>
      <c r="AG1107" s="66" t="str">
        <f t="shared" si="448"/>
        <v/>
      </c>
      <c r="AH1107" s="66" t="str">
        <f t="shared" si="449"/>
        <v/>
      </c>
      <c r="AI1107" s="66" t="str">
        <f t="shared" si="450"/>
        <v/>
      </c>
      <c r="AJ1107" s="135" t="str">
        <f t="shared" si="451"/>
        <v/>
      </c>
      <c r="AK1107" s="66" t="str">
        <f t="shared" si="452"/>
        <v/>
      </c>
      <c r="AL1107" s="66" t="str">
        <f t="shared" si="440"/>
        <v/>
      </c>
      <c r="AM1107" s="66" t="str">
        <f t="shared" si="453"/>
        <v/>
      </c>
      <c r="AN1107" s="135" t="str">
        <f t="shared" si="454"/>
        <v/>
      </c>
      <c r="AO1107" s="66" t="str">
        <f t="shared" si="455"/>
        <v/>
      </c>
      <c r="AP1107" s="66" t="str">
        <f t="shared" si="441"/>
        <v/>
      </c>
      <c r="AQ1107" s="66" t="str">
        <f t="shared" si="456"/>
        <v/>
      </c>
      <c r="AR1107" s="135" t="str">
        <f t="shared" si="457"/>
        <v/>
      </c>
      <c r="AS1107" s="72" t="str">
        <f t="shared" si="442"/>
        <v/>
      </c>
      <c r="AT1107" s="72" t="str">
        <f t="shared" si="442"/>
        <v/>
      </c>
      <c r="AU1107" s="72"/>
      <c r="AV1107" s="135" t="str">
        <f t="shared" ca="1" si="463"/>
        <v>Fighter</v>
      </c>
      <c r="AW1107" s="135"/>
      <c r="AX1107" s="135"/>
      <c r="AY1107" s="135"/>
      <c r="AZ1107" s="135"/>
      <c r="BA1107" s="135"/>
      <c r="BB1107" s="135"/>
      <c r="BC1107" s="660" t="e">
        <f>INDEX('[2]Master Skill List'!$D$81:$D$301,MATCH('UNIT DATA'!BA1107,'[2]Master Skill List'!$B$81:$B$301,0))</f>
        <v>#N/A</v>
      </c>
      <c r="BD1107" s="661"/>
      <c r="BE1107" s="661"/>
      <c r="BF1107" s="662"/>
      <c r="BG1107" s="72">
        <f t="shared" si="464"/>
        <v>0</v>
      </c>
    </row>
    <row r="1108" spans="2:59">
      <c r="B1108" s="66">
        <v>1070</v>
      </c>
      <c r="C1108" s="135"/>
      <c r="D1108" s="135"/>
      <c r="E1108" s="135"/>
      <c r="F1108" s="135"/>
      <c r="G1108" s="135"/>
      <c r="H1108" s="177"/>
      <c r="I1108" s="155"/>
      <c r="J1108" s="155"/>
      <c r="K1108" s="66">
        <v>10</v>
      </c>
      <c r="L1108" s="66"/>
      <c r="M1108" s="66"/>
      <c r="N1108" s="66"/>
      <c r="O1108" s="508"/>
      <c r="P1108" s="155">
        <f t="shared" si="458"/>
        <v>1</v>
      </c>
      <c r="Q1108" s="135"/>
      <c r="R1108" s="66" t="e">
        <f t="shared" si="465"/>
        <v>#N/A</v>
      </c>
      <c r="S1108" s="176"/>
      <c r="T1108" s="177"/>
      <c r="U1108" s="135"/>
      <c r="V1108" s="135"/>
      <c r="W1108" s="163" t="str">
        <f t="shared" ca="1" si="443"/>
        <v>Defender</v>
      </c>
      <c r="X1108" s="164">
        <f t="shared" si="444"/>
        <v>0</v>
      </c>
      <c r="Y1108" s="165">
        <v>0</v>
      </c>
      <c r="Z1108" s="155" t="str">
        <f t="shared" si="445"/>
        <v/>
      </c>
      <c r="AA1108" s="66" t="str">
        <f t="shared" si="446"/>
        <v/>
      </c>
      <c r="AB1108" s="72" t="str">
        <f t="shared" si="447"/>
        <v/>
      </c>
      <c r="AC1108" s="135" t="str">
        <f t="shared" si="459"/>
        <v/>
      </c>
      <c r="AD1108" s="72">
        <f t="shared" si="460"/>
        <v>-29</v>
      </c>
      <c r="AE1108" s="72">
        <f t="shared" si="461"/>
        <v>-59</v>
      </c>
      <c r="AF1108" s="72">
        <f t="shared" si="462"/>
        <v>-89</v>
      </c>
      <c r="AG1108" s="66" t="str">
        <f t="shared" si="448"/>
        <v/>
      </c>
      <c r="AH1108" s="66" t="str">
        <f t="shared" si="449"/>
        <v/>
      </c>
      <c r="AI1108" s="66" t="str">
        <f t="shared" si="450"/>
        <v/>
      </c>
      <c r="AJ1108" s="135" t="str">
        <f t="shared" si="451"/>
        <v/>
      </c>
      <c r="AK1108" s="66" t="str">
        <f t="shared" si="452"/>
        <v/>
      </c>
      <c r="AL1108" s="66" t="str">
        <f t="shared" si="440"/>
        <v/>
      </c>
      <c r="AM1108" s="66" t="str">
        <f t="shared" si="453"/>
        <v/>
      </c>
      <c r="AN1108" s="135" t="str">
        <f t="shared" si="454"/>
        <v/>
      </c>
      <c r="AO1108" s="66" t="str">
        <f t="shared" si="455"/>
        <v/>
      </c>
      <c r="AP1108" s="66" t="str">
        <f t="shared" si="441"/>
        <v/>
      </c>
      <c r="AQ1108" s="66" t="str">
        <f t="shared" si="456"/>
        <v/>
      </c>
      <c r="AR1108" s="135" t="str">
        <f t="shared" si="457"/>
        <v/>
      </c>
      <c r="AS1108" s="72" t="str">
        <f t="shared" si="442"/>
        <v/>
      </c>
      <c r="AT1108" s="72" t="str">
        <f t="shared" si="442"/>
        <v/>
      </c>
      <c r="AU1108" s="72"/>
      <c r="AV1108" s="135" t="str">
        <f t="shared" ca="1" si="463"/>
        <v>Defender</v>
      </c>
      <c r="AW1108" s="135"/>
      <c r="AX1108" s="135"/>
      <c r="AY1108" s="135"/>
      <c r="AZ1108" s="135"/>
      <c r="BA1108" s="135"/>
      <c r="BB1108" s="135"/>
      <c r="BC1108" s="660" t="e">
        <f>INDEX('[2]Master Skill List'!$D$81:$D$301,MATCH('UNIT DATA'!BA1108,'[2]Master Skill List'!$B$81:$B$301,0))</f>
        <v>#N/A</v>
      </c>
      <c r="BD1108" s="661"/>
      <c r="BE1108" s="661"/>
      <c r="BF1108" s="662"/>
      <c r="BG1108" s="72">
        <f t="shared" si="464"/>
        <v>0</v>
      </c>
    </row>
    <row r="1109" spans="2:59">
      <c r="B1109" s="66">
        <v>1071</v>
      </c>
      <c r="C1109" s="135"/>
      <c r="D1109" s="135"/>
      <c r="E1109" s="135"/>
      <c r="F1109" s="135"/>
      <c r="G1109" s="135"/>
      <c r="H1109" s="177"/>
      <c r="I1109" s="155"/>
      <c r="J1109" s="155"/>
      <c r="K1109" s="66">
        <v>10</v>
      </c>
      <c r="L1109" s="66"/>
      <c r="M1109" s="66"/>
      <c r="N1109" s="66"/>
      <c r="O1109" s="508"/>
      <c r="P1109" s="155">
        <f t="shared" si="458"/>
        <v>1</v>
      </c>
      <c r="Q1109" s="135"/>
      <c r="R1109" s="66" t="e">
        <f t="shared" si="465"/>
        <v>#N/A</v>
      </c>
      <c r="S1109" s="176"/>
      <c r="T1109" s="177"/>
      <c r="U1109" s="135"/>
      <c r="V1109" s="135"/>
      <c r="W1109" s="163" t="str">
        <f t="shared" ca="1" si="443"/>
        <v>Fighter</v>
      </c>
      <c r="X1109" s="164">
        <f t="shared" si="444"/>
        <v>0</v>
      </c>
      <c r="Y1109" s="165">
        <v>0</v>
      </c>
      <c r="Z1109" s="155" t="str">
        <f t="shared" si="445"/>
        <v/>
      </c>
      <c r="AA1109" s="66" t="str">
        <f t="shared" si="446"/>
        <v/>
      </c>
      <c r="AB1109" s="72" t="str">
        <f t="shared" si="447"/>
        <v/>
      </c>
      <c r="AC1109" s="135" t="str">
        <f t="shared" si="459"/>
        <v/>
      </c>
      <c r="AD1109" s="72">
        <f t="shared" si="460"/>
        <v>-29</v>
      </c>
      <c r="AE1109" s="72">
        <f t="shared" si="461"/>
        <v>-59</v>
      </c>
      <c r="AF1109" s="72">
        <f t="shared" si="462"/>
        <v>-89</v>
      </c>
      <c r="AG1109" s="66" t="str">
        <f t="shared" si="448"/>
        <v/>
      </c>
      <c r="AH1109" s="66" t="str">
        <f t="shared" si="449"/>
        <v/>
      </c>
      <c r="AI1109" s="66" t="str">
        <f t="shared" si="450"/>
        <v/>
      </c>
      <c r="AJ1109" s="135" t="str">
        <f t="shared" si="451"/>
        <v/>
      </c>
      <c r="AK1109" s="66" t="str">
        <f t="shared" si="452"/>
        <v/>
      </c>
      <c r="AL1109" s="66" t="str">
        <f t="shared" si="440"/>
        <v/>
      </c>
      <c r="AM1109" s="66" t="str">
        <f t="shared" si="453"/>
        <v/>
      </c>
      <c r="AN1109" s="135" t="str">
        <f t="shared" si="454"/>
        <v/>
      </c>
      <c r="AO1109" s="66" t="str">
        <f t="shared" si="455"/>
        <v/>
      </c>
      <c r="AP1109" s="66" t="str">
        <f t="shared" si="441"/>
        <v/>
      </c>
      <c r="AQ1109" s="66" t="str">
        <f t="shared" si="456"/>
        <v/>
      </c>
      <c r="AR1109" s="135" t="str">
        <f t="shared" si="457"/>
        <v/>
      </c>
      <c r="AS1109" s="72" t="str">
        <f t="shared" si="442"/>
        <v/>
      </c>
      <c r="AT1109" s="72" t="str">
        <f t="shared" si="442"/>
        <v/>
      </c>
      <c r="AU1109" s="72"/>
      <c r="AV1109" s="135" t="str">
        <f t="shared" ca="1" si="463"/>
        <v>Fighter</v>
      </c>
      <c r="AW1109" s="135"/>
      <c r="AX1109" s="135"/>
      <c r="AY1109" s="135"/>
      <c r="AZ1109" s="135"/>
      <c r="BA1109" s="135"/>
      <c r="BB1109" s="135"/>
      <c r="BC1109" s="660" t="e">
        <f>INDEX('[2]Master Skill List'!$D$81:$D$301,MATCH('UNIT DATA'!BA1109,'[2]Master Skill List'!$B$81:$B$301,0))</f>
        <v>#N/A</v>
      </c>
      <c r="BD1109" s="661"/>
      <c r="BE1109" s="661"/>
      <c r="BF1109" s="662"/>
      <c r="BG1109" s="72">
        <f t="shared" si="464"/>
        <v>0</v>
      </c>
    </row>
    <row r="1110" spans="2:59">
      <c r="B1110" s="66">
        <v>1072</v>
      </c>
      <c r="C1110" s="135"/>
      <c r="D1110" s="135"/>
      <c r="E1110" s="135"/>
      <c r="F1110" s="135"/>
      <c r="G1110" s="135"/>
      <c r="H1110" s="177"/>
      <c r="I1110" s="155"/>
      <c r="J1110" s="155"/>
      <c r="K1110" s="66">
        <v>10</v>
      </c>
      <c r="L1110" s="66"/>
      <c r="M1110" s="66"/>
      <c r="N1110" s="66"/>
      <c r="O1110" s="508"/>
      <c r="P1110" s="155">
        <f t="shared" si="458"/>
        <v>1</v>
      </c>
      <c r="Q1110" s="135"/>
      <c r="R1110" s="66" t="e">
        <f t="shared" si="465"/>
        <v>#N/A</v>
      </c>
      <c r="S1110" s="176"/>
      <c r="T1110" s="177"/>
      <c r="U1110" s="135"/>
      <c r="V1110" s="135"/>
      <c r="W1110" s="163" t="str">
        <f t="shared" ca="1" si="443"/>
        <v>Hero</v>
      </c>
      <c r="X1110" s="164">
        <f t="shared" si="444"/>
        <v>0</v>
      </c>
      <c r="Y1110" s="165">
        <v>0</v>
      </c>
      <c r="Z1110" s="155" t="str">
        <f t="shared" si="445"/>
        <v/>
      </c>
      <c r="AA1110" s="66" t="str">
        <f t="shared" si="446"/>
        <v/>
      </c>
      <c r="AB1110" s="72" t="str">
        <f t="shared" si="447"/>
        <v/>
      </c>
      <c r="AC1110" s="135" t="str">
        <f t="shared" si="459"/>
        <v/>
      </c>
      <c r="AD1110" s="72">
        <f t="shared" si="460"/>
        <v>-29</v>
      </c>
      <c r="AE1110" s="72">
        <f t="shared" si="461"/>
        <v>-59</v>
      </c>
      <c r="AF1110" s="72">
        <f t="shared" si="462"/>
        <v>-89</v>
      </c>
      <c r="AG1110" s="66" t="str">
        <f t="shared" si="448"/>
        <v/>
      </c>
      <c r="AH1110" s="66" t="str">
        <f t="shared" si="449"/>
        <v/>
      </c>
      <c r="AI1110" s="66" t="str">
        <f t="shared" si="450"/>
        <v/>
      </c>
      <c r="AJ1110" s="135" t="str">
        <f t="shared" si="451"/>
        <v/>
      </c>
      <c r="AK1110" s="66" t="str">
        <f t="shared" si="452"/>
        <v/>
      </c>
      <c r="AL1110" s="66" t="str">
        <f t="shared" si="440"/>
        <v/>
      </c>
      <c r="AM1110" s="66" t="str">
        <f t="shared" si="453"/>
        <v/>
      </c>
      <c r="AN1110" s="135" t="str">
        <f t="shared" si="454"/>
        <v/>
      </c>
      <c r="AO1110" s="66" t="str">
        <f t="shared" si="455"/>
        <v/>
      </c>
      <c r="AP1110" s="66" t="str">
        <f t="shared" si="441"/>
        <v/>
      </c>
      <c r="AQ1110" s="66" t="str">
        <f t="shared" si="456"/>
        <v/>
      </c>
      <c r="AR1110" s="135" t="str">
        <f t="shared" si="457"/>
        <v/>
      </c>
      <c r="AS1110" s="72" t="str">
        <f t="shared" si="442"/>
        <v/>
      </c>
      <c r="AT1110" s="72" t="str">
        <f t="shared" si="442"/>
        <v/>
      </c>
      <c r="AU1110" s="72"/>
      <c r="AV1110" s="135" t="str">
        <f t="shared" ca="1" si="463"/>
        <v>Hero</v>
      </c>
      <c r="AW1110" s="135"/>
      <c r="AX1110" s="135"/>
      <c r="AY1110" s="135"/>
      <c r="AZ1110" s="135"/>
      <c r="BA1110" s="135"/>
      <c r="BB1110" s="135"/>
      <c r="BC1110" s="660" t="e">
        <f>INDEX('[2]Master Skill List'!$D$81:$D$301,MATCH('UNIT DATA'!BA1110,'[2]Master Skill List'!$B$81:$B$301,0))</f>
        <v>#N/A</v>
      </c>
      <c r="BD1110" s="661"/>
      <c r="BE1110" s="661"/>
      <c r="BF1110" s="662"/>
      <c r="BG1110" s="72">
        <f t="shared" si="464"/>
        <v>0</v>
      </c>
    </row>
    <row r="1111" spans="2:59">
      <c r="B1111" s="66">
        <v>1073</v>
      </c>
      <c r="C1111" s="135"/>
      <c r="D1111" s="135"/>
      <c r="E1111" s="135"/>
      <c r="F1111" s="135"/>
      <c r="G1111" s="135"/>
      <c r="H1111" s="177"/>
      <c r="I1111" s="155"/>
      <c r="J1111" s="155"/>
      <c r="K1111" s="66">
        <v>10</v>
      </c>
      <c r="L1111" s="66"/>
      <c r="M1111" s="66"/>
      <c r="N1111" s="66"/>
      <c r="O1111" s="508"/>
      <c r="P1111" s="155">
        <f t="shared" si="458"/>
        <v>1</v>
      </c>
      <c r="Q1111" s="135"/>
      <c r="R1111" s="66" t="e">
        <f t="shared" si="465"/>
        <v>#N/A</v>
      </c>
      <c r="S1111" s="176"/>
      <c r="T1111" s="177"/>
      <c r="U1111" s="135"/>
      <c r="V1111" s="135"/>
      <c r="W1111" s="163" t="str">
        <f t="shared" ca="1" si="443"/>
        <v>Fighter</v>
      </c>
      <c r="X1111" s="164">
        <f t="shared" si="444"/>
        <v>0</v>
      </c>
      <c r="Y1111" s="165">
        <v>0</v>
      </c>
      <c r="Z1111" s="155" t="str">
        <f t="shared" si="445"/>
        <v/>
      </c>
      <c r="AA1111" s="66" t="str">
        <f t="shared" si="446"/>
        <v/>
      </c>
      <c r="AB1111" s="72" t="str">
        <f t="shared" si="447"/>
        <v/>
      </c>
      <c r="AC1111" s="135" t="str">
        <f t="shared" si="459"/>
        <v/>
      </c>
      <c r="AD1111" s="72">
        <f t="shared" si="460"/>
        <v>-29</v>
      </c>
      <c r="AE1111" s="72">
        <f t="shared" si="461"/>
        <v>-59</v>
      </c>
      <c r="AF1111" s="72">
        <f t="shared" si="462"/>
        <v>-89</v>
      </c>
      <c r="AG1111" s="66" t="str">
        <f t="shared" si="448"/>
        <v/>
      </c>
      <c r="AH1111" s="66" t="str">
        <f t="shared" si="449"/>
        <v/>
      </c>
      <c r="AI1111" s="66" t="str">
        <f t="shared" si="450"/>
        <v/>
      </c>
      <c r="AJ1111" s="135" t="str">
        <f t="shared" si="451"/>
        <v/>
      </c>
      <c r="AK1111" s="66" t="str">
        <f t="shared" si="452"/>
        <v/>
      </c>
      <c r="AL1111" s="66" t="str">
        <f t="shared" si="440"/>
        <v/>
      </c>
      <c r="AM1111" s="66" t="str">
        <f t="shared" si="453"/>
        <v/>
      </c>
      <c r="AN1111" s="135" t="str">
        <f t="shared" si="454"/>
        <v/>
      </c>
      <c r="AO1111" s="66" t="str">
        <f t="shared" si="455"/>
        <v/>
      </c>
      <c r="AP1111" s="66" t="str">
        <f t="shared" si="441"/>
        <v/>
      </c>
      <c r="AQ1111" s="66" t="str">
        <f t="shared" si="456"/>
        <v/>
      </c>
      <c r="AR1111" s="135" t="str">
        <f t="shared" si="457"/>
        <v/>
      </c>
      <c r="AS1111" s="72" t="str">
        <f t="shared" si="442"/>
        <v/>
      </c>
      <c r="AT1111" s="72" t="str">
        <f t="shared" si="442"/>
        <v/>
      </c>
      <c r="AU1111" s="72"/>
      <c r="AV1111" s="135" t="str">
        <f t="shared" ca="1" si="463"/>
        <v>Fighter</v>
      </c>
      <c r="AW1111" s="135"/>
      <c r="AX1111" s="135"/>
      <c r="AY1111" s="135"/>
      <c r="AZ1111" s="135"/>
      <c r="BA1111" s="135"/>
      <c r="BB1111" s="135"/>
      <c r="BC1111" s="660" t="e">
        <f>INDEX('[2]Master Skill List'!$D$81:$D$301,MATCH('UNIT DATA'!BA1111,'[2]Master Skill List'!$B$81:$B$301,0))</f>
        <v>#N/A</v>
      </c>
      <c r="BD1111" s="661"/>
      <c r="BE1111" s="661"/>
      <c r="BF1111" s="662"/>
      <c r="BG1111" s="72">
        <f t="shared" si="464"/>
        <v>0</v>
      </c>
    </row>
    <row r="1112" spans="2:59">
      <c r="B1112" s="66">
        <v>1074</v>
      </c>
      <c r="C1112" s="135"/>
      <c r="D1112" s="135"/>
      <c r="E1112" s="135"/>
      <c r="F1112" s="135"/>
      <c r="G1112" s="135"/>
      <c r="H1112" s="177"/>
      <c r="I1112" s="155"/>
      <c r="J1112" s="155"/>
      <c r="K1112" s="66">
        <v>10</v>
      </c>
      <c r="L1112" s="66"/>
      <c r="M1112" s="66"/>
      <c r="N1112" s="66"/>
      <c r="O1112" s="508"/>
      <c r="P1112" s="155">
        <f t="shared" si="458"/>
        <v>1</v>
      </c>
      <c r="Q1112" s="135"/>
      <c r="R1112" s="66" t="e">
        <f t="shared" si="465"/>
        <v>#N/A</v>
      </c>
      <c r="S1112" s="176"/>
      <c r="T1112" s="177"/>
      <c r="U1112" s="135"/>
      <c r="V1112" s="135"/>
      <c r="W1112" s="163" t="str">
        <f t="shared" ca="1" si="443"/>
        <v>Fighter</v>
      </c>
      <c r="X1112" s="164">
        <f t="shared" si="444"/>
        <v>0</v>
      </c>
      <c r="Y1112" s="165">
        <v>0</v>
      </c>
      <c r="Z1112" s="155" t="str">
        <f t="shared" si="445"/>
        <v/>
      </c>
      <c r="AA1112" s="66" t="str">
        <f t="shared" si="446"/>
        <v/>
      </c>
      <c r="AB1112" s="72" t="str">
        <f t="shared" si="447"/>
        <v/>
      </c>
      <c r="AC1112" s="135" t="str">
        <f t="shared" si="459"/>
        <v/>
      </c>
      <c r="AD1112" s="72">
        <f t="shared" si="460"/>
        <v>-29</v>
      </c>
      <c r="AE1112" s="72">
        <f t="shared" si="461"/>
        <v>-59</v>
      </c>
      <c r="AF1112" s="72">
        <f t="shared" si="462"/>
        <v>-89</v>
      </c>
      <c r="AG1112" s="66" t="str">
        <f t="shared" si="448"/>
        <v/>
      </c>
      <c r="AH1112" s="66" t="str">
        <f t="shared" si="449"/>
        <v/>
      </c>
      <c r="AI1112" s="66" t="str">
        <f t="shared" si="450"/>
        <v/>
      </c>
      <c r="AJ1112" s="135" t="str">
        <f t="shared" si="451"/>
        <v/>
      </c>
      <c r="AK1112" s="66" t="str">
        <f t="shared" si="452"/>
        <v/>
      </c>
      <c r="AL1112" s="66" t="str">
        <f t="shared" si="440"/>
        <v/>
      </c>
      <c r="AM1112" s="66" t="str">
        <f t="shared" si="453"/>
        <v/>
      </c>
      <c r="AN1112" s="135" t="str">
        <f t="shared" si="454"/>
        <v/>
      </c>
      <c r="AO1112" s="66" t="str">
        <f t="shared" si="455"/>
        <v/>
      </c>
      <c r="AP1112" s="66" t="str">
        <f t="shared" si="441"/>
        <v/>
      </c>
      <c r="AQ1112" s="66" t="str">
        <f t="shared" si="456"/>
        <v/>
      </c>
      <c r="AR1112" s="135" t="str">
        <f t="shared" si="457"/>
        <v/>
      </c>
      <c r="AS1112" s="72" t="str">
        <f t="shared" si="442"/>
        <v/>
      </c>
      <c r="AT1112" s="72" t="str">
        <f t="shared" si="442"/>
        <v/>
      </c>
      <c r="AU1112" s="72"/>
      <c r="AV1112" s="135" t="str">
        <f t="shared" ca="1" si="463"/>
        <v>Fighter</v>
      </c>
      <c r="AW1112" s="135"/>
      <c r="AX1112" s="135"/>
      <c r="AY1112" s="135"/>
      <c r="AZ1112" s="135"/>
      <c r="BA1112" s="135"/>
      <c r="BB1112" s="135"/>
      <c r="BC1112" s="660" t="e">
        <f>INDEX('[2]Master Skill List'!$D$81:$D$301,MATCH('UNIT DATA'!BA1112,'[2]Master Skill List'!$B$81:$B$301,0))</f>
        <v>#N/A</v>
      </c>
      <c r="BD1112" s="661"/>
      <c r="BE1112" s="661"/>
      <c r="BF1112" s="662"/>
      <c r="BG1112" s="72">
        <f t="shared" si="464"/>
        <v>0</v>
      </c>
    </row>
    <row r="1113" spans="2:59">
      <c r="B1113" s="66">
        <v>1075</v>
      </c>
      <c r="C1113" s="135"/>
      <c r="D1113" s="135"/>
      <c r="E1113" s="135"/>
      <c r="F1113" s="135"/>
      <c r="G1113" s="135"/>
      <c r="H1113" s="177"/>
      <c r="I1113" s="155"/>
      <c r="J1113" s="155"/>
      <c r="K1113" s="66">
        <v>10</v>
      </c>
      <c r="L1113" s="66"/>
      <c r="M1113" s="66"/>
      <c r="N1113" s="66"/>
      <c r="O1113" s="508"/>
      <c r="P1113" s="155">
        <f t="shared" si="458"/>
        <v>1</v>
      </c>
      <c r="Q1113" s="135"/>
      <c r="R1113" s="66" t="e">
        <f t="shared" si="465"/>
        <v>#N/A</v>
      </c>
      <c r="S1113" s="176"/>
      <c r="T1113" s="177"/>
      <c r="U1113" s="135"/>
      <c r="V1113" s="135"/>
      <c r="W1113" s="163" t="str">
        <f t="shared" ca="1" si="443"/>
        <v>Knight</v>
      </c>
      <c r="X1113" s="164">
        <f t="shared" si="444"/>
        <v>0</v>
      </c>
      <c r="Y1113" s="165">
        <v>0</v>
      </c>
      <c r="Z1113" s="155" t="str">
        <f t="shared" si="445"/>
        <v/>
      </c>
      <c r="AA1113" s="66" t="str">
        <f t="shared" si="446"/>
        <v/>
      </c>
      <c r="AB1113" s="72" t="str">
        <f t="shared" si="447"/>
        <v/>
      </c>
      <c r="AC1113" s="135" t="str">
        <f t="shared" si="459"/>
        <v/>
      </c>
      <c r="AD1113" s="72">
        <f t="shared" si="460"/>
        <v>-29</v>
      </c>
      <c r="AE1113" s="72">
        <f t="shared" si="461"/>
        <v>-59</v>
      </c>
      <c r="AF1113" s="72">
        <f t="shared" si="462"/>
        <v>-89</v>
      </c>
      <c r="AG1113" s="66" t="str">
        <f t="shared" si="448"/>
        <v/>
      </c>
      <c r="AH1113" s="66" t="str">
        <f t="shared" si="449"/>
        <v/>
      </c>
      <c r="AI1113" s="66" t="str">
        <f t="shared" si="450"/>
        <v/>
      </c>
      <c r="AJ1113" s="135" t="str">
        <f t="shared" si="451"/>
        <v/>
      </c>
      <c r="AK1113" s="66" t="str">
        <f t="shared" si="452"/>
        <v/>
      </c>
      <c r="AL1113" s="66" t="str">
        <f t="shared" si="440"/>
        <v/>
      </c>
      <c r="AM1113" s="66" t="str">
        <f t="shared" si="453"/>
        <v/>
      </c>
      <c r="AN1113" s="135" t="str">
        <f t="shared" si="454"/>
        <v/>
      </c>
      <c r="AO1113" s="66" t="str">
        <f t="shared" si="455"/>
        <v/>
      </c>
      <c r="AP1113" s="66" t="str">
        <f t="shared" si="441"/>
        <v/>
      </c>
      <c r="AQ1113" s="66" t="str">
        <f t="shared" si="456"/>
        <v/>
      </c>
      <c r="AR1113" s="135" t="str">
        <f t="shared" si="457"/>
        <v/>
      </c>
      <c r="AS1113" s="72" t="str">
        <f t="shared" si="442"/>
        <v/>
      </c>
      <c r="AT1113" s="72" t="str">
        <f t="shared" si="442"/>
        <v/>
      </c>
      <c r="AU1113" s="72"/>
      <c r="AV1113" s="135" t="str">
        <f t="shared" ca="1" si="463"/>
        <v>Knight</v>
      </c>
      <c r="AW1113" s="135"/>
      <c r="AX1113" s="135"/>
      <c r="AY1113" s="135"/>
      <c r="AZ1113" s="135"/>
      <c r="BA1113" s="135"/>
      <c r="BB1113" s="135"/>
      <c r="BC1113" s="660" t="e">
        <f>INDEX('[2]Master Skill List'!$D$81:$D$301,MATCH('UNIT DATA'!BA1113,'[2]Master Skill List'!$B$81:$B$301,0))</f>
        <v>#N/A</v>
      </c>
      <c r="BD1113" s="661"/>
      <c r="BE1113" s="661"/>
      <c r="BF1113" s="662"/>
      <c r="BG1113" s="72">
        <f t="shared" si="464"/>
        <v>0</v>
      </c>
    </row>
    <row r="1114" spans="2:59">
      <c r="B1114" s="66">
        <v>1076</v>
      </c>
      <c r="C1114" s="135"/>
      <c r="D1114" s="135"/>
      <c r="E1114" s="135"/>
      <c r="F1114" s="135"/>
      <c r="G1114" s="135"/>
      <c r="H1114" s="177"/>
      <c r="I1114" s="155"/>
      <c r="J1114" s="155"/>
      <c r="K1114" s="66">
        <v>10</v>
      </c>
      <c r="L1114" s="66"/>
      <c r="M1114" s="66"/>
      <c r="N1114" s="66"/>
      <c r="O1114" s="508"/>
      <c r="P1114" s="155">
        <f t="shared" si="458"/>
        <v>1</v>
      </c>
      <c r="Q1114" s="135"/>
      <c r="R1114" s="66" t="e">
        <f t="shared" si="465"/>
        <v>#N/A</v>
      </c>
      <c r="S1114" s="176"/>
      <c r="T1114" s="177"/>
      <c r="U1114" s="135"/>
      <c r="V1114" s="135"/>
      <c r="W1114" s="163" t="str">
        <f t="shared" ca="1" si="443"/>
        <v>Lord</v>
      </c>
      <c r="X1114" s="164">
        <f t="shared" si="444"/>
        <v>0</v>
      </c>
      <c r="Y1114" s="165">
        <v>0</v>
      </c>
      <c r="Z1114" s="155" t="str">
        <f t="shared" si="445"/>
        <v/>
      </c>
      <c r="AA1114" s="66" t="str">
        <f t="shared" si="446"/>
        <v/>
      </c>
      <c r="AB1114" s="72" t="str">
        <f t="shared" si="447"/>
        <v/>
      </c>
      <c r="AC1114" s="135" t="str">
        <f t="shared" si="459"/>
        <v/>
      </c>
      <c r="AD1114" s="72">
        <f t="shared" si="460"/>
        <v>-29</v>
      </c>
      <c r="AE1114" s="72">
        <f t="shared" si="461"/>
        <v>-59</v>
      </c>
      <c r="AF1114" s="72">
        <f t="shared" si="462"/>
        <v>-89</v>
      </c>
      <c r="AG1114" s="66" t="str">
        <f t="shared" si="448"/>
        <v/>
      </c>
      <c r="AH1114" s="66" t="str">
        <f t="shared" si="449"/>
        <v/>
      </c>
      <c r="AI1114" s="66" t="str">
        <f t="shared" si="450"/>
        <v/>
      </c>
      <c r="AJ1114" s="135" t="str">
        <f t="shared" si="451"/>
        <v/>
      </c>
      <c r="AK1114" s="66" t="str">
        <f t="shared" si="452"/>
        <v/>
      </c>
      <c r="AL1114" s="66" t="str">
        <f t="shared" si="440"/>
        <v/>
      </c>
      <c r="AM1114" s="66" t="str">
        <f t="shared" si="453"/>
        <v/>
      </c>
      <c r="AN1114" s="135" t="str">
        <f t="shared" si="454"/>
        <v/>
      </c>
      <c r="AO1114" s="66" t="str">
        <f t="shared" si="455"/>
        <v/>
      </c>
      <c r="AP1114" s="66" t="str">
        <f t="shared" si="441"/>
        <v/>
      </c>
      <c r="AQ1114" s="66" t="str">
        <f t="shared" si="456"/>
        <v/>
      </c>
      <c r="AR1114" s="135" t="str">
        <f t="shared" si="457"/>
        <v/>
      </c>
      <c r="AS1114" s="72" t="str">
        <f t="shared" si="442"/>
        <v/>
      </c>
      <c r="AT1114" s="72" t="str">
        <f t="shared" si="442"/>
        <v/>
      </c>
      <c r="AU1114" s="72"/>
      <c r="AV1114" s="135" t="str">
        <f t="shared" ca="1" si="463"/>
        <v>Lord</v>
      </c>
      <c r="AW1114" s="135"/>
      <c r="AX1114" s="135"/>
      <c r="AY1114" s="135"/>
      <c r="AZ1114" s="135"/>
      <c r="BA1114" s="135"/>
      <c r="BB1114" s="135"/>
      <c r="BC1114" s="660" t="e">
        <f>INDEX('[2]Master Skill List'!$D$81:$D$301,MATCH('UNIT DATA'!BA1114,'[2]Master Skill List'!$B$81:$B$301,0))</f>
        <v>#N/A</v>
      </c>
      <c r="BD1114" s="661"/>
      <c r="BE1114" s="661"/>
      <c r="BF1114" s="662"/>
      <c r="BG1114" s="72">
        <f t="shared" si="464"/>
        <v>0</v>
      </c>
    </row>
    <row r="1115" spans="2:59">
      <c r="B1115" s="66">
        <v>1077</v>
      </c>
      <c r="C1115" s="135"/>
      <c r="D1115" s="135"/>
      <c r="E1115" s="135"/>
      <c r="F1115" s="135"/>
      <c r="G1115" s="135"/>
      <c r="H1115" s="177"/>
      <c r="I1115" s="155"/>
      <c r="J1115" s="155"/>
      <c r="K1115" s="66">
        <v>10</v>
      </c>
      <c r="L1115" s="66"/>
      <c r="M1115" s="66"/>
      <c r="N1115" s="66"/>
      <c r="O1115" s="508"/>
      <c r="P1115" s="155">
        <f t="shared" si="458"/>
        <v>1</v>
      </c>
      <c r="Q1115" s="135"/>
      <c r="R1115" s="66" t="e">
        <f t="shared" si="465"/>
        <v>#N/A</v>
      </c>
      <c r="S1115" s="176"/>
      <c r="T1115" s="177"/>
      <c r="U1115" s="135"/>
      <c r="V1115" s="135"/>
      <c r="W1115" s="163" t="str">
        <f t="shared" ca="1" si="443"/>
        <v>Lord</v>
      </c>
      <c r="X1115" s="164">
        <f t="shared" si="444"/>
        <v>0</v>
      </c>
      <c r="Y1115" s="165">
        <v>0</v>
      </c>
      <c r="Z1115" s="155" t="str">
        <f t="shared" si="445"/>
        <v/>
      </c>
      <c r="AA1115" s="66" t="str">
        <f t="shared" si="446"/>
        <v/>
      </c>
      <c r="AB1115" s="72" t="str">
        <f t="shared" si="447"/>
        <v/>
      </c>
      <c r="AC1115" s="135" t="str">
        <f t="shared" si="459"/>
        <v/>
      </c>
      <c r="AD1115" s="72">
        <f t="shared" si="460"/>
        <v>-29</v>
      </c>
      <c r="AE1115" s="72">
        <f t="shared" si="461"/>
        <v>-59</v>
      </c>
      <c r="AF1115" s="72">
        <f t="shared" si="462"/>
        <v>-89</v>
      </c>
      <c r="AG1115" s="66" t="str">
        <f t="shared" si="448"/>
        <v/>
      </c>
      <c r="AH1115" s="66" t="str">
        <f t="shared" si="449"/>
        <v/>
      </c>
      <c r="AI1115" s="66" t="str">
        <f t="shared" si="450"/>
        <v/>
      </c>
      <c r="AJ1115" s="135" t="str">
        <f t="shared" si="451"/>
        <v/>
      </c>
      <c r="AK1115" s="66" t="str">
        <f t="shared" si="452"/>
        <v/>
      </c>
      <c r="AL1115" s="66" t="str">
        <f t="shared" si="440"/>
        <v/>
      </c>
      <c r="AM1115" s="66" t="str">
        <f t="shared" si="453"/>
        <v/>
      </c>
      <c r="AN1115" s="135" t="str">
        <f t="shared" si="454"/>
        <v/>
      </c>
      <c r="AO1115" s="66" t="str">
        <f t="shared" si="455"/>
        <v/>
      </c>
      <c r="AP1115" s="66" t="str">
        <f t="shared" si="441"/>
        <v/>
      </c>
      <c r="AQ1115" s="66" t="str">
        <f t="shared" si="456"/>
        <v/>
      </c>
      <c r="AR1115" s="135" t="str">
        <f t="shared" si="457"/>
        <v/>
      </c>
      <c r="AS1115" s="72" t="str">
        <f t="shared" si="442"/>
        <v/>
      </c>
      <c r="AT1115" s="72" t="str">
        <f t="shared" si="442"/>
        <v/>
      </c>
      <c r="AU1115" s="72"/>
      <c r="AV1115" s="135" t="str">
        <f t="shared" ca="1" si="463"/>
        <v>Lord</v>
      </c>
      <c r="AW1115" s="135"/>
      <c r="AX1115" s="135"/>
      <c r="AY1115" s="135"/>
      <c r="AZ1115" s="135"/>
      <c r="BA1115" s="135"/>
      <c r="BB1115" s="135"/>
      <c r="BC1115" s="660" t="e">
        <f>INDEX('[2]Master Skill List'!$D$81:$D$301,MATCH('UNIT DATA'!BA1115,'[2]Master Skill List'!$B$81:$B$301,0))</f>
        <v>#N/A</v>
      </c>
      <c r="BD1115" s="661"/>
      <c r="BE1115" s="661"/>
      <c r="BF1115" s="662"/>
      <c r="BG1115" s="72">
        <f t="shared" si="464"/>
        <v>0</v>
      </c>
    </row>
    <row r="1116" spans="2:59">
      <c r="B1116" s="66">
        <v>1078</v>
      </c>
      <c r="C1116" s="135"/>
      <c r="D1116" s="135"/>
      <c r="E1116" s="135"/>
      <c r="F1116" s="135"/>
      <c r="G1116" s="135"/>
      <c r="H1116" s="177"/>
      <c r="I1116" s="155"/>
      <c r="J1116" s="155"/>
      <c r="K1116" s="66">
        <v>10</v>
      </c>
      <c r="L1116" s="66"/>
      <c r="M1116" s="66"/>
      <c r="N1116" s="66"/>
      <c r="O1116" s="508"/>
      <c r="P1116" s="155">
        <f t="shared" si="458"/>
        <v>1</v>
      </c>
      <c r="Q1116" s="135"/>
      <c r="R1116" s="66" t="e">
        <f t="shared" si="465"/>
        <v>#N/A</v>
      </c>
      <c r="S1116" s="176"/>
      <c r="T1116" s="177"/>
      <c r="U1116" s="135"/>
      <c r="V1116" s="135"/>
      <c r="W1116" s="163" t="str">
        <f t="shared" ca="1" si="443"/>
        <v>Guardian</v>
      </c>
      <c r="X1116" s="164">
        <f t="shared" si="444"/>
        <v>0</v>
      </c>
      <c r="Y1116" s="165">
        <v>0</v>
      </c>
      <c r="Z1116" s="155" t="str">
        <f t="shared" si="445"/>
        <v/>
      </c>
      <c r="AA1116" s="66" t="str">
        <f t="shared" si="446"/>
        <v/>
      </c>
      <c r="AB1116" s="72" t="str">
        <f t="shared" si="447"/>
        <v/>
      </c>
      <c r="AC1116" s="135" t="str">
        <f t="shared" si="459"/>
        <v/>
      </c>
      <c r="AD1116" s="72">
        <f t="shared" si="460"/>
        <v>-29</v>
      </c>
      <c r="AE1116" s="72">
        <f t="shared" si="461"/>
        <v>-59</v>
      </c>
      <c r="AF1116" s="72">
        <f t="shared" si="462"/>
        <v>-89</v>
      </c>
      <c r="AG1116" s="66" t="str">
        <f t="shared" si="448"/>
        <v/>
      </c>
      <c r="AH1116" s="66" t="str">
        <f t="shared" si="449"/>
        <v/>
      </c>
      <c r="AI1116" s="66" t="str">
        <f t="shared" si="450"/>
        <v/>
      </c>
      <c r="AJ1116" s="135" t="str">
        <f t="shared" si="451"/>
        <v/>
      </c>
      <c r="AK1116" s="66" t="str">
        <f t="shared" si="452"/>
        <v/>
      </c>
      <c r="AL1116" s="66" t="str">
        <f t="shared" si="440"/>
        <v/>
      </c>
      <c r="AM1116" s="66" t="str">
        <f t="shared" si="453"/>
        <v/>
      </c>
      <c r="AN1116" s="135" t="str">
        <f t="shared" si="454"/>
        <v/>
      </c>
      <c r="AO1116" s="66" t="str">
        <f t="shared" si="455"/>
        <v/>
      </c>
      <c r="AP1116" s="66" t="str">
        <f t="shared" si="441"/>
        <v/>
      </c>
      <c r="AQ1116" s="66" t="str">
        <f t="shared" si="456"/>
        <v/>
      </c>
      <c r="AR1116" s="135" t="str">
        <f t="shared" si="457"/>
        <v/>
      </c>
      <c r="AS1116" s="72" t="str">
        <f t="shared" si="442"/>
        <v/>
      </c>
      <c r="AT1116" s="72" t="str">
        <f t="shared" si="442"/>
        <v/>
      </c>
      <c r="AU1116" s="72"/>
      <c r="AV1116" s="135" t="str">
        <f t="shared" ca="1" si="463"/>
        <v>Guardian</v>
      </c>
      <c r="AW1116" s="135"/>
      <c r="AX1116" s="135"/>
      <c r="AY1116" s="135"/>
      <c r="AZ1116" s="135"/>
      <c r="BA1116" s="135"/>
      <c r="BB1116" s="135"/>
      <c r="BC1116" s="660" t="e">
        <f>INDEX('[2]Master Skill List'!$D$81:$D$301,MATCH('UNIT DATA'!BA1116,'[2]Master Skill List'!$B$81:$B$301,0))</f>
        <v>#N/A</v>
      </c>
      <c r="BD1116" s="661"/>
      <c r="BE1116" s="661"/>
      <c r="BF1116" s="662"/>
      <c r="BG1116" s="72">
        <f t="shared" si="464"/>
        <v>0</v>
      </c>
    </row>
    <row r="1117" spans="2:59">
      <c r="B1117" s="66">
        <v>1079</v>
      </c>
      <c r="C1117" s="135"/>
      <c r="D1117" s="135"/>
      <c r="E1117" s="135"/>
      <c r="F1117" s="135"/>
      <c r="G1117" s="135"/>
      <c r="H1117" s="177"/>
      <c r="I1117" s="155"/>
      <c r="J1117" s="155"/>
      <c r="K1117" s="66">
        <v>10</v>
      </c>
      <c r="L1117" s="66"/>
      <c r="M1117" s="66"/>
      <c r="N1117" s="66"/>
      <c r="O1117" s="508"/>
      <c r="P1117" s="155">
        <f t="shared" si="458"/>
        <v>1</v>
      </c>
      <c r="Q1117" s="135"/>
      <c r="R1117" s="66" t="e">
        <f t="shared" si="465"/>
        <v>#N/A</v>
      </c>
      <c r="S1117" s="176"/>
      <c r="T1117" s="177"/>
      <c r="U1117" s="135"/>
      <c r="V1117" s="135"/>
      <c r="W1117" s="163" t="str">
        <f t="shared" ca="1" si="443"/>
        <v>Lord</v>
      </c>
      <c r="X1117" s="164">
        <f t="shared" si="444"/>
        <v>0</v>
      </c>
      <c r="Y1117" s="165">
        <v>0</v>
      </c>
      <c r="Z1117" s="155" t="str">
        <f t="shared" si="445"/>
        <v/>
      </c>
      <c r="AA1117" s="66" t="str">
        <f t="shared" si="446"/>
        <v/>
      </c>
      <c r="AB1117" s="72" t="str">
        <f t="shared" si="447"/>
        <v/>
      </c>
      <c r="AC1117" s="135" t="str">
        <f t="shared" si="459"/>
        <v/>
      </c>
      <c r="AD1117" s="72">
        <f t="shared" si="460"/>
        <v>-29</v>
      </c>
      <c r="AE1117" s="72">
        <f t="shared" si="461"/>
        <v>-59</v>
      </c>
      <c r="AF1117" s="72">
        <f t="shared" si="462"/>
        <v>-89</v>
      </c>
      <c r="AG1117" s="66" t="str">
        <f t="shared" si="448"/>
        <v/>
      </c>
      <c r="AH1117" s="66" t="str">
        <f t="shared" si="449"/>
        <v/>
      </c>
      <c r="AI1117" s="66" t="str">
        <f t="shared" si="450"/>
        <v/>
      </c>
      <c r="AJ1117" s="135" t="str">
        <f t="shared" si="451"/>
        <v/>
      </c>
      <c r="AK1117" s="66" t="str">
        <f t="shared" si="452"/>
        <v/>
      </c>
      <c r="AL1117" s="66" t="str">
        <f t="shared" si="440"/>
        <v/>
      </c>
      <c r="AM1117" s="66" t="str">
        <f t="shared" si="453"/>
        <v/>
      </c>
      <c r="AN1117" s="135" t="str">
        <f t="shared" si="454"/>
        <v/>
      </c>
      <c r="AO1117" s="66" t="str">
        <f t="shared" si="455"/>
        <v/>
      </c>
      <c r="AP1117" s="66" t="str">
        <f t="shared" si="441"/>
        <v/>
      </c>
      <c r="AQ1117" s="66" t="str">
        <f t="shared" si="456"/>
        <v/>
      </c>
      <c r="AR1117" s="135" t="str">
        <f t="shared" si="457"/>
        <v/>
      </c>
      <c r="AS1117" s="72" t="str">
        <f t="shared" si="442"/>
        <v/>
      </c>
      <c r="AT1117" s="72" t="str">
        <f t="shared" si="442"/>
        <v/>
      </c>
      <c r="AU1117" s="72"/>
      <c r="AV1117" s="135" t="str">
        <f t="shared" ca="1" si="463"/>
        <v>Lord</v>
      </c>
      <c r="AW1117" s="135"/>
      <c r="AX1117" s="135"/>
      <c r="AY1117" s="135"/>
      <c r="AZ1117" s="135"/>
      <c r="BA1117" s="135"/>
      <c r="BB1117" s="135"/>
      <c r="BC1117" s="660" t="e">
        <f>INDEX('[2]Master Skill List'!$D$81:$D$301,MATCH('UNIT DATA'!BA1117,'[2]Master Skill List'!$B$81:$B$301,0))</f>
        <v>#N/A</v>
      </c>
      <c r="BD1117" s="661"/>
      <c r="BE1117" s="661"/>
      <c r="BF1117" s="662"/>
      <c r="BG1117" s="72">
        <f t="shared" si="464"/>
        <v>0</v>
      </c>
    </row>
    <row r="1118" spans="2:59">
      <c r="B1118" s="66">
        <v>1080</v>
      </c>
      <c r="C1118" s="135"/>
      <c r="D1118" s="135"/>
      <c r="E1118" s="135"/>
      <c r="F1118" s="135"/>
      <c r="G1118" s="135"/>
      <c r="H1118" s="177"/>
      <c r="I1118" s="155"/>
      <c r="J1118" s="155"/>
      <c r="K1118" s="66">
        <v>10</v>
      </c>
      <c r="L1118" s="66"/>
      <c r="M1118" s="66"/>
      <c r="N1118" s="66"/>
      <c r="O1118" s="508"/>
      <c r="P1118" s="155">
        <f t="shared" si="458"/>
        <v>1</v>
      </c>
      <c r="Q1118" s="135"/>
      <c r="R1118" s="66" t="e">
        <f t="shared" si="465"/>
        <v>#N/A</v>
      </c>
      <c r="S1118" s="176"/>
      <c r="T1118" s="177"/>
      <c r="U1118" s="135"/>
      <c r="V1118" s="135"/>
      <c r="W1118" s="163" t="str">
        <f t="shared" ca="1" si="443"/>
        <v>Hero</v>
      </c>
      <c r="X1118" s="164">
        <f t="shared" si="444"/>
        <v>0</v>
      </c>
      <c r="Y1118" s="165">
        <v>0</v>
      </c>
      <c r="Z1118" s="155" t="str">
        <f t="shared" si="445"/>
        <v/>
      </c>
      <c r="AA1118" s="66" t="str">
        <f t="shared" si="446"/>
        <v/>
      </c>
      <c r="AB1118" s="72" t="str">
        <f t="shared" si="447"/>
        <v/>
      </c>
      <c r="AC1118" s="135" t="str">
        <f t="shared" si="459"/>
        <v/>
      </c>
      <c r="AD1118" s="72">
        <f t="shared" si="460"/>
        <v>-29</v>
      </c>
      <c r="AE1118" s="72">
        <f t="shared" si="461"/>
        <v>-59</v>
      </c>
      <c r="AF1118" s="72">
        <f t="shared" si="462"/>
        <v>-89</v>
      </c>
      <c r="AG1118" s="66" t="str">
        <f t="shared" si="448"/>
        <v/>
      </c>
      <c r="AH1118" s="66" t="str">
        <f t="shared" si="449"/>
        <v/>
      </c>
      <c r="AI1118" s="66" t="str">
        <f t="shared" si="450"/>
        <v/>
      </c>
      <c r="AJ1118" s="135" t="str">
        <f t="shared" si="451"/>
        <v/>
      </c>
      <c r="AK1118" s="66" t="str">
        <f t="shared" si="452"/>
        <v/>
      </c>
      <c r="AL1118" s="66" t="str">
        <f t="shared" si="440"/>
        <v/>
      </c>
      <c r="AM1118" s="66" t="str">
        <f t="shared" si="453"/>
        <v/>
      </c>
      <c r="AN1118" s="135" t="str">
        <f t="shared" si="454"/>
        <v/>
      </c>
      <c r="AO1118" s="66" t="str">
        <f t="shared" si="455"/>
        <v/>
      </c>
      <c r="AP1118" s="66" t="str">
        <f t="shared" si="441"/>
        <v/>
      </c>
      <c r="AQ1118" s="66" t="str">
        <f t="shared" si="456"/>
        <v/>
      </c>
      <c r="AR1118" s="135" t="str">
        <f t="shared" si="457"/>
        <v/>
      </c>
      <c r="AS1118" s="72" t="str">
        <f t="shared" si="442"/>
        <v/>
      </c>
      <c r="AT1118" s="72" t="str">
        <f t="shared" si="442"/>
        <v/>
      </c>
      <c r="AU1118" s="72"/>
      <c r="AV1118" s="135" t="str">
        <f t="shared" ca="1" si="463"/>
        <v>Hero</v>
      </c>
      <c r="AW1118" s="135"/>
      <c r="AX1118" s="135"/>
      <c r="AY1118" s="135"/>
      <c r="AZ1118" s="135"/>
      <c r="BA1118" s="135"/>
      <c r="BB1118" s="135"/>
      <c r="BC1118" s="660" t="e">
        <f>INDEX('[2]Master Skill List'!$D$81:$D$301,MATCH('UNIT DATA'!BA1118,'[2]Master Skill List'!$B$81:$B$301,0))</f>
        <v>#N/A</v>
      </c>
      <c r="BD1118" s="661"/>
      <c r="BE1118" s="661"/>
      <c r="BF1118" s="662"/>
      <c r="BG1118" s="72">
        <f t="shared" si="464"/>
        <v>0</v>
      </c>
    </row>
    <row r="1119" spans="2:59">
      <c r="B1119" s="66">
        <v>1081</v>
      </c>
      <c r="C1119" s="135"/>
      <c r="D1119" s="135"/>
      <c r="E1119" s="135"/>
      <c r="F1119" s="135"/>
      <c r="G1119" s="135"/>
      <c r="H1119" s="177"/>
      <c r="I1119" s="155"/>
      <c r="J1119" s="155"/>
      <c r="K1119" s="66">
        <v>10</v>
      </c>
      <c r="L1119" s="66"/>
      <c r="M1119" s="66"/>
      <c r="N1119" s="66"/>
      <c r="O1119" s="508"/>
      <c r="P1119" s="155">
        <f t="shared" si="458"/>
        <v>1</v>
      </c>
      <c r="Q1119" s="135"/>
      <c r="R1119" s="66" t="e">
        <f t="shared" si="465"/>
        <v>#N/A</v>
      </c>
      <c r="S1119" s="176"/>
      <c r="T1119" s="177"/>
      <c r="U1119" s="135"/>
      <c r="V1119" s="135"/>
      <c r="W1119" s="163" t="str">
        <f t="shared" ca="1" si="443"/>
        <v>Hero</v>
      </c>
      <c r="X1119" s="164">
        <f t="shared" si="444"/>
        <v>0</v>
      </c>
      <c r="Y1119" s="165">
        <v>0</v>
      </c>
      <c r="Z1119" s="155" t="str">
        <f t="shared" si="445"/>
        <v/>
      </c>
      <c r="AA1119" s="66" t="str">
        <f t="shared" si="446"/>
        <v/>
      </c>
      <c r="AB1119" s="72" t="str">
        <f t="shared" si="447"/>
        <v/>
      </c>
      <c r="AC1119" s="135" t="str">
        <f t="shared" si="459"/>
        <v/>
      </c>
      <c r="AD1119" s="72">
        <f t="shared" si="460"/>
        <v>-29</v>
      </c>
      <c r="AE1119" s="72">
        <f t="shared" si="461"/>
        <v>-59</v>
      </c>
      <c r="AF1119" s="72">
        <f t="shared" si="462"/>
        <v>-89</v>
      </c>
      <c r="AG1119" s="66" t="str">
        <f t="shared" si="448"/>
        <v/>
      </c>
      <c r="AH1119" s="66" t="str">
        <f t="shared" si="449"/>
        <v/>
      </c>
      <c r="AI1119" s="66" t="str">
        <f t="shared" si="450"/>
        <v/>
      </c>
      <c r="AJ1119" s="135" t="str">
        <f t="shared" si="451"/>
        <v/>
      </c>
      <c r="AK1119" s="66" t="str">
        <f t="shared" si="452"/>
        <v/>
      </c>
      <c r="AL1119" s="66" t="str">
        <f t="shared" ref="AL1119:AL1182" si="466">IFERROR(ROUNDDOWN(AK1119+(AN1119*($J1119-1)),0),"")</f>
        <v/>
      </c>
      <c r="AM1119" s="66" t="str">
        <f t="shared" si="453"/>
        <v/>
      </c>
      <c r="AN1119" s="135" t="str">
        <f t="shared" si="454"/>
        <v/>
      </c>
      <c r="AO1119" s="66" t="str">
        <f t="shared" si="455"/>
        <v/>
      </c>
      <c r="AP1119" s="66" t="str">
        <f t="shared" ref="AP1119:AP1182" si="467">IFERROR(ROUNDDOWN(AO1119+(AR1119*($J1119-1)),0),"")</f>
        <v/>
      </c>
      <c r="AQ1119" s="66" t="str">
        <f t="shared" si="456"/>
        <v/>
      </c>
      <c r="AR1119" s="135" t="str">
        <f t="shared" si="457"/>
        <v/>
      </c>
      <c r="AS1119" s="72" t="str">
        <f t="shared" si="442"/>
        <v/>
      </c>
      <c r="AT1119" s="72" t="str">
        <f t="shared" si="442"/>
        <v/>
      </c>
      <c r="AU1119" s="72"/>
      <c r="AV1119" s="135" t="str">
        <f t="shared" ca="1" si="463"/>
        <v>Hero</v>
      </c>
      <c r="AW1119" s="135"/>
      <c r="AX1119" s="135"/>
      <c r="AY1119" s="135"/>
      <c r="AZ1119" s="135"/>
      <c r="BA1119" s="135"/>
      <c r="BB1119" s="135"/>
      <c r="BC1119" s="660" t="e">
        <f>INDEX('[2]Master Skill List'!$D$81:$D$301,MATCH('UNIT DATA'!BA1119,'[2]Master Skill List'!$B$81:$B$301,0))</f>
        <v>#N/A</v>
      </c>
      <c r="BD1119" s="661"/>
      <c r="BE1119" s="661"/>
      <c r="BF1119" s="662"/>
      <c r="BG1119" s="72">
        <f t="shared" si="464"/>
        <v>0</v>
      </c>
    </row>
    <row r="1120" spans="2:59">
      <c r="B1120" s="66">
        <v>1082</v>
      </c>
      <c r="C1120" s="135"/>
      <c r="D1120" s="135"/>
      <c r="E1120" s="135"/>
      <c r="F1120" s="135"/>
      <c r="G1120" s="135"/>
      <c r="H1120" s="177"/>
      <c r="I1120" s="155"/>
      <c r="J1120" s="155"/>
      <c r="K1120" s="66">
        <v>10</v>
      </c>
      <c r="L1120" s="66"/>
      <c r="M1120" s="66"/>
      <c r="N1120" s="66"/>
      <c r="O1120" s="508"/>
      <c r="P1120" s="155">
        <f t="shared" si="458"/>
        <v>1</v>
      </c>
      <c r="Q1120" s="135"/>
      <c r="R1120" s="66" t="e">
        <f t="shared" si="465"/>
        <v>#N/A</v>
      </c>
      <c r="S1120" s="176"/>
      <c r="T1120" s="177"/>
      <c r="U1120" s="135"/>
      <c r="V1120" s="135"/>
      <c r="W1120" s="163" t="str">
        <f t="shared" ca="1" si="443"/>
        <v>Knight</v>
      </c>
      <c r="X1120" s="164">
        <f t="shared" si="444"/>
        <v>0</v>
      </c>
      <c r="Y1120" s="165">
        <v>0</v>
      </c>
      <c r="Z1120" s="155" t="str">
        <f t="shared" si="445"/>
        <v/>
      </c>
      <c r="AA1120" s="66" t="str">
        <f t="shared" si="446"/>
        <v/>
      </c>
      <c r="AB1120" s="72" t="str">
        <f t="shared" si="447"/>
        <v/>
      </c>
      <c r="AC1120" s="135" t="str">
        <f t="shared" si="459"/>
        <v/>
      </c>
      <c r="AD1120" s="72">
        <f t="shared" si="460"/>
        <v>-29</v>
      </c>
      <c r="AE1120" s="72">
        <f t="shared" si="461"/>
        <v>-59</v>
      </c>
      <c r="AF1120" s="72">
        <f t="shared" si="462"/>
        <v>-89</v>
      </c>
      <c r="AG1120" s="66" t="str">
        <f t="shared" si="448"/>
        <v/>
      </c>
      <c r="AH1120" s="66" t="str">
        <f t="shared" si="449"/>
        <v/>
      </c>
      <c r="AI1120" s="66" t="str">
        <f t="shared" si="450"/>
        <v/>
      </c>
      <c r="AJ1120" s="135" t="str">
        <f t="shared" si="451"/>
        <v/>
      </c>
      <c r="AK1120" s="66" t="str">
        <f t="shared" si="452"/>
        <v/>
      </c>
      <c r="AL1120" s="66" t="str">
        <f t="shared" si="466"/>
        <v/>
      </c>
      <c r="AM1120" s="66" t="str">
        <f t="shared" si="453"/>
        <v/>
      </c>
      <c r="AN1120" s="135" t="str">
        <f t="shared" si="454"/>
        <v/>
      </c>
      <c r="AO1120" s="66" t="str">
        <f t="shared" si="455"/>
        <v/>
      </c>
      <c r="AP1120" s="66" t="str">
        <f t="shared" si="467"/>
        <v/>
      </c>
      <c r="AQ1120" s="66" t="str">
        <f t="shared" si="456"/>
        <v/>
      </c>
      <c r="AR1120" s="135" t="str">
        <f t="shared" si="457"/>
        <v/>
      </c>
      <c r="AS1120" s="72" t="str">
        <f t="shared" si="442"/>
        <v/>
      </c>
      <c r="AT1120" s="72" t="str">
        <f t="shared" si="442"/>
        <v/>
      </c>
      <c r="AU1120" s="72"/>
      <c r="AV1120" s="135" t="str">
        <f t="shared" ca="1" si="463"/>
        <v>Knight</v>
      </c>
      <c r="AW1120" s="135"/>
      <c r="AX1120" s="135"/>
      <c r="AY1120" s="135"/>
      <c r="AZ1120" s="135"/>
      <c r="BA1120" s="135"/>
      <c r="BB1120" s="135"/>
      <c r="BC1120" s="660" t="e">
        <f>INDEX('[2]Master Skill List'!$D$81:$D$301,MATCH('UNIT DATA'!BA1120,'[2]Master Skill List'!$B$81:$B$301,0))</f>
        <v>#N/A</v>
      </c>
      <c r="BD1120" s="661"/>
      <c r="BE1120" s="661"/>
      <c r="BF1120" s="662"/>
      <c r="BG1120" s="72">
        <f t="shared" si="464"/>
        <v>0</v>
      </c>
    </row>
    <row r="1121" spans="2:59">
      <c r="B1121" s="66">
        <v>1083</v>
      </c>
      <c r="C1121" s="135"/>
      <c r="D1121" s="135"/>
      <c r="E1121" s="135"/>
      <c r="F1121" s="135"/>
      <c r="G1121" s="135"/>
      <c r="H1121" s="177"/>
      <c r="I1121" s="155"/>
      <c r="J1121" s="155"/>
      <c r="K1121" s="66">
        <v>10</v>
      </c>
      <c r="L1121" s="66"/>
      <c r="M1121" s="66"/>
      <c r="N1121" s="66"/>
      <c r="O1121" s="508"/>
      <c r="P1121" s="155">
        <f t="shared" si="458"/>
        <v>1</v>
      </c>
      <c r="Q1121" s="135"/>
      <c r="R1121" s="66" t="e">
        <f t="shared" si="465"/>
        <v>#N/A</v>
      </c>
      <c r="S1121" s="176"/>
      <c r="T1121" s="177"/>
      <c r="U1121" s="135"/>
      <c r="V1121" s="135"/>
      <c r="W1121" s="163" t="str">
        <f t="shared" ca="1" si="443"/>
        <v>Lord</v>
      </c>
      <c r="X1121" s="164">
        <f t="shared" si="444"/>
        <v>0</v>
      </c>
      <c r="Y1121" s="165">
        <v>0</v>
      </c>
      <c r="Z1121" s="155" t="str">
        <f t="shared" si="445"/>
        <v/>
      </c>
      <c r="AA1121" s="66" t="str">
        <f t="shared" si="446"/>
        <v/>
      </c>
      <c r="AB1121" s="72" t="str">
        <f t="shared" si="447"/>
        <v/>
      </c>
      <c r="AC1121" s="135" t="str">
        <f t="shared" si="459"/>
        <v/>
      </c>
      <c r="AD1121" s="72">
        <f t="shared" si="460"/>
        <v>-29</v>
      </c>
      <c r="AE1121" s="72">
        <f t="shared" si="461"/>
        <v>-59</v>
      </c>
      <c r="AF1121" s="72">
        <f t="shared" si="462"/>
        <v>-89</v>
      </c>
      <c r="AG1121" s="66" t="str">
        <f t="shared" si="448"/>
        <v/>
      </c>
      <c r="AH1121" s="66" t="str">
        <f t="shared" si="449"/>
        <v/>
      </c>
      <c r="AI1121" s="66" t="str">
        <f t="shared" si="450"/>
        <v/>
      </c>
      <c r="AJ1121" s="135" t="str">
        <f t="shared" si="451"/>
        <v/>
      </c>
      <c r="AK1121" s="66" t="str">
        <f t="shared" si="452"/>
        <v/>
      </c>
      <c r="AL1121" s="66" t="str">
        <f t="shared" si="466"/>
        <v/>
      </c>
      <c r="AM1121" s="66" t="str">
        <f t="shared" si="453"/>
        <v/>
      </c>
      <c r="AN1121" s="135" t="str">
        <f t="shared" si="454"/>
        <v/>
      </c>
      <c r="AO1121" s="66" t="str">
        <f t="shared" si="455"/>
        <v/>
      </c>
      <c r="AP1121" s="66" t="str">
        <f t="shared" si="467"/>
        <v/>
      </c>
      <c r="AQ1121" s="66" t="str">
        <f t="shared" si="456"/>
        <v/>
      </c>
      <c r="AR1121" s="135" t="str">
        <f t="shared" si="457"/>
        <v/>
      </c>
      <c r="AS1121" s="72" t="str">
        <f t="shared" ref="AS1121:AT1184" si="468">IFERROR(Z1121+AG1121+AK1121+AO1121,"")</f>
        <v/>
      </c>
      <c r="AT1121" s="72" t="str">
        <f t="shared" si="468"/>
        <v/>
      </c>
      <c r="AU1121" s="72"/>
      <c r="AV1121" s="135" t="str">
        <f t="shared" ca="1" si="463"/>
        <v>Lord</v>
      </c>
      <c r="AW1121" s="135"/>
      <c r="AX1121" s="135"/>
      <c r="AY1121" s="135"/>
      <c r="AZ1121" s="135"/>
      <c r="BA1121" s="135"/>
      <c r="BB1121" s="135"/>
      <c r="BC1121" s="660" t="e">
        <f>INDEX('[2]Master Skill List'!$D$81:$D$301,MATCH('UNIT DATA'!BA1121,'[2]Master Skill List'!$B$81:$B$301,0))</f>
        <v>#N/A</v>
      </c>
      <c r="BD1121" s="661"/>
      <c r="BE1121" s="661"/>
      <c r="BF1121" s="662"/>
      <c r="BG1121" s="72">
        <f t="shared" si="464"/>
        <v>0</v>
      </c>
    </row>
    <row r="1122" spans="2:59">
      <c r="B1122" s="66">
        <v>1084</v>
      </c>
      <c r="C1122" s="135"/>
      <c r="D1122" s="135"/>
      <c r="E1122" s="135"/>
      <c r="F1122" s="135"/>
      <c r="G1122" s="135"/>
      <c r="H1122" s="177"/>
      <c r="I1122" s="155"/>
      <c r="J1122" s="155"/>
      <c r="K1122" s="66">
        <v>10</v>
      </c>
      <c r="L1122" s="66"/>
      <c r="M1122" s="66"/>
      <c r="N1122" s="66"/>
      <c r="O1122" s="508"/>
      <c r="P1122" s="155">
        <f t="shared" si="458"/>
        <v>1</v>
      </c>
      <c r="Q1122" s="135"/>
      <c r="R1122" s="66" t="e">
        <f t="shared" si="465"/>
        <v>#N/A</v>
      </c>
      <c r="S1122" s="176"/>
      <c r="T1122" s="177"/>
      <c r="U1122" s="135"/>
      <c r="V1122" s="135"/>
      <c r="W1122" s="163" t="str">
        <f t="shared" ca="1" si="443"/>
        <v>Guardian</v>
      </c>
      <c r="X1122" s="164">
        <f t="shared" si="444"/>
        <v>0</v>
      </c>
      <c r="Y1122" s="165">
        <v>0</v>
      </c>
      <c r="Z1122" s="155" t="str">
        <f t="shared" si="445"/>
        <v/>
      </c>
      <c r="AA1122" s="66" t="str">
        <f t="shared" si="446"/>
        <v/>
      </c>
      <c r="AB1122" s="72" t="str">
        <f t="shared" si="447"/>
        <v/>
      </c>
      <c r="AC1122" s="135" t="str">
        <f t="shared" si="459"/>
        <v/>
      </c>
      <c r="AD1122" s="72">
        <f t="shared" si="460"/>
        <v>-29</v>
      </c>
      <c r="AE1122" s="72">
        <f t="shared" si="461"/>
        <v>-59</v>
      </c>
      <c r="AF1122" s="72">
        <f t="shared" si="462"/>
        <v>-89</v>
      </c>
      <c r="AG1122" s="66" t="str">
        <f t="shared" si="448"/>
        <v/>
      </c>
      <c r="AH1122" s="66" t="str">
        <f t="shared" si="449"/>
        <v/>
      </c>
      <c r="AI1122" s="66" t="str">
        <f t="shared" si="450"/>
        <v/>
      </c>
      <c r="AJ1122" s="135" t="str">
        <f t="shared" si="451"/>
        <v/>
      </c>
      <c r="AK1122" s="66" t="str">
        <f t="shared" si="452"/>
        <v/>
      </c>
      <c r="AL1122" s="66" t="str">
        <f t="shared" si="466"/>
        <v/>
      </c>
      <c r="AM1122" s="66" t="str">
        <f t="shared" si="453"/>
        <v/>
      </c>
      <c r="AN1122" s="135" t="str">
        <f t="shared" si="454"/>
        <v/>
      </c>
      <c r="AO1122" s="66" t="str">
        <f t="shared" si="455"/>
        <v/>
      </c>
      <c r="AP1122" s="66" t="str">
        <f t="shared" si="467"/>
        <v/>
      </c>
      <c r="AQ1122" s="66" t="str">
        <f t="shared" si="456"/>
        <v/>
      </c>
      <c r="AR1122" s="135" t="str">
        <f t="shared" si="457"/>
        <v/>
      </c>
      <c r="AS1122" s="72" t="str">
        <f t="shared" si="468"/>
        <v/>
      </c>
      <c r="AT1122" s="72" t="str">
        <f t="shared" si="468"/>
        <v/>
      </c>
      <c r="AU1122" s="72"/>
      <c r="AV1122" s="135" t="str">
        <f t="shared" ca="1" si="463"/>
        <v>Guardian</v>
      </c>
      <c r="AW1122" s="135"/>
      <c r="AX1122" s="135"/>
      <c r="AY1122" s="135"/>
      <c r="AZ1122" s="135"/>
      <c r="BA1122" s="135"/>
      <c r="BB1122" s="135"/>
      <c r="BC1122" s="660" t="e">
        <f>INDEX('[2]Master Skill List'!$D$81:$D$301,MATCH('UNIT DATA'!BA1122,'[2]Master Skill List'!$B$81:$B$301,0))</f>
        <v>#N/A</v>
      </c>
      <c r="BD1122" s="661"/>
      <c r="BE1122" s="661"/>
      <c r="BF1122" s="662"/>
      <c r="BG1122" s="72">
        <f t="shared" si="464"/>
        <v>0</v>
      </c>
    </row>
    <row r="1123" spans="2:59">
      <c r="B1123" s="66">
        <v>1085</v>
      </c>
      <c r="C1123" s="135"/>
      <c r="D1123" s="135"/>
      <c r="E1123" s="135"/>
      <c r="F1123" s="135"/>
      <c r="G1123" s="135"/>
      <c r="H1123" s="177"/>
      <c r="I1123" s="155"/>
      <c r="J1123" s="155"/>
      <c r="K1123" s="66">
        <v>10</v>
      </c>
      <c r="L1123" s="66"/>
      <c r="M1123" s="66"/>
      <c r="N1123" s="66"/>
      <c r="O1123" s="508"/>
      <c r="P1123" s="155">
        <f t="shared" si="458"/>
        <v>1</v>
      </c>
      <c r="Q1123" s="135"/>
      <c r="R1123" s="66" t="e">
        <f t="shared" si="465"/>
        <v>#N/A</v>
      </c>
      <c r="S1123" s="176"/>
      <c r="T1123" s="177"/>
      <c r="U1123" s="135"/>
      <c r="V1123" s="135"/>
      <c r="W1123" s="163" t="str">
        <f t="shared" ca="1" si="443"/>
        <v>Hero</v>
      </c>
      <c r="X1123" s="164">
        <f t="shared" si="444"/>
        <v>0</v>
      </c>
      <c r="Y1123" s="165">
        <v>0</v>
      </c>
      <c r="Z1123" s="155" t="str">
        <f t="shared" si="445"/>
        <v/>
      </c>
      <c r="AA1123" s="66" t="str">
        <f t="shared" si="446"/>
        <v/>
      </c>
      <c r="AB1123" s="72" t="str">
        <f t="shared" si="447"/>
        <v/>
      </c>
      <c r="AC1123" s="135" t="str">
        <f t="shared" si="459"/>
        <v/>
      </c>
      <c r="AD1123" s="72">
        <f t="shared" si="460"/>
        <v>-29</v>
      </c>
      <c r="AE1123" s="72">
        <f t="shared" si="461"/>
        <v>-59</v>
      </c>
      <c r="AF1123" s="72">
        <f t="shared" si="462"/>
        <v>-89</v>
      </c>
      <c r="AG1123" s="66" t="str">
        <f t="shared" si="448"/>
        <v/>
      </c>
      <c r="AH1123" s="66" t="str">
        <f t="shared" si="449"/>
        <v/>
      </c>
      <c r="AI1123" s="66" t="str">
        <f t="shared" si="450"/>
        <v/>
      </c>
      <c r="AJ1123" s="135" t="str">
        <f t="shared" si="451"/>
        <v/>
      </c>
      <c r="AK1123" s="66" t="str">
        <f t="shared" si="452"/>
        <v/>
      </c>
      <c r="AL1123" s="66" t="str">
        <f t="shared" si="466"/>
        <v/>
      </c>
      <c r="AM1123" s="66" t="str">
        <f t="shared" si="453"/>
        <v/>
      </c>
      <c r="AN1123" s="135" t="str">
        <f t="shared" si="454"/>
        <v/>
      </c>
      <c r="AO1123" s="66" t="str">
        <f t="shared" si="455"/>
        <v/>
      </c>
      <c r="AP1123" s="66" t="str">
        <f t="shared" si="467"/>
        <v/>
      </c>
      <c r="AQ1123" s="66" t="str">
        <f t="shared" si="456"/>
        <v/>
      </c>
      <c r="AR1123" s="135" t="str">
        <f t="shared" si="457"/>
        <v/>
      </c>
      <c r="AS1123" s="72" t="str">
        <f t="shared" si="468"/>
        <v/>
      </c>
      <c r="AT1123" s="72" t="str">
        <f t="shared" si="468"/>
        <v/>
      </c>
      <c r="AU1123" s="72"/>
      <c r="AV1123" s="135" t="str">
        <f t="shared" ca="1" si="463"/>
        <v>Hero</v>
      </c>
      <c r="AW1123" s="135"/>
      <c r="AX1123" s="135"/>
      <c r="AY1123" s="135"/>
      <c r="AZ1123" s="135"/>
      <c r="BA1123" s="135"/>
      <c r="BB1123" s="135"/>
      <c r="BC1123" s="660" t="e">
        <f>INDEX('[2]Master Skill List'!$D$81:$D$301,MATCH('UNIT DATA'!BA1123,'[2]Master Skill List'!$B$81:$B$301,0))</f>
        <v>#N/A</v>
      </c>
      <c r="BD1123" s="661"/>
      <c r="BE1123" s="661"/>
      <c r="BF1123" s="662"/>
      <c r="BG1123" s="72">
        <f t="shared" si="464"/>
        <v>0</v>
      </c>
    </row>
    <row r="1124" spans="2:59">
      <c r="B1124" s="66">
        <v>1086</v>
      </c>
      <c r="C1124" s="135"/>
      <c r="D1124" s="135"/>
      <c r="E1124" s="135"/>
      <c r="F1124" s="135"/>
      <c r="G1124" s="135"/>
      <c r="H1124" s="177"/>
      <c r="I1124" s="155"/>
      <c r="J1124" s="155"/>
      <c r="K1124" s="66">
        <v>10</v>
      </c>
      <c r="L1124" s="66"/>
      <c r="M1124" s="66"/>
      <c r="N1124" s="66"/>
      <c r="O1124" s="508"/>
      <c r="P1124" s="155">
        <f t="shared" si="458"/>
        <v>1</v>
      </c>
      <c r="Q1124" s="135"/>
      <c r="R1124" s="66" t="e">
        <f t="shared" si="465"/>
        <v>#N/A</v>
      </c>
      <c r="S1124" s="176"/>
      <c r="T1124" s="177"/>
      <c r="U1124" s="135"/>
      <c r="V1124" s="135"/>
      <c r="W1124" s="163" t="str">
        <f t="shared" ca="1" si="443"/>
        <v>Hero</v>
      </c>
      <c r="X1124" s="164">
        <f t="shared" si="444"/>
        <v>0</v>
      </c>
      <c r="Y1124" s="165">
        <v>0</v>
      </c>
      <c r="Z1124" s="155" t="str">
        <f t="shared" si="445"/>
        <v/>
      </c>
      <c r="AA1124" s="66" t="str">
        <f t="shared" si="446"/>
        <v/>
      </c>
      <c r="AB1124" s="72" t="str">
        <f t="shared" si="447"/>
        <v/>
      </c>
      <c r="AC1124" s="135" t="str">
        <f t="shared" si="459"/>
        <v/>
      </c>
      <c r="AD1124" s="72">
        <f t="shared" si="460"/>
        <v>-29</v>
      </c>
      <c r="AE1124" s="72">
        <f t="shared" si="461"/>
        <v>-59</v>
      </c>
      <c r="AF1124" s="72">
        <f t="shared" si="462"/>
        <v>-89</v>
      </c>
      <c r="AG1124" s="66" t="str">
        <f t="shared" si="448"/>
        <v/>
      </c>
      <c r="AH1124" s="66" t="str">
        <f t="shared" si="449"/>
        <v/>
      </c>
      <c r="AI1124" s="66" t="str">
        <f t="shared" si="450"/>
        <v/>
      </c>
      <c r="AJ1124" s="135" t="str">
        <f t="shared" si="451"/>
        <v/>
      </c>
      <c r="AK1124" s="66" t="str">
        <f t="shared" si="452"/>
        <v/>
      </c>
      <c r="AL1124" s="66" t="str">
        <f t="shared" si="466"/>
        <v/>
      </c>
      <c r="AM1124" s="66" t="str">
        <f t="shared" si="453"/>
        <v/>
      </c>
      <c r="AN1124" s="135" t="str">
        <f t="shared" si="454"/>
        <v/>
      </c>
      <c r="AO1124" s="66" t="str">
        <f t="shared" si="455"/>
        <v/>
      </c>
      <c r="AP1124" s="66" t="str">
        <f t="shared" si="467"/>
        <v/>
      </c>
      <c r="AQ1124" s="66" t="str">
        <f t="shared" si="456"/>
        <v/>
      </c>
      <c r="AR1124" s="135" t="str">
        <f t="shared" si="457"/>
        <v/>
      </c>
      <c r="AS1124" s="72" t="str">
        <f t="shared" si="468"/>
        <v/>
      </c>
      <c r="AT1124" s="72" t="str">
        <f t="shared" si="468"/>
        <v/>
      </c>
      <c r="AU1124" s="72"/>
      <c r="AV1124" s="135" t="str">
        <f t="shared" ca="1" si="463"/>
        <v>Hero</v>
      </c>
      <c r="AW1124" s="135"/>
      <c r="AX1124" s="135"/>
      <c r="AY1124" s="135"/>
      <c r="AZ1124" s="135"/>
      <c r="BA1124" s="135"/>
      <c r="BB1124" s="135"/>
      <c r="BC1124" s="660" t="e">
        <f>INDEX('[2]Master Skill List'!$D$81:$D$301,MATCH('UNIT DATA'!BA1124,'[2]Master Skill List'!$B$81:$B$301,0))</f>
        <v>#N/A</v>
      </c>
      <c r="BD1124" s="661"/>
      <c r="BE1124" s="661"/>
      <c r="BF1124" s="662"/>
      <c r="BG1124" s="72">
        <f t="shared" si="464"/>
        <v>0</v>
      </c>
    </row>
    <row r="1125" spans="2:59">
      <c r="B1125" s="66">
        <v>1087</v>
      </c>
      <c r="C1125" s="135"/>
      <c r="D1125" s="135"/>
      <c r="E1125" s="135"/>
      <c r="F1125" s="135"/>
      <c r="G1125" s="135"/>
      <c r="H1125" s="177"/>
      <c r="I1125" s="155"/>
      <c r="J1125" s="155"/>
      <c r="K1125" s="66">
        <v>10</v>
      </c>
      <c r="L1125" s="66"/>
      <c r="M1125" s="66"/>
      <c r="N1125" s="66"/>
      <c r="O1125" s="508"/>
      <c r="P1125" s="155">
        <f t="shared" si="458"/>
        <v>1</v>
      </c>
      <c r="Q1125" s="135"/>
      <c r="R1125" s="66" t="e">
        <f t="shared" si="465"/>
        <v>#N/A</v>
      </c>
      <c r="S1125" s="176"/>
      <c r="T1125" s="177"/>
      <c r="U1125" s="135"/>
      <c r="V1125" s="135"/>
      <c r="W1125" s="163" t="str">
        <f t="shared" ca="1" si="443"/>
        <v>Guardian</v>
      </c>
      <c r="X1125" s="164">
        <f t="shared" si="444"/>
        <v>0</v>
      </c>
      <c r="Y1125" s="165">
        <v>0</v>
      </c>
      <c r="Z1125" s="155" t="str">
        <f t="shared" si="445"/>
        <v/>
      </c>
      <c r="AA1125" s="66" t="str">
        <f t="shared" si="446"/>
        <v/>
      </c>
      <c r="AB1125" s="72" t="str">
        <f t="shared" si="447"/>
        <v/>
      </c>
      <c r="AC1125" s="135" t="str">
        <f t="shared" si="459"/>
        <v/>
      </c>
      <c r="AD1125" s="72">
        <f t="shared" si="460"/>
        <v>-29</v>
      </c>
      <c r="AE1125" s="72">
        <f t="shared" si="461"/>
        <v>-59</v>
      </c>
      <c r="AF1125" s="72">
        <f t="shared" si="462"/>
        <v>-89</v>
      </c>
      <c r="AG1125" s="66" t="str">
        <f t="shared" si="448"/>
        <v/>
      </c>
      <c r="AH1125" s="66" t="str">
        <f t="shared" si="449"/>
        <v/>
      </c>
      <c r="AI1125" s="66" t="str">
        <f t="shared" si="450"/>
        <v/>
      </c>
      <c r="AJ1125" s="135" t="str">
        <f t="shared" si="451"/>
        <v/>
      </c>
      <c r="AK1125" s="66" t="str">
        <f t="shared" si="452"/>
        <v/>
      </c>
      <c r="AL1125" s="66" t="str">
        <f t="shared" si="466"/>
        <v/>
      </c>
      <c r="AM1125" s="66" t="str">
        <f t="shared" si="453"/>
        <v/>
      </c>
      <c r="AN1125" s="135" t="str">
        <f t="shared" si="454"/>
        <v/>
      </c>
      <c r="AO1125" s="66" t="str">
        <f t="shared" si="455"/>
        <v/>
      </c>
      <c r="AP1125" s="66" t="str">
        <f t="shared" si="467"/>
        <v/>
      </c>
      <c r="AQ1125" s="66" t="str">
        <f t="shared" si="456"/>
        <v/>
      </c>
      <c r="AR1125" s="135" t="str">
        <f t="shared" si="457"/>
        <v/>
      </c>
      <c r="AS1125" s="72" t="str">
        <f t="shared" si="468"/>
        <v/>
      </c>
      <c r="AT1125" s="72" t="str">
        <f t="shared" si="468"/>
        <v/>
      </c>
      <c r="AU1125" s="72"/>
      <c r="AV1125" s="135" t="str">
        <f t="shared" ca="1" si="463"/>
        <v>Guardian</v>
      </c>
      <c r="AW1125" s="135"/>
      <c r="AX1125" s="135"/>
      <c r="AY1125" s="135"/>
      <c r="AZ1125" s="135"/>
      <c r="BA1125" s="135"/>
      <c r="BB1125" s="135"/>
      <c r="BC1125" s="660" t="e">
        <f>INDEX('[2]Master Skill List'!$D$81:$D$301,MATCH('UNIT DATA'!BA1125,'[2]Master Skill List'!$B$81:$B$301,0))</f>
        <v>#N/A</v>
      </c>
      <c r="BD1125" s="661"/>
      <c r="BE1125" s="661"/>
      <c r="BF1125" s="662"/>
      <c r="BG1125" s="72">
        <f t="shared" si="464"/>
        <v>0</v>
      </c>
    </row>
    <row r="1126" spans="2:59">
      <c r="B1126" s="66">
        <v>1088</v>
      </c>
      <c r="C1126" s="135"/>
      <c r="D1126" s="135"/>
      <c r="E1126" s="135"/>
      <c r="F1126" s="135"/>
      <c r="G1126" s="135"/>
      <c r="H1126" s="177"/>
      <c r="I1126" s="155"/>
      <c r="J1126" s="155"/>
      <c r="K1126" s="66">
        <v>10</v>
      </c>
      <c r="L1126" s="66"/>
      <c r="M1126" s="66"/>
      <c r="N1126" s="66"/>
      <c r="O1126" s="508"/>
      <c r="P1126" s="155">
        <f t="shared" si="458"/>
        <v>1</v>
      </c>
      <c r="Q1126" s="135"/>
      <c r="R1126" s="66" t="e">
        <f t="shared" si="465"/>
        <v>#N/A</v>
      </c>
      <c r="S1126" s="176"/>
      <c r="T1126" s="177"/>
      <c r="U1126" s="135"/>
      <c r="V1126" s="135"/>
      <c r="W1126" s="163" t="str">
        <f t="shared" ca="1" si="443"/>
        <v>Hero</v>
      </c>
      <c r="X1126" s="164">
        <f t="shared" si="444"/>
        <v>0</v>
      </c>
      <c r="Y1126" s="165">
        <v>0</v>
      </c>
      <c r="Z1126" s="155" t="str">
        <f t="shared" si="445"/>
        <v/>
      </c>
      <c r="AA1126" s="66" t="str">
        <f t="shared" si="446"/>
        <v/>
      </c>
      <c r="AB1126" s="72" t="str">
        <f t="shared" si="447"/>
        <v/>
      </c>
      <c r="AC1126" s="135" t="str">
        <f t="shared" si="459"/>
        <v/>
      </c>
      <c r="AD1126" s="72">
        <f t="shared" si="460"/>
        <v>-29</v>
      </c>
      <c r="AE1126" s="72">
        <f t="shared" si="461"/>
        <v>-59</v>
      </c>
      <c r="AF1126" s="72">
        <f t="shared" si="462"/>
        <v>-89</v>
      </c>
      <c r="AG1126" s="66" t="str">
        <f t="shared" si="448"/>
        <v/>
      </c>
      <c r="AH1126" s="66" t="str">
        <f t="shared" si="449"/>
        <v/>
      </c>
      <c r="AI1126" s="66" t="str">
        <f t="shared" si="450"/>
        <v/>
      </c>
      <c r="AJ1126" s="135" t="str">
        <f t="shared" si="451"/>
        <v/>
      </c>
      <c r="AK1126" s="66" t="str">
        <f t="shared" si="452"/>
        <v/>
      </c>
      <c r="AL1126" s="66" t="str">
        <f t="shared" si="466"/>
        <v/>
      </c>
      <c r="AM1126" s="66" t="str">
        <f t="shared" si="453"/>
        <v/>
      </c>
      <c r="AN1126" s="135" t="str">
        <f t="shared" si="454"/>
        <v/>
      </c>
      <c r="AO1126" s="66" t="str">
        <f t="shared" si="455"/>
        <v/>
      </c>
      <c r="AP1126" s="66" t="str">
        <f t="shared" si="467"/>
        <v/>
      </c>
      <c r="AQ1126" s="66" t="str">
        <f t="shared" si="456"/>
        <v/>
      </c>
      <c r="AR1126" s="135" t="str">
        <f t="shared" si="457"/>
        <v/>
      </c>
      <c r="AS1126" s="72" t="str">
        <f t="shared" si="468"/>
        <v/>
      </c>
      <c r="AT1126" s="72" t="str">
        <f t="shared" si="468"/>
        <v/>
      </c>
      <c r="AU1126" s="72"/>
      <c r="AV1126" s="135" t="str">
        <f t="shared" ca="1" si="463"/>
        <v>Hero</v>
      </c>
      <c r="AW1126" s="135"/>
      <c r="AX1126" s="135"/>
      <c r="AY1126" s="135"/>
      <c r="AZ1126" s="135"/>
      <c r="BA1126" s="135"/>
      <c r="BB1126" s="135"/>
      <c r="BC1126" s="660" t="e">
        <f>INDEX('[2]Master Skill List'!$D$81:$D$301,MATCH('UNIT DATA'!BA1126,'[2]Master Skill List'!$B$81:$B$301,0))</f>
        <v>#N/A</v>
      </c>
      <c r="BD1126" s="661"/>
      <c r="BE1126" s="661"/>
      <c r="BF1126" s="662"/>
      <c r="BG1126" s="72">
        <f t="shared" si="464"/>
        <v>0</v>
      </c>
    </row>
    <row r="1127" spans="2:59">
      <c r="B1127" s="66">
        <v>1089</v>
      </c>
      <c r="C1127" s="135"/>
      <c r="D1127" s="135"/>
      <c r="E1127" s="135"/>
      <c r="F1127" s="135"/>
      <c r="G1127" s="135"/>
      <c r="H1127" s="177"/>
      <c r="I1127" s="155"/>
      <c r="J1127" s="155"/>
      <c r="K1127" s="66">
        <v>10</v>
      </c>
      <c r="L1127" s="66"/>
      <c r="M1127" s="66"/>
      <c r="N1127" s="66"/>
      <c r="O1127" s="508"/>
      <c r="P1127" s="155">
        <f t="shared" si="458"/>
        <v>1</v>
      </c>
      <c r="Q1127" s="135"/>
      <c r="R1127" s="66" t="e">
        <f t="shared" si="465"/>
        <v>#N/A</v>
      </c>
      <c r="S1127" s="176"/>
      <c r="T1127" s="177"/>
      <c r="U1127" s="135"/>
      <c r="V1127" s="135"/>
      <c r="W1127" s="163" t="str">
        <f t="shared" ref="W1127:W1190" ca="1" si="469">CHOOSE(RANDBETWEEN(1,6),"Fighter","Guardian","Knight","Defender","Hero","Lord")</f>
        <v>Fighter</v>
      </c>
      <c r="X1127" s="164">
        <f t="shared" ref="X1127:X1190" si="470">(IF(L1127="Fast",1,IF(L1127="SUPERB",2,0))+IF(K1127=15,1,IF(K1127=20,2,0)))+Y1127</f>
        <v>0</v>
      </c>
      <c r="Y1127" s="165">
        <v>0</v>
      </c>
      <c r="Z1127" s="155" t="str">
        <f t="shared" ref="Z1127:Z1190" si="471">IFERROR(ROUNDDOWN(IF($X$36=TRUE,(((($J1127*10)+S$6+($M1127*U$6))*$P1127)*INDEX(P$21:P$26,MATCH($I1127,$O$21:$O$26,0)))*INDEX(V$21:V$26,MATCH($W1127,$U$21:$U$26,0)),((($J1127*10)+S$6+($M1127*U$6))*$P1127)*INDEX(P$21:P$26,MATCH($I1127,$O$21:$O$26,0))),0),"")</f>
        <v/>
      </c>
      <c r="AA1127" s="66" t="str">
        <f t="shared" ref="AA1127:AA1190" si="472">IFERROR(ROUNDDOWN(Z1127+(AB1127*($J1127-1))+IF(J1127&gt;=AM$22,(J1127-AN$22)*AO$22,0)+IF(J1127&gt;=AM$23,(J1127-AN$23)*AO$23,0)+IF(J1127&gt;=AM$24,(J1127-AN$24)*AO$24,0),0),"")</f>
        <v/>
      </c>
      <c r="AB1127" s="72" t="str">
        <f t="shared" ref="AB1127:AB1190" si="473">IFERROR(ROUNDDOWN((VLOOKUP(M1127,O$8:T$17,4)*T$6)+X1127,0),"")</f>
        <v/>
      </c>
      <c r="AC1127" s="135" t="str">
        <f t="shared" si="459"/>
        <v/>
      </c>
      <c r="AD1127" s="72">
        <f t="shared" si="460"/>
        <v>-29</v>
      </c>
      <c r="AE1127" s="72">
        <f t="shared" si="461"/>
        <v>-59</v>
      </c>
      <c r="AF1127" s="72">
        <f t="shared" si="462"/>
        <v>-89</v>
      </c>
      <c r="AG1127" s="66" t="str">
        <f t="shared" ref="AG1127:AG1190" si="474">IFERROR(ROUNDDOWN(IF($X$36=TRUE,(((($J1127*10)+V$6+($M1127*X$6))*$P1127)*INDEX(Q$21:Q$26,MATCH($I1127,$O$21:$O$26,0)))*INDEX(W$21:W$26,MATCH($W1127,$U$21:$U$26,0)),((($J1127*10)+V$6+($M1127*X$6))*$P1127)*INDEX(W$21:W$26,MATCH($I1127,$O$21:$O$26,0))),0),"")</f>
        <v/>
      </c>
      <c r="AH1127" s="66" t="str">
        <f t="shared" ref="AH1127:AH1190" si="475">IFERROR(ROUNDDOWN(AG1127+(AI1127*($J1127-1))+IF($J1127&gt;=AM$22,(J1127-AN$22)*AO$22,0)+IF(J1127&gt;=AM$23,(J1127-AN$23)*AO$23,0)+IF(J1127&gt;=AM$24,(J1127-AN$24)*AO$24,0),0),"")</f>
        <v/>
      </c>
      <c r="AI1127" s="66" t="str">
        <f t="shared" ref="AI1127:AI1190" si="476">IFERROR(ROUNDDOWN((VLOOKUP($M1127,$O$8:$T$17,4)*W$6)+$X1127,0),"")</f>
        <v/>
      </c>
      <c r="AJ1127" s="135" t="str">
        <f t="shared" ref="AJ1127:AJ1190" si="477">IFERROR(AI1127&amp;IF($J1127&gt;=$AM$22,";"&amp;AI1127+$AO$22,"")&amp;IF($J1127&gt;=$AM$23,";"&amp;AI1127+$AO$23+$AO$22,"")&amp;IF($J1127&gt;=$AM$24,";"&amp;AI1127+$AO$23+$AO$22+$AO$24,""),"")</f>
        <v/>
      </c>
      <c r="AK1127" s="66" t="str">
        <f t="shared" ref="AK1127:AK1190" si="478">IFERROR(ROUNDDOWN(IF($X$36=TRUE,(((($J1127*10)+Y$6+($M1127*AB$6))*$P1127)*INDEX(X$21:X$26,MATCH($I1127,$O$21:$O$26,0)))*INDEX(R$21:R$26,MATCH($W1127,$U$21:$U$26,0)),((($J1127*10)+Y$6+($M1127*AB$6))*$P1127)*INDEX(R$21:R$26,MATCH($I1127,$O$21:$O$26,0))),0),"")</f>
        <v/>
      </c>
      <c r="AL1127" s="66" t="str">
        <f t="shared" si="466"/>
        <v/>
      </c>
      <c r="AM1127" s="66" t="str">
        <f t="shared" ref="AM1127:AM1190" si="479">IFERROR(ROUNDDOWN((VLOOKUP($M1127,$O$8:$T$17,4)*Z$6)+$X1127,0),"")</f>
        <v/>
      </c>
      <c r="AN1127" s="135" t="str">
        <f t="shared" ref="AN1127:AN1190" si="480">IFERROR(AM1127&amp;IF($J1127&gt;=$AM$22,";"&amp;AM1127+$AO$22,"")&amp;IF($J1127&gt;=$AM$23,";"&amp;AM1127+$AO$23+$AO$22,"")&amp;IF($J1127&gt;=$AM$24,";"&amp;AM1127+$AO$23+$AO$22+$AO$24,""),"")</f>
        <v/>
      </c>
      <c r="AO1127" s="66" t="str">
        <f t="shared" ref="AO1127:AO1190" si="481">IFERROR(ROUNDDOWN(IF($X$36=TRUE,(((($J1127*10)+AF$6+($M1127*AI$6))*$P1127)*INDEX(Y$21:Y$26,MATCH($I1127,$O$21:$O$26,0)))*INDEX(S$21:S$26,MATCH($W1127,$U$21:$U$26,0)),((($J1127*10)+AF$6+($M1127*AI$6))*$P1127)*INDEX(S$21:S$26,MATCH($I1127,$O$21:$O$26,0))),0),"")</f>
        <v/>
      </c>
      <c r="AP1127" s="66" t="str">
        <f t="shared" si="467"/>
        <v/>
      </c>
      <c r="AQ1127" s="66" t="str">
        <f t="shared" ref="AQ1127:AQ1190" si="482">IFERROR(ROUNDDOWN((VLOOKUP($M1127,$O$8:$T$17,4)*AG$6)+$X1127,0),"")</f>
        <v/>
      </c>
      <c r="AR1127" s="135" t="str">
        <f t="shared" ref="AR1127:AR1190" si="483">IFERROR(AQ1127&amp;IF($J1127&gt;=$AM$22,";"&amp;AQ1127+$AO$22,"")&amp;IF($J1127&gt;=$AM$23,";"&amp;AQ1127+$AO$23+$AO$22,"")&amp;IF($J1127&gt;=$AM$24,";"&amp;AQ1127+$AO$23+$AO$22+$AO$24,""),"")</f>
        <v/>
      </c>
      <c r="AS1127" s="72" t="str">
        <f t="shared" si="468"/>
        <v/>
      </c>
      <c r="AT1127" s="72" t="str">
        <f t="shared" si="468"/>
        <v/>
      </c>
      <c r="AU1127" s="72"/>
      <c r="AV1127" s="135" t="str">
        <f t="shared" ca="1" si="463"/>
        <v>Fighter</v>
      </c>
      <c r="AW1127" s="135"/>
      <c r="AX1127" s="135"/>
      <c r="AY1127" s="135"/>
      <c r="AZ1127" s="135"/>
      <c r="BA1127" s="135"/>
      <c r="BB1127" s="135"/>
      <c r="BC1127" s="660" t="e">
        <f>INDEX('[2]Master Skill List'!$D$81:$D$301,MATCH('UNIT DATA'!BA1127,'[2]Master Skill List'!$B$81:$B$301,0))</f>
        <v>#N/A</v>
      </c>
      <c r="BD1127" s="661"/>
      <c r="BE1127" s="661"/>
      <c r="BF1127" s="662"/>
      <c r="BG1127" s="72">
        <f t="shared" si="464"/>
        <v>0</v>
      </c>
    </row>
    <row r="1128" spans="2:59">
      <c r="B1128" s="66">
        <v>1090</v>
      </c>
      <c r="C1128" s="135"/>
      <c r="D1128" s="135"/>
      <c r="E1128" s="135"/>
      <c r="F1128" s="135"/>
      <c r="G1128" s="135"/>
      <c r="H1128" s="177"/>
      <c r="I1128" s="155"/>
      <c r="J1128" s="155"/>
      <c r="K1128" s="66">
        <v>10</v>
      </c>
      <c r="L1128" s="66"/>
      <c r="M1128" s="66"/>
      <c r="N1128" s="66"/>
      <c r="O1128" s="508"/>
      <c r="P1128" s="155">
        <f t="shared" ref="P1128:P1191" si="484">1+(N1128*0.1)+Q1128</f>
        <v>1</v>
      </c>
      <c r="Q1128" s="135"/>
      <c r="R1128" s="66" t="e">
        <f t="shared" si="465"/>
        <v>#N/A</v>
      </c>
      <c r="S1128" s="176"/>
      <c r="T1128" s="177"/>
      <c r="U1128" s="135"/>
      <c r="V1128" s="135"/>
      <c r="W1128" s="163" t="str">
        <f t="shared" ca="1" si="469"/>
        <v>Lord</v>
      </c>
      <c r="X1128" s="164">
        <f t="shared" si="470"/>
        <v>0</v>
      </c>
      <c r="Y1128" s="165">
        <v>0</v>
      </c>
      <c r="Z1128" s="155" t="str">
        <f t="shared" si="471"/>
        <v/>
      </c>
      <c r="AA1128" s="66" t="str">
        <f t="shared" si="472"/>
        <v/>
      </c>
      <c r="AB1128" s="72" t="str">
        <f t="shared" si="473"/>
        <v/>
      </c>
      <c r="AC1128" s="135" t="str">
        <f t="shared" ref="AC1128:AC1191" si="485">IFERROR(AB1128&amp;IF($J1128&gt;=$AM$22,";"&amp;AB1128+$AO$22,"")&amp;IF(J1128&gt;=$AM$23,";"&amp;AB1128+$AO$23+$AO$22,"")&amp;IF(J1128&gt;=$AM$24,";"&amp;AB1128+$AO$23+$AO$22+$AO$24,""),"")</f>
        <v/>
      </c>
      <c r="AD1128" s="72">
        <f t="shared" ref="AD1128:AD1191" si="486">J1128-AD$38+1</f>
        <v>-29</v>
      </c>
      <c r="AE1128" s="72">
        <f t="shared" ref="AE1128:AE1191" si="487">J1128-AE$38+1</f>
        <v>-59</v>
      </c>
      <c r="AF1128" s="72">
        <f t="shared" ref="AF1128:AF1191" si="488">J1128-AF$38+1</f>
        <v>-89</v>
      </c>
      <c r="AG1128" s="66" t="str">
        <f t="shared" si="474"/>
        <v/>
      </c>
      <c r="AH1128" s="66" t="str">
        <f t="shared" si="475"/>
        <v/>
      </c>
      <c r="AI1128" s="66" t="str">
        <f t="shared" si="476"/>
        <v/>
      </c>
      <c r="AJ1128" s="135" t="str">
        <f t="shared" si="477"/>
        <v/>
      </c>
      <c r="AK1128" s="66" t="str">
        <f t="shared" si="478"/>
        <v/>
      </c>
      <c r="AL1128" s="66" t="str">
        <f t="shared" si="466"/>
        <v/>
      </c>
      <c r="AM1128" s="66" t="str">
        <f t="shared" si="479"/>
        <v/>
      </c>
      <c r="AN1128" s="135" t="str">
        <f t="shared" si="480"/>
        <v/>
      </c>
      <c r="AO1128" s="66" t="str">
        <f t="shared" si="481"/>
        <v/>
      </c>
      <c r="AP1128" s="66" t="str">
        <f t="shared" si="467"/>
        <v/>
      </c>
      <c r="AQ1128" s="66" t="str">
        <f t="shared" si="482"/>
        <v/>
      </c>
      <c r="AR1128" s="135" t="str">
        <f t="shared" si="483"/>
        <v/>
      </c>
      <c r="AS1128" s="72" t="str">
        <f t="shared" si="468"/>
        <v/>
      </c>
      <c r="AT1128" s="72" t="str">
        <f t="shared" si="468"/>
        <v/>
      </c>
      <c r="AU1128" s="72"/>
      <c r="AV1128" s="135" t="str">
        <f t="shared" ref="AV1128:AV1191" ca="1" si="489">W1128</f>
        <v>Lord</v>
      </c>
      <c r="AW1128" s="135"/>
      <c r="AX1128" s="135"/>
      <c r="AY1128" s="135"/>
      <c r="AZ1128" s="135"/>
      <c r="BA1128" s="135"/>
      <c r="BB1128" s="135"/>
      <c r="BC1128" s="660" t="e">
        <f>INDEX('[2]Master Skill List'!$D$81:$D$301,MATCH('UNIT DATA'!BA1128,'[2]Master Skill List'!$B$81:$B$301,0))</f>
        <v>#N/A</v>
      </c>
      <c r="BD1128" s="661"/>
      <c r="BE1128" s="661"/>
      <c r="BF1128" s="662"/>
      <c r="BG1128" s="72">
        <f t="shared" ref="BG1128:BG1191" si="490">M1128</f>
        <v>0</v>
      </c>
    </row>
    <row r="1129" spans="2:59">
      <c r="B1129" s="66">
        <v>1091</v>
      </c>
      <c r="C1129" s="135"/>
      <c r="D1129" s="135"/>
      <c r="E1129" s="135"/>
      <c r="F1129" s="135"/>
      <c r="G1129" s="135"/>
      <c r="H1129" s="177"/>
      <c r="I1129" s="155"/>
      <c r="J1129" s="155"/>
      <c r="K1129" s="66">
        <v>10</v>
      </c>
      <c r="L1129" s="66"/>
      <c r="M1129" s="66"/>
      <c r="N1129" s="66"/>
      <c r="O1129" s="508"/>
      <c r="P1129" s="155">
        <f t="shared" si="484"/>
        <v>1</v>
      </c>
      <c r="Q1129" s="135"/>
      <c r="R1129" s="66" t="e">
        <f t="shared" si="465"/>
        <v>#N/A</v>
      </c>
      <c r="S1129" s="176"/>
      <c r="T1129" s="177"/>
      <c r="U1129" s="135"/>
      <c r="V1129" s="135"/>
      <c r="W1129" s="163" t="str">
        <f t="shared" ca="1" si="469"/>
        <v>Fighter</v>
      </c>
      <c r="X1129" s="164">
        <f t="shared" si="470"/>
        <v>0</v>
      </c>
      <c r="Y1129" s="165">
        <v>0</v>
      </c>
      <c r="Z1129" s="155" t="str">
        <f t="shared" si="471"/>
        <v/>
      </c>
      <c r="AA1129" s="66" t="str">
        <f t="shared" si="472"/>
        <v/>
      </c>
      <c r="AB1129" s="72" t="str">
        <f t="shared" si="473"/>
        <v/>
      </c>
      <c r="AC1129" s="135" t="str">
        <f t="shared" si="485"/>
        <v/>
      </c>
      <c r="AD1129" s="72">
        <f t="shared" si="486"/>
        <v>-29</v>
      </c>
      <c r="AE1129" s="72">
        <f t="shared" si="487"/>
        <v>-59</v>
      </c>
      <c r="AF1129" s="72">
        <f t="shared" si="488"/>
        <v>-89</v>
      </c>
      <c r="AG1129" s="66" t="str">
        <f t="shared" si="474"/>
        <v/>
      </c>
      <c r="AH1129" s="66" t="str">
        <f t="shared" si="475"/>
        <v/>
      </c>
      <c r="AI1129" s="66" t="str">
        <f t="shared" si="476"/>
        <v/>
      </c>
      <c r="AJ1129" s="135" t="str">
        <f t="shared" si="477"/>
        <v/>
      </c>
      <c r="AK1129" s="66" t="str">
        <f t="shared" si="478"/>
        <v/>
      </c>
      <c r="AL1129" s="66" t="str">
        <f t="shared" si="466"/>
        <v/>
      </c>
      <c r="AM1129" s="66" t="str">
        <f t="shared" si="479"/>
        <v/>
      </c>
      <c r="AN1129" s="135" t="str">
        <f t="shared" si="480"/>
        <v/>
      </c>
      <c r="AO1129" s="66" t="str">
        <f t="shared" si="481"/>
        <v/>
      </c>
      <c r="AP1129" s="66" t="str">
        <f t="shared" si="467"/>
        <v/>
      </c>
      <c r="AQ1129" s="66" t="str">
        <f t="shared" si="482"/>
        <v/>
      </c>
      <c r="AR1129" s="135" t="str">
        <f t="shared" si="483"/>
        <v/>
      </c>
      <c r="AS1129" s="72" t="str">
        <f t="shared" si="468"/>
        <v/>
      </c>
      <c r="AT1129" s="72" t="str">
        <f t="shared" si="468"/>
        <v/>
      </c>
      <c r="AU1129" s="72"/>
      <c r="AV1129" s="135" t="str">
        <f t="shared" ca="1" si="489"/>
        <v>Fighter</v>
      </c>
      <c r="AW1129" s="135"/>
      <c r="AX1129" s="135"/>
      <c r="AY1129" s="135"/>
      <c r="AZ1129" s="135"/>
      <c r="BA1129" s="135"/>
      <c r="BB1129" s="135"/>
      <c r="BC1129" s="660" t="e">
        <f>INDEX('[2]Master Skill List'!$D$81:$D$301,MATCH('UNIT DATA'!BA1129,'[2]Master Skill List'!$B$81:$B$301,0))</f>
        <v>#N/A</v>
      </c>
      <c r="BD1129" s="661"/>
      <c r="BE1129" s="661"/>
      <c r="BF1129" s="662"/>
      <c r="BG1129" s="72">
        <f t="shared" si="490"/>
        <v>0</v>
      </c>
    </row>
    <row r="1130" spans="2:59">
      <c r="B1130" s="66">
        <v>1092</v>
      </c>
      <c r="C1130" s="135"/>
      <c r="D1130" s="135"/>
      <c r="E1130" s="135"/>
      <c r="F1130" s="135"/>
      <c r="G1130" s="135"/>
      <c r="H1130" s="177"/>
      <c r="I1130" s="155"/>
      <c r="J1130" s="155"/>
      <c r="K1130" s="66">
        <v>10</v>
      </c>
      <c r="L1130" s="66"/>
      <c r="M1130" s="66"/>
      <c r="N1130" s="66"/>
      <c r="O1130" s="508"/>
      <c r="P1130" s="155">
        <f t="shared" si="484"/>
        <v>1</v>
      </c>
      <c r="Q1130" s="135"/>
      <c r="R1130" s="66" t="e">
        <f t="shared" si="465"/>
        <v>#N/A</v>
      </c>
      <c r="S1130" s="176"/>
      <c r="T1130" s="177"/>
      <c r="U1130" s="135"/>
      <c r="V1130" s="135"/>
      <c r="W1130" s="163" t="str">
        <f t="shared" ca="1" si="469"/>
        <v>Knight</v>
      </c>
      <c r="X1130" s="164">
        <f t="shared" si="470"/>
        <v>0</v>
      </c>
      <c r="Y1130" s="165">
        <v>0</v>
      </c>
      <c r="Z1130" s="155" t="str">
        <f t="shared" si="471"/>
        <v/>
      </c>
      <c r="AA1130" s="66" t="str">
        <f t="shared" si="472"/>
        <v/>
      </c>
      <c r="AB1130" s="72" t="str">
        <f t="shared" si="473"/>
        <v/>
      </c>
      <c r="AC1130" s="135" t="str">
        <f t="shared" si="485"/>
        <v/>
      </c>
      <c r="AD1130" s="72">
        <f t="shared" si="486"/>
        <v>-29</v>
      </c>
      <c r="AE1130" s="72">
        <f t="shared" si="487"/>
        <v>-59</v>
      </c>
      <c r="AF1130" s="72">
        <f t="shared" si="488"/>
        <v>-89</v>
      </c>
      <c r="AG1130" s="66" t="str">
        <f t="shared" si="474"/>
        <v/>
      </c>
      <c r="AH1130" s="66" t="str">
        <f t="shared" si="475"/>
        <v/>
      </c>
      <c r="AI1130" s="66" t="str">
        <f t="shared" si="476"/>
        <v/>
      </c>
      <c r="AJ1130" s="135" t="str">
        <f t="shared" si="477"/>
        <v/>
      </c>
      <c r="AK1130" s="66" t="str">
        <f t="shared" si="478"/>
        <v/>
      </c>
      <c r="AL1130" s="66" t="str">
        <f t="shared" si="466"/>
        <v/>
      </c>
      <c r="AM1130" s="66" t="str">
        <f t="shared" si="479"/>
        <v/>
      </c>
      <c r="AN1130" s="135" t="str">
        <f t="shared" si="480"/>
        <v/>
      </c>
      <c r="AO1130" s="66" t="str">
        <f t="shared" si="481"/>
        <v/>
      </c>
      <c r="AP1130" s="66" t="str">
        <f t="shared" si="467"/>
        <v/>
      </c>
      <c r="AQ1130" s="66" t="str">
        <f t="shared" si="482"/>
        <v/>
      </c>
      <c r="AR1130" s="135" t="str">
        <f t="shared" si="483"/>
        <v/>
      </c>
      <c r="AS1130" s="72" t="str">
        <f t="shared" si="468"/>
        <v/>
      </c>
      <c r="AT1130" s="72" t="str">
        <f t="shared" si="468"/>
        <v/>
      </c>
      <c r="AU1130" s="72"/>
      <c r="AV1130" s="135" t="str">
        <f t="shared" ca="1" si="489"/>
        <v>Knight</v>
      </c>
      <c r="AW1130" s="135"/>
      <c r="AX1130" s="135"/>
      <c r="AY1130" s="135"/>
      <c r="AZ1130" s="135"/>
      <c r="BA1130" s="135"/>
      <c r="BB1130" s="135"/>
      <c r="BC1130" s="660" t="e">
        <f>INDEX('[2]Master Skill List'!$D$81:$D$301,MATCH('UNIT DATA'!BA1130,'[2]Master Skill List'!$B$81:$B$301,0))</f>
        <v>#N/A</v>
      </c>
      <c r="BD1130" s="661"/>
      <c r="BE1130" s="661"/>
      <c r="BF1130" s="662"/>
      <c r="BG1130" s="72">
        <f t="shared" si="490"/>
        <v>0</v>
      </c>
    </row>
    <row r="1131" spans="2:59">
      <c r="B1131" s="66">
        <v>1093</v>
      </c>
      <c r="C1131" s="135"/>
      <c r="D1131" s="135"/>
      <c r="E1131" s="135"/>
      <c r="F1131" s="135"/>
      <c r="G1131" s="135"/>
      <c r="H1131" s="177"/>
      <c r="I1131" s="155"/>
      <c r="J1131" s="155"/>
      <c r="K1131" s="66">
        <v>10</v>
      </c>
      <c r="L1131" s="66"/>
      <c r="M1131" s="66"/>
      <c r="N1131" s="66"/>
      <c r="O1131" s="508"/>
      <c r="P1131" s="155">
        <f t="shared" si="484"/>
        <v>1</v>
      </c>
      <c r="Q1131" s="135"/>
      <c r="R1131" s="66" t="e">
        <f t="shared" ref="R1131:R1194" si="491">IF(K1131=10,M$6,IF(K1131=15,M$7,IF(K1131=20,M$8,0)))+IF(M1131=2,J$12,IF(M1131=3,J$13,IF(M1131=4,J$14,IF(M1131=5,J$15,IF(M1131=6,J$16,IF(M1131=7,J$17,IF(M1131=8,J$18,IF(M1131=9,J$19,IF(M1131=10,J$20,0)))))))))+IF(L1131="NORMAL",M$24,IF(L1131="FAST",M$25,IF(L1131="SUPERB",M$26,0)))+VLOOKUP(J1131,$L$11:$M$20,2)+S1131</f>
        <v>#N/A</v>
      </c>
      <c r="S1131" s="176"/>
      <c r="T1131" s="177"/>
      <c r="U1131" s="135"/>
      <c r="V1131" s="135"/>
      <c r="W1131" s="163" t="str">
        <f t="shared" ca="1" si="469"/>
        <v>Lord</v>
      </c>
      <c r="X1131" s="164">
        <f t="shared" si="470"/>
        <v>0</v>
      </c>
      <c r="Y1131" s="165">
        <v>0</v>
      </c>
      <c r="Z1131" s="155" t="str">
        <f t="shared" si="471"/>
        <v/>
      </c>
      <c r="AA1131" s="66" t="str">
        <f t="shared" si="472"/>
        <v/>
      </c>
      <c r="AB1131" s="72" t="str">
        <f t="shared" si="473"/>
        <v/>
      </c>
      <c r="AC1131" s="135" t="str">
        <f t="shared" si="485"/>
        <v/>
      </c>
      <c r="AD1131" s="72">
        <f t="shared" si="486"/>
        <v>-29</v>
      </c>
      <c r="AE1131" s="72">
        <f t="shared" si="487"/>
        <v>-59</v>
      </c>
      <c r="AF1131" s="72">
        <f t="shared" si="488"/>
        <v>-89</v>
      </c>
      <c r="AG1131" s="66" t="str">
        <f t="shared" si="474"/>
        <v/>
      </c>
      <c r="AH1131" s="66" t="str">
        <f t="shared" si="475"/>
        <v/>
      </c>
      <c r="AI1131" s="66" t="str">
        <f t="shared" si="476"/>
        <v/>
      </c>
      <c r="AJ1131" s="135" t="str">
        <f t="shared" si="477"/>
        <v/>
      </c>
      <c r="AK1131" s="66" t="str">
        <f t="shared" si="478"/>
        <v/>
      </c>
      <c r="AL1131" s="66" t="str">
        <f t="shared" si="466"/>
        <v/>
      </c>
      <c r="AM1131" s="66" t="str">
        <f t="shared" si="479"/>
        <v/>
      </c>
      <c r="AN1131" s="135" t="str">
        <f t="shared" si="480"/>
        <v/>
      </c>
      <c r="AO1131" s="66" t="str">
        <f t="shared" si="481"/>
        <v/>
      </c>
      <c r="AP1131" s="66" t="str">
        <f t="shared" si="467"/>
        <v/>
      </c>
      <c r="AQ1131" s="66" t="str">
        <f t="shared" si="482"/>
        <v/>
      </c>
      <c r="AR1131" s="135" t="str">
        <f t="shared" si="483"/>
        <v/>
      </c>
      <c r="AS1131" s="72" t="str">
        <f t="shared" si="468"/>
        <v/>
      </c>
      <c r="AT1131" s="72" t="str">
        <f t="shared" si="468"/>
        <v/>
      </c>
      <c r="AU1131" s="72"/>
      <c r="AV1131" s="135" t="str">
        <f t="shared" ca="1" si="489"/>
        <v>Lord</v>
      </c>
      <c r="AW1131" s="135"/>
      <c r="AX1131" s="135"/>
      <c r="AY1131" s="135"/>
      <c r="AZ1131" s="135"/>
      <c r="BA1131" s="135"/>
      <c r="BB1131" s="135"/>
      <c r="BC1131" s="660" t="e">
        <f>INDEX('[2]Master Skill List'!$D$81:$D$301,MATCH('UNIT DATA'!BA1131,'[2]Master Skill List'!$B$81:$B$301,0))</f>
        <v>#N/A</v>
      </c>
      <c r="BD1131" s="661"/>
      <c r="BE1131" s="661"/>
      <c r="BF1131" s="662"/>
      <c r="BG1131" s="72">
        <f t="shared" si="490"/>
        <v>0</v>
      </c>
    </row>
    <row r="1132" spans="2:59">
      <c r="B1132" s="66">
        <v>1094</v>
      </c>
      <c r="C1132" s="135"/>
      <c r="D1132" s="135"/>
      <c r="E1132" s="135"/>
      <c r="F1132" s="135"/>
      <c r="G1132" s="135"/>
      <c r="H1132" s="177"/>
      <c r="I1132" s="155"/>
      <c r="J1132" s="155"/>
      <c r="K1132" s="66">
        <v>10</v>
      </c>
      <c r="L1132" s="66"/>
      <c r="M1132" s="66"/>
      <c r="N1132" s="66"/>
      <c r="O1132" s="508"/>
      <c r="P1132" s="155">
        <f t="shared" si="484"/>
        <v>1</v>
      </c>
      <c r="Q1132" s="135"/>
      <c r="R1132" s="66" t="e">
        <f t="shared" si="491"/>
        <v>#N/A</v>
      </c>
      <c r="S1132" s="176"/>
      <c r="T1132" s="177"/>
      <c r="U1132" s="135"/>
      <c r="V1132" s="135"/>
      <c r="W1132" s="163" t="str">
        <f t="shared" ca="1" si="469"/>
        <v>Hero</v>
      </c>
      <c r="X1132" s="164">
        <f t="shared" si="470"/>
        <v>0</v>
      </c>
      <c r="Y1132" s="165">
        <v>0</v>
      </c>
      <c r="Z1132" s="155" t="str">
        <f t="shared" si="471"/>
        <v/>
      </c>
      <c r="AA1132" s="66" t="str">
        <f t="shared" si="472"/>
        <v/>
      </c>
      <c r="AB1132" s="72" t="str">
        <f t="shared" si="473"/>
        <v/>
      </c>
      <c r="AC1132" s="135" t="str">
        <f t="shared" si="485"/>
        <v/>
      </c>
      <c r="AD1132" s="72">
        <f t="shared" si="486"/>
        <v>-29</v>
      </c>
      <c r="AE1132" s="72">
        <f t="shared" si="487"/>
        <v>-59</v>
      </c>
      <c r="AF1132" s="72">
        <f t="shared" si="488"/>
        <v>-89</v>
      </c>
      <c r="AG1132" s="66" t="str">
        <f t="shared" si="474"/>
        <v/>
      </c>
      <c r="AH1132" s="66" t="str">
        <f t="shared" si="475"/>
        <v/>
      </c>
      <c r="AI1132" s="66" t="str">
        <f t="shared" si="476"/>
        <v/>
      </c>
      <c r="AJ1132" s="135" t="str">
        <f t="shared" si="477"/>
        <v/>
      </c>
      <c r="AK1132" s="66" t="str">
        <f t="shared" si="478"/>
        <v/>
      </c>
      <c r="AL1132" s="66" t="str">
        <f t="shared" si="466"/>
        <v/>
      </c>
      <c r="AM1132" s="66" t="str">
        <f t="shared" si="479"/>
        <v/>
      </c>
      <c r="AN1132" s="135" t="str">
        <f t="shared" si="480"/>
        <v/>
      </c>
      <c r="AO1132" s="66" t="str">
        <f t="shared" si="481"/>
        <v/>
      </c>
      <c r="AP1132" s="66" t="str">
        <f t="shared" si="467"/>
        <v/>
      </c>
      <c r="AQ1132" s="66" t="str">
        <f t="shared" si="482"/>
        <v/>
      </c>
      <c r="AR1132" s="135" t="str">
        <f t="shared" si="483"/>
        <v/>
      </c>
      <c r="AS1132" s="72" t="str">
        <f t="shared" si="468"/>
        <v/>
      </c>
      <c r="AT1132" s="72" t="str">
        <f t="shared" si="468"/>
        <v/>
      </c>
      <c r="AU1132" s="72"/>
      <c r="AV1132" s="135" t="str">
        <f t="shared" ca="1" si="489"/>
        <v>Hero</v>
      </c>
      <c r="AW1132" s="135"/>
      <c r="AX1132" s="135"/>
      <c r="AY1132" s="135"/>
      <c r="AZ1132" s="135"/>
      <c r="BA1132" s="135"/>
      <c r="BB1132" s="135"/>
      <c r="BC1132" s="660" t="e">
        <f>INDEX('[2]Master Skill List'!$D$81:$D$301,MATCH('UNIT DATA'!BA1132,'[2]Master Skill List'!$B$81:$B$301,0))</f>
        <v>#N/A</v>
      </c>
      <c r="BD1132" s="661"/>
      <c r="BE1132" s="661"/>
      <c r="BF1132" s="662"/>
      <c r="BG1132" s="72">
        <f t="shared" si="490"/>
        <v>0</v>
      </c>
    </row>
    <row r="1133" spans="2:59">
      <c r="B1133" s="66">
        <v>1095</v>
      </c>
      <c r="C1133" s="135"/>
      <c r="D1133" s="135"/>
      <c r="E1133" s="135"/>
      <c r="F1133" s="135"/>
      <c r="G1133" s="135"/>
      <c r="H1133" s="177"/>
      <c r="I1133" s="155"/>
      <c r="J1133" s="155"/>
      <c r="K1133" s="66">
        <v>10</v>
      </c>
      <c r="L1133" s="66"/>
      <c r="M1133" s="66"/>
      <c r="N1133" s="66"/>
      <c r="O1133" s="508"/>
      <c r="P1133" s="155">
        <f t="shared" si="484"/>
        <v>1</v>
      </c>
      <c r="Q1133" s="135"/>
      <c r="R1133" s="66" t="e">
        <f t="shared" si="491"/>
        <v>#N/A</v>
      </c>
      <c r="S1133" s="176"/>
      <c r="T1133" s="177"/>
      <c r="U1133" s="135"/>
      <c r="V1133" s="135"/>
      <c r="W1133" s="163" t="str">
        <f t="shared" ca="1" si="469"/>
        <v>Defender</v>
      </c>
      <c r="X1133" s="164">
        <f t="shared" si="470"/>
        <v>0</v>
      </c>
      <c r="Y1133" s="165">
        <v>0</v>
      </c>
      <c r="Z1133" s="155" t="str">
        <f t="shared" si="471"/>
        <v/>
      </c>
      <c r="AA1133" s="66" t="str">
        <f t="shared" si="472"/>
        <v/>
      </c>
      <c r="AB1133" s="72" t="str">
        <f t="shared" si="473"/>
        <v/>
      </c>
      <c r="AC1133" s="135" t="str">
        <f t="shared" si="485"/>
        <v/>
      </c>
      <c r="AD1133" s="72">
        <f t="shared" si="486"/>
        <v>-29</v>
      </c>
      <c r="AE1133" s="72">
        <f t="shared" si="487"/>
        <v>-59</v>
      </c>
      <c r="AF1133" s="72">
        <f t="shared" si="488"/>
        <v>-89</v>
      </c>
      <c r="AG1133" s="66" t="str">
        <f t="shared" si="474"/>
        <v/>
      </c>
      <c r="AH1133" s="66" t="str">
        <f t="shared" si="475"/>
        <v/>
      </c>
      <c r="AI1133" s="66" t="str">
        <f t="shared" si="476"/>
        <v/>
      </c>
      <c r="AJ1133" s="135" t="str">
        <f t="shared" si="477"/>
        <v/>
      </c>
      <c r="AK1133" s="66" t="str">
        <f t="shared" si="478"/>
        <v/>
      </c>
      <c r="AL1133" s="66" t="str">
        <f t="shared" si="466"/>
        <v/>
      </c>
      <c r="AM1133" s="66" t="str">
        <f t="shared" si="479"/>
        <v/>
      </c>
      <c r="AN1133" s="135" t="str">
        <f t="shared" si="480"/>
        <v/>
      </c>
      <c r="AO1133" s="66" t="str">
        <f t="shared" si="481"/>
        <v/>
      </c>
      <c r="AP1133" s="66" t="str">
        <f t="shared" si="467"/>
        <v/>
      </c>
      <c r="AQ1133" s="66" t="str">
        <f t="shared" si="482"/>
        <v/>
      </c>
      <c r="AR1133" s="135" t="str">
        <f t="shared" si="483"/>
        <v/>
      </c>
      <c r="AS1133" s="72" t="str">
        <f t="shared" si="468"/>
        <v/>
      </c>
      <c r="AT1133" s="72" t="str">
        <f t="shared" si="468"/>
        <v/>
      </c>
      <c r="AU1133" s="72"/>
      <c r="AV1133" s="135" t="str">
        <f t="shared" ca="1" si="489"/>
        <v>Defender</v>
      </c>
      <c r="AW1133" s="135"/>
      <c r="AX1133" s="135"/>
      <c r="AY1133" s="135"/>
      <c r="AZ1133" s="135"/>
      <c r="BA1133" s="135"/>
      <c r="BB1133" s="135"/>
      <c r="BC1133" s="660" t="e">
        <f>INDEX('[2]Master Skill List'!$D$81:$D$301,MATCH('UNIT DATA'!BA1133,'[2]Master Skill List'!$B$81:$B$301,0))</f>
        <v>#N/A</v>
      </c>
      <c r="BD1133" s="661"/>
      <c r="BE1133" s="661"/>
      <c r="BF1133" s="662"/>
      <c r="BG1133" s="72">
        <f t="shared" si="490"/>
        <v>0</v>
      </c>
    </row>
    <row r="1134" spans="2:59">
      <c r="B1134" s="66">
        <v>1096</v>
      </c>
      <c r="C1134" s="135"/>
      <c r="D1134" s="135"/>
      <c r="E1134" s="135"/>
      <c r="F1134" s="135"/>
      <c r="G1134" s="135"/>
      <c r="H1134" s="177"/>
      <c r="I1134" s="155"/>
      <c r="J1134" s="155"/>
      <c r="K1134" s="66">
        <v>10</v>
      </c>
      <c r="L1134" s="66"/>
      <c r="M1134" s="66"/>
      <c r="N1134" s="66"/>
      <c r="O1134" s="508"/>
      <c r="P1134" s="155">
        <f t="shared" si="484"/>
        <v>1</v>
      </c>
      <c r="Q1134" s="135"/>
      <c r="R1134" s="66" t="e">
        <f t="shared" si="491"/>
        <v>#N/A</v>
      </c>
      <c r="S1134" s="176"/>
      <c r="T1134" s="177"/>
      <c r="U1134" s="135"/>
      <c r="V1134" s="135"/>
      <c r="W1134" s="163" t="str">
        <f t="shared" ca="1" si="469"/>
        <v>Hero</v>
      </c>
      <c r="X1134" s="164">
        <f t="shared" si="470"/>
        <v>0</v>
      </c>
      <c r="Y1134" s="165">
        <v>0</v>
      </c>
      <c r="Z1134" s="155" t="str">
        <f t="shared" si="471"/>
        <v/>
      </c>
      <c r="AA1134" s="66" t="str">
        <f t="shared" si="472"/>
        <v/>
      </c>
      <c r="AB1134" s="72" t="str">
        <f t="shared" si="473"/>
        <v/>
      </c>
      <c r="AC1134" s="135" t="str">
        <f t="shared" si="485"/>
        <v/>
      </c>
      <c r="AD1134" s="72">
        <f t="shared" si="486"/>
        <v>-29</v>
      </c>
      <c r="AE1134" s="72">
        <f t="shared" si="487"/>
        <v>-59</v>
      </c>
      <c r="AF1134" s="72">
        <f t="shared" si="488"/>
        <v>-89</v>
      </c>
      <c r="AG1134" s="66" t="str">
        <f t="shared" si="474"/>
        <v/>
      </c>
      <c r="AH1134" s="66" t="str">
        <f t="shared" si="475"/>
        <v/>
      </c>
      <c r="AI1134" s="66" t="str">
        <f t="shared" si="476"/>
        <v/>
      </c>
      <c r="AJ1134" s="135" t="str">
        <f t="shared" si="477"/>
        <v/>
      </c>
      <c r="AK1134" s="66" t="str">
        <f t="shared" si="478"/>
        <v/>
      </c>
      <c r="AL1134" s="66" t="str">
        <f t="shared" si="466"/>
        <v/>
      </c>
      <c r="AM1134" s="66" t="str">
        <f t="shared" si="479"/>
        <v/>
      </c>
      <c r="AN1134" s="135" t="str">
        <f t="shared" si="480"/>
        <v/>
      </c>
      <c r="AO1134" s="66" t="str">
        <f t="shared" si="481"/>
        <v/>
      </c>
      <c r="AP1134" s="66" t="str">
        <f t="shared" si="467"/>
        <v/>
      </c>
      <c r="AQ1134" s="66" t="str">
        <f t="shared" si="482"/>
        <v/>
      </c>
      <c r="AR1134" s="135" t="str">
        <f t="shared" si="483"/>
        <v/>
      </c>
      <c r="AS1134" s="72" t="str">
        <f t="shared" si="468"/>
        <v/>
      </c>
      <c r="AT1134" s="72" t="str">
        <f t="shared" si="468"/>
        <v/>
      </c>
      <c r="AU1134" s="72"/>
      <c r="AV1134" s="135" t="str">
        <f t="shared" ca="1" si="489"/>
        <v>Hero</v>
      </c>
      <c r="AW1134" s="135"/>
      <c r="AX1134" s="135"/>
      <c r="AY1134" s="135"/>
      <c r="AZ1134" s="135"/>
      <c r="BA1134" s="135"/>
      <c r="BB1134" s="135"/>
      <c r="BC1134" s="660" t="e">
        <f>INDEX('[2]Master Skill List'!$D$81:$D$301,MATCH('UNIT DATA'!BA1134,'[2]Master Skill List'!$B$81:$B$301,0))</f>
        <v>#N/A</v>
      </c>
      <c r="BD1134" s="661"/>
      <c r="BE1134" s="661"/>
      <c r="BF1134" s="662"/>
      <c r="BG1134" s="72">
        <f t="shared" si="490"/>
        <v>0</v>
      </c>
    </row>
    <row r="1135" spans="2:59">
      <c r="B1135" s="66">
        <v>1097</v>
      </c>
      <c r="C1135" s="135"/>
      <c r="D1135" s="135"/>
      <c r="E1135" s="135"/>
      <c r="F1135" s="135"/>
      <c r="G1135" s="135"/>
      <c r="H1135" s="177"/>
      <c r="I1135" s="155"/>
      <c r="J1135" s="155"/>
      <c r="K1135" s="66">
        <v>10</v>
      </c>
      <c r="L1135" s="66"/>
      <c r="M1135" s="66"/>
      <c r="N1135" s="66"/>
      <c r="O1135" s="508"/>
      <c r="P1135" s="155">
        <f t="shared" si="484"/>
        <v>1</v>
      </c>
      <c r="Q1135" s="135"/>
      <c r="R1135" s="66" t="e">
        <f t="shared" si="491"/>
        <v>#N/A</v>
      </c>
      <c r="S1135" s="176"/>
      <c r="T1135" s="177"/>
      <c r="U1135" s="135"/>
      <c r="V1135" s="135"/>
      <c r="W1135" s="163" t="str">
        <f t="shared" ca="1" si="469"/>
        <v>Defender</v>
      </c>
      <c r="X1135" s="164">
        <f t="shared" si="470"/>
        <v>0</v>
      </c>
      <c r="Y1135" s="165">
        <v>0</v>
      </c>
      <c r="Z1135" s="155" t="str">
        <f t="shared" si="471"/>
        <v/>
      </c>
      <c r="AA1135" s="66" t="str">
        <f t="shared" si="472"/>
        <v/>
      </c>
      <c r="AB1135" s="72" t="str">
        <f t="shared" si="473"/>
        <v/>
      </c>
      <c r="AC1135" s="135" t="str">
        <f t="shared" si="485"/>
        <v/>
      </c>
      <c r="AD1135" s="72">
        <f t="shared" si="486"/>
        <v>-29</v>
      </c>
      <c r="AE1135" s="72">
        <f t="shared" si="487"/>
        <v>-59</v>
      </c>
      <c r="AF1135" s="72">
        <f t="shared" si="488"/>
        <v>-89</v>
      </c>
      <c r="AG1135" s="66" t="str">
        <f t="shared" si="474"/>
        <v/>
      </c>
      <c r="AH1135" s="66" t="str">
        <f t="shared" si="475"/>
        <v/>
      </c>
      <c r="AI1135" s="66" t="str">
        <f t="shared" si="476"/>
        <v/>
      </c>
      <c r="AJ1135" s="135" t="str">
        <f t="shared" si="477"/>
        <v/>
      </c>
      <c r="AK1135" s="66" t="str">
        <f t="shared" si="478"/>
        <v/>
      </c>
      <c r="AL1135" s="66" t="str">
        <f t="shared" si="466"/>
        <v/>
      </c>
      <c r="AM1135" s="66" t="str">
        <f t="shared" si="479"/>
        <v/>
      </c>
      <c r="AN1135" s="135" t="str">
        <f t="shared" si="480"/>
        <v/>
      </c>
      <c r="AO1135" s="66" t="str">
        <f t="shared" si="481"/>
        <v/>
      </c>
      <c r="AP1135" s="66" t="str">
        <f t="shared" si="467"/>
        <v/>
      </c>
      <c r="AQ1135" s="66" t="str">
        <f t="shared" si="482"/>
        <v/>
      </c>
      <c r="AR1135" s="135" t="str">
        <f t="shared" si="483"/>
        <v/>
      </c>
      <c r="AS1135" s="72" t="str">
        <f t="shared" si="468"/>
        <v/>
      </c>
      <c r="AT1135" s="72" t="str">
        <f t="shared" si="468"/>
        <v/>
      </c>
      <c r="AU1135" s="72"/>
      <c r="AV1135" s="135" t="str">
        <f t="shared" ca="1" si="489"/>
        <v>Defender</v>
      </c>
      <c r="AW1135" s="135"/>
      <c r="AX1135" s="135"/>
      <c r="AY1135" s="135"/>
      <c r="AZ1135" s="135"/>
      <c r="BA1135" s="135"/>
      <c r="BB1135" s="135"/>
      <c r="BC1135" s="660" t="e">
        <f>INDEX('[2]Master Skill List'!$D$81:$D$301,MATCH('UNIT DATA'!BA1135,'[2]Master Skill List'!$B$81:$B$301,0))</f>
        <v>#N/A</v>
      </c>
      <c r="BD1135" s="661"/>
      <c r="BE1135" s="661"/>
      <c r="BF1135" s="662"/>
      <c r="BG1135" s="72">
        <f t="shared" si="490"/>
        <v>0</v>
      </c>
    </row>
    <row r="1136" spans="2:59">
      <c r="B1136" s="66">
        <v>1098</v>
      </c>
      <c r="C1136" s="135"/>
      <c r="D1136" s="135"/>
      <c r="E1136" s="135"/>
      <c r="F1136" s="135"/>
      <c r="G1136" s="135"/>
      <c r="H1136" s="177"/>
      <c r="I1136" s="155"/>
      <c r="J1136" s="155"/>
      <c r="K1136" s="66">
        <v>10</v>
      </c>
      <c r="L1136" s="66"/>
      <c r="M1136" s="66"/>
      <c r="N1136" s="66"/>
      <c r="O1136" s="508"/>
      <c r="P1136" s="155">
        <f t="shared" si="484"/>
        <v>1</v>
      </c>
      <c r="Q1136" s="135"/>
      <c r="R1136" s="66" t="e">
        <f t="shared" si="491"/>
        <v>#N/A</v>
      </c>
      <c r="S1136" s="176"/>
      <c r="T1136" s="177"/>
      <c r="U1136" s="135"/>
      <c r="V1136" s="135"/>
      <c r="W1136" s="163" t="str">
        <f t="shared" ca="1" si="469"/>
        <v>Defender</v>
      </c>
      <c r="X1136" s="164">
        <f t="shared" si="470"/>
        <v>0</v>
      </c>
      <c r="Y1136" s="165">
        <v>0</v>
      </c>
      <c r="Z1136" s="155" t="str">
        <f t="shared" si="471"/>
        <v/>
      </c>
      <c r="AA1136" s="66" t="str">
        <f t="shared" si="472"/>
        <v/>
      </c>
      <c r="AB1136" s="72" t="str">
        <f t="shared" si="473"/>
        <v/>
      </c>
      <c r="AC1136" s="135" t="str">
        <f t="shared" si="485"/>
        <v/>
      </c>
      <c r="AD1136" s="72">
        <f t="shared" si="486"/>
        <v>-29</v>
      </c>
      <c r="AE1136" s="72">
        <f t="shared" si="487"/>
        <v>-59</v>
      </c>
      <c r="AF1136" s="72">
        <f t="shared" si="488"/>
        <v>-89</v>
      </c>
      <c r="AG1136" s="66" t="str">
        <f t="shared" si="474"/>
        <v/>
      </c>
      <c r="AH1136" s="66" t="str">
        <f t="shared" si="475"/>
        <v/>
      </c>
      <c r="AI1136" s="66" t="str">
        <f t="shared" si="476"/>
        <v/>
      </c>
      <c r="AJ1136" s="135" t="str">
        <f t="shared" si="477"/>
        <v/>
      </c>
      <c r="AK1136" s="66" t="str">
        <f t="shared" si="478"/>
        <v/>
      </c>
      <c r="AL1136" s="66" t="str">
        <f t="shared" si="466"/>
        <v/>
      </c>
      <c r="AM1136" s="66" t="str">
        <f t="shared" si="479"/>
        <v/>
      </c>
      <c r="AN1136" s="135" t="str">
        <f t="shared" si="480"/>
        <v/>
      </c>
      <c r="AO1136" s="66" t="str">
        <f t="shared" si="481"/>
        <v/>
      </c>
      <c r="AP1136" s="66" t="str">
        <f t="shared" si="467"/>
        <v/>
      </c>
      <c r="AQ1136" s="66" t="str">
        <f t="shared" si="482"/>
        <v/>
      </c>
      <c r="AR1136" s="135" t="str">
        <f t="shared" si="483"/>
        <v/>
      </c>
      <c r="AS1136" s="72" t="str">
        <f t="shared" si="468"/>
        <v/>
      </c>
      <c r="AT1136" s="72" t="str">
        <f t="shared" si="468"/>
        <v/>
      </c>
      <c r="AU1136" s="72"/>
      <c r="AV1136" s="135" t="str">
        <f t="shared" ca="1" si="489"/>
        <v>Defender</v>
      </c>
      <c r="AW1136" s="135"/>
      <c r="AX1136" s="135"/>
      <c r="AY1136" s="135"/>
      <c r="AZ1136" s="135"/>
      <c r="BA1136" s="135"/>
      <c r="BB1136" s="135"/>
      <c r="BC1136" s="660" t="e">
        <f>INDEX('[2]Master Skill List'!$D$81:$D$301,MATCH('UNIT DATA'!BA1136,'[2]Master Skill List'!$B$81:$B$301,0))</f>
        <v>#N/A</v>
      </c>
      <c r="BD1136" s="661"/>
      <c r="BE1136" s="661"/>
      <c r="BF1136" s="662"/>
      <c r="BG1136" s="72">
        <f t="shared" si="490"/>
        <v>0</v>
      </c>
    </row>
    <row r="1137" spans="2:59">
      <c r="B1137" s="66">
        <v>1099</v>
      </c>
      <c r="C1137" s="135"/>
      <c r="D1137" s="135"/>
      <c r="E1137" s="135"/>
      <c r="F1137" s="135"/>
      <c r="G1137" s="135"/>
      <c r="H1137" s="177"/>
      <c r="I1137" s="155"/>
      <c r="J1137" s="155"/>
      <c r="K1137" s="66">
        <v>10</v>
      </c>
      <c r="L1137" s="66"/>
      <c r="M1137" s="66"/>
      <c r="N1137" s="66"/>
      <c r="O1137" s="508"/>
      <c r="P1137" s="155">
        <f t="shared" si="484"/>
        <v>1</v>
      </c>
      <c r="Q1137" s="135"/>
      <c r="R1137" s="66" t="e">
        <f t="shared" si="491"/>
        <v>#N/A</v>
      </c>
      <c r="S1137" s="176"/>
      <c r="T1137" s="177"/>
      <c r="U1137" s="135"/>
      <c r="V1137" s="135"/>
      <c r="W1137" s="163" t="str">
        <f t="shared" ca="1" si="469"/>
        <v>Lord</v>
      </c>
      <c r="X1137" s="164">
        <f t="shared" si="470"/>
        <v>0</v>
      </c>
      <c r="Y1137" s="165">
        <v>0</v>
      </c>
      <c r="Z1137" s="155" t="str">
        <f t="shared" si="471"/>
        <v/>
      </c>
      <c r="AA1137" s="66" t="str">
        <f t="shared" si="472"/>
        <v/>
      </c>
      <c r="AB1137" s="72" t="str">
        <f t="shared" si="473"/>
        <v/>
      </c>
      <c r="AC1137" s="135" t="str">
        <f t="shared" si="485"/>
        <v/>
      </c>
      <c r="AD1137" s="72">
        <f t="shared" si="486"/>
        <v>-29</v>
      </c>
      <c r="AE1137" s="72">
        <f t="shared" si="487"/>
        <v>-59</v>
      </c>
      <c r="AF1137" s="72">
        <f t="shared" si="488"/>
        <v>-89</v>
      </c>
      <c r="AG1137" s="66" t="str">
        <f t="shared" si="474"/>
        <v/>
      </c>
      <c r="AH1137" s="66" t="str">
        <f t="shared" si="475"/>
        <v/>
      </c>
      <c r="AI1137" s="66" t="str">
        <f t="shared" si="476"/>
        <v/>
      </c>
      <c r="AJ1137" s="135" t="str">
        <f t="shared" si="477"/>
        <v/>
      </c>
      <c r="AK1137" s="66" t="str">
        <f t="shared" si="478"/>
        <v/>
      </c>
      <c r="AL1137" s="66" t="str">
        <f t="shared" si="466"/>
        <v/>
      </c>
      <c r="AM1137" s="66" t="str">
        <f t="shared" si="479"/>
        <v/>
      </c>
      <c r="AN1137" s="135" t="str">
        <f t="shared" si="480"/>
        <v/>
      </c>
      <c r="AO1137" s="66" t="str">
        <f t="shared" si="481"/>
        <v/>
      </c>
      <c r="AP1137" s="66" t="str">
        <f t="shared" si="467"/>
        <v/>
      </c>
      <c r="AQ1137" s="66" t="str">
        <f t="shared" si="482"/>
        <v/>
      </c>
      <c r="AR1137" s="135" t="str">
        <f t="shared" si="483"/>
        <v/>
      </c>
      <c r="AS1137" s="72" t="str">
        <f t="shared" si="468"/>
        <v/>
      </c>
      <c r="AT1137" s="72" t="str">
        <f t="shared" si="468"/>
        <v/>
      </c>
      <c r="AU1137" s="72"/>
      <c r="AV1137" s="135" t="str">
        <f t="shared" ca="1" si="489"/>
        <v>Lord</v>
      </c>
      <c r="AW1137" s="135"/>
      <c r="AX1137" s="135"/>
      <c r="AY1137" s="135"/>
      <c r="AZ1137" s="135"/>
      <c r="BA1137" s="135"/>
      <c r="BB1137" s="135"/>
      <c r="BC1137" s="660" t="e">
        <f>INDEX('[2]Master Skill List'!$D$81:$D$301,MATCH('UNIT DATA'!BA1137,'[2]Master Skill List'!$B$81:$B$301,0))</f>
        <v>#N/A</v>
      </c>
      <c r="BD1137" s="661"/>
      <c r="BE1137" s="661"/>
      <c r="BF1137" s="662"/>
      <c r="BG1137" s="72">
        <f t="shared" si="490"/>
        <v>0</v>
      </c>
    </row>
    <row r="1138" spans="2:59">
      <c r="B1138" s="66">
        <v>1100</v>
      </c>
      <c r="C1138" s="135"/>
      <c r="D1138" s="135"/>
      <c r="E1138" s="135"/>
      <c r="F1138" s="135"/>
      <c r="G1138" s="135"/>
      <c r="H1138" s="177"/>
      <c r="I1138" s="155"/>
      <c r="J1138" s="155"/>
      <c r="K1138" s="66">
        <v>10</v>
      </c>
      <c r="L1138" s="66"/>
      <c r="M1138" s="66"/>
      <c r="N1138" s="66"/>
      <c r="O1138" s="508"/>
      <c r="P1138" s="155">
        <f t="shared" si="484"/>
        <v>1</v>
      </c>
      <c r="Q1138" s="135"/>
      <c r="R1138" s="66" t="e">
        <f t="shared" si="491"/>
        <v>#N/A</v>
      </c>
      <c r="S1138" s="176"/>
      <c r="T1138" s="177"/>
      <c r="U1138" s="135"/>
      <c r="V1138" s="135"/>
      <c r="W1138" s="163" t="str">
        <f t="shared" ca="1" si="469"/>
        <v>Fighter</v>
      </c>
      <c r="X1138" s="164">
        <f t="shared" si="470"/>
        <v>0</v>
      </c>
      <c r="Y1138" s="165">
        <v>0</v>
      </c>
      <c r="Z1138" s="155" t="str">
        <f t="shared" si="471"/>
        <v/>
      </c>
      <c r="AA1138" s="66" t="str">
        <f t="shared" si="472"/>
        <v/>
      </c>
      <c r="AB1138" s="72" t="str">
        <f t="shared" si="473"/>
        <v/>
      </c>
      <c r="AC1138" s="135" t="str">
        <f t="shared" si="485"/>
        <v/>
      </c>
      <c r="AD1138" s="72">
        <f t="shared" si="486"/>
        <v>-29</v>
      </c>
      <c r="AE1138" s="72">
        <f t="shared" si="487"/>
        <v>-59</v>
      </c>
      <c r="AF1138" s="72">
        <f t="shared" si="488"/>
        <v>-89</v>
      </c>
      <c r="AG1138" s="66" t="str">
        <f t="shared" si="474"/>
        <v/>
      </c>
      <c r="AH1138" s="66" t="str">
        <f t="shared" si="475"/>
        <v/>
      </c>
      <c r="AI1138" s="66" t="str">
        <f t="shared" si="476"/>
        <v/>
      </c>
      <c r="AJ1138" s="135" t="str">
        <f t="shared" si="477"/>
        <v/>
      </c>
      <c r="AK1138" s="66" t="str">
        <f t="shared" si="478"/>
        <v/>
      </c>
      <c r="AL1138" s="66" t="str">
        <f t="shared" si="466"/>
        <v/>
      </c>
      <c r="AM1138" s="66" t="str">
        <f t="shared" si="479"/>
        <v/>
      </c>
      <c r="AN1138" s="135" t="str">
        <f t="shared" si="480"/>
        <v/>
      </c>
      <c r="AO1138" s="66" t="str">
        <f t="shared" si="481"/>
        <v/>
      </c>
      <c r="AP1138" s="66" t="str">
        <f t="shared" si="467"/>
        <v/>
      </c>
      <c r="AQ1138" s="66" t="str">
        <f t="shared" si="482"/>
        <v/>
      </c>
      <c r="AR1138" s="135" t="str">
        <f t="shared" si="483"/>
        <v/>
      </c>
      <c r="AS1138" s="72" t="str">
        <f t="shared" si="468"/>
        <v/>
      </c>
      <c r="AT1138" s="72" t="str">
        <f t="shared" si="468"/>
        <v/>
      </c>
      <c r="AU1138" s="72"/>
      <c r="AV1138" s="135" t="str">
        <f t="shared" ca="1" si="489"/>
        <v>Fighter</v>
      </c>
      <c r="AW1138" s="135"/>
      <c r="AX1138" s="135"/>
      <c r="AY1138" s="135"/>
      <c r="AZ1138" s="135"/>
      <c r="BA1138" s="135"/>
      <c r="BB1138" s="135"/>
      <c r="BC1138" s="660" t="e">
        <f>INDEX('[2]Master Skill List'!$D$81:$D$301,MATCH('UNIT DATA'!BA1138,'[2]Master Skill List'!$B$81:$B$301,0))</f>
        <v>#N/A</v>
      </c>
      <c r="BD1138" s="661"/>
      <c r="BE1138" s="661"/>
      <c r="BF1138" s="662"/>
      <c r="BG1138" s="72">
        <f t="shared" si="490"/>
        <v>0</v>
      </c>
    </row>
    <row r="1139" spans="2:59">
      <c r="B1139" s="66">
        <v>1101</v>
      </c>
      <c r="C1139" s="135"/>
      <c r="D1139" s="135"/>
      <c r="E1139" s="135"/>
      <c r="F1139" s="135"/>
      <c r="G1139" s="135"/>
      <c r="H1139" s="177"/>
      <c r="I1139" s="155"/>
      <c r="J1139" s="155"/>
      <c r="K1139" s="66">
        <v>10</v>
      </c>
      <c r="L1139" s="66"/>
      <c r="M1139" s="66"/>
      <c r="N1139" s="66"/>
      <c r="O1139" s="508"/>
      <c r="P1139" s="155">
        <f t="shared" si="484"/>
        <v>1</v>
      </c>
      <c r="Q1139" s="135"/>
      <c r="R1139" s="66" t="e">
        <f t="shared" si="491"/>
        <v>#N/A</v>
      </c>
      <c r="S1139" s="176"/>
      <c r="T1139" s="177"/>
      <c r="U1139" s="135"/>
      <c r="V1139" s="135"/>
      <c r="W1139" s="163" t="str">
        <f t="shared" ca="1" si="469"/>
        <v>Knight</v>
      </c>
      <c r="X1139" s="164">
        <f t="shared" si="470"/>
        <v>0</v>
      </c>
      <c r="Y1139" s="165">
        <v>0</v>
      </c>
      <c r="Z1139" s="155" t="str">
        <f t="shared" si="471"/>
        <v/>
      </c>
      <c r="AA1139" s="66" t="str">
        <f t="shared" si="472"/>
        <v/>
      </c>
      <c r="AB1139" s="72" t="str">
        <f t="shared" si="473"/>
        <v/>
      </c>
      <c r="AC1139" s="135" t="str">
        <f t="shared" si="485"/>
        <v/>
      </c>
      <c r="AD1139" s="72">
        <f t="shared" si="486"/>
        <v>-29</v>
      </c>
      <c r="AE1139" s="72">
        <f t="shared" si="487"/>
        <v>-59</v>
      </c>
      <c r="AF1139" s="72">
        <f t="shared" si="488"/>
        <v>-89</v>
      </c>
      <c r="AG1139" s="66" t="str">
        <f t="shared" si="474"/>
        <v/>
      </c>
      <c r="AH1139" s="66" t="str">
        <f t="shared" si="475"/>
        <v/>
      </c>
      <c r="AI1139" s="66" t="str">
        <f t="shared" si="476"/>
        <v/>
      </c>
      <c r="AJ1139" s="135" t="str">
        <f t="shared" si="477"/>
        <v/>
      </c>
      <c r="AK1139" s="66" t="str">
        <f t="shared" si="478"/>
        <v/>
      </c>
      <c r="AL1139" s="66" t="str">
        <f t="shared" si="466"/>
        <v/>
      </c>
      <c r="AM1139" s="66" t="str">
        <f t="shared" si="479"/>
        <v/>
      </c>
      <c r="AN1139" s="135" t="str">
        <f t="shared" si="480"/>
        <v/>
      </c>
      <c r="AO1139" s="66" t="str">
        <f t="shared" si="481"/>
        <v/>
      </c>
      <c r="AP1139" s="66" t="str">
        <f t="shared" si="467"/>
        <v/>
      </c>
      <c r="AQ1139" s="66" t="str">
        <f t="shared" si="482"/>
        <v/>
      </c>
      <c r="AR1139" s="135" t="str">
        <f t="shared" si="483"/>
        <v/>
      </c>
      <c r="AS1139" s="72" t="str">
        <f t="shared" si="468"/>
        <v/>
      </c>
      <c r="AT1139" s="72" t="str">
        <f t="shared" si="468"/>
        <v/>
      </c>
      <c r="AU1139" s="72"/>
      <c r="AV1139" s="135" t="str">
        <f t="shared" ca="1" si="489"/>
        <v>Knight</v>
      </c>
      <c r="AW1139" s="135"/>
      <c r="AX1139" s="135"/>
      <c r="AY1139" s="135"/>
      <c r="AZ1139" s="135"/>
      <c r="BA1139" s="135"/>
      <c r="BB1139" s="135"/>
      <c r="BC1139" s="660" t="e">
        <f>INDEX('[2]Master Skill List'!$D$81:$D$301,MATCH('UNIT DATA'!BA1139,'[2]Master Skill List'!$B$81:$B$301,0))</f>
        <v>#N/A</v>
      </c>
      <c r="BD1139" s="661"/>
      <c r="BE1139" s="661"/>
      <c r="BF1139" s="662"/>
      <c r="BG1139" s="72">
        <f t="shared" si="490"/>
        <v>0</v>
      </c>
    </row>
    <row r="1140" spans="2:59">
      <c r="B1140" s="66">
        <v>1102</v>
      </c>
      <c r="C1140" s="135"/>
      <c r="D1140" s="135"/>
      <c r="E1140" s="135"/>
      <c r="F1140" s="135"/>
      <c r="G1140" s="135"/>
      <c r="H1140" s="177"/>
      <c r="I1140" s="155"/>
      <c r="J1140" s="155"/>
      <c r="K1140" s="66">
        <v>10</v>
      </c>
      <c r="L1140" s="66"/>
      <c r="M1140" s="66"/>
      <c r="N1140" s="66"/>
      <c r="O1140" s="508"/>
      <c r="P1140" s="155">
        <f t="shared" si="484"/>
        <v>1</v>
      </c>
      <c r="Q1140" s="135"/>
      <c r="R1140" s="66" t="e">
        <f t="shared" si="491"/>
        <v>#N/A</v>
      </c>
      <c r="S1140" s="176"/>
      <c r="T1140" s="177"/>
      <c r="U1140" s="135"/>
      <c r="V1140" s="135"/>
      <c r="W1140" s="163" t="str">
        <f t="shared" ca="1" si="469"/>
        <v>Lord</v>
      </c>
      <c r="X1140" s="164">
        <f t="shared" si="470"/>
        <v>0</v>
      </c>
      <c r="Y1140" s="165">
        <v>0</v>
      </c>
      <c r="Z1140" s="155" t="str">
        <f t="shared" si="471"/>
        <v/>
      </c>
      <c r="AA1140" s="66" t="str">
        <f t="shared" si="472"/>
        <v/>
      </c>
      <c r="AB1140" s="72" t="str">
        <f t="shared" si="473"/>
        <v/>
      </c>
      <c r="AC1140" s="135" t="str">
        <f t="shared" si="485"/>
        <v/>
      </c>
      <c r="AD1140" s="72">
        <f t="shared" si="486"/>
        <v>-29</v>
      </c>
      <c r="AE1140" s="72">
        <f t="shared" si="487"/>
        <v>-59</v>
      </c>
      <c r="AF1140" s="72">
        <f t="shared" si="488"/>
        <v>-89</v>
      </c>
      <c r="AG1140" s="66" t="str">
        <f t="shared" si="474"/>
        <v/>
      </c>
      <c r="AH1140" s="66" t="str">
        <f t="shared" si="475"/>
        <v/>
      </c>
      <c r="AI1140" s="66" t="str">
        <f t="shared" si="476"/>
        <v/>
      </c>
      <c r="AJ1140" s="135" t="str">
        <f t="shared" si="477"/>
        <v/>
      </c>
      <c r="AK1140" s="66" t="str">
        <f t="shared" si="478"/>
        <v/>
      </c>
      <c r="AL1140" s="66" t="str">
        <f t="shared" si="466"/>
        <v/>
      </c>
      <c r="AM1140" s="66" t="str">
        <f t="shared" si="479"/>
        <v/>
      </c>
      <c r="AN1140" s="135" t="str">
        <f t="shared" si="480"/>
        <v/>
      </c>
      <c r="AO1140" s="66" t="str">
        <f t="shared" si="481"/>
        <v/>
      </c>
      <c r="AP1140" s="66" t="str">
        <f t="shared" si="467"/>
        <v/>
      </c>
      <c r="AQ1140" s="66" t="str">
        <f t="shared" si="482"/>
        <v/>
      </c>
      <c r="AR1140" s="135" t="str">
        <f t="shared" si="483"/>
        <v/>
      </c>
      <c r="AS1140" s="72" t="str">
        <f t="shared" si="468"/>
        <v/>
      </c>
      <c r="AT1140" s="72" t="str">
        <f t="shared" si="468"/>
        <v/>
      </c>
      <c r="AU1140" s="72"/>
      <c r="AV1140" s="135" t="str">
        <f t="shared" ca="1" si="489"/>
        <v>Lord</v>
      </c>
      <c r="AW1140" s="135"/>
      <c r="AX1140" s="135"/>
      <c r="AY1140" s="135"/>
      <c r="AZ1140" s="135"/>
      <c r="BA1140" s="135"/>
      <c r="BB1140" s="135"/>
      <c r="BC1140" s="660" t="e">
        <f>INDEX('[2]Master Skill List'!$D$81:$D$301,MATCH('UNIT DATA'!BA1140,'[2]Master Skill List'!$B$81:$B$301,0))</f>
        <v>#N/A</v>
      </c>
      <c r="BD1140" s="661"/>
      <c r="BE1140" s="661"/>
      <c r="BF1140" s="662"/>
      <c r="BG1140" s="72">
        <f t="shared" si="490"/>
        <v>0</v>
      </c>
    </row>
    <row r="1141" spans="2:59">
      <c r="B1141" s="66">
        <v>1103</v>
      </c>
      <c r="C1141" s="135"/>
      <c r="D1141" s="135"/>
      <c r="E1141" s="135"/>
      <c r="F1141" s="135"/>
      <c r="G1141" s="135"/>
      <c r="H1141" s="177"/>
      <c r="I1141" s="155"/>
      <c r="J1141" s="155"/>
      <c r="K1141" s="66">
        <v>10</v>
      </c>
      <c r="L1141" s="66"/>
      <c r="M1141" s="66"/>
      <c r="N1141" s="66"/>
      <c r="O1141" s="508"/>
      <c r="P1141" s="155">
        <f t="shared" si="484"/>
        <v>1</v>
      </c>
      <c r="Q1141" s="135"/>
      <c r="R1141" s="66" t="e">
        <f t="shared" si="491"/>
        <v>#N/A</v>
      </c>
      <c r="S1141" s="176"/>
      <c r="T1141" s="177"/>
      <c r="U1141" s="135"/>
      <c r="V1141" s="135"/>
      <c r="W1141" s="163" t="str">
        <f t="shared" ca="1" si="469"/>
        <v>Defender</v>
      </c>
      <c r="X1141" s="164">
        <f t="shared" si="470"/>
        <v>0</v>
      </c>
      <c r="Y1141" s="165">
        <v>0</v>
      </c>
      <c r="Z1141" s="155" t="str">
        <f t="shared" si="471"/>
        <v/>
      </c>
      <c r="AA1141" s="66" t="str">
        <f t="shared" si="472"/>
        <v/>
      </c>
      <c r="AB1141" s="72" t="str">
        <f t="shared" si="473"/>
        <v/>
      </c>
      <c r="AC1141" s="135" t="str">
        <f t="shared" si="485"/>
        <v/>
      </c>
      <c r="AD1141" s="72">
        <f t="shared" si="486"/>
        <v>-29</v>
      </c>
      <c r="AE1141" s="72">
        <f t="shared" si="487"/>
        <v>-59</v>
      </c>
      <c r="AF1141" s="72">
        <f t="shared" si="488"/>
        <v>-89</v>
      </c>
      <c r="AG1141" s="66" t="str">
        <f t="shared" si="474"/>
        <v/>
      </c>
      <c r="AH1141" s="66" t="str">
        <f t="shared" si="475"/>
        <v/>
      </c>
      <c r="AI1141" s="66" t="str">
        <f t="shared" si="476"/>
        <v/>
      </c>
      <c r="AJ1141" s="135" t="str">
        <f t="shared" si="477"/>
        <v/>
      </c>
      <c r="AK1141" s="66" t="str">
        <f t="shared" si="478"/>
        <v/>
      </c>
      <c r="AL1141" s="66" t="str">
        <f t="shared" si="466"/>
        <v/>
      </c>
      <c r="AM1141" s="66" t="str">
        <f t="shared" si="479"/>
        <v/>
      </c>
      <c r="AN1141" s="135" t="str">
        <f t="shared" si="480"/>
        <v/>
      </c>
      <c r="AO1141" s="66" t="str">
        <f t="shared" si="481"/>
        <v/>
      </c>
      <c r="AP1141" s="66" t="str">
        <f t="shared" si="467"/>
        <v/>
      </c>
      <c r="AQ1141" s="66" t="str">
        <f t="shared" si="482"/>
        <v/>
      </c>
      <c r="AR1141" s="135" t="str">
        <f t="shared" si="483"/>
        <v/>
      </c>
      <c r="AS1141" s="72" t="str">
        <f t="shared" si="468"/>
        <v/>
      </c>
      <c r="AT1141" s="72" t="str">
        <f t="shared" si="468"/>
        <v/>
      </c>
      <c r="AU1141" s="72"/>
      <c r="AV1141" s="135" t="str">
        <f t="shared" ca="1" si="489"/>
        <v>Defender</v>
      </c>
      <c r="AW1141" s="135"/>
      <c r="AX1141" s="135"/>
      <c r="AY1141" s="135"/>
      <c r="AZ1141" s="135"/>
      <c r="BA1141" s="135"/>
      <c r="BB1141" s="135"/>
      <c r="BC1141" s="660" t="e">
        <f>INDEX('[2]Master Skill List'!$D$81:$D$301,MATCH('UNIT DATA'!BA1141,'[2]Master Skill List'!$B$81:$B$301,0))</f>
        <v>#N/A</v>
      </c>
      <c r="BD1141" s="661"/>
      <c r="BE1141" s="661"/>
      <c r="BF1141" s="662"/>
      <c r="BG1141" s="72">
        <f t="shared" si="490"/>
        <v>0</v>
      </c>
    </row>
    <row r="1142" spans="2:59">
      <c r="B1142" s="66">
        <v>1104</v>
      </c>
      <c r="C1142" s="135"/>
      <c r="D1142" s="135"/>
      <c r="E1142" s="135"/>
      <c r="F1142" s="135"/>
      <c r="G1142" s="135"/>
      <c r="H1142" s="177"/>
      <c r="I1142" s="155"/>
      <c r="J1142" s="155"/>
      <c r="K1142" s="66">
        <v>10</v>
      </c>
      <c r="L1142" s="66"/>
      <c r="M1142" s="66"/>
      <c r="N1142" s="66"/>
      <c r="O1142" s="508"/>
      <c r="P1142" s="155">
        <f t="shared" si="484"/>
        <v>1</v>
      </c>
      <c r="Q1142" s="135"/>
      <c r="R1142" s="66" t="e">
        <f t="shared" si="491"/>
        <v>#N/A</v>
      </c>
      <c r="S1142" s="176"/>
      <c r="T1142" s="177"/>
      <c r="U1142" s="135"/>
      <c r="V1142" s="135"/>
      <c r="W1142" s="163" t="str">
        <f t="shared" ca="1" si="469"/>
        <v>Fighter</v>
      </c>
      <c r="X1142" s="164">
        <f t="shared" si="470"/>
        <v>0</v>
      </c>
      <c r="Y1142" s="165">
        <v>0</v>
      </c>
      <c r="Z1142" s="155" t="str">
        <f t="shared" si="471"/>
        <v/>
      </c>
      <c r="AA1142" s="66" t="str">
        <f t="shared" si="472"/>
        <v/>
      </c>
      <c r="AB1142" s="72" t="str">
        <f t="shared" si="473"/>
        <v/>
      </c>
      <c r="AC1142" s="135" t="str">
        <f t="shared" si="485"/>
        <v/>
      </c>
      <c r="AD1142" s="72">
        <f t="shared" si="486"/>
        <v>-29</v>
      </c>
      <c r="AE1142" s="72">
        <f t="shared" si="487"/>
        <v>-59</v>
      </c>
      <c r="AF1142" s="72">
        <f t="shared" si="488"/>
        <v>-89</v>
      </c>
      <c r="AG1142" s="66" t="str">
        <f t="shared" si="474"/>
        <v/>
      </c>
      <c r="AH1142" s="66" t="str">
        <f t="shared" si="475"/>
        <v/>
      </c>
      <c r="AI1142" s="66" t="str">
        <f t="shared" si="476"/>
        <v/>
      </c>
      <c r="AJ1142" s="135" t="str">
        <f t="shared" si="477"/>
        <v/>
      </c>
      <c r="AK1142" s="66" t="str">
        <f t="shared" si="478"/>
        <v/>
      </c>
      <c r="AL1142" s="66" t="str">
        <f t="shared" si="466"/>
        <v/>
      </c>
      <c r="AM1142" s="66" t="str">
        <f t="shared" si="479"/>
        <v/>
      </c>
      <c r="AN1142" s="135" t="str">
        <f t="shared" si="480"/>
        <v/>
      </c>
      <c r="AO1142" s="66" t="str">
        <f t="shared" si="481"/>
        <v/>
      </c>
      <c r="AP1142" s="66" t="str">
        <f t="shared" si="467"/>
        <v/>
      </c>
      <c r="AQ1142" s="66" t="str">
        <f t="shared" si="482"/>
        <v/>
      </c>
      <c r="AR1142" s="135" t="str">
        <f t="shared" si="483"/>
        <v/>
      </c>
      <c r="AS1142" s="72" t="str">
        <f t="shared" si="468"/>
        <v/>
      </c>
      <c r="AT1142" s="72" t="str">
        <f t="shared" si="468"/>
        <v/>
      </c>
      <c r="AU1142" s="72"/>
      <c r="AV1142" s="135" t="str">
        <f t="shared" ca="1" si="489"/>
        <v>Fighter</v>
      </c>
      <c r="AW1142" s="135"/>
      <c r="AX1142" s="135"/>
      <c r="AY1142" s="135"/>
      <c r="AZ1142" s="135"/>
      <c r="BA1142" s="135"/>
      <c r="BB1142" s="135"/>
      <c r="BC1142" s="660" t="e">
        <f>INDEX('[2]Master Skill List'!$D$81:$D$301,MATCH('UNIT DATA'!BA1142,'[2]Master Skill List'!$B$81:$B$301,0))</f>
        <v>#N/A</v>
      </c>
      <c r="BD1142" s="661"/>
      <c r="BE1142" s="661"/>
      <c r="BF1142" s="662"/>
      <c r="BG1142" s="72">
        <f t="shared" si="490"/>
        <v>0</v>
      </c>
    </row>
    <row r="1143" spans="2:59">
      <c r="B1143" s="66">
        <v>1105</v>
      </c>
      <c r="C1143" s="135"/>
      <c r="D1143" s="135"/>
      <c r="E1143" s="135"/>
      <c r="F1143" s="135"/>
      <c r="G1143" s="135"/>
      <c r="H1143" s="177"/>
      <c r="I1143" s="155"/>
      <c r="J1143" s="155"/>
      <c r="K1143" s="66">
        <v>10</v>
      </c>
      <c r="L1143" s="66"/>
      <c r="M1143" s="66"/>
      <c r="N1143" s="66"/>
      <c r="O1143" s="508"/>
      <c r="P1143" s="155">
        <f t="shared" si="484"/>
        <v>1</v>
      </c>
      <c r="Q1143" s="135"/>
      <c r="R1143" s="66" t="e">
        <f t="shared" si="491"/>
        <v>#N/A</v>
      </c>
      <c r="S1143" s="176"/>
      <c r="T1143" s="177"/>
      <c r="U1143" s="135"/>
      <c r="V1143" s="135"/>
      <c r="W1143" s="163" t="str">
        <f t="shared" ca="1" si="469"/>
        <v>Hero</v>
      </c>
      <c r="X1143" s="164">
        <f t="shared" si="470"/>
        <v>0</v>
      </c>
      <c r="Y1143" s="165">
        <v>0</v>
      </c>
      <c r="Z1143" s="155" t="str">
        <f t="shared" si="471"/>
        <v/>
      </c>
      <c r="AA1143" s="66" t="str">
        <f t="shared" si="472"/>
        <v/>
      </c>
      <c r="AB1143" s="72" t="str">
        <f t="shared" si="473"/>
        <v/>
      </c>
      <c r="AC1143" s="135" t="str">
        <f t="shared" si="485"/>
        <v/>
      </c>
      <c r="AD1143" s="72">
        <f t="shared" si="486"/>
        <v>-29</v>
      </c>
      <c r="AE1143" s="72">
        <f t="shared" si="487"/>
        <v>-59</v>
      </c>
      <c r="AF1143" s="72">
        <f t="shared" si="488"/>
        <v>-89</v>
      </c>
      <c r="AG1143" s="66" t="str">
        <f t="shared" si="474"/>
        <v/>
      </c>
      <c r="AH1143" s="66" t="str">
        <f t="shared" si="475"/>
        <v/>
      </c>
      <c r="AI1143" s="66" t="str">
        <f t="shared" si="476"/>
        <v/>
      </c>
      <c r="AJ1143" s="135" t="str">
        <f t="shared" si="477"/>
        <v/>
      </c>
      <c r="AK1143" s="66" t="str">
        <f t="shared" si="478"/>
        <v/>
      </c>
      <c r="AL1143" s="66" t="str">
        <f t="shared" si="466"/>
        <v/>
      </c>
      <c r="AM1143" s="66" t="str">
        <f t="shared" si="479"/>
        <v/>
      </c>
      <c r="AN1143" s="135" t="str">
        <f t="shared" si="480"/>
        <v/>
      </c>
      <c r="AO1143" s="66" t="str">
        <f t="shared" si="481"/>
        <v/>
      </c>
      <c r="AP1143" s="66" t="str">
        <f t="shared" si="467"/>
        <v/>
      </c>
      <c r="AQ1143" s="66" t="str">
        <f t="shared" si="482"/>
        <v/>
      </c>
      <c r="AR1143" s="135" t="str">
        <f t="shared" si="483"/>
        <v/>
      </c>
      <c r="AS1143" s="72" t="str">
        <f t="shared" si="468"/>
        <v/>
      </c>
      <c r="AT1143" s="72" t="str">
        <f t="shared" si="468"/>
        <v/>
      </c>
      <c r="AU1143" s="72"/>
      <c r="AV1143" s="135" t="str">
        <f t="shared" ca="1" si="489"/>
        <v>Hero</v>
      </c>
      <c r="AW1143" s="135"/>
      <c r="AX1143" s="135"/>
      <c r="AY1143" s="135"/>
      <c r="AZ1143" s="135"/>
      <c r="BA1143" s="135"/>
      <c r="BB1143" s="135"/>
      <c r="BC1143" s="660" t="e">
        <f>INDEX('[2]Master Skill List'!$D$81:$D$301,MATCH('UNIT DATA'!BA1143,'[2]Master Skill List'!$B$81:$B$301,0))</f>
        <v>#N/A</v>
      </c>
      <c r="BD1143" s="661"/>
      <c r="BE1143" s="661"/>
      <c r="BF1143" s="662"/>
      <c r="BG1143" s="72">
        <f t="shared" si="490"/>
        <v>0</v>
      </c>
    </row>
    <row r="1144" spans="2:59">
      <c r="B1144" s="66">
        <v>1106</v>
      </c>
      <c r="C1144" s="135"/>
      <c r="D1144" s="135"/>
      <c r="E1144" s="135"/>
      <c r="F1144" s="135"/>
      <c r="G1144" s="135"/>
      <c r="H1144" s="177"/>
      <c r="I1144" s="155"/>
      <c r="J1144" s="155"/>
      <c r="K1144" s="66">
        <v>10</v>
      </c>
      <c r="L1144" s="66"/>
      <c r="M1144" s="66"/>
      <c r="N1144" s="66"/>
      <c r="O1144" s="508"/>
      <c r="P1144" s="155">
        <f t="shared" si="484"/>
        <v>1</v>
      </c>
      <c r="Q1144" s="135"/>
      <c r="R1144" s="66" t="e">
        <f t="shared" si="491"/>
        <v>#N/A</v>
      </c>
      <c r="S1144" s="176"/>
      <c r="T1144" s="177"/>
      <c r="U1144" s="135"/>
      <c r="V1144" s="135"/>
      <c r="W1144" s="163" t="str">
        <f t="shared" ca="1" si="469"/>
        <v>Lord</v>
      </c>
      <c r="X1144" s="164">
        <f t="shared" si="470"/>
        <v>0</v>
      </c>
      <c r="Y1144" s="165">
        <v>0</v>
      </c>
      <c r="Z1144" s="155" t="str">
        <f t="shared" si="471"/>
        <v/>
      </c>
      <c r="AA1144" s="66" t="str">
        <f t="shared" si="472"/>
        <v/>
      </c>
      <c r="AB1144" s="72" t="str">
        <f t="shared" si="473"/>
        <v/>
      </c>
      <c r="AC1144" s="135" t="str">
        <f t="shared" si="485"/>
        <v/>
      </c>
      <c r="AD1144" s="72">
        <f t="shared" si="486"/>
        <v>-29</v>
      </c>
      <c r="AE1144" s="72">
        <f t="shared" si="487"/>
        <v>-59</v>
      </c>
      <c r="AF1144" s="72">
        <f t="shared" si="488"/>
        <v>-89</v>
      </c>
      <c r="AG1144" s="66" t="str">
        <f t="shared" si="474"/>
        <v/>
      </c>
      <c r="AH1144" s="66" t="str">
        <f t="shared" si="475"/>
        <v/>
      </c>
      <c r="AI1144" s="66" t="str">
        <f t="shared" si="476"/>
        <v/>
      </c>
      <c r="AJ1144" s="135" t="str">
        <f t="shared" si="477"/>
        <v/>
      </c>
      <c r="AK1144" s="66" t="str">
        <f t="shared" si="478"/>
        <v/>
      </c>
      <c r="AL1144" s="66" t="str">
        <f t="shared" si="466"/>
        <v/>
      </c>
      <c r="AM1144" s="66" t="str">
        <f t="shared" si="479"/>
        <v/>
      </c>
      <c r="AN1144" s="135" t="str">
        <f t="shared" si="480"/>
        <v/>
      </c>
      <c r="AO1144" s="66" t="str">
        <f t="shared" si="481"/>
        <v/>
      </c>
      <c r="AP1144" s="66" t="str">
        <f t="shared" si="467"/>
        <v/>
      </c>
      <c r="AQ1144" s="66" t="str">
        <f t="shared" si="482"/>
        <v/>
      </c>
      <c r="AR1144" s="135" t="str">
        <f t="shared" si="483"/>
        <v/>
      </c>
      <c r="AS1144" s="72" t="str">
        <f t="shared" si="468"/>
        <v/>
      </c>
      <c r="AT1144" s="72" t="str">
        <f t="shared" si="468"/>
        <v/>
      </c>
      <c r="AU1144" s="72"/>
      <c r="AV1144" s="135" t="str">
        <f t="shared" ca="1" si="489"/>
        <v>Lord</v>
      </c>
      <c r="AW1144" s="135"/>
      <c r="AX1144" s="135"/>
      <c r="AY1144" s="135"/>
      <c r="AZ1144" s="135"/>
      <c r="BA1144" s="135"/>
      <c r="BB1144" s="135"/>
      <c r="BC1144" s="660" t="e">
        <f>INDEX('[2]Master Skill List'!$D$81:$D$301,MATCH('UNIT DATA'!BA1144,'[2]Master Skill List'!$B$81:$B$301,0))</f>
        <v>#N/A</v>
      </c>
      <c r="BD1144" s="661"/>
      <c r="BE1144" s="661"/>
      <c r="BF1144" s="662"/>
      <c r="BG1144" s="72">
        <f t="shared" si="490"/>
        <v>0</v>
      </c>
    </row>
    <row r="1145" spans="2:59">
      <c r="B1145" s="66">
        <v>1107</v>
      </c>
      <c r="C1145" s="135"/>
      <c r="D1145" s="135"/>
      <c r="E1145" s="135"/>
      <c r="F1145" s="135"/>
      <c r="G1145" s="135"/>
      <c r="H1145" s="177"/>
      <c r="I1145" s="155"/>
      <c r="J1145" s="155"/>
      <c r="K1145" s="66">
        <v>10</v>
      </c>
      <c r="L1145" s="66"/>
      <c r="M1145" s="66"/>
      <c r="N1145" s="66"/>
      <c r="O1145" s="508"/>
      <c r="P1145" s="155">
        <f t="shared" si="484"/>
        <v>1</v>
      </c>
      <c r="Q1145" s="135"/>
      <c r="R1145" s="66" t="e">
        <f t="shared" si="491"/>
        <v>#N/A</v>
      </c>
      <c r="S1145" s="176"/>
      <c r="T1145" s="177"/>
      <c r="U1145" s="135"/>
      <c r="V1145" s="135"/>
      <c r="W1145" s="163" t="str">
        <f t="shared" ca="1" si="469"/>
        <v>Fighter</v>
      </c>
      <c r="X1145" s="164">
        <f t="shared" si="470"/>
        <v>0</v>
      </c>
      <c r="Y1145" s="165">
        <v>0</v>
      </c>
      <c r="Z1145" s="155" t="str">
        <f t="shared" si="471"/>
        <v/>
      </c>
      <c r="AA1145" s="66" t="str">
        <f t="shared" si="472"/>
        <v/>
      </c>
      <c r="AB1145" s="72" t="str">
        <f t="shared" si="473"/>
        <v/>
      </c>
      <c r="AC1145" s="135" t="str">
        <f t="shared" si="485"/>
        <v/>
      </c>
      <c r="AD1145" s="72">
        <f t="shared" si="486"/>
        <v>-29</v>
      </c>
      <c r="AE1145" s="72">
        <f t="shared" si="487"/>
        <v>-59</v>
      </c>
      <c r="AF1145" s="72">
        <f t="shared" si="488"/>
        <v>-89</v>
      </c>
      <c r="AG1145" s="66" t="str">
        <f t="shared" si="474"/>
        <v/>
      </c>
      <c r="AH1145" s="66" t="str">
        <f t="shared" si="475"/>
        <v/>
      </c>
      <c r="AI1145" s="66" t="str">
        <f t="shared" si="476"/>
        <v/>
      </c>
      <c r="AJ1145" s="135" t="str">
        <f t="shared" si="477"/>
        <v/>
      </c>
      <c r="AK1145" s="66" t="str">
        <f t="shared" si="478"/>
        <v/>
      </c>
      <c r="AL1145" s="66" t="str">
        <f t="shared" si="466"/>
        <v/>
      </c>
      <c r="AM1145" s="66" t="str">
        <f t="shared" si="479"/>
        <v/>
      </c>
      <c r="AN1145" s="135" t="str">
        <f t="shared" si="480"/>
        <v/>
      </c>
      <c r="AO1145" s="66" t="str">
        <f t="shared" si="481"/>
        <v/>
      </c>
      <c r="AP1145" s="66" t="str">
        <f t="shared" si="467"/>
        <v/>
      </c>
      <c r="AQ1145" s="66" t="str">
        <f t="shared" si="482"/>
        <v/>
      </c>
      <c r="AR1145" s="135" t="str">
        <f t="shared" si="483"/>
        <v/>
      </c>
      <c r="AS1145" s="72" t="str">
        <f t="shared" si="468"/>
        <v/>
      </c>
      <c r="AT1145" s="72" t="str">
        <f t="shared" si="468"/>
        <v/>
      </c>
      <c r="AU1145" s="72"/>
      <c r="AV1145" s="135" t="str">
        <f t="shared" ca="1" si="489"/>
        <v>Fighter</v>
      </c>
      <c r="AW1145" s="135"/>
      <c r="AX1145" s="135"/>
      <c r="AY1145" s="135"/>
      <c r="AZ1145" s="135"/>
      <c r="BA1145" s="135"/>
      <c r="BB1145" s="135"/>
      <c r="BC1145" s="660" t="e">
        <f>INDEX('[2]Master Skill List'!$D$81:$D$301,MATCH('UNIT DATA'!BA1145,'[2]Master Skill List'!$B$81:$B$301,0))</f>
        <v>#N/A</v>
      </c>
      <c r="BD1145" s="661"/>
      <c r="BE1145" s="661"/>
      <c r="BF1145" s="662"/>
      <c r="BG1145" s="72">
        <f t="shared" si="490"/>
        <v>0</v>
      </c>
    </row>
    <row r="1146" spans="2:59">
      <c r="B1146" s="66">
        <v>1108</v>
      </c>
      <c r="C1146" s="135"/>
      <c r="D1146" s="135"/>
      <c r="E1146" s="135"/>
      <c r="F1146" s="135"/>
      <c r="G1146" s="135"/>
      <c r="H1146" s="177"/>
      <c r="I1146" s="155"/>
      <c r="J1146" s="155"/>
      <c r="K1146" s="66">
        <v>10</v>
      </c>
      <c r="L1146" s="66"/>
      <c r="M1146" s="66"/>
      <c r="N1146" s="66"/>
      <c r="O1146" s="508"/>
      <c r="P1146" s="155">
        <f t="shared" si="484"/>
        <v>1</v>
      </c>
      <c r="Q1146" s="135"/>
      <c r="R1146" s="66" t="e">
        <f t="shared" si="491"/>
        <v>#N/A</v>
      </c>
      <c r="S1146" s="176"/>
      <c r="T1146" s="177"/>
      <c r="U1146" s="135"/>
      <c r="V1146" s="135"/>
      <c r="W1146" s="163" t="str">
        <f t="shared" ca="1" si="469"/>
        <v>Guardian</v>
      </c>
      <c r="X1146" s="164">
        <f t="shared" si="470"/>
        <v>0</v>
      </c>
      <c r="Y1146" s="165">
        <v>0</v>
      </c>
      <c r="Z1146" s="155" t="str">
        <f t="shared" si="471"/>
        <v/>
      </c>
      <c r="AA1146" s="66" t="str">
        <f t="shared" si="472"/>
        <v/>
      </c>
      <c r="AB1146" s="72" t="str">
        <f t="shared" si="473"/>
        <v/>
      </c>
      <c r="AC1146" s="135" t="str">
        <f t="shared" si="485"/>
        <v/>
      </c>
      <c r="AD1146" s="72">
        <f t="shared" si="486"/>
        <v>-29</v>
      </c>
      <c r="AE1146" s="72">
        <f t="shared" si="487"/>
        <v>-59</v>
      </c>
      <c r="AF1146" s="72">
        <f t="shared" si="488"/>
        <v>-89</v>
      </c>
      <c r="AG1146" s="66" t="str">
        <f t="shared" si="474"/>
        <v/>
      </c>
      <c r="AH1146" s="66" t="str">
        <f t="shared" si="475"/>
        <v/>
      </c>
      <c r="AI1146" s="66" t="str">
        <f t="shared" si="476"/>
        <v/>
      </c>
      <c r="AJ1146" s="135" t="str">
        <f t="shared" si="477"/>
        <v/>
      </c>
      <c r="AK1146" s="66" t="str">
        <f t="shared" si="478"/>
        <v/>
      </c>
      <c r="AL1146" s="66" t="str">
        <f t="shared" si="466"/>
        <v/>
      </c>
      <c r="AM1146" s="66" t="str">
        <f t="shared" si="479"/>
        <v/>
      </c>
      <c r="AN1146" s="135" t="str">
        <f t="shared" si="480"/>
        <v/>
      </c>
      <c r="AO1146" s="66" t="str">
        <f t="shared" si="481"/>
        <v/>
      </c>
      <c r="AP1146" s="66" t="str">
        <f t="shared" si="467"/>
        <v/>
      </c>
      <c r="AQ1146" s="66" t="str">
        <f t="shared" si="482"/>
        <v/>
      </c>
      <c r="AR1146" s="135" t="str">
        <f t="shared" si="483"/>
        <v/>
      </c>
      <c r="AS1146" s="72" t="str">
        <f t="shared" si="468"/>
        <v/>
      </c>
      <c r="AT1146" s="72" t="str">
        <f t="shared" si="468"/>
        <v/>
      </c>
      <c r="AU1146" s="72"/>
      <c r="AV1146" s="135" t="str">
        <f t="shared" ca="1" si="489"/>
        <v>Guardian</v>
      </c>
      <c r="AW1146" s="135"/>
      <c r="AX1146" s="135"/>
      <c r="AY1146" s="135"/>
      <c r="AZ1146" s="135"/>
      <c r="BA1146" s="135"/>
      <c r="BB1146" s="135"/>
      <c r="BC1146" s="660" t="e">
        <f>INDEX('[2]Master Skill List'!$D$81:$D$301,MATCH('UNIT DATA'!BA1146,'[2]Master Skill List'!$B$81:$B$301,0))</f>
        <v>#N/A</v>
      </c>
      <c r="BD1146" s="661"/>
      <c r="BE1146" s="661"/>
      <c r="BF1146" s="662"/>
      <c r="BG1146" s="72">
        <f t="shared" si="490"/>
        <v>0</v>
      </c>
    </row>
    <row r="1147" spans="2:59">
      <c r="B1147" s="66">
        <v>1109</v>
      </c>
      <c r="C1147" s="135"/>
      <c r="D1147" s="135"/>
      <c r="E1147" s="135"/>
      <c r="F1147" s="135"/>
      <c r="G1147" s="135"/>
      <c r="H1147" s="177"/>
      <c r="I1147" s="155"/>
      <c r="J1147" s="155"/>
      <c r="K1147" s="66">
        <v>10</v>
      </c>
      <c r="L1147" s="66"/>
      <c r="M1147" s="66"/>
      <c r="N1147" s="66"/>
      <c r="O1147" s="508"/>
      <c r="P1147" s="155">
        <f t="shared" si="484"/>
        <v>1</v>
      </c>
      <c r="Q1147" s="135"/>
      <c r="R1147" s="66" t="e">
        <f t="shared" si="491"/>
        <v>#N/A</v>
      </c>
      <c r="S1147" s="176"/>
      <c r="T1147" s="177"/>
      <c r="U1147" s="135"/>
      <c r="V1147" s="135"/>
      <c r="W1147" s="163" t="str">
        <f t="shared" ca="1" si="469"/>
        <v>Knight</v>
      </c>
      <c r="X1147" s="164">
        <f t="shared" si="470"/>
        <v>0</v>
      </c>
      <c r="Y1147" s="165">
        <v>0</v>
      </c>
      <c r="Z1147" s="155" t="str">
        <f t="shared" si="471"/>
        <v/>
      </c>
      <c r="AA1147" s="66" t="str">
        <f t="shared" si="472"/>
        <v/>
      </c>
      <c r="AB1147" s="72" t="str">
        <f t="shared" si="473"/>
        <v/>
      </c>
      <c r="AC1147" s="135" t="str">
        <f t="shared" si="485"/>
        <v/>
      </c>
      <c r="AD1147" s="72">
        <f t="shared" si="486"/>
        <v>-29</v>
      </c>
      <c r="AE1147" s="72">
        <f t="shared" si="487"/>
        <v>-59</v>
      </c>
      <c r="AF1147" s="72">
        <f t="shared" si="488"/>
        <v>-89</v>
      </c>
      <c r="AG1147" s="66" t="str">
        <f t="shared" si="474"/>
        <v/>
      </c>
      <c r="AH1147" s="66" t="str">
        <f t="shared" si="475"/>
        <v/>
      </c>
      <c r="AI1147" s="66" t="str">
        <f t="shared" si="476"/>
        <v/>
      </c>
      <c r="AJ1147" s="135" t="str">
        <f t="shared" si="477"/>
        <v/>
      </c>
      <c r="AK1147" s="66" t="str">
        <f t="shared" si="478"/>
        <v/>
      </c>
      <c r="AL1147" s="66" t="str">
        <f t="shared" si="466"/>
        <v/>
      </c>
      <c r="AM1147" s="66" t="str">
        <f t="shared" si="479"/>
        <v/>
      </c>
      <c r="AN1147" s="135" t="str">
        <f t="shared" si="480"/>
        <v/>
      </c>
      <c r="AO1147" s="66" t="str">
        <f t="shared" si="481"/>
        <v/>
      </c>
      <c r="AP1147" s="66" t="str">
        <f t="shared" si="467"/>
        <v/>
      </c>
      <c r="AQ1147" s="66" t="str">
        <f t="shared" si="482"/>
        <v/>
      </c>
      <c r="AR1147" s="135" t="str">
        <f t="shared" si="483"/>
        <v/>
      </c>
      <c r="AS1147" s="72" t="str">
        <f t="shared" si="468"/>
        <v/>
      </c>
      <c r="AT1147" s="72" t="str">
        <f t="shared" si="468"/>
        <v/>
      </c>
      <c r="AU1147" s="72"/>
      <c r="AV1147" s="135" t="str">
        <f t="shared" ca="1" si="489"/>
        <v>Knight</v>
      </c>
      <c r="AW1147" s="135"/>
      <c r="AX1147" s="135"/>
      <c r="AY1147" s="135"/>
      <c r="AZ1147" s="135"/>
      <c r="BA1147" s="135"/>
      <c r="BB1147" s="135"/>
      <c r="BC1147" s="660" t="e">
        <f>INDEX('[2]Master Skill List'!$D$81:$D$301,MATCH('UNIT DATA'!BA1147,'[2]Master Skill List'!$B$81:$B$301,0))</f>
        <v>#N/A</v>
      </c>
      <c r="BD1147" s="661"/>
      <c r="BE1147" s="661"/>
      <c r="BF1147" s="662"/>
      <c r="BG1147" s="72">
        <f t="shared" si="490"/>
        <v>0</v>
      </c>
    </row>
    <row r="1148" spans="2:59">
      <c r="B1148" s="66">
        <v>1110</v>
      </c>
      <c r="C1148" s="135"/>
      <c r="D1148" s="135"/>
      <c r="E1148" s="135"/>
      <c r="F1148" s="135"/>
      <c r="G1148" s="135"/>
      <c r="H1148" s="177"/>
      <c r="I1148" s="155"/>
      <c r="J1148" s="155"/>
      <c r="K1148" s="66">
        <v>10</v>
      </c>
      <c r="L1148" s="66"/>
      <c r="M1148" s="66"/>
      <c r="N1148" s="66"/>
      <c r="O1148" s="508"/>
      <c r="P1148" s="155">
        <f t="shared" si="484"/>
        <v>1</v>
      </c>
      <c r="Q1148" s="135"/>
      <c r="R1148" s="66" t="e">
        <f t="shared" si="491"/>
        <v>#N/A</v>
      </c>
      <c r="S1148" s="176"/>
      <c r="T1148" s="177"/>
      <c r="U1148" s="135"/>
      <c r="V1148" s="135"/>
      <c r="W1148" s="163" t="str">
        <f t="shared" ca="1" si="469"/>
        <v>Guardian</v>
      </c>
      <c r="X1148" s="164">
        <f t="shared" si="470"/>
        <v>0</v>
      </c>
      <c r="Y1148" s="165">
        <v>0</v>
      </c>
      <c r="Z1148" s="155" t="str">
        <f t="shared" si="471"/>
        <v/>
      </c>
      <c r="AA1148" s="66" t="str">
        <f t="shared" si="472"/>
        <v/>
      </c>
      <c r="AB1148" s="72" t="str">
        <f t="shared" si="473"/>
        <v/>
      </c>
      <c r="AC1148" s="135" t="str">
        <f t="shared" si="485"/>
        <v/>
      </c>
      <c r="AD1148" s="72">
        <f t="shared" si="486"/>
        <v>-29</v>
      </c>
      <c r="AE1148" s="72">
        <f t="shared" si="487"/>
        <v>-59</v>
      </c>
      <c r="AF1148" s="72">
        <f t="shared" si="488"/>
        <v>-89</v>
      </c>
      <c r="AG1148" s="66" t="str">
        <f t="shared" si="474"/>
        <v/>
      </c>
      <c r="AH1148" s="66" t="str">
        <f t="shared" si="475"/>
        <v/>
      </c>
      <c r="AI1148" s="66" t="str">
        <f t="shared" si="476"/>
        <v/>
      </c>
      <c r="AJ1148" s="135" t="str">
        <f t="shared" si="477"/>
        <v/>
      </c>
      <c r="AK1148" s="66" t="str">
        <f t="shared" si="478"/>
        <v/>
      </c>
      <c r="AL1148" s="66" t="str">
        <f t="shared" si="466"/>
        <v/>
      </c>
      <c r="AM1148" s="66" t="str">
        <f t="shared" si="479"/>
        <v/>
      </c>
      <c r="AN1148" s="135" t="str">
        <f t="shared" si="480"/>
        <v/>
      </c>
      <c r="AO1148" s="66" t="str">
        <f t="shared" si="481"/>
        <v/>
      </c>
      <c r="AP1148" s="66" t="str">
        <f t="shared" si="467"/>
        <v/>
      </c>
      <c r="AQ1148" s="66" t="str">
        <f t="shared" si="482"/>
        <v/>
      </c>
      <c r="AR1148" s="135" t="str">
        <f t="shared" si="483"/>
        <v/>
      </c>
      <c r="AS1148" s="72" t="str">
        <f t="shared" si="468"/>
        <v/>
      </c>
      <c r="AT1148" s="72" t="str">
        <f t="shared" si="468"/>
        <v/>
      </c>
      <c r="AU1148" s="72"/>
      <c r="AV1148" s="135" t="str">
        <f t="shared" ca="1" si="489"/>
        <v>Guardian</v>
      </c>
      <c r="AW1148" s="135"/>
      <c r="AX1148" s="135"/>
      <c r="AY1148" s="135"/>
      <c r="AZ1148" s="135"/>
      <c r="BA1148" s="135"/>
      <c r="BB1148" s="135"/>
      <c r="BC1148" s="660" t="e">
        <f>INDEX('[2]Master Skill List'!$D$81:$D$301,MATCH('UNIT DATA'!BA1148,'[2]Master Skill List'!$B$81:$B$301,0))</f>
        <v>#N/A</v>
      </c>
      <c r="BD1148" s="661"/>
      <c r="BE1148" s="661"/>
      <c r="BF1148" s="662"/>
      <c r="BG1148" s="72">
        <f t="shared" si="490"/>
        <v>0</v>
      </c>
    </row>
    <row r="1149" spans="2:59">
      <c r="B1149" s="66">
        <v>1111</v>
      </c>
      <c r="C1149" s="135"/>
      <c r="D1149" s="135"/>
      <c r="E1149" s="135"/>
      <c r="F1149" s="135"/>
      <c r="G1149" s="135"/>
      <c r="H1149" s="177"/>
      <c r="I1149" s="155"/>
      <c r="J1149" s="155"/>
      <c r="K1149" s="66">
        <v>10</v>
      </c>
      <c r="L1149" s="66"/>
      <c r="M1149" s="66"/>
      <c r="N1149" s="66"/>
      <c r="O1149" s="508"/>
      <c r="P1149" s="155">
        <f t="shared" si="484"/>
        <v>1</v>
      </c>
      <c r="Q1149" s="135"/>
      <c r="R1149" s="66" t="e">
        <f t="shared" si="491"/>
        <v>#N/A</v>
      </c>
      <c r="S1149" s="176"/>
      <c r="T1149" s="177"/>
      <c r="U1149" s="135"/>
      <c r="V1149" s="135"/>
      <c r="W1149" s="163" t="str">
        <f t="shared" ca="1" si="469"/>
        <v>Hero</v>
      </c>
      <c r="X1149" s="164">
        <f t="shared" si="470"/>
        <v>0</v>
      </c>
      <c r="Y1149" s="165">
        <v>0</v>
      </c>
      <c r="Z1149" s="155" t="str">
        <f t="shared" si="471"/>
        <v/>
      </c>
      <c r="AA1149" s="66" t="str">
        <f t="shared" si="472"/>
        <v/>
      </c>
      <c r="AB1149" s="72" t="str">
        <f t="shared" si="473"/>
        <v/>
      </c>
      <c r="AC1149" s="135" t="str">
        <f t="shared" si="485"/>
        <v/>
      </c>
      <c r="AD1149" s="72">
        <f t="shared" si="486"/>
        <v>-29</v>
      </c>
      <c r="AE1149" s="72">
        <f t="shared" si="487"/>
        <v>-59</v>
      </c>
      <c r="AF1149" s="72">
        <f t="shared" si="488"/>
        <v>-89</v>
      </c>
      <c r="AG1149" s="66" t="str">
        <f t="shared" si="474"/>
        <v/>
      </c>
      <c r="AH1149" s="66" t="str">
        <f t="shared" si="475"/>
        <v/>
      </c>
      <c r="AI1149" s="66" t="str">
        <f t="shared" si="476"/>
        <v/>
      </c>
      <c r="AJ1149" s="135" t="str">
        <f t="shared" si="477"/>
        <v/>
      </c>
      <c r="AK1149" s="66" t="str">
        <f t="shared" si="478"/>
        <v/>
      </c>
      <c r="AL1149" s="66" t="str">
        <f t="shared" si="466"/>
        <v/>
      </c>
      <c r="AM1149" s="66" t="str">
        <f t="shared" si="479"/>
        <v/>
      </c>
      <c r="AN1149" s="135" t="str">
        <f t="shared" si="480"/>
        <v/>
      </c>
      <c r="AO1149" s="66" t="str">
        <f t="shared" si="481"/>
        <v/>
      </c>
      <c r="AP1149" s="66" t="str">
        <f t="shared" si="467"/>
        <v/>
      </c>
      <c r="AQ1149" s="66" t="str">
        <f t="shared" si="482"/>
        <v/>
      </c>
      <c r="AR1149" s="135" t="str">
        <f t="shared" si="483"/>
        <v/>
      </c>
      <c r="AS1149" s="72" t="str">
        <f t="shared" si="468"/>
        <v/>
      </c>
      <c r="AT1149" s="72" t="str">
        <f t="shared" si="468"/>
        <v/>
      </c>
      <c r="AU1149" s="72"/>
      <c r="AV1149" s="135" t="str">
        <f t="shared" ca="1" si="489"/>
        <v>Hero</v>
      </c>
      <c r="AW1149" s="135"/>
      <c r="AX1149" s="135"/>
      <c r="AY1149" s="135"/>
      <c r="AZ1149" s="135"/>
      <c r="BA1149" s="135"/>
      <c r="BB1149" s="135"/>
      <c r="BC1149" s="660" t="e">
        <f>INDEX('[2]Master Skill List'!$D$81:$D$301,MATCH('UNIT DATA'!BA1149,'[2]Master Skill List'!$B$81:$B$301,0))</f>
        <v>#N/A</v>
      </c>
      <c r="BD1149" s="661"/>
      <c r="BE1149" s="661"/>
      <c r="BF1149" s="662"/>
      <c r="BG1149" s="72">
        <f t="shared" si="490"/>
        <v>0</v>
      </c>
    </row>
    <row r="1150" spans="2:59">
      <c r="B1150" s="66">
        <v>1112</v>
      </c>
      <c r="C1150" s="135"/>
      <c r="D1150" s="135"/>
      <c r="E1150" s="135"/>
      <c r="F1150" s="135"/>
      <c r="G1150" s="135"/>
      <c r="H1150" s="177"/>
      <c r="I1150" s="155"/>
      <c r="J1150" s="155"/>
      <c r="K1150" s="66">
        <v>10</v>
      </c>
      <c r="L1150" s="66"/>
      <c r="M1150" s="66"/>
      <c r="N1150" s="66"/>
      <c r="O1150" s="508"/>
      <c r="P1150" s="155">
        <f t="shared" si="484"/>
        <v>1</v>
      </c>
      <c r="Q1150" s="135"/>
      <c r="R1150" s="66" t="e">
        <f t="shared" si="491"/>
        <v>#N/A</v>
      </c>
      <c r="S1150" s="176"/>
      <c r="T1150" s="177"/>
      <c r="U1150" s="135"/>
      <c r="V1150" s="135"/>
      <c r="W1150" s="163" t="str">
        <f t="shared" ca="1" si="469"/>
        <v>Guardian</v>
      </c>
      <c r="X1150" s="164">
        <f t="shared" si="470"/>
        <v>0</v>
      </c>
      <c r="Y1150" s="165">
        <v>0</v>
      </c>
      <c r="Z1150" s="155" t="str">
        <f t="shared" si="471"/>
        <v/>
      </c>
      <c r="AA1150" s="66" t="str">
        <f t="shared" si="472"/>
        <v/>
      </c>
      <c r="AB1150" s="72" t="str">
        <f t="shared" si="473"/>
        <v/>
      </c>
      <c r="AC1150" s="135" t="str">
        <f t="shared" si="485"/>
        <v/>
      </c>
      <c r="AD1150" s="72">
        <f t="shared" si="486"/>
        <v>-29</v>
      </c>
      <c r="AE1150" s="72">
        <f t="shared" si="487"/>
        <v>-59</v>
      </c>
      <c r="AF1150" s="72">
        <f t="shared" si="488"/>
        <v>-89</v>
      </c>
      <c r="AG1150" s="66" t="str">
        <f t="shared" si="474"/>
        <v/>
      </c>
      <c r="AH1150" s="66" t="str">
        <f t="shared" si="475"/>
        <v/>
      </c>
      <c r="AI1150" s="66" t="str">
        <f t="shared" si="476"/>
        <v/>
      </c>
      <c r="AJ1150" s="135" t="str">
        <f t="shared" si="477"/>
        <v/>
      </c>
      <c r="AK1150" s="66" t="str">
        <f t="shared" si="478"/>
        <v/>
      </c>
      <c r="AL1150" s="66" t="str">
        <f t="shared" si="466"/>
        <v/>
      </c>
      <c r="AM1150" s="66" t="str">
        <f t="shared" si="479"/>
        <v/>
      </c>
      <c r="AN1150" s="135" t="str">
        <f t="shared" si="480"/>
        <v/>
      </c>
      <c r="AO1150" s="66" t="str">
        <f t="shared" si="481"/>
        <v/>
      </c>
      <c r="AP1150" s="66" t="str">
        <f t="shared" si="467"/>
        <v/>
      </c>
      <c r="AQ1150" s="66" t="str">
        <f t="shared" si="482"/>
        <v/>
      </c>
      <c r="AR1150" s="135" t="str">
        <f t="shared" si="483"/>
        <v/>
      </c>
      <c r="AS1150" s="72" t="str">
        <f t="shared" si="468"/>
        <v/>
      </c>
      <c r="AT1150" s="72" t="str">
        <f t="shared" si="468"/>
        <v/>
      </c>
      <c r="AU1150" s="72"/>
      <c r="AV1150" s="135" t="str">
        <f t="shared" ca="1" si="489"/>
        <v>Guardian</v>
      </c>
      <c r="AW1150" s="135"/>
      <c r="AX1150" s="135"/>
      <c r="AY1150" s="135"/>
      <c r="AZ1150" s="135"/>
      <c r="BA1150" s="135"/>
      <c r="BB1150" s="135"/>
      <c r="BC1150" s="660" t="e">
        <f>INDEX('[2]Master Skill List'!$D$81:$D$301,MATCH('UNIT DATA'!BA1150,'[2]Master Skill List'!$B$81:$B$301,0))</f>
        <v>#N/A</v>
      </c>
      <c r="BD1150" s="661"/>
      <c r="BE1150" s="661"/>
      <c r="BF1150" s="662"/>
      <c r="BG1150" s="72">
        <f t="shared" si="490"/>
        <v>0</v>
      </c>
    </row>
    <row r="1151" spans="2:59">
      <c r="B1151" s="66">
        <v>1113</v>
      </c>
      <c r="C1151" s="135"/>
      <c r="D1151" s="135"/>
      <c r="E1151" s="135"/>
      <c r="F1151" s="135"/>
      <c r="G1151" s="135"/>
      <c r="H1151" s="177"/>
      <c r="I1151" s="155"/>
      <c r="J1151" s="155"/>
      <c r="K1151" s="66">
        <v>10</v>
      </c>
      <c r="L1151" s="66"/>
      <c r="M1151" s="66"/>
      <c r="N1151" s="66"/>
      <c r="O1151" s="508"/>
      <c r="P1151" s="155">
        <f t="shared" si="484"/>
        <v>1</v>
      </c>
      <c r="Q1151" s="135"/>
      <c r="R1151" s="66" t="e">
        <f t="shared" si="491"/>
        <v>#N/A</v>
      </c>
      <c r="S1151" s="176"/>
      <c r="T1151" s="177"/>
      <c r="U1151" s="135"/>
      <c r="V1151" s="135"/>
      <c r="W1151" s="163" t="str">
        <f t="shared" ca="1" si="469"/>
        <v>Fighter</v>
      </c>
      <c r="X1151" s="164">
        <f t="shared" si="470"/>
        <v>0</v>
      </c>
      <c r="Y1151" s="165">
        <v>0</v>
      </c>
      <c r="Z1151" s="155" t="str">
        <f t="shared" si="471"/>
        <v/>
      </c>
      <c r="AA1151" s="66" t="str">
        <f t="shared" si="472"/>
        <v/>
      </c>
      <c r="AB1151" s="72" t="str">
        <f t="shared" si="473"/>
        <v/>
      </c>
      <c r="AC1151" s="135" t="str">
        <f t="shared" si="485"/>
        <v/>
      </c>
      <c r="AD1151" s="72">
        <f t="shared" si="486"/>
        <v>-29</v>
      </c>
      <c r="AE1151" s="72">
        <f t="shared" si="487"/>
        <v>-59</v>
      </c>
      <c r="AF1151" s="72">
        <f t="shared" si="488"/>
        <v>-89</v>
      </c>
      <c r="AG1151" s="66" t="str">
        <f t="shared" si="474"/>
        <v/>
      </c>
      <c r="AH1151" s="66" t="str">
        <f t="shared" si="475"/>
        <v/>
      </c>
      <c r="AI1151" s="66" t="str">
        <f t="shared" si="476"/>
        <v/>
      </c>
      <c r="AJ1151" s="135" t="str">
        <f t="shared" si="477"/>
        <v/>
      </c>
      <c r="AK1151" s="66" t="str">
        <f t="shared" si="478"/>
        <v/>
      </c>
      <c r="AL1151" s="66" t="str">
        <f t="shared" si="466"/>
        <v/>
      </c>
      <c r="AM1151" s="66" t="str">
        <f t="shared" si="479"/>
        <v/>
      </c>
      <c r="AN1151" s="135" t="str">
        <f t="shared" si="480"/>
        <v/>
      </c>
      <c r="AO1151" s="66" t="str">
        <f t="shared" si="481"/>
        <v/>
      </c>
      <c r="AP1151" s="66" t="str">
        <f t="shared" si="467"/>
        <v/>
      </c>
      <c r="AQ1151" s="66" t="str">
        <f t="shared" si="482"/>
        <v/>
      </c>
      <c r="AR1151" s="135" t="str">
        <f t="shared" si="483"/>
        <v/>
      </c>
      <c r="AS1151" s="72" t="str">
        <f t="shared" si="468"/>
        <v/>
      </c>
      <c r="AT1151" s="72" t="str">
        <f t="shared" si="468"/>
        <v/>
      </c>
      <c r="AU1151" s="72"/>
      <c r="AV1151" s="135" t="str">
        <f t="shared" ca="1" si="489"/>
        <v>Fighter</v>
      </c>
      <c r="AW1151" s="135"/>
      <c r="AX1151" s="135"/>
      <c r="AY1151" s="135"/>
      <c r="AZ1151" s="135"/>
      <c r="BA1151" s="135"/>
      <c r="BB1151" s="135"/>
      <c r="BC1151" s="660" t="e">
        <f>INDEX('[2]Master Skill List'!$D$81:$D$301,MATCH('UNIT DATA'!BA1151,'[2]Master Skill List'!$B$81:$B$301,0))</f>
        <v>#N/A</v>
      </c>
      <c r="BD1151" s="661"/>
      <c r="BE1151" s="661"/>
      <c r="BF1151" s="662"/>
      <c r="BG1151" s="72">
        <f t="shared" si="490"/>
        <v>0</v>
      </c>
    </row>
    <row r="1152" spans="2:59">
      <c r="B1152" s="66">
        <v>1114</v>
      </c>
      <c r="C1152" s="135"/>
      <c r="D1152" s="135"/>
      <c r="E1152" s="135"/>
      <c r="F1152" s="135"/>
      <c r="G1152" s="135"/>
      <c r="H1152" s="177"/>
      <c r="I1152" s="155"/>
      <c r="J1152" s="155"/>
      <c r="K1152" s="66">
        <v>10</v>
      </c>
      <c r="L1152" s="66"/>
      <c r="M1152" s="66"/>
      <c r="N1152" s="66"/>
      <c r="O1152" s="508"/>
      <c r="P1152" s="155">
        <f t="shared" si="484"/>
        <v>1</v>
      </c>
      <c r="Q1152" s="135"/>
      <c r="R1152" s="66" t="e">
        <f t="shared" si="491"/>
        <v>#N/A</v>
      </c>
      <c r="S1152" s="176"/>
      <c r="T1152" s="177"/>
      <c r="U1152" s="135"/>
      <c r="V1152" s="135"/>
      <c r="W1152" s="163" t="str">
        <f t="shared" ca="1" si="469"/>
        <v>Hero</v>
      </c>
      <c r="X1152" s="164">
        <f t="shared" si="470"/>
        <v>0</v>
      </c>
      <c r="Y1152" s="165">
        <v>0</v>
      </c>
      <c r="Z1152" s="155" t="str">
        <f t="shared" si="471"/>
        <v/>
      </c>
      <c r="AA1152" s="66" t="str">
        <f t="shared" si="472"/>
        <v/>
      </c>
      <c r="AB1152" s="72" t="str">
        <f t="shared" si="473"/>
        <v/>
      </c>
      <c r="AC1152" s="135" t="str">
        <f t="shared" si="485"/>
        <v/>
      </c>
      <c r="AD1152" s="72">
        <f t="shared" si="486"/>
        <v>-29</v>
      </c>
      <c r="AE1152" s="72">
        <f t="shared" si="487"/>
        <v>-59</v>
      </c>
      <c r="AF1152" s="72">
        <f t="shared" si="488"/>
        <v>-89</v>
      </c>
      <c r="AG1152" s="66" t="str">
        <f t="shared" si="474"/>
        <v/>
      </c>
      <c r="AH1152" s="66" t="str">
        <f t="shared" si="475"/>
        <v/>
      </c>
      <c r="AI1152" s="66" t="str">
        <f t="shared" si="476"/>
        <v/>
      </c>
      <c r="AJ1152" s="135" t="str">
        <f t="shared" si="477"/>
        <v/>
      </c>
      <c r="AK1152" s="66" t="str">
        <f t="shared" si="478"/>
        <v/>
      </c>
      <c r="AL1152" s="66" t="str">
        <f t="shared" si="466"/>
        <v/>
      </c>
      <c r="AM1152" s="66" t="str">
        <f t="shared" si="479"/>
        <v/>
      </c>
      <c r="AN1152" s="135" t="str">
        <f t="shared" si="480"/>
        <v/>
      </c>
      <c r="AO1152" s="66" t="str">
        <f t="shared" si="481"/>
        <v/>
      </c>
      <c r="AP1152" s="66" t="str">
        <f t="shared" si="467"/>
        <v/>
      </c>
      <c r="AQ1152" s="66" t="str">
        <f t="shared" si="482"/>
        <v/>
      </c>
      <c r="AR1152" s="135" t="str">
        <f t="shared" si="483"/>
        <v/>
      </c>
      <c r="AS1152" s="72" t="str">
        <f t="shared" si="468"/>
        <v/>
      </c>
      <c r="AT1152" s="72" t="str">
        <f t="shared" si="468"/>
        <v/>
      </c>
      <c r="AU1152" s="72"/>
      <c r="AV1152" s="135" t="str">
        <f t="shared" ca="1" si="489"/>
        <v>Hero</v>
      </c>
      <c r="AW1152" s="135"/>
      <c r="AX1152" s="135"/>
      <c r="AY1152" s="135"/>
      <c r="AZ1152" s="135"/>
      <c r="BA1152" s="135"/>
      <c r="BB1152" s="135"/>
      <c r="BC1152" s="660" t="e">
        <f>INDEX('[2]Master Skill List'!$D$81:$D$301,MATCH('UNIT DATA'!BA1152,'[2]Master Skill List'!$B$81:$B$301,0))</f>
        <v>#N/A</v>
      </c>
      <c r="BD1152" s="661"/>
      <c r="BE1152" s="661"/>
      <c r="BF1152" s="662"/>
      <c r="BG1152" s="72">
        <f t="shared" si="490"/>
        <v>0</v>
      </c>
    </row>
    <row r="1153" spans="2:59">
      <c r="B1153" s="66">
        <v>1115</v>
      </c>
      <c r="C1153" s="135"/>
      <c r="D1153" s="135"/>
      <c r="E1153" s="135"/>
      <c r="F1153" s="135"/>
      <c r="G1153" s="135"/>
      <c r="H1153" s="177"/>
      <c r="I1153" s="155"/>
      <c r="J1153" s="155"/>
      <c r="K1153" s="66">
        <v>10</v>
      </c>
      <c r="L1153" s="66"/>
      <c r="M1153" s="66"/>
      <c r="N1153" s="66"/>
      <c r="O1153" s="508"/>
      <c r="P1153" s="155">
        <f t="shared" si="484"/>
        <v>1</v>
      </c>
      <c r="Q1153" s="135"/>
      <c r="R1153" s="66" t="e">
        <f t="shared" si="491"/>
        <v>#N/A</v>
      </c>
      <c r="S1153" s="176"/>
      <c r="T1153" s="177"/>
      <c r="U1153" s="135"/>
      <c r="V1153" s="135"/>
      <c r="W1153" s="163" t="str">
        <f t="shared" ca="1" si="469"/>
        <v>Defender</v>
      </c>
      <c r="X1153" s="164">
        <f t="shared" si="470"/>
        <v>0</v>
      </c>
      <c r="Y1153" s="165">
        <v>0</v>
      </c>
      <c r="Z1153" s="155" t="str">
        <f t="shared" si="471"/>
        <v/>
      </c>
      <c r="AA1153" s="66" t="str">
        <f t="shared" si="472"/>
        <v/>
      </c>
      <c r="AB1153" s="72" t="str">
        <f t="shared" si="473"/>
        <v/>
      </c>
      <c r="AC1153" s="135" t="str">
        <f t="shared" si="485"/>
        <v/>
      </c>
      <c r="AD1153" s="72">
        <f t="shared" si="486"/>
        <v>-29</v>
      </c>
      <c r="AE1153" s="72">
        <f t="shared" si="487"/>
        <v>-59</v>
      </c>
      <c r="AF1153" s="72">
        <f t="shared" si="488"/>
        <v>-89</v>
      </c>
      <c r="AG1153" s="66" t="str">
        <f t="shared" si="474"/>
        <v/>
      </c>
      <c r="AH1153" s="66" t="str">
        <f t="shared" si="475"/>
        <v/>
      </c>
      <c r="AI1153" s="66" t="str">
        <f t="shared" si="476"/>
        <v/>
      </c>
      <c r="AJ1153" s="135" t="str">
        <f t="shared" si="477"/>
        <v/>
      </c>
      <c r="AK1153" s="66" t="str">
        <f t="shared" si="478"/>
        <v/>
      </c>
      <c r="AL1153" s="66" t="str">
        <f t="shared" si="466"/>
        <v/>
      </c>
      <c r="AM1153" s="66" t="str">
        <f t="shared" si="479"/>
        <v/>
      </c>
      <c r="AN1153" s="135" t="str">
        <f t="shared" si="480"/>
        <v/>
      </c>
      <c r="AO1153" s="66" t="str">
        <f t="shared" si="481"/>
        <v/>
      </c>
      <c r="AP1153" s="66" t="str">
        <f t="shared" si="467"/>
        <v/>
      </c>
      <c r="AQ1153" s="66" t="str">
        <f t="shared" si="482"/>
        <v/>
      </c>
      <c r="AR1153" s="135" t="str">
        <f t="shared" si="483"/>
        <v/>
      </c>
      <c r="AS1153" s="72" t="str">
        <f t="shared" si="468"/>
        <v/>
      </c>
      <c r="AT1153" s="72" t="str">
        <f t="shared" si="468"/>
        <v/>
      </c>
      <c r="AU1153" s="72"/>
      <c r="AV1153" s="135" t="str">
        <f t="shared" ca="1" si="489"/>
        <v>Defender</v>
      </c>
      <c r="AW1153" s="135"/>
      <c r="AX1153" s="135"/>
      <c r="AY1153" s="135"/>
      <c r="AZ1153" s="135"/>
      <c r="BA1153" s="135"/>
      <c r="BB1153" s="135"/>
      <c r="BC1153" s="660" t="e">
        <f>INDEX('[2]Master Skill List'!$D$81:$D$301,MATCH('UNIT DATA'!BA1153,'[2]Master Skill List'!$B$81:$B$301,0))</f>
        <v>#N/A</v>
      </c>
      <c r="BD1153" s="661"/>
      <c r="BE1153" s="661"/>
      <c r="BF1153" s="662"/>
      <c r="BG1153" s="72">
        <f t="shared" si="490"/>
        <v>0</v>
      </c>
    </row>
    <row r="1154" spans="2:59">
      <c r="B1154" s="66">
        <v>1116</v>
      </c>
      <c r="C1154" s="135"/>
      <c r="D1154" s="135"/>
      <c r="E1154" s="135"/>
      <c r="F1154" s="135"/>
      <c r="G1154" s="135"/>
      <c r="H1154" s="177"/>
      <c r="I1154" s="155"/>
      <c r="J1154" s="155"/>
      <c r="K1154" s="66">
        <v>10</v>
      </c>
      <c r="L1154" s="66"/>
      <c r="M1154" s="66"/>
      <c r="N1154" s="66"/>
      <c r="O1154" s="508"/>
      <c r="P1154" s="155">
        <f t="shared" si="484"/>
        <v>1</v>
      </c>
      <c r="Q1154" s="135"/>
      <c r="R1154" s="66" t="e">
        <f t="shared" si="491"/>
        <v>#N/A</v>
      </c>
      <c r="S1154" s="176"/>
      <c r="T1154" s="177"/>
      <c r="U1154" s="135"/>
      <c r="V1154" s="135"/>
      <c r="W1154" s="163" t="str">
        <f t="shared" ca="1" si="469"/>
        <v>Hero</v>
      </c>
      <c r="X1154" s="164">
        <f t="shared" si="470"/>
        <v>0</v>
      </c>
      <c r="Y1154" s="165">
        <v>0</v>
      </c>
      <c r="Z1154" s="155" t="str">
        <f t="shared" si="471"/>
        <v/>
      </c>
      <c r="AA1154" s="66" t="str">
        <f t="shared" si="472"/>
        <v/>
      </c>
      <c r="AB1154" s="72" t="str">
        <f t="shared" si="473"/>
        <v/>
      </c>
      <c r="AC1154" s="135" t="str">
        <f t="shared" si="485"/>
        <v/>
      </c>
      <c r="AD1154" s="72">
        <f t="shared" si="486"/>
        <v>-29</v>
      </c>
      <c r="AE1154" s="72">
        <f t="shared" si="487"/>
        <v>-59</v>
      </c>
      <c r="AF1154" s="72">
        <f t="shared" si="488"/>
        <v>-89</v>
      </c>
      <c r="AG1154" s="66" t="str">
        <f t="shared" si="474"/>
        <v/>
      </c>
      <c r="AH1154" s="66" t="str">
        <f t="shared" si="475"/>
        <v/>
      </c>
      <c r="AI1154" s="66" t="str">
        <f t="shared" si="476"/>
        <v/>
      </c>
      <c r="AJ1154" s="135" t="str">
        <f t="shared" si="477"/>
        <v/>
      </c>
      <c r="AK1154" s="66" t="str">
        <f t="shared" si="478"/>
        <v/>
      </c>
      <c r="AL1154" s="66" t="str">
        <f t="shared" si="466"/>
        <v/>
      </c>
      <c r="AM1154" s="66" t="str">
        <f t="shared" si="479"/>
        <v/>
      </c>
      <c r="AN1154" s="135" t="str">
        <f t="shared" si="480"/>
        <v/>
      </c>
      <c r="AO1154" s="66" t="str">
        <f t="shared" si="481"/>
        <v/>
      </c>
      <c r="AP1154" s="66" t="str">
        <f t="shared" si="467"/>
        <v/>
      </c>
      <c r="AQ1154" s="66" t="str">
        <f t="shared" si="482"/>
        <v/>
      </c>
      <c r="AR1154" s="135" t="str">
        <f t="shared" si="483"/>
        <v/>
      </c>
      <c r="AS1154" s="72" t="str">
        <f t="shared" si="468"/>
        <v/>
      </c>
      <c r="AT1154" s="72" t="str">
        <f t="shared" si="468"/>
        <v/>
      </c>
      <c r="AU1154" s="72"/>
      <c r="AV1154" s="135" t="str">
        <f t="shared" ca="1" si="489"/>
        <v>Hero</v>
      </c>
      <c r="AW1154" s="135"/>
      <c r="AX1154" s="135"/>
      <c r="AY1154" s="135"/>
      <c r="AZ1154" s="135"/>
      <c r="BA1154" s="135"/>
      <c r="BB1154" s="135"/>
      <c r="BC1154" s="660" t="e">
        <f>INDEX('[2]Master Skill List'!$D$81:$D$301,MATCH('UNIT DATA'!BA1154,'[2]Master Skill List'!$B$81:$B$301,0))</f>
        <v>#N/A</v>
      </c>
      <c r="BD1154" s="661"/>
      <c r="BE1154" s="661"/>
      <c r="BF1154" s="662"/>
      <c r="BG1154" s="72">
        <f t="shared" si="490"/>
        <v>0</v>
      </c>
    </row>
    <row r="1155" spans="2:59">
      <c r="B1155" s="66">
        <v>1117</v>
      </c>
      <c r="C1155" s="135"/>
      <c r="D1155" s="135"/>
      <c r="E1155" s="135"/>
      <c r="F1155" s="135"/>
      <c r="G1155" s="135"/>
      <c r="H1155" s="177"/>
      <c r="I1155" s="155"/>
      <c r="J1155" s="155"/>
      <c r="K1155" s="66">
        <v>10</v>
      </c>
      <c r="L1155" s="66"/>
      <c r="M1155" s="66"/>
      <c r="N1155" s="66"/>
      <c r="O1155" s="508"/>
      <c r="P1155" s="155">
        <f t="shared" si="484"/>
        <v>1</v>
      </c>
      <c r="Q1155" s="135"/>
      <c r="R1155" s="66" t="e">
        <f t="shared" si="491"/>
        <v>#N/A</v>
      </c>
      <c r="S1155" s="176"/>
      <c r="T1155" s="177"/>
      <c r="U1155" s="135"/>
      <c r="V1155" s="135"/>
      <c r="W1155" s="163" t="str">
        <f t="shared" ca="1" si="469"/>
        <v>Fighter</v>
      </c>
      <c r="X1155" s="164">
        <f t="shared" si="470"/>
        <v>0</v>
      </c>
      <c r="Y1155" s="165">
        <v>0</v>
      </c>
      <c r="Z1155" s="155" t="str">
        <f t="shared" si="471"/>
        <v/>
      </c>
      <c r="AA1155" s="66" t="str">
        <f t="shared" si="472"/>
        <v/>
      </c>
      <c r="AB1155" s="72" t="str">
        <f t="shared" si="473"/>
        <v/>
      </c>
      <c r="AC1155" s="135" t="str">
        <f t="shared" si="485"/>
        <v/>
      </c>
      <c r="AD1155" s="72">
        <f t="shared" si="486"/>
        <v>-29</v>
      </c>
      <c r="AE1155" s="72">
        <f t="shared" si="487"/>
        <v>-59</v>
      </c>
      <c r="AF1155" s="72">
        <f t="shared" si="488"/>
        <v>-89</v>
      </c>
      <c r="AG1155" s="66" t="str">
        <f t="shared" si="474"/>
        <v/>
      </c>
      <c r="AH1155" s="66" t="str">
        <f t="shared" si="475"/>
        <v/>
      </c>
      <c r="AI1155" s="66" t="str">
        <f t="shared" si="476"/>
        <v/>
      </c>
      <c r="AJ1155" s="135" t="str">
        <f t="shared" si="477"/>
        <v/>
      </c>
      <c r="AK1155" s="66" t="str">
        <f t="shared" si="478"/>
        <v/>
      </c>
      <c r="AL1155" s="66" t="str">
        <f t="shared" si="466"/>
        <v/>
      </c>
      <c r="AM1155" s="66" t="str">
        <f t="shared" si="479"/>
        <v/>
      </c>
      <c r="AN1155" s="135" t="str">
        <f t="shared" si="480"/>
        <v/>
      </c>
      <c r="AO1155" s="66" t="str">
        <f t="shared" si="481"/>
        <v/>
      </c>
      <c r="AP1155" s="66" t="str">
        <f t="shared" si="467"/>
        <v/>
      </c>
      <c r="AQ1155" s="66" t="str">
        <f t="shared" si="482"/>
        <v/>
      </c>
      <c r="AR1155" s="135" t="str">
        <f t="shared" si="483"/>
        <v/>
      </c>
      <c r="AS1155" s="72" t="str">
        <f t="shared" si="468"/>
        <v/>
      </c>
      <c r="AT1155" s="72" t="str">
        <f t="shared" si="468"/>
        <v/>
      </c>
      <c r="AU1155" s="72"/>
      <c r="AV1155" s="135" t="str">
        <f t="shared" ca="1" si="489"/>
        <v>Fighter</v>
      </c>
      <c r="AW1155" s="135"/>
      <c r="AX1155" s="135"/>
      <c r="AY1155" s="135"/>
      <c r="AZ1155" s="135"/>
      <c r="BA1155" s="135"/>
      <c r="BB1155" s="135"/>
      <c r="BC1155" s="660" t="e">
        <f>INDEX('[2]Master Skill List'!$D$81:$D$301,MATCH('UNIT DATA'!BA1155,'[2]Master Skill List'!$B$81:$B$301,0))</f>
        <v>#N/A</v>
      </c>
      <c r="BD1155" s="661"/>
      <c r="BE1155" s="661"/>
      <c r="BF1155" s="662"/>
      <c r="BG1155" s="72">
        <f t="shared" si="490"/>
        <v>0</v>
      </c>
    </row>
    <row r="1156" spans="2:59">
      <c r="B1156" s="66">
        <v>1118</v>
      </c>
      <c r="C1156" s="135"/>
      <c r="D1156" s="135"/>
      <c r="E1156" s="135"/>
      <c r="F1156" s="135"/>
      <c r="G1156" s="135"/>
      <c r="H1156" s="177"/>
      <c r="I1156" s="155"/>
      <c r="J1156" s="155"/>
      <c r="K1156" s="66">
        <v>10</v>
      </c>
      <c r="L1156" s="66"/>
      <c r="M1156" s="66"/>
      <c r="N1156" s="66"/>
      <c r="O1156" s="508"/>
      <c r="P1156" s="155">
        <f t="shared" si="484"/>
        <v>1</v>
      </c>
      <c r="Q1156" s="135"/>
      <c r="R1156" s="66" t="e">
        <f t="shared" si="491"/>
        <v>#N/A</v>
      </c>
      <c r="S1156" s="176"/>
      <c r="T1156" s="177"/>
      <c r="U1156" s="135"/>
      <c r="V1156" s="135"/>
      <c r="W1156" s="163" t="str">
        <f t="shared" ca="1" si="469"/>
        <v>Defender</v>
      </c>
      <c r="X1156" s="164">
        <f t="shared" si="470"/>
        <v>0</v>
      </c>
      <c r="Y1156" s="165">
        <v>0</v>
      </c>
      <c r="Z1156" s="155" t="str">
        <f t="shared" si="471"/>
        <v/>
      </c>
      <c r="AA1156" s="66" t="str">
        <f t="shared" si="472"/>
        <v/>
      </c>
      <c r="AB1156" s="72" t="str">
        <f t="shared" si="473"/>
        <v/>
      </c>
      <c r="AC1156" s="135" t="str">
        <f t="shared" si="485"/>
        <v/>
      </c>
      <c r="AD1156" s="72">
        <f t="shared" si="486"/>
        <v>-29</v>
      </c>
      <c r="AE1156" s="72">
        <f t="shared" si="487"/>
        <v>-59</v>
      </c>
      <c r="AF1156" s="72">
        <f t="shared" si="488"/>
        <v>-89</v>
      </c>
      <c r="AG1156" s="66" t="str">
        <f t="shared" si="474"/>
        <v/>
      </c>
      <c r="AH1156" s="66" t="str">
        <f t="shared" si="475"/>
        <v/>
      </c>
      <c r="AI1156" s="66" t="str">
        <f t="shared" si="476"/>
        <v/>
      </c>
      <c r="AJ1156" s="135" t="str">
        <f t="shared" si="477"/>
        <v/>
      </c>
      <c r="AK1156" s="66" t="str">
        <f t="shared" si="478"/>
        <v/>
      </c>
      <c r="AL1156" s="66" t="str">
        <f t="shared" si="466"/>
        <v/>
      </c>
      <c r="AM1156" s="66" t="str">
        <f t="shared" si="479"/>
        <v/>
      </c>
      <c r="AN1156" s="135" t="str">
        <f t="shared" si="480"/>
        <v/>
      </c>
      <c r="AO1156" s="66" t="str">
        <f t="shared" si="481"/>
        <v/>
      </c>
      <c r="AP1156" s="66" t="str">
        <f t="shared" si="467"/>
        <v/>
      </c>
      <c r="AQ1156" s="66" t="str">
        <f t="shared" si="482"/>
        <v/>
      </c>
      <c r="AR1156" s="135" t="str">
        <f t="shared" si="483"/>
        <v/>
      </c>
      <c r="AS1156" s="72" t="str">
        <f t="shared" si="468"/>
        <v/>
      </c>
      <c r="AT1156" s="72" t="str">
        <f t="shared" si="468"/>
        <v/>
      </c>
      <c r="AU1156" s="72"/>
      <c r="AV1156" s="135" t="str">
        <f t="shared" ca="1" si="489"/>
        <v>Defender</v>
      </c>
      <c r="AW1156" s="135"/>
      <c r="AX1156" s="135"/>
      <c r="AY1156" s="135"/>
      <c r="AZ1156" s="135"/>
      <c r="BA1156" s="135"/>
      <c r="BB1156" s="135"/>
      <c r="BC1156" s="660" t="e">
        <f>INDEX('[2]Master Skill List'!$D$81:$D$301,MATCH('UNIT DATA'!BA1156,'[2]Master Skill List'!$B$81:$B$301,0))</f>
        <v>#N/A</v>
      </c>
      <c r="BD1156" s="661"/>
      <c r="BE1156" s="661"/>
      <c r="BF1156" s="662"/>
      <c r="BG1156" s="72">
        <f t="shared" si="490"/>
        <v>0</v>
      </c>
    </row>
    <row r="1157" spans="2:59">
      <c r="B1157" s="66">
        <v>1119</v>
      </c>
      <c r="C1157" s="135"/>
      <c r="D1157" s="135"/>
      <c r="E1157" s="135"/>
      <c r="F1157" s="135"/>
      <c r="G1157" s="135"/>
      <c r="H1157" s="177"/>
      <c r="I1157" s="155"/>
      <c r="J1157" s="155"/>
      <c r="K1157" s="66">
        <v>10</v>
      </c>
      <c r="L1157" s="66"/>
      <c r="M1157" s="66"/>
      <c r="N1157" s="66"/>
      <c r="O1157" s="508"/>
      <c r="P1157" s="155">
        <f t="shared" si="484"/>
        <v>1</v>
      </c>
      <c r="Q1157" s="135"/>
      <c r="R1157" s="66" t="e">
        <f t="shared" si="491"/>
        <v>#N/A</v>
      </c>
      <c r="S1157" s="176"/>
      <c r="T1157" s="177"/>
      <c r="U1157" s="135"/>
      <c r="V1157" s="135"/>
      <c r="W1157" s="163" t="str">
        <f t="shared" ca="1" si="469"/>
        <v>Guardian</v>
      </c>
      <c r="X1157" s="164">
        <f t="shared" si="470"/>
        <v>0</v>
      </c>
      <c r="Y1157" s="165">
        <v>0</v>
      </c>
      <c r="Z1157" s="155" t="str">
        <f t="shared" si="471"/>
        <v/>
      </c>
      <c r="AA1157" s="66" t="str">
        <f t="shared" si="472"/>
        <v/>
      </c>
      <c r="AB1157" s="72" t="str">
        <f t="shared" si="473"/>
        <v/>
      </c>
      <c r="AC1157" s="135" t="str">
        <f t="shared" si="485"/>
        <v/>
      </c>
      <c r="AD1157" s="72">
        <f t="shared" si="486"/>
        <v>-29</v>
      </c>
      <c r="AE1157" s="72">
        <f t="shared" si="487"/>
        <v>-59</v>
      </c>
      <c r="AF1157" s="72">
        <f t="shared" si="488"/>
        <v>-89</v>
      </c>
      <c r="AG1157" s="66" t="str">
        <f t="shared" si="474"/>
        <v/>
      </c>
      <c r="AH1157" s="66" t="str">
        <f t="shared" si="475"/>
        <v/>
      </c>
      <c r="AI1157" s="66" t="str">
        <f t="shared" si="476"/>
        <v/>
      </c>
      <c r="AJ1157" s="135" t="str">
        <f t="shared" si="477"/>
        <v/>
      </c>
      <c r="AK1157" s="66" t="str">
        <f t="shared" si="478"/>
        <v/>
      </c>
      <c r="AL1157" s="66" t="str">
        <f t="shared" si="466"/>
        <v/>
      </c>
      <c r="AM1157" s="66" t="str">
        <f t="shared" si="479"/>
        <v/>
      </c>
      <c r="AN1157" s="135" t="str">
        <f t="shared" si="480"/>
        <v/>
      </c>
      <c r="AO1157" s="66" t="str">
        <f t="shared" si="481"/>
        <v/>
      </c>
      <c r="AP1157" s="66" t="str">
        <f t="shared" si="467"/>
        <v/>
      </c>
      <c r="AQ1157" s="66" t="str">
        <f t="shared" si="482"/>
        <v/>
      </c>
      <c r="AR1157" s="135" t="str">
        <f t="shared" si="483"/>
        <v/>
      </c>
      <c r="AS1157" s="72" t="str">
        <f t="shared" si="468"/>
        <v/>
      </c>
      <c r="AT1157" s="72" t="str">
        <f t="shared" si="468"/>
        <v/>
      </c>
      <c r="AU1157" s="72"/>
      <c r="AV1157" s="135" t="str">
        <f t="shared" ca="1" si="489"/>
        <v>Guardian</v>
      </c>
      <c r="AW1157" s="135"/>
      <c r="AX1157" s="135"/>
      <c r="AY1157" s="135"/>
      <c r="AZ1157" s="135"/>
      <c r="BA1157" s="135"/>
      <c r="BB1157" s="135"/>
      <c r="BC1157" s="660" t="e">
        <f>INDEX('[2]Master Skill List'!$D$81:$D$301,MATCH('UNIT DATA'!BA1157,'[2]Master Skill List'!$B$81:$B$301,0))</f>
        <v>#N/A</v>
      </c>
      <c r="BD1157" s="661"/>
      <c r="BE1157" s="661"/>
      <c r="BF1157" s="662"/>
      <c r="BG1157" s="72">
        <f t="shared" si="490"/>
        <v>0</v>
      </c>
    </row>
    <row r="1158" spans="2:59">
      <c r="B1158" s="66">
        <v>1120</v>
      </c>
      <c r="C1158" s="135"/>
      <c r="D1158" s="135"/>
      <c r="E1158" s="135"/>
      <c r="F1158" s="135"/>
      <c r="G1158" s="135"/>
      <c r="H1158" s="177"/>
      <c r="I1158" s="155"/>
      <c r="J1158" s="155"/>
      <c r="K1158" s="66">
        <v>10</v>
      </c>
      <c r="L1158" s="66"/>
      <c r="M1158" s="66"/>
      <c r="N1158" s="66"/>
      <c r="O1158" s="508"/>
      <c r="P1158" s="155">
        <f t="shared" si="484"/>
        <v>1</v>
      </c>
      <c r="Q1158" s="135"/>
      <c r="R1158" s="66" t="e">
        <f t="shared" si="491"/>
        <v>#N/A</v>
      </c>
      <c r="S1158" s="176"/>
      <c r="T1158" s="177"/>
      <c r="U1158" s="135"/>
      <c r="V1158" s="135"/>
      <c r="W1158" s="163" t="str">
        <f t="shared" ca="1" si="469"/>
        <v>Lord</v>
      </c>
      <c r="X1158" s="164">
        <f t="shared" si="470"/>
        <v>0</v>
      </c>
      <c r="Y1158" s="165">
        <v>0</v>
      </c>
      <c r="Z1158" s="155" t="str">
        <f t="shared" si="471"/>
        <v/>
      </c>
      <c r="AA1158" s="66" t="str">
        <f t="shared" si="472"/>
        <v/>
      </c>
      <c r="AB1158" s="72" t="str">
        <f t="shared" si="473"/>
        <v/>
      </c>
      <c r="AC1158" s="135" t="str">
        <f t="shared" si="485"/>
        <v/>
      </c>
      <c r="AD1158" s="72">
        <f t="shared" si="486"/>
        <v>-29</v>
      </c>
      <c r="AE1158" s="72">
        <f t="shared" si="487"/>
        <v>-59</v>
      </c>
      <c r="AF1158" s="72">
        <f t="shared" si="488"/>
        <v>-89</v>
      </c>
      <c r="AG1158" s="66" t="str">
        <f t="shared" si="474"/>
        <v/>
      </c>
      <c r="AH1158" s="66" t="str">
        <f t="shared" si="475"/>
        <v/>
      </c>
      <c r="AI1158" s="66" t="str">
        <f t="shared" si="476"/>
        <v/>
      </c>
      <c r="AJ1158" s="135" t="str">
        <f t="shared" si="477"/>
        <v/>
      </c>
      <c r="AK1158" s="66" t="str">
        <f t="shared" si="478"/>
        <v/>
      </c>
      <c r="AL1158" s="66" t="str">
        <f t="shared" si="466"/>
        <v/>
      </c>
      <c r="AM1158" s="66" t="str">
        <f t="shared" si="479"/>
        <v/>
      </c>
      <c r="AN1158" s="135" t="str">
        <f t="shared" si="480"/>
        <v/>
      </c>
      <c r="AO1158" s="66" t="str">
        <f t="shared" si="481"/>
        <v/>
      </c>
      <c r="AP1158" s="66" t="str">
        <f t="shared" si="467"/>
        <v/>
      </c>
      <c r="AQ1158" s="66" t="str">
        <f t="shared" si="482"/>
        <v/>
      </c>
      <c r="AR1158" s="135" t="str">
        <f t="shared" si="483"/>
        <v/>
      </c>
      <c r="AS1158" s="72" t="str">
        <f t="shared" si="468"/>
        <v/>
      </c>
      <c r="AT1158" s="72" t="str">
        <f t="shared" si="468"/>
        <v/>
      </c>
      <c r="AU1158" s="72"/>
      <c r="AV1158" s="135" t="str">
        <f t="shared" ca="1" si="489"/>
        <v>Lord</v>
      </c>
      <c r="AW1158" s="135"/>
      <c r="AX1158" s="135"/>
      <c r="AY1158" s="135"/>
      <c r="AZ1158" s="135"/>
      <c r="BA1158" s="135"/>
      <c r="BB1158" s="135"/>
      <c r="BC1158" s="660" t="e">
        <f>INDEX('[2]Master Skill List'!$D$81:$D$301,MATCH('UNIT DATA'!BA1158,'[2]Master Skill List'!$B$81:$B$301,0))</f>
        <v>#N/A</v>
      </c>
      <c r="BD1158" s="661"/>
      <c r="BE1158" s="661"/>
      <c r="BF1158" s="662"/>
      <c r="BG1158" s="72">
        <f t="shared" si="490"/>
        <v>0</v>
      </c>
    </row>
    <row r="1159" spans="2:59">
      <c r="B1159" s="66">
        <v>1121</v>
      </c>
      <c r="C1159" s="135"/>
      <c r="D1159" s="135"/>
      <c r="E1159" s="135"/>
      <c r="F1159" s="135"/>
      <c r="G1159" s="135"/>
      <c r="H1159" s="177"/>
      <c r="I1159" s="155"/>
      <c r="J1159" s="155"/>
      <c r="K1159" s="66">
        <v>10</v>
      </c>
      <c r="L1159" s="66"/>
      <c r="M1159" s="66"/>
      <c r="N1159" s="66"/>
      <c r="O1159" s="508"/>
      <c r="P1159" s="155">
        <f t="shared" si="484"/>
        <v>1</v>
      </c>
      <c r="Q1159" s="135"/>
      <c r="R1159" s="66" t="e">
        <f t="shared" si="491"/>
        <v>#N/A</v>
      </c>
      <c r="S1159" s="176"/>
      <c r="T1159" s="177"/>
      <c r="U1159" s="135"/>
      <c r="V1159" s="135"/>
      <c r="W1159" s="163" t="str">
        <f t="shared" ca="1" si="469"/>
        <v>Fighter</v>
      </c>
      <c r="X1159" s="164">
        <f t="shared" si="470"/>
        <v>0</v>
      </c>
      <c r="Y1159" s="165">
        <v>0</v>
      </c>
      <c r="Z1159" s="155" t="str">
        <f t="shared" si="471"/>
        <v/>
      </c>
      <c r="AA1159" s="66" t="str">
        <f t="shared" si="472"/>
        <v/>
      </c>
      <c r="AB1159" s="72" t="str">
        <f t="shared" si="473"/>
        <v/>
      </c>
      <c r="AC1159" s="135" t="str">
        <f t="shared" si="485"/>
        <v/>
      </c>
      <c r="AD1159" s="72">
        <f t="shared" si="486"/>
        <v>-29</v>
      </c>
      <c r="AE1159" s="72">
        <f t="shared" si="487"/>
        <v>-59</v>
      </c>
      <c r="AF1159" s="72">
        <f t="shared" si="488"/>
        <v>-89</v>
      </c>
      <c r="AG1159" s="66" t="str">
        <f t="shared" si="474"/>
        <v/>
      </c>
      <c r="AH1159" s="66" t="str">
        <f t="shared" si="475"/>
        <v/>
      </c>
      <c r="AI1159" s="66" t="str">
        <f t="shared" si="476"/>
        <v/>
      </c>
      <c r="AJ1159" s="135" t="str">
        <f t="shared" si="477"/>
        <v/>
      </c>
      <c r="AK1159" s="66" t="str">
        <f t="shared" si="478"/>
        <v/>
      </c>
      <c r="AL1159" s="66" t="str">
        <f t="shared" si="466"/>
        <v/>
      </c>
      <c r="AM1159" s="66" t="str">
        <f t="shared" si="479"/>
        <v/>
      </c>
      <c r="AN1159" s="135" t="str">
        <f t="shared" si="480"/>
        <v/>
      </c>
      <c r="AO1159" s="66" t="str">
        <f t="shared" si="481"/>
        <v/>
      </c>
      <c r="AP1159" s="66" t="str">
        <f t="shared" si="467"/>
        <v/>
      </c>
      <c r="AQ1159" s="66" t="str">
        <f t="shared" si="482"/>
        <v/>
      </c>
      <c r="AR1159" s="135" t="str">
        <f t="shared" si="483"/>
        <v/>
      </c>
      <c r="AS1159" s="72" t="str">
        <f t="shared" si="468"/>
        <v/>
      </c>
      <c r="AT1159" s="72" t="str">
        <f t="shared" si="468"/>
        <v/>
      </c>
      <c r="AU1159" s="72"/>
      <c r="AV1159" s="135" t="str">
        <f t="shared" ca="1" si="489"/>
        <v>Fighter</v>
      </c>
      <c r="AW1159" s="135"/>
      <c r="AX1159" s="135"/>
      <c r="AY1159" s="135"/>
      <c r="AZ1159" s="135"/>
      <c r="BA1159" s="135"/>
      <c r="BB1159" s="135"/>
      <c r="BC1159" s="660" t="e">
        <f>INDEX('[2]Master Skill List'!$D$81:$D$301,MATCH('UNIT DATA'!BA1159,'[2]Master Skill List'!$B$81:$B$301,0))</f>
        <v>#N/A</v>
      </c>
      <c r="BD1159" s="661"/>
      <c r="BE1159" s="661"/>
      <c r="BF1159" s="662"/>
      <c r="BG1159" s="72">
        <f t="shared" si="490"/>
        <v>0</v>
      </c>
    </row>
    <row r="1160" spans="2:59">
      <c r="B1160" s="66">
        <v>1122</v>
      </c>
      <c r="C1160" s="135"/>
      <c r="D1160" s="135"/>
      <c r="E1160" s="135"/>
      <c r="F1160" s="135"/>
      <c r="G1160" s="135"/>
      <c r="H1160" s="177"/>
      <c r="I1160" s="155"/>
      <c r="J1160" s="155"/>
      <c r="K1160" s="66">
        <v>10</v>
      </c>
      <c r="L1160" s="66"/>
      <c r="M1160" s="66"/>
      <c r="N1160" s="66"/>
      <c r="O1160" s="508"/>
      <c r="P1160" s="155">
        <f t="shared" si="484"/>
        <v>1</v>
      </c>
      <c r="Q1160" s="135"/>
      <c r="R1160" s="66" t="e">
        <f t="shared" si="491"/>
        <v>#N/A</v>
      </c>
      <c r="S1160" s="176"/>
      <c r="T1160" s="177"/>
      <c r="U1160" s="135"/>
      <c r="V1160" s="135"/>
      <c r="W1160" s="163" t="str">
        <f t="shared" ca="1" si="469"/>
        <v>Knight</v>
      </c>
      <c r="X1160" s="164">
        <f t="shared" si="470"/>
        <v>0</v>
      </c>
      <c r="Y1160" s="165">
        <v>0</v>
      </c>
      <c r="Z1160" s="155" t="str">
        <f t="shared" si="471"/>
        <v/>
      </c>
      <c r="AA1160" s="66" t="str">
        <f t="shared" si="472"/>
        <v/>
      </c>
      <c r="AB1160" s="72" t="str">
        <f t="shared" si="473"/>
        <v/>
      </c>
      <c r="AC1160" s="135" t="str">
        <f t="shared" si="485"/>
        <v/>
      </c>
      <c r="AD1160" s="72">
        <f t="shared" si="486"/>
        <v>-29</v>
      </c>
      <c r="AE1160" s="72">
        <f t="shared" si="487"/>
        <v>-59</v>
      </c>
      <c r="AF1160" s="72">
        <f t="shared" si="488"/>
        <v>-89</v>
      </c>
      <c r="AG1160" s="66" t="str">
        <f t="shared" si="474"/>
        <v/>
      </c>
      <c r="AH1160" s="66" t="str">
        <f t="shared" si="475"/>
        <v/>
      </c>
      <c r="AI1160" s="66" t="str">
        <f t="shared" si="476"/>
        <v/>
      </c>
      <c r="AJ1160" s="135" t="str">
        <f t="shared" si="477"/>
        <v/>
      </c>
      <c r="AK1160" s="66" t="str">
        <f t="shared" si="478"/>
        <v/>
      </c>
      <c r="AL1160" s="66" t="str">
        <f t="shared" si="466"/>
        <v/>
      </c>
      <c r="AM1160" s="66" t="str">
        <f t="shared" si="479"/>
        <v/>
      </c>
      <c r="AN1160" s="135" t="str">
        <f t="shared" si="480"/>
        <v/>
      </c>
      <c r="AO1160" s="66" t="str">
        <f t="shared" si="481"/>
        <v/>
      </c>
      <c r="AP1160" s="66" t="str">
        <f t="shared" si="467"/>
        <v/>
      </c>
      <c r="AQ1160" s="66" t="str">
        <f t="shared" si="482"/>
        <v/>
      </c>
      <c r="AR1160" s="135" t="str">
        <f t="shared" si="483"/>
        <v/>
      </c>
      <c r="AS1160" s="72" t="str">
        <f t="shared" si="468"/>
        <v/>
      </c>
      <c r="AT1160" s="72" t="str">
        <f t="shared" si="468"/>
        <v/>
      </c>
      <c r="AU1160" s="72"/>
      <c r="AV1160" s="135" t="str">
        <f t="shared" ca="1" si="489"/>
        <v>Knight</v>
      </c>
      <c r="AW1160" s="135"/>
      <c r="AX1160" s="135"/>
      <c r="AY1160" s="135"/>
      <c r="AZ1160" s="135"/>
      <c r="BA1160" s="135"/>
      <c r="BB1160" s="135"/>
      <c r="BC1160" s="660" t="e">
        <f>INDEX('[2]Master Skill List'!$D$81:$D$301,MATCH('UNIT DATA'!BA1160,'[2]Master Skill List'!$B$81:$B$301,0))</f>
        <v>#N/A</v>
      </c>
      <c r="BD1160" s="661"/>
      <c r="BE1160" s="661"/>
      <c r="BF1160" s="662"/>
      <c r="BG1160" s="72">
        <f t="shared" si="490"/>
        <v>0</v>
      </c>
    </row>
    <row r="1161" spans="2:59">
      <c r="B1161" s="66">
        <v>1123</v>
      </c>
      <c r="C1161" s="135"/>
      <c r="D1161" s="135"/>
      <c r="E1161" s="135"/>
      <c r="F1161" s="135"/>
      <c r="G1161" s="135"/>
      <c r="H1161" s="177"/>
      <c r="I1161" s="155"/>
      <c r="J1161" s="155"/>
      <c r="K1161" s="66">
        <v>10</v>
      </c>
      <c r="L1161" s="66"/>
      <c r="M1161" s="66"/>
      <c r="N1161" s="66"/>
      <c r="O1161" s="508"/>
      <c r="P1161" s="155">
        <f t="shared" si="484"/>
        <v>1</v>
      </c>
      <c r="Q1161" s="135"/>
      <c r="R1161" s="66" t="e">
        <f t="shared" si="491"/>
        <v>#N/A</v>
      </c>
      <c r="S1161" s="176"/>
      <c r="T1161" s="177"/>
      <c r="U1161" s="135"/>
      <c r="V1161" s="135"/>
      <c r="W1161" s="163" t="str">
        <f t="shared" ca="1" si="469"/>
        <v>Lord</v>
      </c>
      <c r="X1161" s="164">
        <f t="shared" si="470"/>
        <v>0</v>
      </c>
      <c r="Y1161" s="165">
        <v>0</v>
      </c>
      <c r="Z1161" s="155" t="str">
        <f t="shared" si="471"/>
        <v/>
      </c>
      <c r="AA1161" s="66" t="str">
        <f t="shared" si="472"/>
        <v/>
      </c>
      <c r="AB1161" s="72" t="str">
        <f t="shared" si="473"/>
        <v/>
      </c>
      <c r="AC1161" s="135" t="str">
        <f t="shared" si="485"/>
        <v/>
      </c>
      <c r="AD1161" s="72">
        <f t="shared" si="486"/>
        <v>-29</v>
      </c>
      <c r="AE1161" s="72">
        <f t="shared" si="487"/>
        <v>-59</v>
      </c>
      <c r="AF1161" s="72">
        <f t="shared" si="488"/>
        <v>-89</v>
      </c>
      <c r="AG1161" s="66" t="str">
        <f t="shared" si="474"/>
        <v/>
      </c>
      <c r="AH1161" s="66" t="str">
        <f t="shared" si="475"/>
        <v/>
      </c>
      <c r="AI1161" s="66" t="str">
        <f t="shared" si="476"/>
        <v/>
      </c>
      <c r="AJ1161" s="135" t="str">
        <f t="shared" si="477"/>
        <v/>
      </c>
      <c r="AK1161" s="66" t="str">
        <f t="shared" si="478"/>
        <v/>
      </c>
      <c r="AL1161" s="66" t="str">
        <f t="shared" si="466"/>
        <v/>
      </c>
      <c r="AM1161" s="66" t="str">
        <f t="shared" si="479"/>
        <v/>
      </c>
      <c r="AN1161" s="135" t="str">
        <f t="shared" si="480"/>
        <v/>
      </c>
      <c r="AO1161" s="66" t="str">
        <f t="shared" si="481"/>
        <v/>
      </c>
      <c r="AP1161" s="66" t="str">
        <f t="shared" si="467"/>
        <v/>
      </c>
      <c r="AQ1161" s="66" t="str">
        <f t="shared" si="482"/>
        <v/>
      </c>
      <c r="AR1161" s="135" t="str">
        <f t="shared" si="483"/>
        <v/>
      </c>
      <c r="AS1161" s="72" t="str">
        <f t="shared" si="468"/>
        <v/>
      </c>
      <c r="AT1161" s="72" t="str">
        <f t="shared" si="468"/>
        <v/>
      </c>
      <c r="AU1161" s="72"/>
      <c r="AV1161" s="135" t="str">
        <f t="shared" ca="1" si="489"/>
        <v>Lord</v>
      </c>
      <c r="AW1161" s="135"/>
      <c r="AX1161" s="135"/>
      <c r="AY1161" s="135"/>
      <c r="AZ1161" s="135"/>
      <c r="BA1161" s="135"/>
      <c r="BB1161" s="135"/>
      <c r="BC1161" s="660" t="e">
        <f>INDEX('[2]Master Skill List'!$D$81:$D$301,MATCH('UNIT DATA'!BA1161,'[2]Master Skill List'!$B$81:$B$301,0))</f>
        <v>#N/A</v>
      </c>
      <c r="BD1161" s="661"/>
      <c r="BE1161" s="661"/>
      <c r="BF1161" s="662"/>
      <c r="BG1161" s="72">
        <f t="shared" si="490"/>
        <v>0</v>
      </c>
    </row>
    <row r="1162" spans="2:59">
      <c r="B1162" s="66">
        <v>1124</v>
      </c>
      <c r="C1162" s="135"/>
      <c r="D1162" s="135"/>
      <c r="E1162" s="135"/>
      <c r="F1162" s="135"/>
      <c r="G1162" s="135"/>
      <c r="H1162" s="177"/>
      <c r="I1162" s="155"/>
      <c r="J1162" s="155"/>
      <c r="K1162" s="66">
        <v>10</v>
      </c>
      <c r="L1162" s="66"/>
      <c r="M1162" s="66"/>
      <c r="N1162" s="66"/>
      <c r="O1162" s="508"/>
      <c r="P1162" s="155">
        <f t="shared" si="484"/>
        <v>1</v>
      </c>
      <c r="Q1162" s="135"/>
      <c r="R1162" s="66" t="e">
        <f t="shared" si="491"/>
        <v>#N/A</v>
      </c>
      <c r="S1162" s="176"/>
      <c r="T1162" s="177"/>
      <c r="U1162" s="135"/>
      <c r="V1162" s="135"/>
      <c r="W1162" s="163" t="str">
        <f t="shared" ca="1" si="469"/>
        <v>Lord</v>
      </c>
      <c r="X1162" s="164">
        <f t="shared" si="470"/>
        <v>0</v>
      </c>
      <c r="Y1162" s="165">
        <v>0</v>
      </c>
      <c r="Z1162" s="155" t="str">
        <f t="shared" si="471"/>
        <v/>
      </c>
      <c r="AA1162" s="66" t="str">
        <f t="shared" si="472"/>
        <v/>
      </c>
      <c r="AB1162" s="72" t="str">
        <f t="shared" si="473"/>
        <v/>
      </c>
      <c r="AC1162" s="135" t="str">
        <f t="shared" si="485"/>
        <v/>
      </c>
      <c r="AD1162" s="72">
        <f t="shared" si="486"/>
        <v>-29</v>
      </c>
      <c r="AE1162" s="72">
        <f t="shared" si="487"/>
        <v>-59</v>
      </c>
      <c r="AF1162" s="72">
        <f t="shared" si="488"/>
        <v>-89</v>
      </c>
      <c r="AG1162" s="66" t="str">
        <f t="shared" si="474"/>
        <v/>
      </c>
      <c r="AH1162" s="66" t="str">
        <f t="shared" si="475"/>
        <v/>
      </c>
      <c r="AI1162" s="66" t="str">
        <f t="shared" si="476"/>
        <v/>
      </c>
      <c r="AJ1162" s="135" t="str">
        <f t="shared" si="477"/>
        <v/>
      </c>
      <c r="AK1162" s="66" t="str">
        <f t="shared" si="478"/>
        <v/>
      </c>
      <c r="AL1162" s="66" t="str">
        <f t="shared" si="466"/>
        <v/>
      </c>
      <c r="AM1162" s="66" t="str">
        <f t="shared" si="479"/>
        <v/>
      </c>
      <c r="AN1162" s="135" t="str">
        <f t="shared" si="480"/>
        <v/>
      </c>
      <c r="AO1162" s="66" t="str">
        <f t="shared" si="481"/>
        <v/>
      </c>
      <c r="AP1162" s="66" t="str">
        <f t="shared" si="467"/>
        <v/>
      </c>
      <c r="AQ1162" s="66" t="str">
        <f t="shared" si="482"/>
        <v/>
      </c>
      <c r="AR1162" s="135" t="str">
        <f t="shared" si="483"/>
        <v/>
      </c>
      <c r="AS1162" s="72" t="str">
        <f t="shared" si="468"/>
        <v/>
      </c>
      <c r="AT1162" s="72" t="str">
        <f t="shared" si="468"/>
        <v/>
      </c>
      <c r="AU1162" s="72"/>
      <c r="AV1162" s="135" t="str">
        <f t="shared" ca="1" si="489"/>
        <v>Lord</v>
      </c>
      <c r="AW1162" s="135"/>
      <c r="AX1162" s="135"/>
      <c r="AY1162" s="135"/>
      <c r="AZ1162" s="135"/>
      <c r="BA1162" s="135"/>
      <c r="BB1162" s="135"/>
      <c r="BC1162" s="660" t="e">
        <f>INDEX('[2]Master Skill List'!$D$81:$D$301,MATCH('UNIT DATA'!BA1162,'[2]Master Skill List'!$B$81:$B$301,0))</f>
        <v>#N/A</v>
      </c>
      <c r="BD1162" s="661"/>
      <c r="BE1162" s="661"/>
      <c r="BF1162" s="662"/>
      <c r="BG1162" s="72">
        <f t="shared" si="490"/>
        <v>0</v>
      </c>
    </row>
    <row r="1163" spans="2:59">
      <c r="B1163" s="66">
        <v>1125</v>
      </c>
      <c r="C1163" s="135"/>
      <c r="D1163" s="135"/>
      <c r="E1163" s="135"/>
      <c r="F1163" s="135"/>
      <c r="G1163" s="135"/>
      <c r="H1163" s="177"/>
      <c r="I1163" s="155"/>
      <c r="J1163" s="155"/>
      <c r="K1163" s="66">
        <v>10</v>
      </c>
      <c r="L1163" s="66"/>
      <c r="M1163" s="66"/>
      <c r="N1163" s="66"/>
      <c r="O1163" s="508"/>
      <c r="P1163" s="155">
        <f t="shared" si="484"/>
        <v>1</v>
      </c>
      <c r="Q1163" s="135"/>
      <c r="R1163" s="66" t="e">
        <f t="shared" si="491"/>
        <v>#N/A</v>
      </c>
      <c r="S1163" s="176"/>
      <c r="T1163" s="177"/>
      <c r="U1163" s="135"/>
      <c r="V1163" s="135"/>
      <c r="W1163" s="163" t="str">
        <f t="shared" ca="1" si="469"/>
        <v>Lord</v>
      </c>
      <c r="X1163" s="164">
        <f t="shared" si="470"/>
        <v>0</v>
      </c>
      <c r="Y1163" s="165">
        <v>0</v>
      </c>
      <c r="Z1163" s="155" t="str">
        <f t="shared" si="471"/>
        <v/>
      </c>
      <c r="AA1163" s="66" t="str">
        <f t="shared" si="472"/>
        <v/>
      </c>
      <c r="AB1163" s="72" t="str">
        <f t="shared" si="473"/>
        <v/>
      </c>
      <c r="AC1163" s="135" t="str">
        <f t="shared" si="485"/>
        <v/>
      </c>
      <c r="AD1163" s="72">
        <f t="shared" si="486"/>
        <v>-29</v>
      </c>
      <c r="AE1163" s="72">
        <f t="shared" si="487"/>
        <v>-59</v>
      </c>
      <c r="AF1163" s="72">
        <f t="shared" si="488"/>
        <v>-89</v>
      </c>
      <c r="AG1163" s="66" t="str">
        <f t="shared" si="474"/>
        <v/>
      </c>
      <c r="AH1163" s="66" t="str">
        <f t="shared" si="475"/>
        <v/>
      </c>
      <c r="AI1163" s="66" t="str">
        <f t="shared" si="476"/>
        <v/>
      </c>
      <c r="AJ1163" s="135" t="str">
        <f t="shared" si="477"/>
        <v/>
      </c>
      <c r="AK1163" s="66" t="str">
        <f t="shared" si="478"/>
        <v/>
      </c>
      <c r="AL1163" s="66" t="str">
        <f t="shared" si="466"/>
        <v/>
      </c>
      <c r="AM1163" s="66" t="str">
        <f t="shared" si="479"/>
        <v/>
      </c>
      <c r="AN1163" s="135" t="str">
        <f t="shared" si="480"/>
        <v/>
      </c>
      <c r="AO1163" s="66" t="str">
        <f t="shared" si="481"/>
        <v/>
      </c>
      <c r="AP1163" s="66" t="str">
        <f t="shared" si="467"/>
        <v/>
      </c>
      <c r="AQ1163" s="66" t="str">
        <f t="shared" si="482"/>
        <v/>
      </c>
      <c r="AR1163" s="135" t="str">
        <f t="shared" si="483"/>
        <v/>
      </c>
      <c r="AS1163" s="72" t="str">
        <f t="shared" si="468"/>
        <v/>
      </c>
      <c r="AT1163" s="72" t="str">
        <f t="shared" si="468"/>
        <v/>
      </c>
      <c r="AU1163" s="72"/>
      <c r="AV1163" s="135" t="str">
        <f t="shared" ca="1" si="489"/>
        <v>Lord</v>
      </c>
      <c r="AW1163" s="135"/>
      <c r="AX1163" s="135"/>
      <c r="AY1163" s="135"/>
      <c r="AZ1163" s="135"/>
      <c r="BA1163" s="135"/>
      <c r="BB1163" s="135"/>
      <c r="BC1163" s="660" t="e">
        <f>INDEX('[2]Master Skill List'!$D$81:$D$301,MATCH('UNIT DATA'!BA1163,'[2]Master Skill List'!$B$81:$B$301,0))</f>
        <v>#N/A</v>
      </c>
      <c r="BD1163" s="661"/>
      <c r="BE1163" s="661"/>
      <c r="BF1163" s="662"/>
      <c r="BG1163" s="72">
        <f t="shared" si="490"/>
        <v>0</v>
      </c>
    </row>
    <row r="1164" spans="2:59">
      <c r="B1164" s="66">
        <v>1126</v>
      </c>
      <c r="C1164" s="135"/>
      <c r="D1164" s="135"/>
      <c r="E1164" s="135"/>
      <c r="F1164" s="135"/>
      <c r="G1164" s="135"/>
      <c r="H1164" s="177"/>
      <c r="I1164" s="155"/>
      <c r="J1164" s="155"/>
      <c r="K1164" s="66">
        <v>10</v>
      </c>
      <c r="L1164" s="66"/>
      <c r="M1164" s="66"/>
      <c r="N1164" s="66"/>
      <c r="O1164" s="508"/>
      <c r="P1164" s="155">
        <f t="shared" si="484"/>
        <v>1</v>
      </c>
      <c r="Q1164" s="135"/>
      <c r="R1164" s="66" t="e">
        <f t="shared" si="491"/>
        <v>#N/A</v>
      </c>
      <c r="S1164" s="176"/>
      <c r="T1164" s="177"/>
      <c r="U1164" s="135"/>
      <c r="V1164" s="135"/>
      <c r="W1164" s="163" t="str">
        <f t="shared" ca="1" si="469"/>
        <v>Hero</v>
      </c>
      <c r="X1164" s="164">
        <f t="shared" si="470"/>
        <v>0</v>
      </c>
      <c r="Y1164" s="165">
        <v>0</v>
      </c>
      <c r="Z1164" s="155" t="str">
        <f t="shared" si="471"/>
        <v/>
      </c>
      <c r="AA1164" s="66" t="str">
        <f t="shared" si="472"/>
        <v/>
      </c>
      <c r="AB1164" s="72" t="str">
        <f t="shared" si="473"/>
        <v/>
      </c>
      <c r="AC1164" s="135" t="str">
        <f t="shared" si="485"/>
        <v/>
      </c>
      <c r="AD1164" s="72">
        <f t="shared" si="486"/>
        <v>-29</v>
      </c>
      <c r="AE1164" s="72">
        <f t="shared" si="487"/>
        <v>-59</v>
      </c>
      <c r="AF1164" s="72">
        <f t="shared" si="488"/>
        <v>-89</v>
      </c>
      <c r="AG1164" s="66" t="str">
        <f t="shared" si="474"/>
        <v/>
      </c>
      <c r="AH1164" s="66" t="str">
        <f t="shared" si="475"/>
        <v/>
      </c>
      <c r="AI1164" s="66" t="str">
        <f t="shared" si="476"/>
        <v/>
      </c>
      <c r="AJ1164" s="135" t="str">
        <f t="shared" si="477"/>
        <v/>
      </c>
      <c r="AK1164" s="66" t="str">
        <f t="shared" si="478"/>
        <v/>
      </c>
      <c r="AL1164" s="66" t="str">
        <f t="shared" si="466"/>
        <v/>
      </c>
      <c r="AM1164" s="66" t="str">
        <f t="shared" si="479"/>
        <v/>
      </c>
      <c r="AN1164" s="135" t="str">
        <f t="shared" si="480"/>
        <v/>
      </c>
      <c r="AO1164" s="66" t="str">
        <f t="shared" si="481"/>
        <v/>
      </c>
      <c r="AP1164" s="66" t="str">
        <f t="shared" si="467"/>
        <v/>
      </c>
      <c r="AQ1164" s="66" t="str">
        <f t="shared" si="482"/>
        <v/>
      </c>
      <c r="AR1164" s="135" t="str">
        <f t="shared" si="483"/>
        <v/>
      </c>
      <c r="AS1164" s="72" t="str">
        <f t="shared" si="468"/>
        <v/>
      </c>
      <c r="AT1164" s="72" t="str">
        <f t="shared" si="468"/>
        <v/>
      </c>
      <c r="AU1164" s="72"/>
      <c r="AV1164" s="135" t="str">
        <f t="shared" ca="1" si="489"/>
        <v>Hero</v>
      </c>
      <c r="AW1164" s="135"/>
      <c r="AX1164" s="135"/>
      <c r="AY1164" s="135"/>
      <c r="AZ1164" s="135"/>
      <c r="BA1164" s="135"/>
      <c r="BB1164" s="135"/>
      <c r="BC1164" s="660" t="e">
        <f>INDEX('[2]Master Skill List'!$D$81:$D$301,MATCH('UNIT DATA'!BA1164,'[2]Master Skill List'!$B$81:$B$301,0))</f>
        <v>#N/A</v>
      </c>
      <c r="BD1164" s="661"/>
      <c r="BE1164" s="661"/>
      <c r="BF1164" s="662"/>
      <c r="BG1164" s="72">
        <f t="shared" si="490"/>
        <v>0</v>
      </c>
    </row>
    <row r="1165" spans="2:59">
      <c r="B1165" s="66">
        <v>1127</v>
      </c>
      <c r="C1165" s="135"/>
      <c r="D1165" s="135"/>
      <c r="E1165" s="135"/>
      <c r="F1165" s="135"/>
      <c r="G1165" s="135"/>
      <c r="H1165" s="177"/>
      <c r="I1165" s="155"/>
      <c r="J1165" s="155"/>
      <c r="K1165" s="66">
        <v>10</v>
      </c>
      <c r="L1165" s="66"/>
      <c r="M1165" s="66"/>
      <c r="N1165" s="66"/>
      <c r="O1165" s="508"/>
      <c r="P1165" s="155">
        <f t="shared" si="484"/>
        <v>1</v>
      </c>
      <c r="Q1165" s="135"/>
      <c r="R1165" s="66" t="e">
        <f t="shared" si="491"/>
        <v>#N/A</v>
      </c>
      <c r="S1165" s="176"/>
      <c r="T1165" s="177"/>
      <c r="U1165" s="135"/>
      <c r="V1165" s="135"/>
      <c r="W1165" s="163" t="str">
        <f t="shared" ca="1" si="469"/>
        <v>Guardian</v>
      </c>
      <c r="X1165" s="164">
        <f t="shared" si="470"/>
        <v>0</v>
      </c>
      <c r="Y1165" s="165">
        <v>0</v>
      </c>
      <c r="Z1165" s="155" t="str">
        <f t="shared" si="471"/>
        <v/>
      </c>
      <c r="AA1165" s="66" t="str">
        <f t="shared" si="472"/>
        <v/>
      </c>
      <c r="AB1165" s="72" t="str">
        <f t="shared" si="473"/>
        <v/>
      </c>
      <c r="AC1165" s="135" t="str">
        <f t="shared" si="485"/>
        <v/>
      </c>
      <c r="AD1165" s="72">
        <f t="shared" si="486"/>
        <v>-29</v>
      </c>
      <c r="AE1165" s="72">
        <f t="shared" si="487"/>
        <v>-59</v>
      </c>
      <c r="AF1165" s="72">
        <f t="shared" si="488"/>
        <v>-89</v>
      </c>
      <c r="AG1165" s="66" t="str">
        <f t="shared" si="474"/>
        <v/>
      </c>
      <c r="AH1165" s="66" t="str">
        <f t="shared" si="475"/>
        <v/>
      </c>
      <c r="AI1165" s="66" t="str">
        <f t="shared" si="476"/>
        <v/>
      </c>
      <c r="AJ1165" s="135" t="str">
        <f t="shared" si="477"/>
        <v/>
      </c>
      <c r="AK1165" s="66" t="str">
        <f t="shared" si="478"/>
        <v/>
      </c>
      <c r="AL1165" s="66" t="str">
        <f t="shared" si="466"/>
        <v/>
      </c>
      <c r="AM1165" s="66" t="str">
        <f t="shared" si="479"/>
        <v/>
      </c>
      <c r="AN1165" s="135" t="str">
        <f t="shared" si="480"/>
        <v/>
      </c>
      <c r="AO1165" s="66" t="str">
        <f t="shared" si="481"/>
        <v/>
      </c>
      <c r="AP1165" s="66" t="str">
        <f t="shared" si="467"/>
        <v/>
      </c>
      <c r="AQ1165" s="66" t="str">
        <f t="shared" si="482"/>
        <v/>
      </c>
      <c r="AR1165" s="135" t="str">
        <f t="shared" si="483"/>
        <v/>
      </c>
      <c r="AS1165" s="72" t="str">
        <f t="shared" si="468"/>
        <v/>
      </c>
      <c r="AT1165" s="72" t="str">
        <f t="shared" si="468"/>
        <v/>
      </c>
      <c r="AU1165" s="72"/>
      <c r="AV1165" s="135" t="str">
        <f t="shared" ca="1" si="489"/>
        <v>Guardian</v>
      </c>
      <c r="AW1165" s="135"/>
      <c r="AX1165" s="135"/>
      <c r="AY1165" s="135"/>
      <c r="AZ1165" s="135"/>
      <c r="BA1165" s="135"/>
      <c r="BB1165" s="135"/>
      <c r="BC1165" s="660" t="e">
        <f>INDEX('[2]Master Skill List'!$D$81:$D$301,MATCH('UNIT DATA'!BA1165,'[2]Master Skill List'!$B$81:$B$301,0))</f>
        <v>#N/A</v>
      </c>
      <c r="BD1165" s="661"/>
      <c r="BE1165" s="661"/>
      <c r="BF1165" s="662"/>
      <c r="BG1165" s="72">
        <f t="shared" si="490"/>
        <v>0</v>
      </c>
    </row>
    <row r="1166" spans="2:59">
      <c r="B1166" s="66">
        <v>1128</v>
      </c>
      <c r="C1166" s="135"/>
      <c r="D1166" s="135"/>
      <c r="E1166" s="135"/>
      <c r="F1166" s="135"/>
      <c r="G1166" s="135"/>
      <c r="H1166" s="177"/>
      <c r="I1166" s="155"/>
      <c r="J1166" s="155"/>
      <c r="K1166" s="66">
        <v>10</v>
      </c>
      <c r="L1166" s="66"/>
      <c r="M1166" s="66"/>
      <c r="N1166" s="66"/>
      <c r="O1166" s="508"/>
      <c r="P1166" s="155">
        <f t="shared" si="484"/>
        <v>1</v>
      </c>
      <c r="Q1166" s="135"/>
      <c r="R1166" s="66" t="e">
        <f t="shared" si="491"/>
        <v>#N/A</v>
      </c>
      <c r="S1166" s="176"/>
      <c r="T1166" s="177"/>
      <c r="U1166" s="135"/>
      <c r="V1166" s="135"/>
      <c r="W1166" s="163" t="str">
        <f t="shared" ca="1" si="469"/>
        <v>Fighter</v>
      </c>
      <c r="X1166" s="164">
        <f t="shared" si="470"/>
        <v>0</v>
      </c>
      <c r="Y1166" s="165">
        <v>0</v>
      </c>
      <c r="Z1166" s="155" t="str">
        <f t="shared" si="471"/>
        <v/>
      </c>
      <c r="AA1166" s="66" t="str">
        <f t="shared" si="472"/>
        <v/>
      </c>
      <c r="AB1166" s="72" t="str">
        <f t="shared" si="473"/>
        <v/>
      </c>
      <c r="AC1166" s="135" t="str">
        <f t="shared" si="485"/>
        <v/>
      </c>
      <c r="AD1166" s="72">
        <f t="shared" si="486"/>
        <v>-29</v>
      </c>
      <c r="AE1166" s="72">
        <f t="shared" si="487"/>
        <v>-59</v>
      </c>
      <c r="AF1166" s="72">
        <f t="shared" si="488"/>
        <v>-89</v>
      </c>
      <c r="AG1166" s="66" t="str">
        <f t="shared" si="474"/>
        <v/>
      </c>
      <c r="AH1166" s="66" t="str">
        <f t="shared" si="475"/>
        <v/>
      </c>
      <c r="AI1166" s="66" t="str">
        <f t="shared" si="476"/>
        <v/>
      </c>
      <c r="AJ1166" s="135" t="str">
        <f t="shared" si="477"/>
        <v/>
      </c>
      <c r="AK1166" s="66" t="str">
        <f t="shared" si="478"/>
        <v/>
      </c>
      <c r="AL1166" s="66" t="str">
        <f t="shared" si="466"/>
        <v/>
      </c>
      <c r="AM1166" s="66" t="str">
        <f t="shared" si="479"/>
        <v/>
      </c>
      <c r="AN1166" s="135" t="str">
        <f t="shared" si="480"/>
        <v/>
      </c>
      <c r="AO1166" s="66" t="str">
        <f t="shared" si="481"/>
        <v/>
      </c>
      <c r="AP1166" s="66" t="str">
        <f t="shared" si="467"/>
        <v/>
      </c>
      <c r="AQ1166" s="66" t="str">
        <f t="shared" si="482"/>
        <v/>
      </c>
      <c r="AR1166" s="135" t="str">
        <f t="shared" si="483"/>
        <v/>
      </c>
      <c r="AS1166" s="72" t="str">
        <f t="shared" si="468"/>
        <v/>
      </c>
      <c r="AT1166" s="72" t="str">
        <f t="shared" si="468"/>
        <v/>
      </c>
      <c r="AU1166" s="72"/>
      <c r="AV1166" s="135" t="str">
        <f t="shared" ca="1" si="489"/>
        <v>Fighter</v>
      </c>
      <c r="AW1166" s="135"/>
      <c r="AX1166" s="135"/>
      <c r="AY1166" s="135"/>
      <c r="AZ1166" s="135"/>
      <c r="BA1166" s="135"/>
      <c r="BB1166" s="135"/>
      <c r="BC1166" s="660" t="e">
        <f>INDEX('[2]Master Skill List'!$D$81:$D$301,MATCH('UNIT DATA'!BA1166,'[2]Master Skill List'!$B$81:$B$301,0))</f>
        <v>#N/A</v>
      </c>
      <c r="BD1166" s="661"/>
      <c r="BE1166" s="661"/>
      <c r="BF1166" s="662"/>
      <c r="BG1166" s="72">
        <f t="shared" si="490"/>
        <v>0</v>
      </c>
    </row>
    <row r="1167" spans="2:59">
      <c r="B1167" s="66">
        <v>1129</v>
      </c>
      <c r="C1167" s="135"/>
      <c r="D1167" s="135"/>
      <c r="E1167" s="135"/>
      <c r="F1167" s="135"/>
      <c r="G1167" s="135"/>
      <c r="H1167" s="177"/>
      <c r="I1167" s="155"/>
      <c r="J1167" s="155"/>
      <c r="K1167" s="66">
        <v>10</v>
      </c>
      <c r="L1167" s="66"/>
      <c r="M1167" s="66"/>
      <c r="N1167" s="66"/>
      <c r="O1167" s="508"/>
      <c r="P1167" s="155">
        <f t="shared" si="484"/>
        <v>1</v>
      </c>
      <c r="Q1167" s="135"/>
      <c r="R1167" s="66" t="e">
        <f t="shared" si="491"/>
        <v>#N/A</v>
      </c>
      <c r="S1167" s="176"/>
      <c r="T1167" s="177"/>
      <c r="U1167" s="135"/>
      <c r="V1167" s="135"/>
      <c r="W1167" s="163" t="str">
        <f t="shared" ca="1" si="469"/>
        <v>Fighter</v>
      </c>
      <c r="X1167" s="164">
        <f t="shared" si="470"/>
        <v>0</v>
      </c>
      <c r="Y1167" s="165">
        <v>0</v>
      </c>
      <c r="Z1167" s="155" t="str">
        <f t="shared" si="471"/>
        <v/>
      </c>
      <c r="AA1167" s="66" t="str">
        <f t="shared" si="472"/>
        <v/>
      </c>
      <c r="AB1167" s="72" t="str">
        <f t="shared" si="473"/>
        <v/>
      </c>
      <c r="AC1167" s="135" t="str">
        <f t="shared" si="485"/>
        <v/>
      </c>
      <c r="AD1167" s="72">
        <f t="shared" si="486"/>
        <v>-29</v>
      </c>
      <c r="AE1167" s="72">
        <f t="shared" si="487"/>
        <v>-59</v>
      </c>
      <c r="AF1167" s="72">
        <f t="shared" si="488"/>
        <v>-89</v>
      </c>
      <c r="AG1167" s="66" t="str">
        <f t="shared" si="474"/>
        <v/>
      </c>
      <c r="AH1167" s="66" t="str">
        <f t="shared" si="475"/>
        <v/>
      </c>
      <c r="AI1167" s="66" t="str">
        <f t="shared" si="476"/>
        <v/>
      </c>
      <c r="AJ1167" s="135" t="str">
        <f t="shared" si="477"/>
        <v/>
      </c>
      <c r="AK1167" s="66" t="str">
        <f t="shared" si="478"/>
        <v/>
      </c>
      <c r="AL1167" s="66" t="str">
        <f t="shared" si="466"/>
        <v/>
      </c>
      <c r="AM1167" s="66" t="str">
        <f t="shared" si="479"/>
        <v/>
      </c>
      <c r="AN1167" s="135" t="str">
        <f t="shared" si="480"/>
        <v/>
      </c>
      <c r="AO1167" s="66" t="str">
        <f t="shared" si="481"/>
        <v/>
      </c>
      <c r="AP1167" s="66" t="str">
        <f t="shared" si="467"/>
        <v/>
      </c>
      <c r="AQ1167" s="66" t="str">
        <f t="shared" si="482"/>
        <v/>
      </c>
      <c r="AR1167" s="135" t="str">
        <f t="shared" si="483"/>
        <v/>
      </c>
      <c r="AS1167" s="72" t="str">
        <f t="shared" si="468"/>
        <v/>
      </c>
      <c r="AT1167" s="72" t="str">
        <f t="shared" si="468"/>
        <v/>
      </c>
      <c r="AU1167" s="72"/>
      <c r="AV1167" s="135" t="str">
        <f t="shared" ca="1" si="489"/>
        <v>Fighter</v>
      </c>
      <c r="AW1167" s="135"/>
      <c r="AX1167" s="135"/>
      <c r="AY1167" s="135"/>
      <c r="AZ1167" s="135"/>
      <c r="BA1167" s="135"/>
      <c r="BB1167" s="135"/>
      <c r="BC1167" s="660" t="e">
        <f>INDEX('[2]Master Skill List'!$D$81:$D$301,MATCH('UNIT DATA'!BA1167,'[2]Master Skill List'!$B$81:$B$301,0))</f>
        <v>#N/A</v>
      </c>
      <c r="BD1167" s="661"/>
      <c r="BE1167" s="661"/>
      <c r="BF1167" s="662"/>
      <c r="BG1167" s="72">
        <f t="shared" si="490"/>
        <v>0</v>
      </c>
    </row>
    <row r="1168" spans="2:59">
      <c r="B1168" s="66">
        <v>1130</v>
      </c>
      <c r="C1168" s="135"/>
      <c r="D1168" s="135"/>
      <c r="E1168" s="135"/>
      <c r="F1168" s="135"/>
      <c r="G1168" s="135"/>
      <c r="H1168" s="177"/>
      <c r="I1168" s="155"/>
      <c r="J1168" s="155"/>
      <c r="K1168" s="66">
        <v>10</v>
      </c>
      <c r="L1168" s="66"/>
      <c r="M1168" s="66"/>
      <c r="N1168" s="66"/>
      <c r="O1168" s="508"/>
      <c r="P1168" s="155">
        <f t="shared" si="484"/>
        <v>1</v>
      </c>
      <c r="Q1168" s="135"/>
      <c r="R1168" s="66" t="e">
        <f t="shared" si="491"/>
        <v>#N/A</v>
      </c>
      <c r="S1168" s="176"/>
      <c r="T1168" s="177"/>
      <c r="U1168" s="135"/>
      <c r="V1168" s="135"/>
      <c r="W1168" s="163" t="str">
        <f t="shared" ca="1" si="469"/>
        <v>Fighter</v>
      </c>
      <c r="X1168" s="164">
        <f t="shared" si="470"/>
        <v>0</v>
      </c>
      <c r="Y1168" s="165">
        <v>0</v>
      </c>
      <c r="Z1168" s="155" t="str">
        <f t="shared" si="471"/>
        <v/>
      </c>
      <c r="AA1168" s="66" t="str">
        <f t="shared" si="472"/>
        <v/>
      </c>
      <c r="AB1168" s="72" t="str">
        <f t="shared" si="473"/>
        <v/>
      </c>
      <c r="AC1168" s="135" t="str">
        <f t="shared" si="485"/>
        <v/>
      </c>
      <c r="AD1168" s="72">
        <f t="shared" si="486"/>
        <v>-29</v>
      </c>
      <c r="AE1168" s="72">
        <f t="shared" si="487"/>
        <v>-59</v>
      </c>
      <c r="AF1168" s="72">
        <f t="shared" si="488"/>
        <v>-89</v>
      </c>
      <c r="AG1168" s="66" t="str">
        <f t="shared" si="474"/>
        <v/>
      </c>
      <c r="AH1168" s="66" t="str">
        <f t="shared" si="475"/>
        <v/>
      </c>
      <c r="AI1168" s="66" t="str">
        <f t="shared" si="476"/>
        <v/>
      </c>
      <c r="AJ1168" s="135" t="str">
        <f t="shared" si="477"/>
        <v/>
      </c>
      <c r="AK1168" s="66" t="str">
        <f t="shared" si="478"/>
        <v/>
      </c>
      <c r="AL1168" s="66" t="str">
        <f t="shared" si="466"/>
        <v/>
      </c>
      <c r="AM1168" s="66" t="str">
        <f t="shared" si="479"/>
        <v/>
      </c>
      <c r="AN1168" s="135" t="str">
        <f t="shared" si="480"/>
        <v/>
      </c>
      <c r="AO1168" s="66" t="str">
        <f t="shared" si="481"/>
        <v/>
      </c>
      <c r="AP1168" s="66" t="str">
        <f t="shared" si="467"/>
        <v/>
      </c>
      <c r="AQ1168" s="66" t="str">
        <f t="shared" si="482"/>
        <v/>
      </c>
      <c r="AR1168" s="135" t="str">
        <f t="shared" si="483"/>
        <v/>
      </c>
      <c r="AS1168" s="72" t="str">
        <f t="shared" si="468"/>
        <v/>
      </c>
      <c r="AT1168" s="72" t="str">
        <f t="shared" si="468"/>
        <v/>
      </c>
      <c r="AU1168" s="72"/>
      <c r="AV1168" s="135" t="str">
        <f t="shared" ca="1" si="489"/>
        <v>Fighter</v>
      </c>
      <c r="AW1168" s="135"/>
      <c r="AX1168" s="135"/>
      <c r="AY1168" s="135"/>
      <c r="AZ1168" s="135"/>
      <c r="BA1168" s="135"/>
      <c r="BB1168" s="135"/>
      <c r="BC1168" s="660" t="e">
        <f>INDEX('[2]Master Skill List'!$D$81:$D$301,MATCH('UNIT DATA'!BA1168,'[2]Master Skill List'!$B$81:$B$301,0))</f>
        <v>#N/A</v>
      </c>
      <c r="BD1168" s="661"/>
      <c r="BE1168" s="661"/>
      <c r="BF1168" s="662"/>
      <c r="BG1168" s="72">
        <f t="shared" si="490"/>
        <v>0</v>
      </c>
    </row>
    <row r="1169" spans="2:59">
      <c r="B1169" s="66">
        <v>1131</v>
      </c>
      <c r="C1169" s="135"/>
      <c r="D1169" s="135"/>
      <c r="E1169" s="135"/>
      <c r="F1169" s="135"/>
      <c r="G1169" s="135"/>
      <c r="H1169" s="177"/>
      <c r="I1169" s="155"/>
      <c r="J1169" s="155"/>
      <c r="K1169" s="66">
        <v>10</v>
      </c>
      <c r="L1169" s="66"/>
      <c r="M1169" s="66"/>
      <c r="N1169" s="66"/>
      <c r="O1169" s="508"/>
      <c r="P1169" s="155">
        <f t="shared" si="484"/>
        <v>1</v>
      </c>
      <c r="Q1169" s="135"/>
      <c r="R1169" s="66" t="e">
        <f t="shared" si="491"/>
        <v>#N/A</v>
      </c>
      <c r="S1169" s="176"/>
      <c r="T1169" s="177"/>
      <c r="U1169" s="135"/>
      <c r="V1169" s="135"/>
      <c r="W1169" s="163" t="str">
        <f t="shared" ca="1" si="469"/>
        <v>Guardian</v>
      </c>
      <c r="X1169" s="164">
        <f t="shared" si="470"/>
        <v>0</v>
      </c>
      <c r="Y1169" s="165">
        <v>0</v>
      </c>
      <c r="Z1169" s="155" t="str">
        <f t="shared" si="471"/>
        <v/>
      </c>
      <c r="AA1169" s="66" t="str">
        <f t="shared" si="472"/>
        <v/>
      </c>
      <c r="AB1169" s="72" t="str">
        <f t="shared" si="473"/>
        <v/>
      </c>
      <c r="AC1169" s="135" t="str">
        <f t="shared" si="485"/>
        <v/>
      </c>
      <c r="AD1169" s="72">
        <f t="shared" si="486"/>
        <v>-29</v>
      </c>
      <c r="AE1169" s="72">
        <f t="shared" si="487"/>
        <v>-59</v>
      </c>
      <c r="AF1169" s="72">
        <f t="shared" si="488"/>
        <v>-89</v>
      </c>
      <c r="AG1169" s="66" t="str">
        <f t="shared" si="474"/>
        <v/>
      </c>
      <c r="AH1169" s="66" t="str">
        <f t="shared" si="475"/>
        <v/>
      </c>
      <c r="AI1169" s="66" t="str">
        <f t="shared" si="476"/>
        <v/>
      </c>
      <c r="AJ1169" s="135" t="str">
        <f t="shared" si="477"/>
        <v/>
      </c>
      <c r="AK1169" s="66" t="str">
        <f t="shared" si="478"/>
        <v/>
      </c>
      <c r="AL1169" s="66" t="str">
        <f t="shared" si="466"/>
        <v/>
      </c>
      <c r="AM1169" s="66" t="str">
        <f t="shared" si="479"/>
        <v/>
      </c>
      <c r="AN1169" s="135" t="str">
        <f t="shared" si="480"/>
        <v/>
      </c>
      <c r="AO1169" s="66" t="str">
        <f t="shared" si="481"/>
        <v/>
      </c>
      <c r="AP1169" s="66" t="str">
        <f t="shared" si="467"/>
        <v/>
      </c>
      <c r="AQ1169" s="66" t="str">
        <f t="shared" si="482"/>
        <v/>
      </c>
      <c r="AR1169" s="135" t="str">
        <f t="shared" si="483"/>
        <v/>
      </c>
      <c r="AS1169" s="72" t="str">
        <f t="shared" si="468"/>
        <v/>
      </c>
      <c r="AT1169" s="72" t="str">
        <f t="shared" si="468"/>
        <v/>
      </c>
      <c r="AU1169" s="72"/>
      <c r="AV1169" s="135" t="str">
        <f t="shared" ca="1" si="489"/>
        <v>Guardian</v>
      </c>
      <c r="AW1169" s="135"/>
      <c r="AX1169" s="135"/>
      <c r="AY1169" s="135"/>
      <c r="AZ1169" s="135"/>
      <c r="BA1169" s="135"/>
      <c r="BB1169" s="135"/>
      <c r="BC1169" s="660" t="e">
        <f>INDEX('[2]Master Skill List'!$D$81:$D$301,MATCH('UNIT DATA'!BA1169,'[2]Master Skill List'!$B$81:$B$301,0))</f>
        <v>#N/A</v>
      </c>
      <c r="BD1169" s="661"/>
      <c r="BE1169" s="661"/>
      <c r="BF1169" s="662"/>
      <c r="BG1169" s="72">
        <f t="shared" si="490"/>
        <v>0</v>
      </c>
    </row>
    <row r="1170" spans="2:59">
      <c r="B1170" s="66">
        <v>1132</v>
      </c>
      <c r="C1170" s="135"/>
      <c r="D1170" s="135"/>
      <c r="E1170" s="135"/>
      <c r="F1170" s="135"/>
      <c r="G1170" s="135"/>
      <c r="H1170" s="177"/>
      <c r="I1170" s="155"/>
      <c r="J1170" s="155"/>
      <c r="K1170" s="66">
        <v>10</v>
      </c>
      <c r="L1170" s="66"/>
      <c r="M1170" s="66"/>
      <c r="N1170" s="66"/>
      <c r="O1170" s="508"/>
      <c r="P1170" s="155">
        <f t="shared" si="484"/>
        <v>1</v>
      </c>
      <c r="Q1170" s="135"/>
      <c r="R1170" s="66" t="e">
        <f t="shared" si="491"/>
        <v>#N/A</v>
      </c>
      <c r="S1170" s="176"/>
      <c r="T1170" s="177"/>
      <c r="U1170" s="135"/>
      <c r="V1170" s="135"/>
      <c r="W1170" s="163" t="str">
        <f t="shared" ca="1" si="469"/>
        <v>Hero</v>
      </c>
      <c r="X1170" s="164">
        <f t="shared" si="470"/>
        <v>0</v>
      </c>
      <c r="Y1170" s="165">
        <v>0</v>
      </c>
      <c r="Z1170" s="155" t="str">
        <f t="shared" si="471"/>
        <v/>
      </c>
      <c r="AA1170" s="66" t="str">
        <f t="shared" si="472"/>
        <v/>
      </c>
      <c r="AB1170" s="72" t="str">
        <f t="shared" si="473"/>
        <v/>
      </c>
      <c r="AC1170" s="135" t="str">
        <f t="shared" si="485"/>
        <v/>
      </c>
      <c r="AD1170" s="72">
        <f t="shared" si="486"/>
        <v>-29</v>
      </c>
      <c r="AE1170" s="72">
        <f t="shared" si="487"/>
        <v>-59</v>
      </c>
      <c r="AF1170" s="72">
        <f t="shared" si="488"/>
        <v>-89</v>
      </c>
      <c r="AG1170" s="66" t="str">
        <f t="shared" si="474"/>
        <v/>
      </c>
      <c r="AH1170" s="66" t="str">
        <f t="shared" si="475"/>
        <v/>
      </c>
      <c r="AI1170" s="66" t="str">
        <f t="shared" si="476"/>
        <v/>
      </c>
      <c r="AJ1170" s="135" t="str">
        <f t="shared" si="477"/>
        <v/>
      </c>
      <c r="AK1170" s="66" t="str">
        <f t="shared" si="478"/>
        <v/>
      </c>
      <c r="AL1170" s="66" t="str">
        <f t="shared" si="466"/>
        <v/>
      </c>
      <c r="AM1170" s="66" t="str">
        <f t="shared" si="479"/>
        <v/>
      </c>
      <c r="AN1170" s="135" t="str">
        <f t="shared" si="480"/>
        <v/>
      </c>
      <c r="AO1170" s="66" t="str">
        <f t="shared" si="481"/>
        <v/>
      </c>
      <c r="AP1170" s="66" t="str">
        <f t="shared" si="467"/>
        <v/>
      </c>
      <c r="AQ1170" s="66" t="str">
        <f t="shared" si="482"/>
        <v/>
      </c>
      <c r="AR1170" s="135" t="str">
        <f t="shared" si="483"/>
        <v/>
      </c>
      <c r="AS1170" s="72" t="str">
        <f t="shared" si="468"/>
        <v/>
      </c>
      <c r="AT1170" s="72" t="str">
        <f t="shared" si="468"/>
        <v/>
      </c>
      <c r="AU1170" s="72"/>
      <c r="AV1170" s="135" t="str">
        <f t="shared" ca="1" si="489"/>
        <v>Hero</v>
      </c>
      <c r="AW1170" s="135"/>
      <c r="AX1170" s="135"/>
      <c r="AY1170" s="135"/>
      <c r="AZ1170" s="135"/>
      <c r="BA1170" s="135"/>
      <c r="BB1170" s="135"/>
      <c r="BC1170" s="660" t="e">
        <f>INDEX('[2]Master Skill List'!$D$81:$D$301,MATCH('UNIT DATA'!BA1170,'[2]Master Skill List'!$B$81:$B$301,0))</f>
        <v>#N/A</v>
      </c>
      <c r="BD1170" s="661"/>
      <c r="BE1170" s="661"/>
      <c r="BF1170" s="662"/>
      <c r="BG1170" s="72">
        <f t="shared" si="490"/>
        <v>0</v>
      </c>
    </row>
    <row r="1171" spans="2:59">
      <c r="B1171" s="66">
        <v>1133</v>
      </c>
      <c r="C1171" s="135"/>
      <c r="D1171" s="135"/>
      <c r="E1171" s="135"/>
      <c r="F1171" s="135"/>
      <c r="G1171" s="135"/>
      <c r="H1171" s="177"/>
      <c r="I1171" s="155"/>
      <c r="J1171" s="155"/>
      <c r="K1171" s="66">
        <v>10</v>
      </c>
      <c r="L1171" s="66"/>
      <c r="M1171" s="66"/>
      <c r="N1171" s="66"/>
      <c r="O1171" s="508"/>
      <c r="P1171" s="155">
        <f t="shared" si="484"/>
        <v>1</v>
      </c>
      <c r="Q1171" s="135"/>
      <c r="R1171" s="66" t="e">
        <f t="shared" si="491"/>
        <v>#N/A</v>
      </c>
      <c r="S1171" s="176"/>
      <c r="T1171" s="177"/>
      <c r="U1171" s="135"/>
      <c r="V1171" s="135"/>
      <c r="W1171" s="163" t="str">
        <f t="shared" ca="1" si="469"/>
        <v>Fighter</v>
      </c>
      <c r="X1171" s="164">
        <f t="shared" si="470"/>
        <v>0</v>
      </c>
      <c r="Y1171" s="165">
        <v>0</v>
      </c>
      <c r="Z1171" s="155" t="str">
        <f t="shared" si="471"/>
        <v/>
      </c>
      <c r="AA1171" s="66" t="str">
        <f t="shared" si="472"/>
        <v/>
      </c>
      <c r="AB1171" s="72" t="str">
        <f t="shared" si="473"/>
        <v/>
      </c>
      <c r="AC1171" s="135" t="str">
        <f t="shared" si="485"/>
        <v/>
      </c>
      <c r="AD1171" s="72">
        <f t="shared" si="486"/>
        <v>-29</v>
      </c>
      <c r="AE1171" s="72">
        <f t="shared" si="487"/>
        <v>-59</v>
      </c>
      <c r="AF1171" s="72">
        <f t="shared" si="488"/>
        <v>-89</v>
      </c>
      <c r="AG1171" s="66" t="str">
        <f t="shared" si="474"/>
        <v/>
      </c>
      <c r="AH1171" s="66" t="str">
        <f t="shared" si="475"/>
        <v/>
      </c>
      <c r="AI1171" s="66" t="str">
        <f t="shared" si="476"/>
        <v/>
      </c>
      <c r="AJ1171" s="135" t="str">
        <f t="shared" si="477"/>
        <v/>
      </c>
      <c r="AK1171" s="66" t="str">
        <f t="shared" si="478"/>
        <v/>
      </c>
      <c r="AL1171" s="66" t="str">
        <f t="shared" si="466"/>
        <v/>
      </c>
      <c r="AM1171" s="66" t="str">
        <f t="shared" si="479"/>
        <v/>
      </c>
      <c r="AN1171" s="135" t="str">
        <f t="shared" si="480"/>
        <v/>
      </c>
      <c r="AO1171" s="66" t="str">
        <f t="shared" si="481"/>
        <v/>
      </c>
      <c r="AP1171" s="66" t="str">
        <f t="shared" si="467"/>
        <v/>
      </c>
      <c r="AQ1171" s="66" t="str">
        <f t="shared" si="482"/>
        <v/>
      </c>
      <c r="AR1171" s="135" t="str">
        <f t="shared" si="483"/>
        <v/>
      </c>
      <c r="AS1171" s="72" t="str">
        <f t="shared" si="468"/>
        <v/>
      </c>
      <c r="AT1171" s="72" t="str">
        <f t="shared" si="468"/>
        <v/>
      </c>
      <c r="AU1171" s="72"/>
      <c r="AV1171" s="135" t="str">
        <f t="shared" ca="1" si="489"/>
        <v>Fighter</v>
      </c>
      <c r="AW1171" s="135"/>
      <c r="AX1171" s="135"/>
      <c r="AY1171" s="135"/>
      <c r="AZ1171" s="135"/>
      <c r="BA1171" s="135"/>
      <c r="BB1171" s="135"/>
      <c r="BC1171" s="660" t="e">
        <f>INDEX('[2]Master Skill List'!$D$81:$D$301,MATCH('UNIT DATA'!BA1171,'[2]Master Skill List'!$B$81:$B$301,0))</f>
        <v>#N/A</v>
      </c>
      <c r="BD1171" s="661"/>
      <c r="BE1171" s="661"/>
      <c r="BF1171" s="662"/>
      <c r="BG1171" s="72">
        <f t="shared" si="490"/>
        <v>0</v>
      </c>
    </row>
    <row r="1172" spans="2:59">
      <c r="B1172" s="66">
        <v>1134</v>
      </c>
      <c r="C1172" s="135"/>
      <c r="D1172" s="135"/>
      <c r="E1172" s="135"/>
      <c r="F1172" s="135"/>
      <c r="G1172" s="135"/>
      <c r="H1172" s="177"/>
      <c r="I1172" s="155"/>
      <c r="J1172" s="155"/>
      <c r="K1172" s="66">
        <v>10</v>
      </c>
      <c r="L1172" s="66"/>
      <c r="M1172" s="66"/>
      <c r="N1172" s="66"/>
      <c r="O1172" s="508"/>
      <c r="P1172" s="155">
        <f t="shared" si="484"/>
        <v>1</v>
      </c>
      <c r="Q1172" s="135"/>
      <c r="R1172" s="66" t="e">
        <f t="shared" si="491"/>
        <v>#N/A</v>
      </c>
      <c r="S1172" s="176"/>
      <c r="T1172" s="177"/>
      <c r="U1172" s="135"/>
      <c r="V1172" s="135"/>
      <c r="W1172" s="163" t="str">
        <f t="shared" ca="1" si="469"/>
        <v>Fighter</v>
      </c>
      <c r="X1172" s="164">
        <f t="shared" si="470"/>
        <v>0</v>
      </c>
      <c r="Y1172" s="165">
        <v>0</v>
      </c>
      <c r="Z1172" s="155" t="str">
        <f t="shared" si="471"/>
        <v/>
      </c>
      <c r="AA1172" s="66" t="str">
        <f t="shared" si="472"/>
        <v/>
      </c>
      <c r="AB1172" s="72" t="str">
        <f t="shared" si="473"/>
        <v/>
      </c>
      <c r="AC1172" s="135" t="str">
        <f t="shared" si="485"/>
        <v/>
      </c>
      <c r="AD1172" s="72">
        <f t="shared" si="486"/>
        <v>-29</v>
      </c>
      <c r="AE1172" s="72">
        <f t="shared" si="487"/>
        <v>-59</v>
      </c>
      <c r="AF1172" s="72">
        <f t="shared" si="488"/>
        <v>-89</v>
      </c>
      <c r="AG1172" s="66" t="str">
        <f t="shared" si="474"/>
        <v/>
      </c>
      <c r="AH1172" s="66" t="str">
        <f t="shared" si="475"/>
        <v/>
      </c>
      <c r="AI1172" s="66" t="str">
        <f t="shared" si="476"/>
        <v/>
      </c>
      <c r="AJ1172" s="135" t="str">
        <f t="shared" si="477"/>
        <v/>
      </c>
      <c r="AK1172" s="66" t="str">
        <f t="shared" si="478"/>
        <v/>
      </c>
      <c r="AL1172" s="66" t="str">
        <f t="shared" si="466"/>
        <v/>
      </c>
      <c r="AM1172" s="66" t="str">
        <f t="shared" si="479"/>
        <v/>
      </c>
      <c r="AN1172" s="135" t="str">
        <f t="shared" si="480"/>
        <v/>
      </c>
      <c r="AO1172" s="66" t="str">
        <f t="shared" si="481"/>
        <v/>
      </c>
      <c r="AP1172" s="66" t="str">
        <f t="shared" si="467"/>
        <v/>
      </c>
      <c r="AQ1172" s="66" t="str">
        <f t="shared" si="482"/>
        <v/>
      </c>
      <c r="AR1172" s="135" t="str">
        <f t="shared" si="483"/>
        <v/>
      </c>
      <c r="AS1172" s="72" t="str">
        <f t="shared" si="468"/>
        <v/>
      </c>
      <c r="AT1172" s="72" t="str">
        <f t="shared" si="468"/>
        <v/>
      </c>
      <c r="AU1172" s="72"/>
      <c r="AV1172" s="135" t="str">
        <f t="shared" ca="1" si="489"/>
        <v>Fighter</v>
      </c>
      <c r="AW1172" s="135"/>
      <c r="AX1172" s="135"/>
      <c r="AY1172" s="135"/>
      <c r="AZ1172" s="135"/>
      <c r="BA1172" s="135"/>
      <c r="BB1172" s="135"/>
      <c r="BC1172" s="660" t="e">
        <f>INDEX('[2]Master Skill List'!$D$81:$D$301,MATCH('UNIT DATA'!BA1172,'[2]Master Skill List'!$B$81:$B$301,0))</f>
        <v>#N/A</v>
      </c>
      <c r="BD1172" s="661"/>
      <c r="BE1172" s="661"/>
      <c r="BF1172" s="662"/>
      <c r="BG1172" s="72">
        <f t="shared" si="490"/>
        <v>0</v>
      </c>
    </row>
    <row r="1173" spans="2:59">
      <c r="B1173" s="66">
        <v>1135</v>
      </c>
      <c r="C1173" s="135"/>
      <c r="D1173" s="135"/>
      <c r="E1173" s="135"/>
      <c r="F1173" s="135"/>
      <c r="G1173" s="135"/>
      <c r="H1173" s="177"/>
      <c r="I1173" s="155"/>
      <c r="J1173" s="155"/>
      <c r="K1173" s="66">
        <v>10</v>
      </c>
      <c r="L1173" s="66"/>
      <c r="M1173" s="66"/>
      <c r="N1173" s="66"/>
      <c r="O1173" s="508"/>
      <c r="P1173" s="155">
        <f t="shared" si="484"/>
        <v>1</v>
      </c>
      <c r="Q1173" s="135"/>
      <c r="R1173" s="66" t="e">
        <f t="shared" si="491"/>
        <v>#N/A</v>
      </c>
      <c r="S1173" s="176"/>
      <c r="T1173" s="177"/>
      <c r="U1173" s="135"/>
      <c r="V1173" s="135"/>
      <c r="W1173" s="163" t="str">
        <f t="shared" ca="1" si="469"/>
        <v>Defender</v>
      </c>
      <c r="X1173" s="164">
        <f t="shared" si="470"/>
        <v>0</v>
      </c>
      <c r="Y1173" s="165">
        <v>0</v>
      </c>
      <c r="Z1173" s="155" t="str">
        <f t="shared" si="471"/>
        <v/>
      </c>
      <c r="AA1173" s="66" t="str">
        <f t="shared" si="472"/>
        <v/>
      </c>
      <c r="AB1173" s="72" t="str">
        <f t="shared" si="473"/>
        <v/>
      </c>
      <c r="AC1173" s="135" t="str">
        <f t="shared" si="485"/>
        <v/>
      </c>
      <c r="AD1173" s="72">
        <f t="shared" si="486"/>
        <v>-29</v>
      </c>
      <c r="AE1173" s="72">
        <f t="shared" si="487"/>
        <v>-59</v>
      </c>
      <c r="AF1173" s="72">
        <f t="shared" si="488"/>
        <v>-89</v>
      </c>
      <c r="AG1173" s="66" t="str">
        <f t="shared" si="474"/>
        <v/>
      </c>
      <c r="AH1173" s="66" t="str">
        <f t="shared" si="475"/>
        <v/>
      </c>
      <c r="AI1173" s="66" t="str">
        <f t="shared" si="476"/>
        <v/>
      </c>
      <c r="AJ1173" s="135" t="str">
        <f t="shared" si="477"/>
        <v/>
      </c>
      <c r="AK1173" s="66" t="str">
        <f t="shared" si="478"/>
        <v/>
      </c>
      <c r="AL1173" s="66" t="str">
        <f t="shared" si="466"/>
        <v/>
      </c>
      <c r="AM1173" s="66" t="str">
        <f t="shared" si="479"/>
        <v/>
      </c>
      <c r="AN1173" s="135" t="str">
        <f t="shared" si="480"/>
        <v/>
      </c>
      <c r="AO1173" s="66" t="str">
        <f t="shared" si="481"/>
        <v/>
      </c>
      <c r="AP1173" s="66" t="str">
        <f t="shared" si="467"/>
        <v/>
      </c>
      <c r="AQ1173" s="66" t="str">
        <f t="shared" si="482"/>
        <v/>
      </c>
      <c r="AR1173" s="135" t="str">
        <f t="shared" si="483"/>
        <v/>
      </c>
      <c r="AS1173" s="72" t="str">
        <f t="shared" si="468"/>
        <v/>
      </c>
      <c r="AT1173" s="72" t="str">
        <f t="shared" si="468"/>
        <v/>
      </c>
      <c r="AU1173" s="72"/>
      <c r="AV1173" s="135" t="str">
        <f t="shared" ca="1" si="489"/>
        <v>Defender</v>
      </c>
      <c r="AW1173" s="135"/>
      <c r="AX1173" s="135"/>
      <c r="AY1173" s="135"/>
      <c r="AZ1173" s="135"/>
      <c r="BA1173" s="135"/>
      <c r="BB1173" s="135"/>
      <c r="BC1173" s="660" t="e">
        <f>INDEX('[2]Master Skill List'!$D$81:$D$301,MATCH('UNIT DATA'!BA1173,'[2]Master Skill List'!$B$81:$B$301,0))</f>
        <v>#N/A</v>
      </c>
      <c r="BD1173" s="661"/>
      <c r="BE1173" s="661"/>
      <c r="BF1173" s="662"/>
      <c r="BG1173" s="72">
        <f t="shared" si="490"/>
        <v>0</v>
      </c>
    </row>
    <row r="1174" spans="2:59">
      <c r="B1174" s="66">
        <v>1136</v>
      </c>
      <c r="C1174" s="135"/>
      <c r="D1174" s="135"/>
      <c r="E1174" s="135"/>
      <c r="F1174" s="135"/>
      <c r="G1174" s="135"/>
      <c r="H1174" s="177"/>
      <c r="I1174" s="155"/>
      <c r="J1174" s="155"/>
      <c r="K1174" s="66">
        <v>10</v>
      </c>
      <c r="L1174" s="66"/>
      <c r="M1174" s="66"/>
      <c r="N1174" s="66"/>
      <c r="O1174" s="508"/>
      <c r="P1174" s="155">
        <f t="shared" si="484"/>
        <v>1</v>
      </c>
      <c r="Q1174" s="135"/>
      <c r="R1174" s="66" t="e">
        <f t="shared" si="491"/>
        <v>#N/A</v>
      </c>
      <c r="S1174" s="176"/>
      <c r="T1174" s="177"/>
      <c r="U1174" s="135"/>
      <c r="V1174" s="135"/>
      <c r="W1174" s="163" t="str">
        <f t="shared" ca="1" si="469"/>
        <v>Hero</v>
      </c>
      <c r="X1174" s="164">
        <f t="shared" si="470"/>
        <v>0</v>
      </c>
      <c r="Y1174" s="165">
        <v>0</v>
      </c>
      <c r="Z1174" s="155" t="str">
        <f t="shared" si="471"/>
        <v/>
      </c>
      <c r="AA1174" s="66" t="str">
        <f t="shared" si="472"/>
        <v/>
      </c>
      <c r="AB1174" s="72" t="str">
        <f t="shared" si="473"/>
        <v/>
      </c>
      <c r="AC1174" s="135" t="str">
        <f t="shared" si="485"/>
        <v/>
      </c>
      <c r="AD1174" s="72">
        <f t="shared" si="486"/>
        <v>-29</v>
      </c>
      <c r="AE1174" s="72">
        <f t="shared" si="487"/>
        <v>-59</v>
      </c>
      <c r="AF1174" s="72">
        <f t="shared" si="488"/>
        <v>-89</v>
      </c>
      <c r="AG1174" s="66" t="str">
        <f t="shared" si="474"/>
        <v/>
      </c>
      <c r="AH1174" s="66" t="str">
        <f t="shared" si="475"/>
        <v/>
      </c>
      <c r="AI1174" s="66" t="str">
        <f t="shared" si="476"/>
        <v/>
      </c>
      <c r="AJ1174" s="135" t="str">
        <f t="shared" si="477"/>
        <v/>
      </c>
      <c r="AK1174" s="66" t="str">
        <f t="shared" si="478"/>
        <v/>
      </c>
      <c r="AL1174" s="66" t="str">
        <f t="shared" si="466"/>
        <v/>
      </c>
      <c r="AM1174" s="66" t="str">
        <f t="shared" si="479"/>
        <v/>
      </c>
      <c r="AN1174" s="135" t="str">
        <f t="shared" si="480"/>
        <v/>
      </c>
      <c r="AO1174" s="66" t="str">
        <f t="shared" si="481"/>
        <v/>
      </c>
      <c r="AP1174" s="66" t="str">
        <f t="shared" si="467"/>
        <v/>
      </c>
      <c r="AQ1174" s="66" t="str">
        <f t="shared" si="482"/>
        <v/>
      </c>
      <c r="AR1174" s="135" t="str">
        <f t="shared" si="483"/>
        <v/>
      </c>
      <c r="AS1174" s="72" t="str">
        <f t="shared" si="468"/>
        <v/>
      </c>
      <c r="AT1174" s="72" t="str">
        <f t="shared" si="468"/>
        <v/>
      </c>
      <c r="AU1174" s="72"/>
      <c r="AV1174" s="135" t="str">
        <f t="shared" ca="1" si="489"/>
        <v>Hero</v>
      </c>
      <c r="AW1174" s="135"/>
      <c r="AX1174" s="135"/>
      <c r="AY1174" s="135"/>
      <c r="AZ1174" s="135"/>
      <c r="BA1174" s="135"/>
      <c r="BB1174" s="135"/>
      <c r="BC1174" s="660" t="e">
        <f>INDEX('[2]Master Skill List'!$D$81:$D$301,MATCH('UNIT DATA'!BA1174,'[2]Master Skill List'!$B$81:$B$301,0))</f>
        <v>#N/A</v>
      </c>
      <c r="BD1174" s="661"/>
      <c r="BE1174" s="661"/>
      <c r="BF1174" s="662"/>
      <c r="BG1174" s="72">
        <f t="shared" si="490"/>
        <v>0</v>
      </c>
    </row>
    <row r="1175" spans="2:59">
      <c r="B1175" s="66">
        <v>1137</v>
      </c>
      <c r="C1175" s="135"/>
      <c r="D1175" s="135"/>
      <c r="E1175" s="135"/>
      <c r="F1175" s="135"/>
      <c r="G1175" s="135"/>
      <c r="H1175" s="177"/>
      <c r="I1175" s="155"/>
      <c r="J1175" s="155"/>
      <c r="K1175" s="66">
        <v>10</v>
      </c>
      <c r="L1175" s="66"/>
      <c r="M1175" s="66"/>
      <c r="N1175" s="66"/>
      <c r="O1175" s="508"/>
      <c r="P1175" s="155">
        <f t="shared" si="484"/>
        <v>1</v>
      </c>
      <c r="Q1175" s="135"/>
      <c r="R1175" s="66" t="e">
        <f t="shared" si="491"/>
        <v>#N/A</v>
      </c>
      <c r="S1175" s="176"/>
      <c r="T1175" s="177"/>
      <c r="U1175" s="135"/>
      <c r="V1175" s="135"/>
      <c r="W1175" s="163" t="str">
        <f t="shared" ca="1" si="469"/>
        <v>Defender</v>
      </c>
      <c r="X1175" s="164">
        <f t="shared" si="470"/>
        <v>0</v>
      </c>
      <c r="Y1175" s="165">
        <v>0</v>
      </c>
      <c r="Z1175" s="155" t="str">
        <f t="shared" si="471"/>
        <v/>
      </c>
      <c r="AA1175" s="66" t="str">
        <f t="shared" si="472"/>
        <v/>
      </c>
      <c r="AB1175" s="72" t="str">
        <f t="shared" si="473"/>
        <v/>
      </c>
      <c r="AC1175" s="135" t="str">
        <f t="shared" si="485"/>
        <v/>
      </c>
      <c r="AD1175" s="72">
        <f t="shared" si="486"/>
        <v>-29</v>
      </c>
      <c r="AE1175" s="72">
        <f t="shared" si="487"/>
        <v>-59</v>
      </c>
      <c r="AF1175" s="72">
        <f t="shared" si="488"/>
        <v>-89</v>
      </c>
      <c r="AG1175" s="66" t="str">
        <f t="shared" si="474"/>
        <v/>
      </c>
      <c r="AH1175" s="66" t="str">
        <f t="shared" si="475"/>
        <v/>
      </c>
      <c r="AI1175" s="66" t="str">
        <f t="shared" si="476"/>
        <v/>
      </c>
      <c r="AJ1175" s="135" t="str">
        <f t="shared" si="477"/>
        <v/>
      </c>
      <c r="AK1175" s="66" t="str">
        <f t="shared" si="478"/>
        <v/>
      </c>
      <c r="AL1175" s="66" t="str">
        <f t="shared" si="466"/>
        <v/>
      </c>
      <c r="AM1175" s="66" t="str">
        <f t="shared" si="479"/>
        <v/>
      </c>
      <c r="AN1175" s="135" t="str">
        <f t="shared" si="480"/>
        <v/>
      </c>
      <c r="AO1175" s="66" t="str">
        <f t="shared" si="481"/>
        <v/>
      </c>
      <c r="AP1175" s="66" t="str">
        <f t="shared" si="467"/>
        <v/>
      </c>
      <c r="AQ1175" s="66" t="str">
        <f t="shared" si="482"/>
        <v/>
      </c>
      <c r="AR1175" s="135" t="str">
        <f t="shared" si="483"/>
        <v/>
      </c>
      <c r="AS1175" s="72" t="str">
        <f t="shared" si="468"/>
        <v/>
      </c>
      <c r="AT1175" s="72" t="str">
        <f t="shared" si="468"/>
        <v/>
      </c>
      <c r="AU1175" s="72"/>
      <c r="AV1175" s="135" t="str">
        <f t="shared" ca="1" si="489"/>
        <v>Defender</v>
      </c>
      <c r="AW1175" s="135"/>
      <c r="AX1175" s="135"/>
      <c r="AY1175" s="135"/>
      <c r="AZ1175" s="135"/>
      <c r="BA1175" s="135"/>
      <c r="BB1175" s="135"/>
      <c r="BC1175" s="660" t="e">
        <f>INDEX('[2]Master Skill List'!$D$81:$D$301,MATCH('UNIT DATA'!BA1175,'[2]Master Skill List'!$B$81:$B$301,0))</f>
        <v>#N/A</v>
      </c>
      <c r="BD1175" s="661"/>
      <c r="BE1175" s="661"/>
      <c r="BF1175" s="662"/>
      <c r="BG1175" s="72">
        <f t="shared" si="490"/>
        <v>0</v>
      </c>
    </row>
    <row r="1176" spans="2:59">
      <c r="B1176" s="66">
        <v>1138</v>
      </c>
      <c r="C1176" s="135"/>
      <c r="D1176" s="135"/>
      <c r="E1176" s="135"/>
      <c r="F1176" s="135"/>
      <c r="G1176" s="135"/>
      <c r="H1176" s="177"/>
      <c r="I1176" s="155"/>
      <c r="J1176" s="155"/>
      <c r="K1176" s="66">
        <v>10</v>
      </c>
      <c r="L1176" s="66"/>
      <c r="M1176" s="66"/>
      <c r="N1176" s="66"/>
      <c r="O1176" s="508"/>
      <c r="P1176" s="155">
        <f t="shared" si="484"/>
        <v>1</v>
      </c>
      <c r="Q1176" s="135"/>
      <c r="R1176" s="66" t="e">
        <f t="shared" si="491"/>
        <v>#N/A</v>
      </c>
      <c r="S1176" s="176"/>
      <c r="T1176" s="177"/>
      <c r="U1176" s="135"/>
      <c r="V1176" s="135"/>
      <c r="W1176" s="163" t="str">
        <f t="shared" ca="1" si="469"/>
        <v>Fighter</v>
      </c>
      <c r="X1176" s="164">
        <f t="shared" si="470"/>
        <v>0</v>
      </c>
      <c r="Y1176" s="165">
        <v>0</v>
      </c>
      <c r="Z1176" s="155" t="str">
        <f t="shared" si="471"/>
        <v/>
      </c>
      <c r="AA1176" s="66" t="str">
        <f t="shared" si="472"/>
        <v/>
      </c>
      <c r="AB1176" s="72" t="str">
        <f t="shared" si="473"/>
        <v/>
      </c>
      <c r="AC1176" s="135" t="str">
        <f t="shared" si="485"/>
        <v/>
      </c>
      <c r="AD1176" s="72">
        <f t="shared" si="486"/>
        <v>-29</v>
      </c>
      <c r="AE1176" s="72">
        <f t="shared" si="487"/>
        <v>-59</v>
      </c>
      <c r="AF1176" s="72">
        <f t="shared" si="488"/>
        <v>-89</v>
      </c>
      <c r="AG1176" s="66" t="str">
        <f t="shared" si="474"/>
        <v/>
      </c>
      <c r="AH1176" s="66" t="str">
        <f t="shared" si="475"/>
        <v/>
      </c>
      <c r="AI1176" s="66" t="str">
        <f t="shared" si="476"/>
        <v/>
      </c>
      <c r="AJ1176" s="135" t="str">
        <f t="shared" si="477"/>
        <v/>
      </c>
      <c r="AK1176" s="66" t="str">
        <f t="shared" si="478"/>
        <v/>
      </c>
      <c r="AL1176" s="66" t="str">
        <f t="shared" si="466"/>
        <v/>
      </c>
      <c r="AM1176" s="66" t="str">
        <f t="shared" si="479"/>
        <v/>
      </c>
      <c r="AN1176" s="135" t="str">
        <f t="shared" si="480"/>
        <v/>
      </c>
      <c r="AO1176" s="66" t="str">
        <f t="shared" si="481"/>
        <v/>
      </c>
      <c r="AP1176" s="66" t="str">
        <f t="shared" si="467"/>
        <v/>
      </c>
      <c r="AQ1176" s="66" t="str">
        <f t="shared" si="482"/>
        <v/>
      </c>
      <c r="AR1176" s="135" t="str">
        <f t="shared" si="483"/>
        <v/>
      </c>
      <c r="AS1176" s="72" t="str">
        <f t="shared" si="468"/>
        <v/>
      </c>
      <c r="AT1176" s="72" t="str">
        <f t="shared" si="468"/>
        <v/>
      </c>
      <c r="AU1176" s="72"/>
      <c r="AV1176" s="135" t="str">
        <f t="shared" ca="1" si="489"/>
        <v>Fighter</v>
      </c>
      <c r="AW1176" s="135"/>
      <c r="AX1176" s="135"/>
      <c r="AY1176" s="135"/>
      <c r="AZ1176" s="135"/>
      <c r="BA1176" s="135"/>
      <c r="BB1176" s="135"/>
      <c r="BC1176" s="660" t="e">
        <f>INDEX('[2]Master Skill List'!$D$81:$D$301,MATCH('UNIT DATA'!BA1176,'[2]Master Skill List'!$B$81:$B$301,0))</f>
        <v>#N/A</v>
      </c>
      <c r="BD1176" s="661"/>
      <c r="BE1176" s="661"/>
      <c r="BF1176" s="662"/>
      <c r="BG1176" s="72">
        <f t="shared" si="490"/>
        <v>0</v>
      </c>
    </row>
    <row r="1177" spans="2:59">
      <c r="B1177" s="66">
        <v>1139</v>
      </c>
      <c r="C1177" s="135"/>
      <c r="D1177" s="135"/>
      <c r="E1177" s="135"/>
      <c r="F1177" s="135"/>
      <c r="G1177" s="135"/>
      <c r="H1177" s="177"/>
      <c r="I1177" s="155"/>
      <c r="J1177" s="155"/>
      <c r="K1177" s="66">
        <v>10</v>
      </c>
      <c r="L1177" s="66"/>
      <c r="M1177" s="66"/>
      <c r="N1177" s="66"/>
      <c r="O1177" s="508"/>
      <c r="P1177" s="155">
        <f t="shared" si="484"/>
        <v>1</v>
      </c>
      <c r="Q1177" s="135"/>
      <c r="R1177" s="66" t="e">
        <f t="shared" si="491"/>
        <v>#N/A</v>
      </c>
      <c r="S1177" s="176"/>
      <c r="T1177" s="177"/>
      <c r="U1177" s="135"/>
      <c r="V1177" s="135"/>
      <c r="W1177" s="163" t="str">
        <f t="shared" ca="1" si="469"/>
        <v>Fighter</v>
      </c>
      <c r="X1177" s="164">
        <f t="shared" si="470"/>
        <v>0</v>
      </c>
      <c r="Y1177" s="165">
        <v>0</v>
      </c>
      <c r="Z1177" s="155" t="str">
        <f t="shared" si="471"/>
        <v/>
      </c>
      <c r="AA1177" s="66" t="str">
        <f t="shared" si="472"/>
        <v/>
      </c>
      <c r="AB1177" s="72" t="str">
        <f t="shared" si="473"/>
        <v/>
      </c>
      <c r="AC1177" s="135" t="str">
        <f t="shared" si="485"/>
        <v/>
      </c>
      <c r="AD1177" s="72">
        <f t="shared" si="486"/>
        <v>-29</v>
      </c>
      <c r="AE1177" s="72">
        <f t="shared" si="487"/>
        <v>-59</v>
      </c>
      <c r="AF1177" s="72">
        <f t="shared" si="488"/>
        <v>-89</v>
      </c>
      <c r="AG1177" s="66" t="str">
        <f t="shared" si="474"/>
        <v/>
      </c>
      <c r="AH1177" s="66" t="str">
        <f t="shared" si="475"/>
        <v/>
      </c>
      <c r="AI1177" s="66" t="str">
        <f t="shared" si="476"/>
        <v/>
      </c>
      <c r="AJ1177" s="135" t="str">
        <f t="shared" si="477"/>
        <v/>
      </c>
      <c r="AK1177" s="66" t="str">
        <f t="shared" si="478"/>
        <v/>
      </c>
      <c r="AL1177" s="66" t="str">
        <f t="shared" si="466"/>
        <v/>
      </c>
      <c r="AM1177" s="66" t="str">
        <f t="shared" si="479"/>
        <v/>
      </c>
      <c r="AN1177" s="135" t="str">
        <f t="shared" si="480"/>
        <v/>
      </c>
      <c r="AO1177" s="66" t="str">
        <f t="shared" si="481"/>
        <v/>
      </c>
      <c r="AP1177" s="66" t="str">
        <f t="shared" si="467"/>
        <v/>
      </c>
      <c r="AQ1177" s="66" t="str">
        <f t="shared" si="482"/>
        <v/>
      </c>
      <c r="AR1177" s="135" t="str">
        <f t="shared" si="483"/>
        <v/>
      </c>
      <c r="AS1177" s="72" t="str">
        <f t="shared" si="468"/>
        <v/>
      </c>
      <c r="AT1177" s="72" t="str">
        <f t="shared" si="468"/>
        <v/>
      </c>
      <c r="AU1177" s="72"/>
      <c r="AV1177" s="135" t="str">
        <f t="shared" ca="1" si="489"/>
        <v>Fighter</v>
      </c>
      <c r="AW1177" s="135"/>
      <c r="AX1177" s="135"/>
      <c r="AY1177" s="135"/>
      <c r="AZ1177" s="135"/>
      <c r="BA1177" s="135"/>
      <c r="BB1177" s="135"/>
      <c r="BC1177" s="660" t="e">
        <f>INDEX('[2]Master Skill List'!$D$81:$D$301,MATCH('UNIT DATA'!BA1177,'[2]Master Skill List'!$B$81:$B$301,0))</f>
        <v>#N/A</v>
      </c>
      <c r="BD1177" s="661"/>
      <c r="BE1177" s="661"/>
      <c r="BF1177" s="662"/>
      <c r="BG1177" s="72">
        <f t="shared" si="490"/>
        <v>0</v>
      </c>
    </row>
    <row r="1178" spans="2:59">
      <c r="B1178" s="66">
        <v>1140</v>
      </c>
      <c r="C1178" s="135"/>
      <c r="D1178" s="135"/>
      <c r="E1178" s="135"/>
      <c r="F1178" s="135"/>
      <c r="G1178" s="135"/>
      <c r="H1178" s="177"/>
      <c r="I1178" s="155"/>
      <c r="J1178" s="155"/>
      <c r="K1178" s="66">
        <v>10</v>
      </c>
      <c r="L1178" s="66"/>
      <c r="M1178" s="66"/>
      <c r="N1178" s="66"/>
      <c r="O1178" s="508"/>
      <c r="P1178" s="155">
        <f t="shared" si="484"/>
        <v>1</v>
      </c>
      <c r="Q1178" s="135"/>
      <c r="R1178" s="66" t="e">
        <f t="shared" si="491"/>
        <v>#N/A</v>
      </c>
      <c r="S1178" s="176"/>
      <c r="T1178" s="177"/>
      <c r="U1178" s="135"/>
      <c r="V1178" s="135"/>
      <c r="W1178" s="163" t="str">
        <f t="shared" ca="1" si="469"/>
        <v>Fighter</v>
      </c>
      <c r="X1178" s="164">
        <f t="shared" si="470"/>
        <v>0</v>
      </c>
      <c r="Y1178" s="165">
        <v>0</v>
      </c>
      <c r="Z1178" s="155" t="str">
        <f t="shared" si="471"/>
        <v/>
      </c>
      <c r="AA1178" s="66" t="str">
        <f t="shared" si="472"/>
        <v/>
      </c>
      <c r="AB1178" s="72" t="str">
        <f t="shared" si="473"/>
        <v/>
      </c>
      <c r="AC1178" s="135" t="str">
        <f t="shared" si="485"/>
        <v/>
      </c>
      <c r="AD1178" s="72">
        <f t="shared" si="486"/>
        <v>-29</v>
      </c>
      <c r="AE1178" s="72">
        <f t="shared" si="487"/>
        <v>-59</v>
      </c>
      <c r="AF1178" s="72">
        <f t="shared" si="488"/>
        <v>-89</v>
      </c>
      <c r="AG1178" s="66" t="str">
        <f t="shared" si="474"/>
        <v/>
      </c>
      <c r="AH1178" s="66" t="str">
        <f t="shared" si="475"/>
        <v/>
      </c>
      <c r="AI1178" s="66" t="str">
        <f t="shared" si="476"/>
        <v/>
      </c>
      <c r="AJ1178" s="135" t="str">
        <f t="shared" si="477"/>
        <v/>
      </c>
      <c r="AK1178" s="66" t="str">
        <f t="shared" si="478"/>
        <v/>
      </c>
      <c r="AL1178" s="66" t="str">
        <f t="shared" si="466"/>
        <v/>
      </c>
      <c r="AM1178" s="66" t="str">
        <f t="shared" si="479"/>
        <v/>
      </c>
      <c r="AN1178" s="135" t="str">
        <f t="shared" si="480"/>
        <v/>
      </c>
      <c r="AO1178" s="66" t="str">
        <f t="shared" si="481"/>
        <v/>
      </c>
      <c r="AP1178" s="66" t="str">
        <f t="shared" si="467"/>
        <v/>
      </c>
      <c r="AQ1178" s="66" t="str">
        <f t="shared" si="482"/>
        <v/>
      </c>
      <c r="AR1178" s="135" t="str">
        <f t="shared" si="483"/>
        <v/>
      </c>
      <c r="AS1178" s="72" t="str">
        <f t="shared" si="468"/>
        <v/>
      </c>
      <c r="AT1178" s="72" t="str">
        <f t="shared" si="468"/>
        <v/>
      </c>
      <c r="AU1178" s="72"/>
      <c r="AV1178" s="135" t="str">
        <f t="shared" ca="1" si="489"/>
        <v>Fighter</v>
      </c>
      <c r="AW1178" s="135"/>
      <c r="AX1178" s="135"/>
      <c r="AY1178" s="135"/>
      <c r="AZ1178" s="135"/>
      <c r="BA1178" s="135"/>
      <c r="BB1178" s="135"/>
      <c r="BC1178" s="660" t="e">
        <f>INDEX('[2]Master Skill List'!$D$81:$D$301,MATCH('UNIT DATA'!BA1178,'[2]Master Skill List'!$B$81:$B$301,0))</f>
        <v>#N/A</v>
      </c>
      <c r="BD1178" s="661"/>
      <c r="BE1178" s="661"/>
      <c r="BF1178" s="662"/>
      <c r="BG1178" s="72">
        <f t="shared" si="490"/>
        <v>0</v>
      </c>
    </row>
    <row r="1179" spans="2:59">
      <c r="B1179" s="66">
        <v>1141</v>
      </c>
      <c r="C1179" s="135"/>
      <c r="D1179" s="135"/>
      <c r="E1179" s="135"/>
      <c r="F1179" s="135"/>
      <c r="G1179" s="135"/>
      <c r="H1179" s="177"/>
      <c r="I1179" s="155"/>
      <c r="J1179" s="155"/>
      <c r="K1179" s="66">
        <v>10</v>
      </c>
      <c r="L1179" s="66"/>
      <c r="M1179" s="66"/>
      <c r="N1179" s="66"/>
      <c r="O1179" s="508"/>
      <c r="P1179" s="155">
        <f t="shared" si="484"/>
        <v>1</v>
      </c>
      <c r="Q1179" s="135"/>
      <c r="R1179" s="66" t="e">
        <f t="shared" si="491"/>
        <v>#N/A</v>
      </c>
      <c r="S1179" s="176"/>
      <c r="T1179" s="177"/>
      <c r="U1179" s="135"/>
      <c r="V1179" s="135"/>
      <c r="W1179" s="163" t="str">
        <f t="shared" ca="1" si="469"/>
        <v>Knight</v>
      </c>
      <c r="X1179" s="164">
        <f t="shared" si="470"/>
        <v>0</v>
      </c>
      <c r="Y1179" s="165">
        <v>0</v>
      </c>
      <c r="Z1179" s="155" t="str">
        <f t="shared" si="471"/>
        <v/>
      </c>
      <c r="AA1179" s="66" t="str">
        <f t="shared" si="472"/>
        <v/>
      </c>
      <c r="AB1179" s="72" t="str">
        <f t="shared" si="473"/>
        <v/>
      </c>
      <c r="AC1179" s="135" t="str">
        <f t="shared" si="485"/>
        <v/>
      </c>
      <c r="AD1179" s="72">
        <f t="shared" si="486"/>
        <v>-29</v>
      </c>
      <c r="AE1179" s="72">
        <f t="shared" si="487"/>
        <v>-59</v>
      </c>
      <c r="AF1179" s="72">
        <f t="shared" si="488"/>
        <v>-89</v>
      </c>
      <c r="AG1179" s="66" t="str">
        <f t="shared" si="474"/>
        <v/>
      </c>
      <c r="AH1179" s="66" t="str">
        <f t="shared" si="475"/>
        <v/>
      </c>
      <c r="AI1179" s="66" t="str">
        <f t="shared" si="476"/>
        <v/>
      </c>
      <c r="AJ1179" s="135" t="str">
        <f t="shared" si="477"/>
        <v/>
      </c>
      <c r="AK1179" s="66" t="str">
        <f t="shared" si="478"/>
        <v/>
      </c>
      <c r="AL1179" s="66" t="str">
        <f t="shared" si="466"/>
        <v/>
      </c>
      <c r="AM1179" s="66" t="str">
        <f t="shared" si="479"/>
        <v/>
      </c>
      <c r="AN1179" s="135" t="str">
        <f t="shared" si="480"/>
        <v/>
      </c>
      <c r="AO1179" s="66" t="str">
        <f t="shared" si="481"/>
        <v/>
      </c>
      <c r="AP1179" s="66" t="str">
        <f t="shared" si="467"/>
        <v/>
      </c>
      <c r="AQ1179" s="66" t="str">
        <f t="shared" si="482"/>
        <v/>
      </c>
      <c r="AR1179" s="135" t="str">
        <f t="shared" si="483"/>
        <v/>
      </c>
      <c r="AS1179" s="72" t="str">
        <f t="shared" si="468"/>
        <v/>
      </c>
      <c r="AT1179" s="72" t="str">
        <f t="shared" si="468"/>
        <v/>
      </c>
      <c r="AU1179" s="72"/>
      <c r="AV1179" s="135" t="str">
        <f t="shared" ca="1" si="489"/>
        <v>Knight</v>
      </c>
      <c r="AW1179" s="135"/>
      <c r="AX1179" s="135"/>
      <c r="AY1179" s="135"/>
      <c r="AZ1179" s="135"/>
      <c r="BA1179" s="135"/>
      <c r="BB1179" s="135"/>
      <c r="BC1179" s="660" t="e">
        <f>INDEX('[2]Master Skill List'!$D$81:$D$301,MATCH('UNIT DATA'!BA1179,'[2]Master Skill List'!$B$81:$B$301,0))</f>
        <v>#N/A</v>
      </c>
      <c r="BD1179" s="661"/>
      <c r="BE1179" s="661"/>
      <c r="BF1179" s="662"/>
      <c r="BG1179" s="72">
        <f t="shared" si="490"/>
        <v>0</v>
      </c>
    </row>
    <row r="1180" spans="2:59">
      <c r="B1180" s="66">
        <v>1142</v>
      </c>
      <c r="C1180" s="135"/>
      <c r="D1180" s="135"/>
      <c r="E1180" s="135"/>
      <c r="F1180" s="135"/>
      <c r="G1180" s="135"/>
      <c r="H1180" s="177"/>
      <c r="I1180" s="155"/>
      <c r="J1180" s="155"/>
      <c r="K1180" s="66">
        <v>10</v>
      </c>
      <c r="L1180" s="66"/>
      <c r="M1180" s="66"/>
      <c r="N1180" s="66"/>
      <c r="O1180" s="508"/>
      <c r="P1180" s="155">
        <f t="shared" si="484"/>
        <v>1</v>
      </c>
      <c r="Q1180" s="135"/>
      <c r="R1180" s="66" t="e">
        <f t="shared" si="491"/>
        <v>#N/A</v>
      </c>
      <c r="S1180" s="176"/>
      <c r="T1180" s="177"/>
      <c r="U1180" s="135"/>
      <c r="V1180" s="135"/>
      <c r="W1180" s="163" t="str">
        <f t="shared" ca="1" si="469"/>
        <v>Knight</v>
      </c>
      <c r="X1180" s="164">
        <f t="shared" si="470"/>
        <v>0</v>
      </c>
      <c r="Y1180" s="165">
        <v>0</v>
      </c>
      <c r="Z1180" s="155" t="str">
        <f t="shared" si="471"/>
        <v/>
      </c>
      <c r="AA1180" s="66" t="str">
        <f t="shared" si="472"/>
        <v/>
      </c>
      <c r="AB1180" s="72" t="str">
        <f t="shared" si="473"/>
        <v/>
      </c>
      <c r="AC1180" s="135" t="str">
        <f t="shared" si="485"/>
        <v/>
      </c>
      <c r="AD1180" s="72">
        <f t="shared" si="486"/>
        <v>-29</v>
      </c>
      <c r="AE1180" s="72">
        <f t="shared" si="487"/>
        <v>-59</v>
      </c>
      <c r="AF1180" s="72">
        <f t="shared" si="488"/>
        <v>-89</v>
      </c>
      <c r="AG1180" s="66" t="str">
        <f t="shared" si="474"/>
        <v/>
      </c>
      <c r="AH1180" s="66" t="str">
        <f t="shared" si="475"/>
        <v/>
      </c>
      <c r="AI1180" s="66" t="str">
        <f t="shared" si="476"/>
        <v/>
      </c>
      <c r="AJ1180" s="135" t="str">
        <f t="shared" si="477"/>
        <v/>
      </c>
      <c r="AK1180" s="66" t="str">
        <f t="shared" si="478"/>
        <v/>
      </c>
      <c r="AL1180" s="66" t="str">
        <f t="shared" si="466"/>
        <v/>
      </c>
      <c r="AM1180" s="66" t="str">
        <f t="shared" si="479"/>
        <v/>
      </c>
      <c r="AN1180" s="135" t="str">
        <f t="shared" si="480"/>
        <v/>
      </c>
      <c r="AO1180" s="66" t="str">
        <f t="shared" si="481"/>
        <v/>
      </c>
      <c r="AP1180" s="66" t="str">
        <f t="shared" si="467"/>
        <v/>
      </c>
      <c r="AQ1180" s="66" t="str">
        <f t="shared" si="482"/>
        <v/>
      </c>
      <c r="AR1180" s="135" t="str">
        <f t="shared" si="483"/>
        <v/>
      </c>
      <c r="AS1180" s="72" t="str">
        <f t="shared" si="468"/>
        <v/>
      </c>
      <c r="AT1180" s="72" t="str">
        <f t="shared" si="468"/>
        <v/>
      </c>
      <c r="AU1180" s="72"/>
      <c r="AV1180" s="135" t="str">
        <f t="shared" ca="1" si="489"/>
        <v>Knight</v>
      </c>
      <c r="AW1180" s="135"/>
      <c r="AX1180" s="135"/>
      <c r="AY1180" s="135"/>
      <c r="AZ1180" s="135"/>
      <c r="BA1180" s="135"/>
      <c r="BB1180" s="135"/>
      <c r="BC1180" s="660" t="e">
        <f>INDEX('[2]Master Skill List'!$D$81:$D$301,MATCH('UNIT DATA'!BA1180,'[2]Master Skill List'!$B$81:$B$301,0))</f>
        <v>#N/A</v>
      </c>
      <c r="BD1180" s="661"/>
      <c r="BE1180" s="661"/>
      <c r="BF1180" s="662"/>
      <c r="BG1180" s="72">
        <f t="shared" si="490"/>
        <v>0</v>
      </c>
    </row>
    <row r="1181" spans="2:59">
      <c r="B1181" s="66">
        <v>1143</v>
      </c>
      <c r="C1181" s="135"/>
      <c r="D1181" s="135"/>
      <c r="E1181" s="135"/>
      <c r="F1181" s="135"/>
      <c r="G1181" s="135"/>
      <c r="H1181" s="177"/>
      <c r="I1181" s="155"/>
      <c r="J1181" s="155"/>
      <c r="K1181" s="66">
        <v>10</v>
      </c>
      <c r="L1181" s="66"/>
      <c r="M1181" s="66"/>
      <c r="N1181" s="66"/>
      <c r="O1181" s="508"/>
      <c r="P1181" s="155">
        <f t="shared" si="484"/>
        <v>1</v>
      </c>
      <c r="Q1181" s="135"/>
      <c r="R1181" s="66" t="e">
        <f t="shared" si="491"/>
        <v>#N/A</v>
      </c>
      <c r="S1181" s="176"/>
      <c r="T1181" s="177"/>
      <c r="U1181" s="135"/>
      <c r="V1181" s="135"/>
      <c r="W1181" s="163" t="str">
        <f t="shared" ca="1" si="469"/>
        <v>Fighter</v>
      </c>
      <c r="X1181" s="164">
        <f t="shared" si="470"/>
        <v>0</v>
      </c>
      <c r="Y1181" s="165">
        <v>0</v>
      </c>
      <c r="Z1181" s="155" t="str">
        <f t="shared" si="471"/>
        <v/>
      </c>
      <c r="AA1181" s="66" t="str">
        <f t="shared" si="472"/>
        <v/>
      </c>
      <c r="AB1181" s="72" t="str">
        <f t="shared" si="473"/>
        <v/>
      </c>
      <c r="AC1181" s="135" t="str">
        <f t="shared" si="485"/>
        <v/>
      </c>
      <c r="AD1181" s="72">
        <f t="shared" si="486"/>
        <v>-29</v>
      </c>
      <c r="AE1181" s="72">
        <f t="shared" si="487"/>
        <v>-59</v>
      </c>
      <c r="AF1181" s="72">
        <f t="shared" si="488"/>
        <v>-89</v>
      </c>
      <c r="AG1181" s="66" t="str">
        <f t="shared" si="474"/>
        <v/>
      </c>
      <c r="AH1181" s="66" t="str">
        <f t="shared" si="475"/>
        <v/>
      </c>
      <c r="AI1181" s="66" t="str">
        <f t="shared" si="476"/>
        <v/>
      </c>
      <c r="AJ1181" s="135" t="str">
        <f t="shared" si="477"/>
        <v/>
      </c>
      <c r="AK1181" s="66" t="str">
        <f t="shared" si="478"/>
        <v/>
      </c>
      <c r="AL1181" s="66" t="str">
        <f t="shared" si="466"/>
        <v/>
      </c>
      <c r="AM1181" s="66" t="str">
        <f t="shared" si="479"/>
        <v/>
      </c>
      <c r="AN1181" s="135" t="str">
        <f t="shared" si="480"/>
        <v/>
      </c>
      <c r="AO1181" s="66" t="str">
        <f t="shared" si="481"/>
        <v/>
      </c>
      <c r="AP1181" s="66" t="str">
        <f t="shared" si="467"/>
        <v/>
      </c>
      <c r="AQ1181" s="66" t="str">
        <f t="shared" si="482"/>
        <v/>
      </c>
      <c r="AR1181" s="135" t="str">
        <f t="shared" si="483"/>
        <v/>
      </c>
      <c r="AS1181" s="72" t="str">
        <f t="shared" si="468"/>
        <v/>
      </c>
      <c r="AT1181" s="72" t="str">
        <f t="shared" si="468"/>
        <v/>
      </c>
      <c r="AU1181" s="72"/>
      <c r="AV1181" s="135" t="str">
        <f t="shared" ca="1" si="489"/>
        <v>Fighter</v>
      </c>
      <c r="AW1181" s="135"/>
      <c r="AX1181" s="135"/>
      <c r="AY1181" s="135"/>
      <c r="AZ1181" s="135"/>
      <c r="BA1181" s="135"/>
      <c r="BB1181" s="135"/>
      <c r="BC1181" s="660" t="e">
        <f>INDEX('[2]Master Skill List'!$D$81:$D$301,MATCH('UNIT DATA'!BA1181,'[2]Master Skill List'!$B$81:$B$301,0))</f>
        <v>#N/A</v>
      </c>
      <c r="BD1181" s="661"/>
      <c r="BE1181" s="661"/>
      <c r="BF1181" s="662"/>
      <c r="BG1181" s="72">
        <f t="shared" si="490"/>
        <v>0</v>
      </c>
    </row>
    <row r="1182" spans="2:59">
      <c r="B1182" s="66">
        <v>1144</v>
      </c>
      <c r="C1182" s="135"/>
      <c r="D1182" s="135"/>
      <c r="E1182" s="135"/>
      <c r="F1182" s="135"/>
      <c r="G1182" s="135"/>
      <c r="H1182" s="177"/>
      <c r="I1182" s="155"/>
      <c r="J1182" s="155"/>
      <c r="K1182" s="66">
        <v>10</v>
      </c>
      <c r="L1182" s="66"/>
      <c r="M1182" s="66"/>
      <c r="N1182" s="66"/>
      <c r="O1182" s="508"/>
      <c r="P1182" s="155">
        <f t="shared" si="484"/>
        <v>1</v>
      </c>
      <c r="Q1182" s="135"/>
      <c r="R1182" s="66" t="e">
        <f t="shared" si="491"/>
        <v>#N/A</v>
      </c>
      <c r="S1182" s="176"/>
      <c r="T1182" s="177"/>
      <c r="U1182" s="135"/>
      <c r="V1182" s="135"/>
      <c r="W1182" s="163" t="str">
        <f t="shared" ca="1" si="469"/>
        <v>Knight</v>
      </c>
      <c r="X1182" s="164">
        <f t="shared" si="470"/>
        <v>0</v>
      </c>
      <c r="Y1182" s="165">
        <v>0</v>
      </c>
      <c r="Z1182" s="155" t="str">
        <f t="shared" si="471"/>
        <v/>
      </c>
      <c r="AA1182" s="66" t="str">
        <f t="shared" si="472"/>
        <v/>
      </c>
      <c r="AB1182" s="72" t="str">
        <f t="shared" si="473"/>
        <v/>
      </c>
      <c r="AC1182" s="135" t="str">
        <f t="shared" si="485"/>
        <v/>
      </c>
      <c r="AD1182" s="72">
        <f t="shared" si="486"/>
        <v>-29</v>
      </c>
      <c r="AE1182" s="72">
        <f t="shared" si="487"/>
        <v>-59</v>
      </c>
      <c r="AF1182" s="72">
        <f t="shared" si="488"/>
        <v>-89</v>
      </c>
      <c r="AG1182" s="66" t="str">
        <f t="shared" si="474"/>
        <v/>
      </c>
      <c r="AH1182" s="66" t="str">
        <f t="shared" si="475"/>
        <v/>
      </c>
      <c r="AI1182" s="66" t="str">
        <f t="shared" si="476"/>
        <v/>
      </c>
      <c r="AJ1182" s="135" t="str">
        <f t="shared" si="477"/>
        <v/>
      </c>
      <c r="AK1182" s="66" t="str">
        <f t="shared" si="478"/>
        <v/>
      </c>
      <c r="AL1182" s="66" t="str">
        <f t="shared" si="466"/>
        <v/>
      </c>
      <c r="AM1182" s="66" t="str">
        <f t="shared" si="479"/>
        <v/>
      </c>
      <c r="AN1182" s="135" t="str">
        <f t="shared" si="480"/>
        <v/>
      </c>
      <c r="AO1182" s="66" t="str">
        <f t="shared" si="481"/>
        <v/>
      </c>
      <c r="AP1182" s="66" t="str">
        <f t="shared" si="467"/>
        <v/>
      </c>
      <c r="AQ1182" s="66" t="str">
        <f t="shared" si="482"/>
        <v/>
      </c>
      <c r="AR1182" s="135" t="str">
        <f t="shared" si="483"/>
        <v/>
      </c>
      <c r="AS1182" s="72" t="str">
        <f t="shared" si="468"/>
        <v/>
      </c>
      <c r="AT1182" s="72" t="str">
        <f t="shared" si="468"/>
        <v/>
      </c>
      <c r="AU1182" s="72"/>
      <c r="AV1182" s="135" t="str">
        <f t="shared" ca="1" si="489"/>
        <v>Knight</v>
      </c>
      <c r="AW1182" s="135"/>
      <c r="AX1182" s="135"/>
      <c r="AY1182" s="135"/>
      <c r="AZ1182" s="135"/>
      <c r="BA1182" s="135"/>
      <c r="BB1182" s="135"/>
      <c r="BC1182" s="660" t="e">
        <f>INDEX('[2]Master Skill List'!$D$81:$D$301,MATCH('UNIT DATA'!BA1182,'[2]Master Skill List'!$B$81:$B$301,0))</f>
        <v>#N/A</v>
      </c>
      <c r="BD1182" s="661"/>
      <c r="BE1182" s="661"/>
      <c r="BF1182" s="662"/>
      <c r="BG1182" s="72">
        <f t="shared" si="490"/>
        <v>0</v>
      </c>
    </row>
    <row r="1183" spans="2:59">
      <c r="B1183" s="66">
        <v>1145</v>
      </c>
      <c r="C1183" s="135"/>
      <c r="D1183" s="135"/>
      <c r="E1183" s="135"/>
      <c r="F1183" s="135"/>
      <c r="G1183" s="135"/>
      <c r="H1183" s="177"/>
      <c r="I1183" s="155"/>
      <c r="J1183" s="155"/>
      <c r="K1183" s="66">
        <v>10</v>
      </c>
      <c r="L1183" s="66"/>
      <c r="M1183" s="66"/>
      <c r="N1183" s="66"/>
      <c r="O1183" s="508"/>
      <c r="P1183" s="155">
        <f t="shared" si="484"/>
        <v>1</v>
      </c>
      <c r="Q1183" s="135"/>
      <c r="R1183" s="66" t="e">
        <f t="shared" si="491"/>
        <v>#N/A</v>
      </c>
      <c r="S1183" s="176"/>
      <c r="T1183" s="177"/>
      <c r="U1183" s="135"/>
      <c r="V1183" s="135"/>
      <c r="W1183" s="163" t="str">
        <f t="shared" ca="1" si="469"/>
        <v>Fighter</v>
      </c>
      <c r="X1183" s="164">
        <f t="shared" si="470"/>
        <v>0</v>
      </c>
      <c r="Y1183" s="165">
        <v>0</v>
      </c>
      <c r="Z1183" s="155" t="str">
        <f t="shared" si="471"/>
        <v/>
      </c>
      <c r="AA1183" s="66" t="str">
        <f t="shared" si="472"/>
        <v/>
      </c>
      <c r="AB1183" s="72" t="str">
        <f t="shared" si="473"/>
        <v/>
      </c>
      <c r="AC1183" s="135" t="str">
        <f t="shared" si="485"/>
        <v/>
      </c>
      <c r="AD1183" s="72">
        <f t="shared" si="486"/>
        <v>-29</v>
      </c>
      <c r="AE1183" s="72">
        <f t="shared" si="487"/>
        <v>-59</v>
      </c>
      <c r="AF1183" s="72">
        <f t="shared" si="488"/>
        <v>-89</v>
      </c>
      <c r="AG1183" s="66" t="str">
        <f t="shared" si="474"/>
        <v/>
      </c>
      <c r="AH1183" s="66" t="str">
        <f t="shared" si="475"/>
        <v/>
      </c>
      <c r="AI1183" s="66" t="str">
        <f t="shared" si="476"/>
        <v/>
      </c>
      <c r="AJ1183" s="135" t="str">
        <f t="shared" si="477"/>
        <v/>
      </c>
      <c r="AK1183" s="66" t="str">
        <f t="shared" si="478"/>
        <v/>
      </c>
      <c r="AL1183" s="66" t="str">
        <f t="shared" ref="AL1183:AL1246" si="492">IFERROR(ROUNDDOWN(AK1183+(AN1183*($J1183-1)),0),"")</f>
        <v/>
      </c>
      <c r="AM1183" s="66" t="str">
        <f t="shared" si="479"/>
        <v/>
      </c>
      <c r="AN1183" s="135" t="str">
        <f t="shared" si="480"/>
        <v/>
      </c>
      <c r="AO1183" s="66" t="str">
        <f t="shared" si="481"/>
        <v/>
      </c>
      <c r="AP1183" s="66" t="str">
        <f t="shared" ref="AP1183:AP1246" si="493">IFERROR(ROUNDDOWN(AO1183+(AR1183*($J1183-1)),0),"")</f>
        <v/>
      </c>
      <c r="AQ1183" s="66" t="str">
        <f t="shared" si="482"/>
        <v/>
      </c>
      <c r="AR1183" s="135" t="str">
        <f t="shared" si="483"/>
        <v/>
      </c>
      <c r="AS1183" s="72" t="str">
        <f t="shared" si="468"/>
        <v/>
      </c>
      <c r="AT1183" s="72" t="str">
        <f t="shared" si="468"/>
        <v/>
      </c>
      <c r="AU1183" s="72"/>
      <c r="AV1183" s="135" t="str">
        <f t="shared" ca="1" si="489"/>
        <v>Fighter</v>
      </c>
      <c r="AW1183" s="135"/>
      <c r="AX1183" s="135"/>
      <c r="AY1183" s="135"/>
      <c r="AZ1183" s="135"/>
      <c r="BA1183" s="135"/>
      <c r="BB1183" s="135"/>
      <c r="BC1183" s="660" t="e">
        <f>INDEX('[2]Master Skill List'!$D$81:$D$301,MATCH('UNIT DATA'!BA1183,'[2]Master Skill List'!$B$81:$B$301,0))</f>
        <v>#N/A</v>
      </c>
      <c r="BD1183" s="661"/>
      <c r="BE1183" s="661"/>
      <c r="BF1183" s="662"/>
      <c r="BG1183" s="72">
        <f t="shared" si="490"/>
        <v>0</v>
      </c>
    </row>
    <row r="1184" spans="2:59">
      <c r="B1184" s="66">
        <v>1146</v>
      </c>
      <c r="C1184" s="135"/>
      <c r="D1184" s="135"/>
      <c r="E1184" s="135"/>
      <c r="F1184" s="135"/>
      <c r="G1184" s="135"/>
      <c r="H1184" s="177"/>
      <c r="I1184" s="155"/>
      <c r="J1184" s="155"/>
      <c r="K1184" s="66">
        <v>10</v>
      </c>
      <c r="L1184" s="66"/>
      <c r="M1184" s="66"/>
      <c r="N1184" s="66"/>
      <c r="O1184" s="508"/>
      <c r="P1184" s="155">
        <f t="shared" si="484"/>
        <v>1</v>
      </c>
      <c r="Q1184" s="135"/>
      <c r="R1184" s="66" t="e">
        <f t="shared" si="491"/>
        <v>#N/A</v>
      </c>
      <c r="S1184" s="176"/>
      <c r="T1184" s="177"/>
      <c r="U1184" s="135"/>
      <c r="V1184" s="135"/>
      <c r="W1184" s="163" t="str">
        <f t="shared" ca="1" si="469"/>
        <v>Lord</v>
      </c>
      <c r="X1184" s="164">
        <f t="shared" si="470"/>
        <v>0</v>
      </c>
      <c r="Y1184" s="165">
        <v>0</v>
      </c>
      <c r="Z1184" s="155" t="str">
        <f t="shared" si="471"/>
        <v/>
      </c>
      <c r="AA1184" s="66" t="str">
        <f t="shared" si="472"/>
        <v/>
      </c>
      <c r="AB1184" s="72" t="str">
        <f t="shared" si="473"/>
        <v/>
      </c>
      <c r="AC1184" s="135" t="str">
        <f t="shared" si="485"/>
        <v/>
      </c>
      <c r="AD1184" s="72">
        <f t="shared" si="486"/>
        <v>-29</v>
      </c>
      <c r="AE1184" s="72">
        <f t="shared" si="487"/>
        <v>-59</v>
      </c>
      <c r="AF1184" s="72">
        <f t="shared" si="488"/>
        <v>-89</v>
      </c>
      <c r="AG1184" s="66" t="str">
        <f t="shared" si="474"/>
        <v/>
      </c>
      <c r="AH1184" s="66" t="str">
        <f t="shared" si="475"/>
        <v/>
      </c>
      <c r="AI1184" s="66" t="str">
        <f t="shared" si="476"/>
        <v/>
      </c>
      <c r="AJ1184" s="135" t="str">
        <f t="shared" si="477"/>
        <v/>
      </c>
      <c r="AK1184" s="66" t="str">
        <f t="shared" si="478"/>
        <v/>
      </c>
      <c r="AL1184" s="66" t="str">
        <f t="shared" si="492"/>
        <v/>
      </c>
      <c r="AM1184" s="66" t="str">
        <f t="shared" si="479"/>
        <v/>
      </c>
      <c r="AN1184" s="135" t="str">
        <f t="shared" si="480"/>
        <v/>
      </c>
      <c r="AO1184" s="66" t="str">
        <f t="shared" si="481"/>
        <v/>
      </c>
      <c r="AP1184" s="66" t="str">
        <f t="shared" si="493"/>
        <v/>
      </c>
      <c r="AQ1184" s="66" t="str">
        <f t="shared" si="482"/>
        <v/>
      </c>
      <c r="AR1184" s="135" t="str">
        <f t="shared" si="483"/>
        <v/>
      </c>
      <c r="AS1184" s="72" t="str">
        <f t="shared" si="468"/>
        <v/>
      </c>
      <c r="AT1184" s="72" t="str">
        <f t="shared" si="468"/>
        <v/>
      </c>
      <c r="AU1184" s="72"/>
      <c r="AV1184" s="135" t="str">
        <f t="shared" ca="1" si="489"/>
        <v>Lord</v>
      </c>
      <c r="AW1184" s="135"/>
      <c r="AX1184" s="135"/>
      <c r="AY1184" s="135"/>
      <c r="AZ1184" s="135"/>
      <c r="BA1184" s="135"/>
      <c r="BB1184" s="135"/>
      <c r="BC1184" s="660" t="e">
        <f>INDEX('[2]Master Skill List'!$D$81:$D$301,MATCH('UNIT DATA'!BA1184,'[2]Master Skill List'!$B$81:$B$301,0))</f>
        <v>#N/A</v>
      </c>
      <c r="BD1184" s="661"/>
      <c r="BE1184" s="661"/>
      <c r="BF1184" s="662"/>
      <c r="BG1184" s="72">
        <f t="shared" si="490"/>
        <v>0</v>
      </c>
    </row>
    <row r="1185" spans="2:59">
      <c r="B1185" s="66">
        <v>1147</v>
      </c>
      <c r="C1185" s="135"/>
      <c r="D1185" s="135"/>
      <c r="E1185" s="135"/>
      <c r="F1185" s="135"/>
      <c r="G1185" s="135"/>
      <c r="H1185" s="177"/>
      <c r="I1185" s="155"/>
      <c r="J1185" s="155"/>
      <c r="K1185" s="66">
        <v>10</v>
      </c>
      <c r="L1185" s="66"/>
      <c r="M1185" s="66"/>
      <c r="N1185" s="66"/>
      <c r="O1185" s="508"/>
      <c r="P1185" s="155">
        <f t="shared" si="484"/>
        <v>1</v>
      </c>
      <c r="Q1185" s="135"/>
      <c r="R1185" s="66" t="e">
        <f t="shared" si="491"/>
        <v>#N/A</v>
      </c>
      <c r="S1185" s="176"/>
      <c r="T1185" s="177"/>
      <c r="U1185" s="135"/>
      <c r="V1185" s="135"/>
      <c r="W1185" s="163" t="str">
        <f t="shared" ca="1" si="469"/>
        <v>Knight</v>
      </c>
      <c r="X1185" s="164">
        <f t="shared" si="470"/>
        <v>0</v>
      </c>
      <c r="Y1185" s="165">
        <v>0</v>
      </c>
      <c r="Z1185" s="155" t="str">
        <f t="shared" si="471"/>
        <v/>
      </c>
      <c r="AA1185" s="66" t="str">
        <f t="shared" si="472"/>
        <v/>
      </c>
      <c r="AB1185" s="72" t="str">
        <f t="shared" si="473"/>
        <v/>
      </c>
      <c r="AC1185" s="135" t="str">
        <f t="shared" si="485"/>
        <v/>
      </c>
      <c r="AD1185" s="72">
        <f t="shared" si="486"/>
        <v>-29</v>
      </c>
      <c r="AE1185" s="72">
        <f t="shared" si="487"/>
        <v>-59</v>
      </c>
      <c r="AF1185" s="72">
        <f t="shared" si="488"/>
        <v>-89</v>
      </c>
      <c r="AG1185" s="66" t="str">
        <f t="shared" si="474"/>
        <v/>
      </c>
      <c r="AH1185" s="66" t="str">
        <f t="shared" si="475"/>
        <v/>
      </c>
      <c r="AI1185" s="66" t="str">
        <f t="shared" si="476"/>
        <v/>
      </c>
      <c r="AJ1185" s="135" t="str">
        <f t="shared" si="477"/>
        <v/>
      </c>
      <c r="AK1185" s="66" t="str">
        <f t="shared" si="478"/>
        <v/>
      </c>
      <c r="AL1185" s="66" t="str">
        <f t="shared" si="492"/>
        <v/>
      </c>
      <c r="AM1185" s="66" t="str">
        <f t="shared" si="479"/>
        <v/>
      </c>
      <c r="AN1185" s="135" t="str">
        <f t="shared" si="480"/>
        <v/>
      </c>
      <c r="AO1185" s="66" t="str">
        <f t="shared" si="481"/>
        <v/>
      </c>
      <c r="AP1185" s="66" t="str">
        <f t="shared" si="493"/>
        <v/>
      </c>
      <c r="AQ1185" s="66" t="str">
        <f t="shared" si="482"/>
        <v/>
      </c>
      <c r="AR1185" s="135" t="str">
        <f t="shared" si="483"/>
        <v/>
      </c>
      <c r="AS1185" s="72" t="str">
        <f t="shared" ref="AS1185:AT1248" si="494">IFERROR(Z1185+AG1185+AK1185+AO1185,"")</f>
        <v/>
      </c>
      <c r="AT1185" s="72" t="str">
        <f t="shared" si="494"/>
        <v/>
      </c>
      <c r="AU1185" s="72"/>
      <c r="AV1185" s="135" t="str">
        <f t="shared" ca="1" si="489"/>
        <v>Knight</v>
      </c>
      <c r="AW1185" s="135"/>
      <c r="AX1185" s="135"/>
      <c r="AY1185" s="135"/>
      <c r="AZ1185" s="135"/>
      <c r="BA1185" s="135"/>
      <c r="BB1185" s="135"/>
      <c r="BC1185" s="660" t="e">
        <f>INDEX('[2]Master Skill List'!$D$81:$D$301,MATCH('UNIT DATA'!BA1185,'[2]Master Skill List'!$B$81:$B$301,0))</f>
        <v>#N/A</v>
      </c>
      <c r="BD1185" s="661"/>
      <c r="BE1185" s="661"/>
      <c r="BF1185" s="662"/>
      <c r="BG1185" s="72">
        <f t="shared" si="490"/>
        <v>0</v>
      </c>
    </row>
    <row r="1186" spans="2:59">
      <c r="B1186" s="66">
        <v>1148</v>
      </c>
      <c r="C1186" s="135"/>
      <c r="D1186" s="135"/>
      <c r="E1186" s="135"/>
      <c r="F1186" s="135"/>
      <c r="G1186" s="135"/>
      <c r="H1186" s="177"/>
      <c r="I1186" s="155"/>
      <c r="J1186" s="155"/>
      <c r="K1186" s="66">
        <v>10</v>
      </c>
      <c r="L1186" s="66"/>
      <c r="M1186" s="66"/>
      <c r="N1186" s="66"/>
      <c r="O1186" s="508"/>
      <c r="P1186" s="155">
        <f t="shared" si="484"/>
        <v>1</v>
      </c>
      <c r="Q1186" s="135"/>
      <c r="R1186" s="66" t="e">
        <f t="shared" si="491"/>
        <v>#N/A</v>
      </c>
      <c r="S1186" s="176"/>
      <c r="T1186" s="177"/>
      <c r="U1186" s="135"/>
      <c r="V1186" s="135"/>
      <c r="W1186" s="163" t="str">
        <f t="shared" ca="1" si="469"/>
        <v>Knight</v>
      </c>
      <c r="X1186" s="164">
        <f t="shared" si="470"/>
        <v>0</v>
      </c>
      <c r="Y1186" s="165">
        <v>0</v>
      </c>
      <c r="Z1186" s="155" t="str">
        <f t="shared" si="471"/>
        <v/>
      </c>
      <c r="AA1186" s="66" t="str">
        <f t="shared" si="472"/>
        <v/>
      </c>
      <c r="AB1186" s="72" t="str">
        <f t="shared" si="473"/>
        <v/>
      </c>
      <c r="AC1186" s="135" t="str">
        <f t="shared" si="485"/>
        <v/>
      </c>
      <c r="AD1186" s="72">
        <f t="shared" si="486"/>
        <v>-29</v>
      </c>
      <c r="AE1186" s="72">
        <f t="shared" si="487"/>
        <v>-59</v>
      </c>
      <c r="AF1186" s="72">
        <f t="shared" si="488"/>
        <v>-89</v>
      </c>
      <c r="AG1186" s="66" t="str">
        <f t="shared" si="474"/>
        <v/>
      </c>
      <c r="AH1186" s="66" t="str">
        <f t="shared" si="475"/>
        <v/>
      </c>
      <c r="AI1186" s="66" t="str">
        <f t="shared" si="476"/>
        <v/>
      </c>
      <c r="AJ1186" s="135" t="str">
        <f t="shared" si="477"/>
        <v/>
      </c>
      <c r="AK1186" s="66" t="str">
        <f t="shared" si="478"/>
        <v/>
      </c>
      <c r="AL1186" s="66" t="str">
        <f t="shared" si="492"/>
        <v/>
      </c>
      <c r="AM1186" s="66" t="str">
        <f t="shared" si="479"/>
        <v/>
      </c>
      <c r="AN1186" s="135" t="str">
        <f t="shared" si="480"/>
        <v/>
      </c>
      <c r="AO1186" s="66" t="str">
        <f t="shared" si="481"/>
        <v/>
      </c>
      <c r="AP1186" s="66" t="str">
        <f t="shared" si="493"/>
        <v/>
      </c>
      <c r="AQ1186" s="66" t="str">
        <f t="shared" si="482"/>
        <v/>
      </c>
      <c r="AR1186" s="135" t="str">
        <f t="shared" si="483"/>
        <v/>
      </c>
      <c r="AS1186" s="72" t="str">
        <f t="shared" si="494"/>
        <v/>
      </c>
      <c r="AT1186" s="72" t="str">
        <f t="shared" si="494"/>
        <v/>
      </c>
      <c r="AU1186" s="72"/>
      <c r="AV1186" s="135" t="str">
        <f t="shared" ca="1" si="489"/>
        <v>Knight</v>
      </c>
      <c r="AW1186" s="135"/>
      <c r="AX1186" s="135"/>
      <c r="AY1186" s="135"/>
      <c r="AZ1186" s="135"/>
      <c r="BA1186" s="135"/>
      <c r="BB1186" s="135"/>
      <c r="BC1186" s="660" t="e">
        <f>INDEX('[2]Master Skill List'!$D$81:$D$301,MATCH('UNIT DATA'!BA1186,'[2]Master Skill List'!$B$81:$B$301,0))</f>
        <v>#N/A</v>
      </c>
      <c r="BD1186" s="661"/>
      <c r="BE1186" s="661"/>
      <c r="BF1186" s="662"/>
      <c r="BG1186" s="72">
        <f t="shared" si="490"/>
        <v>0</v>
      </c>
    </row>
    <row r="1187" spans="2:59">
      <c r="B1187" s="66">
        <v>1149</v>
      </c>
      <c r="C1187" s="135"/>
      <c r="D1187" s="135"/>
      <c r="E1187" s="135"/>
      <c r="F1187" s="135"/>
      <c r="G1187" s="135"/>
      <c r="H1187" s="177"/>
      <c r="I1187" s="155"/>
      <c r="J1187" s="155"/>
      <c r="K1187" s="66">
        <v>10</v>
      </c>
      <c r="L1187" s="66"/>
      <c r="M1187" s="66"/>
      <c r="N1187" s="66"/>
      <c r="O1187" s="508"/>
      <c r="P1187" s="155">
        <f t="shared" si="484"/>
        <v>1</v>
      </c>
      <c r="Q1187" s="135"/>
      <c r="R1187" s="66" t="e">
        <f t="shared" si="491"/>
        <v>#N/A</v>
      </c>
      <c r="S1187" s="176"/>
      <c r="T1187" s="177"/>
      <c r="U1187" s="135"/>
      <c r="V1187" s="135"/>
      <c r="W1187" s="163" t="str">
        <f t="shared" ca="1" si="469"/>
        <v>Hero</v>
      </c>
      <c r="X1187" s="164">
        <f t="shared" si="470"/>
        <v>0</v>
      </c>
      <c r="Y1187" s="165">
        <v>0</v>
      </c>
      <c r="Z1187" s="155" t="str">
        <f t="shared" si="471"/>
        <v/>
      </c>
      <c r="AA1187" s="66" t="str">
        <f t="shared" si="472"/>
        <v/>
      </c>
      <c r="AB1187" s="72" t="str">
        <f t="shared" si="473"/>
        <v/>
      </c>
      <c r="AC1187" s="135" t="str">
        <f t="shared" si="485"/>
        <v/>
      </c>
      <c r="AD1187" s="72">
        <f t="shared" si="486"/>
        <v>-29</v>
      </c>
      <c r="AE1187" s="72">
        <f t="shared" si="487"/>
        <v>-59</v>
      </c>
      <c r="AF1187" s="72">
        <f t="shared" si="488"/>
        <v>-89</v>
      </c>
      <c r="AG1187" s="66" t="str">
        <f t="shared" si="474"/>
        <v/>
      </c>
      <c r="AH1187" s="66" t="str">
        <f t="shared" si="475"/>
        <v/>
      </c>
      <c r="AI1187" s="66" t="str">
        <f t="shared" si="476"/>
        <v/>
      </c>
      <c r="AJ1187" s="135" t="str">
        <f t="shared" si="477"/>
        <v/>
      </c>
      <c r="AK1187" s="66" t="str">
        <f t="shared" si="478"/>
        <v/>
      </c>
      <c r="AL1187" s="66" t="str">
        <f t="shared" si="492"/>
        <v/>
      </c>
      <c r="AM1187" s="66" t="str">
        <f t="shared" si="479"/>
        <v/>
      </c>
      <c r="AN1187" s="135" t="str">
        <f t="shared" si="480"/>
        <v/>
      </c>
      <c r="AO1187" s="66" t="str">
        <f t="shared" si="481"/>
        <v/>
      </c>
      <c r="AP1187" s="66" t="str">
        <f t="shared" si="493"/>
        <v/>
      </c>
      <c r="AQ1187" s="66" t="str">
        <f t="shared" si="482"/>
        <v/>
      </c>
      <c r="AR1187" s="135" t="str">
        <f t="shared" si="483"/>
        <v/>
      </c>
      <c r="AS1187" s="72" t="str">
        <f t="shared" si="494"/>
        <v/>
      </c>
      <c r="AT1187" s="72" t="str">
        <f t="shared" si="494"/>
        <v/>
      </c>
      <c r="AU1187" s="72"/>
      <c r="AV1187" s="135" t="str">
        <f t="shared" ca="1" si="489"/>
        <v>Hero</v>
      </c>
      <c r="AW1187" s="135"/>
      <c r="AX1187" s="135"/>
      <c r="AY1187" s="135"/>
      <c r="AZ1187" s="135"/>
      <c r="BA1187" s="135"/>
      <c r="BB1187" s="135"/>
      <c r="BC1187" s="660" t="e">
        <f>INDEX('[2]Master Skill List'!$D$81:$D$301,MATCH('UNIT DATA'!BA1187,'[2]Master Skill List'!$B$81:$B$301,0))</f>
        <v>#N/A</v>
      </c>
      <c r="BD1187" s="661"/>
      <c r="BE1187" s="661"/>
      <c r="BF1187" s="662"/>
      <c r="BG1187" s="72">
        <f t="shared" si="490"/>
        <v>0</v>
      </c>
    </row>
    <row r="1188" spans="2:59">
      <c r="B1188" s="66">
        <v>1150</v>
      </c>
      <c r="C1188" s="135"/>
      <c r="D1188" s="135"/>
      <c r="E1188" s="135"/>
      <c r="F1188" s="135"/>
      <c r="G1188" s="135"/>
      <c r="H1188" s="177"/>
      <c r="I1188" s="155"/>
      <c r="J1188" s="155"/>
      <c r="K1188" s="66">
        <v>10</v>
      </c>
      <c r="L1188" s="66"/>
      <c r="M1188" s="66"/>
      <c r="N1188" s="66"/>
      <c r="O1188" s="508"/>
      <c r="P1188" s="155">
        <f t="shared" si="484"/>
        <v>1</v>
      </c>
      <c r="Q1188" s="135"/>
      <c r="R1188" s="66" t="e">
        <f t="shared" si="491"/>
        <v>#N/A</v>
      </c>
      <c r="S1188" s="176"/>
      <c r="T1188" s="177"/>
      <c r="U1188" s="135"/>
      <c r="V1188" s="135"/>
      <c r="W1188" s="163" t="str">
        <f t="shared" ca="1" si="469"/>
        <v>Hero</v>
      </c>
      <c r="X1188" s="164">
        <f t="shared" si="470"/>
        <v>0</v>
      </c>
      <c r="Y1188" s="165">
        <v>0</v>
      </c>
      <c r="Z1188" s="155" t="str">
        <f t="shared" si="471"/>
        <v/>
      </c>
      <c r="AA1188" s="66" t="str">
        <f t="shared" si="472"/>
        <v/>
      </c>
      <c r="AB1188" s="72" t="str">
        <f t="shared" si="473"/>
        <v/>
      </c>
      <c r="AC1188" s="135" t="str">
        <f t="shared" si="485"/>
        <v/>
      </c>
      <c r="AD1188" s="72">
        <f t="shared" si="486"/>
        <v>-29</v>
      </c>
      <c r="AE1188" s="72">
        <f t="shared" si="487"/>
        <v>-59</v>
      </c>
      <c r="AF1188" s="72">
        <f t="shared" si="488"/>
        <v>-89</v>
      </c>
      <c r="AG1188" s="66" t="str">
        <f t="shared" si="474"/>
        <v/>
      </c>
      <c r="AH1188" s="66" t="str">
        <f t="shared" si="475"/>
        <v/>
      </c>
      <c r="AI1188" s="66" t="str">
        <f t="shared" si="476"/>
        <v/>
      </c>
      <c r="AJ1188" s="135" t="str">
        <f t="shared" si="477"/>
        <v/>
      </c>
      <c r="AK1188" s="66" t="str">
        <f t="shared" si="478"/>
        <v/>
      </c>
      <c r="AL1188" s="66" t="str">
        <f t="shared" si="492"/>
        <v/>
      </c>
      <c r="AM1188" s="66" t="str">
        <f t="shared" si="479"/>
        <v/>
      </c>
      <c r="AN1188" s="135" t="str">
        <f t="shared" si="480"/>
        <v/>
      </c>
      <c r="AO1188" s="66" t="str">
        <f t="shared" si="481"/>
        <v/>
      </c>
      <c r="AP1188" s="66" t="str">
        <f t="shared" si="493"/>
        <v/>
      </c>
      <c r="AQ1188" s="66" t="str">
        <f t="shared" si="482"/>
        <v/>
      </c>
      <c r="AR1188" s="135" t="str">
        <f t="shared" si="483"/>
        <v/>
      </c>
      <c r="AS1188" s="72" t="str">
        <f t="shared" si="494"/>
        <v/>
      </c>
      <c r="AT1188" s="72" t="str">
        <f t="shared" si="494"/>
        <v/>
      </c>
      <c r="AU1188" s="72"/>
      <c r="AV1188" s="135" t="str">
        <f t="shared" ca="1" si="489"/>
        <v>Hero</v>
      </c>
      <c r="AW1188" s="135"/>
      <c r="AX1188" s="135"/>
      <c r="AY1188" s="135"/>
      <c r="AZ1188" s="135"/>
      <c r="BA1188" s="135"/>
      <c r="BB1188" s="135"/>
      <c r="BC1188" s="660" t="e">
        <f>INDEX('[2]Master Skill List'!$D$81:$D$301,MATCH('UNIT DATA'!BA1188,'[2]Master Skill List'!$B$81:$B$301,0))</f>
        <v>#N/A</v>
      </c>
      <c r="BD1188" s="661"/>
      <c r="BE1188" s="661"/>
      <c r="BF1188" s="662"/>
      <c r="BG1188" s="72">
        <f t="shared" si="490"/>
        <v>0</v>
      </c>
    </row>
    <row r="1189" spans="2:59">
      <c r="B1189" s="66">
        <v>1151</v>
      </c>
      <c r="C1189" s="135"/>
      <c r="D1189" s="135"/>
      <c r="E1189" s="135"/>
      <c r="F1189" s="135"/>
      <c r="G1189" s="135"/>
      <c r="H1189" s="177"/>
      <c r="I1189" s="155"/>
      <c r="J1189" s="155"/>
      <c r="K1189" s="66">
        <v>10</v>
      </c>
      <c r="L1189" s="66"/>
      <c r="M1189" s="66"/>
      <c r="N1189" s="66"/>
      <c r="O1189" s="508"/>
      <c r="P1189" s="155">
        <f t="shared" si="484"/>
        <v>1</v>
      </c>
      <c r="Q1189" s="135"/>
      <c r="R1189" s="66" t="e">
        <f t="shared" si="491"/>
        <v>#N/A</v>
      </c>
      <c r="S1189" s="176"/>
      <c r="T1189" s="177"/>
      <c r="U1189" s="135"/>
      <c r="V1189" s="135"/>
      <c r="W1189" s="163" t="str">
        <f t="shared" ca="1" si="469"/>
        <v>Guardian</v>
      </c>
      <c r="X1189" s="164">
        <f t="shared" si="470"/>
        <v>0</v>
      </c>
      <c r="Y1189" s="165">
        <v>0</v>
      </c>
      <c r="Z1189" s="155" t="str">
        <f t="shared" si="471"/>
        <v/>
      </c>
      <c r="AA1189" s="66" t="str">
        <f t="shared" si="472"/>
        <v/>
      </c>
      <c r="AB1189" s="72" t="str">
        <f t="shared" si="473"/>
        <v/>
      </c>
      <c r="AC1189" s="135" t="str">
        <f t="shared" si="485"/>
        <v/>
      </c>
      <c r="AD1189" s="72">
        <f t="shared" si="486"/>
        <v>-29</v>
      </c>
      <c r="AE1189" s="72">
        <f t="shared" si="487"/>
        <v>-59</v>
      </c>
      <c r="AF1189" s="72">
        <f t="shared" si="488"/>
        <v>-89</v>
      </c>
      <c r="AG1189" s="66" t="str">
        <f t="shared" si="474"/>
        <v/>
      </c>
      <c r="AH1189" s="66" t="str">
        <f t="shared" si="475"/>
        <v/>
      </c>
      <c r="AI1189" s="66" t="str">
        <f t="shared" si="476"/>
        <v/>
      </c>
      <c r="AJ1189" s="135" t="str">
        <f t="shared" si="477"/>
        <v/>
      </c>
      <c r="AK1189" s="66" t="str">
        <f t="shared" si="478"/>
        <v/>
      </c>
      <c r="AL1189" s="66" t="str">
        <f t="shared" si="492"/>
        <v/>
      </c>
      <c r="AM1189" s="66" t="str">
        <f t="shared" si="479"/>
        <v/>
      </c>
      <c r="AN1189" s="135" t="str">
        <f t="shared" si="480"/>
        <v/>
      </c>
      <c r="AO1189" s="66" t="str">
        <f t="shared" si="481"/>
        <v/>
      </c>
      <c r="AP1189" s="66" t="str">
        <f t="shared" si="493"/>
        <v/>
      </c>
      <c r="AQ1189" s="66" t="str">
        <f t="shared" si="482"/>
        <v/>
      </c>
      <c r="AR1189" s="135" t="str">
        <f t="shared" si="483"/>
        <v/>
      </c>
      <c r="AS1189" s="72" t="str">
        <f t="shared" si="494"/>
        <v/>
      </c>
      <c r="AT1189" s="72" t="str">
        <f t="shared" si="494"/>
        <v/>
      </c>
      <c r="AU1189" s="72"/>
      <c r="AV1189" s="135" t="str">
        <f t="shared" ca="1" si="489"/>
        <v>Guardian</v>
      </c>
      <c r="AW1189" s="135"/>
      <c r="AX1189" s="135"/>
      <c r="AY1189" s="135"/>
      <c r="AZ1189" s="135"/>
      <c r="BA1189" s="135"/>
      <c r="BB1189" s="135"/>
      <c r="BC1189" s="660" t="e">
        <f>INDEX('[2]Master Skill List'!$D$81:$D$301,MATCH('UNIT DATA'!BA1189,'[2]Master Skill List'!$B$81:$B$301,0))</f>
        <v>#N/A</v>
      </c>
      <c r="BD1189" s="661"/>
      <c r="BE1189" s="661"/>
      <c r="BF1189" s="662"/>
      <c r="BG1189" s="72">
        <f t="shared" si="490"/>
        <v>0</v>
      </c>
    </row>
    <row r="1190" spans="2:59">
      <c r="B1190" s="66">
        <v>1152</v>
      </c>
      <c r="C1190" s="135"/>
      <c r="D1190" s="135"/>
      <c r="E1190" s="135"/>
      <c r="F1190" s="135"/>
      <c r="G1190" s="135"/>
      <c r="H1190" s="177"/>
      <c r="I1190" s="155"/>
      <c r="J1190" s="155"/>
      <c r="K1190" s="66">
        <v>10</v>
      </c>
      <c r="L1190" s="66"/>
      <c r="M1190" s="66"/>
      <c r="N1190" s="66"/>
      <c r="O1190" s="508"/>
      <c r="P1190" s="155">
        <f t="shared" si="484"/>
        <v>1</v>
      </c>
      <c r="Q1190" s="135"/>
      <c r="R1190" s="66" t="e">
        <f t="shared" si="491"/>
        <v>#N/A</v>
      </c>
      <c r="S1190" s="176"/>
      <c r="T1190" s="177"/>
      <c r="U1190" s="135"/>
      <c r="V1190" s="135"/>
      <c r="W1190" s="163" t="str">
        <f t="shared" ca="1" si="469"/>
        <v>Guardian</v>
      </c>
      <c r="X1190" s="164">
        <f t="shared" si="470"/>
        <v>0</v>
      </c>
      <c r="Y1190" s="165">
        <v>0</v>
      </c>
      <c r="Z1190" s="155" t="str">
        <f t="shared" si="471"/>
        <v/>
      </c>
      <c r="AA1190" s="66" t="str">
        <f t="shared" si="472"/>
        <v/>
      </c>
      <c r="AB1190" s="72" t="str">
        <f t="shared" si="473"/>
        <v/>
      </c>
      <c r="AC1190" s="135" t="str">
        <f t="shared" si="485"/>
        <v/>
      </c>
      <c r="AD1190" s="72">
        <f t="shared" si="486"/>
        <v>-29</v>
      </c>
      <c r="AE1190" s="72">
        <f t="shared" si="487"/>
        <v>-59</v>
      </c>
      <c r="AF1190" s="72">
        <f t="shared" si="488"/>
        <v>-89</v>
      </c>
      <c r="AG1190" s="66" t="str">
        <f t="shared" si="474"/>
        <v/>
      </c>
      <c r="AH1190" s="66" t="str">
        <f t="shared" si="475"/>
        <v/>
      </c>
      <c r="AI1190" s="66" t="str">
        <f t="shared" si="476"/>
        <v/>
      </c>
      <c r="AJ1190" s="135" t="str">
        <f t="shared" si="477"/>
        <v/>
      </c>
      <c r="AK1190" s="66" t="str">
        <f t="shared" si="478"/>
        <v/>
      </c>
      <c r="AL1190" s="66" t="str">
        <f t="shared" si="492"/>
        <v/>
      </c>
      <c r="AM1190" s="66" t="str">
        <f t="shared" si="479"/>
        <v/>
      </c>
      <c r="AN1190" s="135" t="str">
        <f t="shared" si="480"/>
        <v/>
      </c>
      <c r="AO1190" s="66" t="str">
        <f t="shared" si="481"/>
        <v/>
      </c>
      <c r="AP1190" s="66" t="str">
        <f t="shared" si="493"/>
        <v/>
      </c>
      <c r="AQ1190" s="66" t="str">
        <f t="shared" si="482"/>
        <v/>
      </c>
      <c r="AR1190" s="135" t="str">
        <f t="shared" si="483"/>
        <v/>
      </c>
      <c r="AS1190" s="72" t="str">
        <f t="shared" si="494"/>
        <v/>
      </c>
      <c r="AT1190" s="72" t="str">
        <f t="shared" si="494"/>
        <v/>
      </c>
      <c r="AU1190" s="72"/>
      <c r="AV1190" s="135" t="str">
        <f t="shared" ca="1" si="489"/>
        <v>Guardian</v>
      </c>
      <c r="AW1190" s="135"/>
      <c r="AX1190" s="135"/>
      <c r="AY1190" s="135"/>
      <c r="AZ1190" s="135"/>
      <c r="BA1190" s="135"/>
      <c r="BB1190" s="135"/>
      <c r="BC1190" s="660" t="e">
        <f>INDEX('[2]Master Skill List'!$D$81:$D$301,MATCH('UNIT DATA'!BA1190,'[2]Master Skill List'!$B$81:$B$301,0))</f>
        <v>#N/A</v>
      </c>
      <c r="BD1190" s="661"/>
      <c r="BE1190" s="661"/>
      <c r="BF1190" s="662"/>
      <c r="BG1190" s="72">
        <f t="shared" si="490"/>
        <v>0</v>
      </c>
    </row>
    <row r="1191" spans="2:59">
      <c r="B1191" s="66">
        <v>1153</v>
      </c>
      <c r="C1191" s="135"/>
      <c r="D1191" s="135"/>
      <c r="E1191" s="135"/>
      <c r="F1191" s="135"/>
      <c r="G1191" s="135"/>
      <c r="H1191" s="177"/>
      <c r="I1191" s="155"/>
      <c r="J1191" s="155"/>
      <c r="K1191" s="66">
        <v>10</v>
      </c>
      <c r="L1191" s="66"/>
      <c r="M1191" s="66"/>
      <c r="N1191" s="66"/>
      <c r="O1191" s="508"/>
      <c r="P1191" s="155">
        <f t="shared" si="484"/>
        <v>1</v>
      </c>
      <c r="Q1191" s="135"/>
      <c r="R1191" s="66" t="e">
        <f t="shared" si="491"/>
        <v>#N/A</v>
      </c>
      <c r="S1191" s="176"/>
      <c r="T1191" s="177"/>
      <c r="U1191" s="135"/>
      <c r="V1191" s="135"/>
      <c r="W1191" s="163" t="str">
        <f t="shared" ref="W1191:W1254" ca="1" si="495">CHOOSE(RANDBETWEEN(1,6),"Fighter","Guardian","Knight","Defender","Hero","Lord")</f>
        <v>Defender</v>
      </c>
      <c r="X1191" s="164">
        <f t="shared" ref="X1191:X1254" si="496">(IF(L1191="Fast",1,IF(L1191="SUPERB",2,0))+IF(K1191=15,1,IF(K1191=20,2,0)))+Y1191</f>
        <v>0</v>
      </c>
      <c r="Y1191" s="165">
        <v>0</v>
      </c>
      <c r="Z1191" s="155" t="str">
        <f t="shared" ref="Z1191:Z1254" si="497">IFERROR(ROUNDDOWN(IF($X$36=TRUE,(((($J1191*10)+S$6+($M1191*U$6))*$P1191)*INDEX(P$21:P$26,MATCH($I1191,$O$21:$O$26,0)))*INDEX(V$21:V$26,MATCH($W1191,$U$21:$U$26,0)),((($J1191*10)+S$6+($M1191*U$6))*$P1191)*INDEX(P$21:P$26,MATCH($I1191,$O$21:$O$26,0))),0),"")</f>
        <v/>
      </c>
      <c r="AA1191" s="66" t="str">
        <f t="shared" ref="AA1191:AA1254" si="498">IFERROR(ROUNDDOWN(Z1191+(AB1191*($J1191-1))+IF(J1191&gt;=AM$22,(J1191-AN$22)*AO$22,0)+IF(J1191&gt;=AM$23,(J1191-AN$23)*AO$23,0)+IF(J1191&gt;=AM$24,(J1191-AN$24)*AO$24,0),0),"")</f>
        <v/>
      </c>
      <c r="AB1191" s="72" t="str">
        <f t="shared" ref="AB1191:AB1254" si="499">IFERROR(ROUNDDOWN((VLOOKUP(M1191,O$8:T$17,4)*T$6)+X1191,0),"")</f>
        <v/>
      </c>
      <c r="AC1191" s="135" t="str">
        <f t="shared" si="485"/>
        <v/>
      </c>
      <c r="AD1191" s="72">
        <f t="shared" si="486"/>
        <v>-29</v>
      </c>
      <c r="AE1191" s="72">
        <f t="shared" si="487"/>
        <v>-59</v>
      </c>
      <c r="AF1191" s="72">
        <f t="shared" si="488"/>
        <v>-89</v>
      </c>
      <c r="AG1191" s="66" t="str">
        <f t="shared" ref="AG1191:AG1254" si="500">IFERROR(ROUNDDOWN(IF($X$36=TRUE,(((($J1191*10)+V$6+($M1191*X$6))*$P1191)*INDEX(Q$21:Q$26,MATCH($I1191,$O$21:$O$26,0)))*INDEX(W$21:W$26,MATCH($W1191,$U$21:$U$26,0)),((($J1191*10)+V$6+($M1191*X$6))*$P1191)*INDEX(W$21:W$26,MATCH($I1191,$O$21:$O$26,0))),0),"")</f>
        <v/>
      </c>
      <c r="AH1191" s="66" t="str">
        <f t="shared" ref="AH1191:AH1254" si="501">IFERROR(ROUNDDOWN(AG1191+(AI1191*($J1191-1))+IF($J1191&gt;=AM$22,(J1191-AN$22)*AO$22,0)+IF(J1191&gt;=AM$23,(J1191-AN$23)*AO$23,0)+IF(J1191&gt;=AM$24,(J1191-AN$24)*AO$24,0),0),"")</f>
        <v/>
      </c>
      <c r="AI1191" s="66" t="str">
        <f t="shared" ref="AI1191:AI1254" si="502">IFERROR(ROUNDDOWN((VLOOKUP($M1191,$O$8:$T$17,4)*W$6)+$X1191,0),"")</f>
        <v/>
      </c>
      <c r="AJ1191" s="135" t="str">
        <f t="shared" ref="AJ1191:AJ1254" si="503">IFERROR(AI1191&amp;IF($J1191&gt;=$AM$22,";"&amp;AI1191+$AO$22,"")&amp;IF($J1191&gt;=$AM$23,";"&amp;AI1191+$AO$23+$AO$22,"")&amp;IF($J1191&gt;=$AM$24,";"&amp;AI1191+$AO$23+$AO$22+$AO$24,""),"")</f>
        <v/>
      </c>
      <c r="AK1191" s="66" t="str">
        <f t="shared" ref="AK1191:AK1254" si="504">IFERROR(ROUNDDOWN(IF($X$36=TRUE,(((($J1191*10)+Y$6+($M1191*AB$6))*$P1191)*INDEX(X$21:X$26,MATCH($I1191,$O$21:$O$26,0)))*INDEX(R$21:R$26,MATCH($W1191,$U$21:$U$26,0)),((($J1191*10)+Y$6+($M1191*AB$6))*$P1191)*INDEX(R$21:R$26,MATCH($I1191,$O$21:$O$26,0))),0),"")</f>
        <v/>
      </c>
      <c r="AL1191" s="66" t="str">
        <f t="shared" si="492"/>
        <v/>
      </c>
      <c r="AM1191" s="66" t="str">
        <f t="shared" ref="AM1191:AM1254" si="505">IFERROR(ROUNDDOWN((VLOOKUP($M1191,$O$8:$T$17,4)*Z$6)+$X1191,0),"")</f>
        <v/>
      </c>
      <c r="AN1191" s="135" t="str">
        <f t="shared" ref="AN1191:AN1254" si="506">IFERROR(AM1191&amp;IF($J1191&gt;=$AM$22,";"&amp;AM1191+$AO$22,"")&amp;IF($J1191&gt;=$AM$23,";"&amp;AM1191+$AO$23+$AO$22,"")&amp;IF($J1191&gt;=$AM$24,";"&amp;AM1191+$AO$23+$AO$22+$AO$24,""),"")</f>
        <v/>
      </c>
      <c r="AO1191" s="66" t="str">
        <f t="shared" ref="AO1191:AO1254" si="507">IFERROR(ROUNDDOWN(IF($X$36=TRUE,(((($J1191*10)+AF$6+($M1191*AI$6))*$P1191)*INDEX(Y$21:Y$26,MATCH($I1191,$O$21:$O$26,0)))*INDEX(S$21:S$26,MATCH($W1191,$U$21:$U$26,0)),((($J1191*10)+AF$6+($M1191*AI$6))*$P1191)*INDEX(S$21:S$26,MATCH($I1191,$O$21:$O$26,0))),0),"")</f>
        <v/>
      </c>
      <c r="AP1191" s="66" t="str">
        <f t="shared" si="493"/>
        <v/>
      </c>
      <c r="AQ1191" s="66" t="str">
        <f t="shared" ref="AQ1191:AQ1254" si="508">IFERROR(ROUNDDOWN((VLOOKUP($M1191,$O$8:$T$17,4)*AG$6)+$X1191,0),"")</f>
        <v/>
      </c>
      <c r="AR1191" s="135" t="str">
        <f t="shared" ref="AR1191:AR1254" si="509">IFERROR(AQ1191&amp;IF($J1191&gt;=$AM$22,";"&amp;AQ1191+$AO$22,"")&amp;IF($J1191&gt;=$AM$23,";"&amp;AQ1191+$AO$23+$AO$22,"")&amp;IF($J1191&gt;=$AM$24,";"&amp;AQ1191+$AO$23+$AO$22+$AO$24,""),"")</f>
        <v/>
      </c>
      <c r="AS1191" s="72" t="str">
        <f t="shared" si="494"/>
        <v/>
      </c>
      <c r="AT1191" s="72" t="str">
        <f t="shared" si="494"/>
        <v/>
      </c>
      <c r="AU1191" s="72"/>
      <c r="AV1191" s="135" t="str">
        <f t="shared" ca="1" si="489"/>
        <v>Defender</v>
      </c>
      <c r="AW1191" s="135"/>
      <c r="AX1191" s="135"/>
      <c r="AY1191" s="135"/>
      <c r="AZ1191" s="135"/>
      <c r="BA1191" s="135"/>
      <c r="BB1191" s="135"/>
      <c r="BC1191" s="660" t="e">
        <f>INDEX('[2]Master Skill List'!$D$81:$D$301,MATCH('UNIT DATA'!BA1191,'[2]Master Skill List'!$B$81:$B$301,0))</f>
        <v>#N/A</v>
      </c>
      <c r="BD1191" s="661"/>
      <c r="BE1191" s="661"/>
      <c r="BF1191" s="662"/>
      <c r="BG1191" s="72">
        <f t="shared" si="490"/>
        <v>0</v>
      </c>
    </row>
    <row r="1192" spans="2:59">
      <c r="B1192" s="66">
        <v>1154</v>
      </c>
      <c r="C1192" s="135"/>
      <c r="D1192" s="135"/>
      <c r="E1192" s="135"/>
      <c r="F1192" s="135"/>
      <c r="G1192" s="135"/>
      <c r="H1192" s="177"/>
      <c r="I1192" s="155"/>
      <c r="J1192" s="155"/>
      <c r="K1192" s="66">
        <v>10</v>
      </c>
      <c r="L1192" s="66"/>
      <c r="M1192" s="66"/>
      <c r="N1192" s="66"/>
      <c r="O1192" s="508"/>
      <c r="P1192" s="155">
        <f t="shared" ref="P1192:P1255" si="510">1+(N1192*0.1)+Q1192</f>
        <v>1</v>
      </c>
      <c r="Q1192" s="135"/>
      <c r="R1192" s="66" t="e">
        <f t="shared" si="491"/>
        <v>#N/A</v>
      </c>
      <c r="S1192" s="176"/>
      <c r="T1192" s="177"/>
      <c r="U1192" s="135"/>
      <c r="V1192" s="135"/>
      <c r="W1192" s="163" t="str">
        <f t="shared" ca="1" si="495"/>
        <v>Knight</v>
      </c>
      <c r="X1192" s="164">
        <f t="shared" si="496"/>
        <v>0</v>
      </c>
      <c r="Y1192" s="165">
        <v>0</v>
      </c>
      <c r="Z1192" s="155" t="str">
        <f t="shared" si="497"/>
        <v/>
      </c>
      <c r="AA1192" s="66" t="str">
        <f t="shared" si="498"/>
        <v/>
      </c>
      <c r="AB1192" s="72" t="str">
        <f t="shared" si="499"/>
        <v/>
      </c>
      <c r="AC1192" s="135" t="str">
        <f t="shared" ref="AC1192:AC1255" si="511">IFERROR(AB1192&amp;IF($J1192&gt;=$AM$22,";"&amp;AB1192+$AO$22,"")&amp;IF(J1192&gt;=$AM$23,";"&amp;AB1192+$AO$23+$AO$22,"")&amp;IF(J1192&gt;=$AM$24,";"&amp;AB1192+$AO$23+$AO$22+$AO$24,""),"")</f>
        <v/>
      </c>
      <c r="AD1192" s="72">
        <f t="shared" ref="AD1192:AD1255" si="512">J1192-AD$38+1</f>
        <v>-29</v>
      </c>
      <c r="AE1192" s="72">
        <f t="shared" ref="AE1192:AE1255" si="513">J1192-AE$38+1</f>
        <v>-59</v>
      </c>
      <c r="AF1192" s="72">
        <f t="shared" ref="AF1192:AF1255" si="514">J1192-AF$38+1</f>
        <v>-89</v>
      </c>
      <c r="AG1192" s="66" t="str">
        <f t="shared" si="500"/>
        <v/>
      </c>
      <c r="AH1192" s="66" t="str">
        <f t="shared" si="501"/>
        <v/>
      </c>
      <c r="AI1192" s="66" t="str">
        <f t="shared" si="502"/>
        <v/>
      </c>
      <c r="AJ1192" s="135" t="str">
        <f t="shared" si="503"/>
        <v/>
      </c>
      <c r="AK1192" s="66" t="str">
        <f t="shared" si="504"/>
        <v/>
      </c>
      <c r="AL1192" s="66" t="str">
        <f t="shared" si="492"/>
        <v/>
      </c>
      <c r="AM1192" s="66" t="str">
        <f t="shared" si="505"/>
        <v/>
      </c>
      <c r="AN1192" s="135" t="str">
        <f t="shared" si="506"/>
        <v/>
      </c>
      <c r="AO1192" s="66" t="str">
        <f t="shared" si="507"/>
        <v/>
      </c>
      <c r="AP1192" s="66" t="str">
        <f t="shared" si="493"/>
        <v/>
      </c>
      <c r="AQ1192" s="66" t="str">
        <f t="shared" si="508"/>
        <v/>
      </c>
      <c r="AR1192" s="135" t="str">
        <f t="shared" si="509"/>
        <v/>
      </c>
      <c r="AS1192" s="72" t="str">
        <f t="shared" si="494"/>
        <v/>
      </c>
      <c r="AT1192" s="72" t="str">
        <f t="shared" si="494"/>
        <v/>
      </c>
      <c r="AU1192" s="72"/>
      <c r="AV1192" s="135" t="str">
        <f t="shared" ref="AV1192:AV1255" ca="1" si="515">W1192</f>
        <v>Knight</v>
      </c>
      <c r="AW1192" s="135"/>
      <c r="AX1192" s="135"/>
      <c r="AY1192" s="135"/>
      <c r="AZ1192" s="135"/>
      <c r="BA1192" s="135"/>
      <c r="BB1192" s="135"/>
      <c r="BC1192" s="660" t="e">
        <f>INDEX('[2]Master Skill List'!$D$81:$D$301,MATCH('UNIT DATA'!BA1192,'[2]Master Skill List'!$B$81:$B$301,0))</f>
        <v>#N/A</v>
      </c>
      <c r="BD1192" s="661"/>
      <c r="BE1192" s="661"/>
      <c r="BF1192" s="662"/>
      <c r="BG1192" s="72">
        <f t="shared" ref="BG1192:BG1255" si="516">M1192</f>
        <v>0</v>
      </c>
    </row>
    <row r="1193" spans="2:59">
      <c r="B1193" s="66">
        <v>1155</v>
      </c>
      <c r="C1193" s="135"/>
      <c r="D1193" s="135"/>
      <c r="E1193" s="135"/>
      <c r="F1193" s="135"/>
      <c r="G1193" s="135"/>
      <c r="H1193" s="177"/>
      <c r="I1193" s="155"/>
      <c r="J1193" s="155"/>
      <c r="K1193" s="66">
        <v>10</v>
      </c>
      <c r="L1193" s="66"/>
      <c r="M1193" s="66"/>
      <c r="N1193" s="66"/>
      <c r="O1193" s="508"/>
      <c r="P1193" s="155">
        <f t="shared" si="510"/>
        <v>1</v>
      </c>
      <c r="Q1193" s="135"/>
      <c r="R1193" s="66" t="e">
        <f t="shared" si="491"/>
        <v>#N/A</v>
      </c>
      <c r="S1193" s="176"/>
      <c r="T1193" s="177"/>
      <c r="U1193" s="135"/>
      <c r="V1193" s="135"/>
      <c r="W1193" s="163" t="str">
        <f t="shared" ca="1" si="495"/>
        <v>Hero</v>
      </c>
      <c r="X1193" s="164">
        <f t="shared" si="496"/>
        <v>0</v>
      </c>
      <c r="Y1193" s="165">
        <v>0</v>
      </c>
      <c r="Z1193" s="155" t="str">
        <f t="shared" si="497"/>
        <v/>
      </c>
      <c r="AA1193" s="66" t="str">
        <f t="shared" si="498"/>
        <v/>
      </c>
      <c r="AB1193" s="72" t="str">
        <f t="shared" si="499"/>
        <v/>
      </c>
      <c r="AC1193" s="135" t="str">
        <f t="shared" si="511"/>
        <v/>
      </c>
      <c r="AD1193" s="72">
        <f t="shared" si="512"/>
        <v>-29</v>
      </c>
      <c r="AE1193" s="72">
        <f t="shared" si="513"/>
        <v>-59</v>
      </c>
      <c r="AF1193" s="72">
        <f t="shared" si="514"/>
        <v>-89</v>
      </c>
      <c r="AG1193" s="66" t="str">
        <f t="shared" si="500"/>
        <v/>
      </c>
      <c r="AH1193" s="66" t="str">
        <f t="shared" si="501"/>
        <v/>
      </c>
      <c r="AI1193" s="66" t="str">
        <f t="shared" si="502"/>
        <v/>
      </c>
      <c r="AJ1193" s="135" t="str">
        <f t="shared" si="503"/>
        <v/>
      </c>
      <c r="AK1193" s="66" t="str">
        <f t="shared" si="504"/>
        <v/>
      </c>
      <c r="AL1193" s="66" t="str">
        <f t="shared" si="492"/>
        <v/>
      </c>
      <c r="AM1193" s="66" t="str">
        <f t="shared" si="505"/>
        <v/>
      </c>
      <c r="AN1193" s="135" t="str">
        <f t="shared" si="506"/>
        <v/>
      </c>
      <c r="AO1193" s="66" t="str">
        <f t="shared" si="507"/>
        <v/>
      </c>
      <c r="AP1193" s="66" t="str">
        <f t="shared" si="493"/>
        <v/>
      </c>
      <c r="AQ1193" s="66" t="str">
        <f t="shared" si="508"/>
        <v/>
      </c>
      <c r="AR1193" s="135" t="str">
        <f t="shared" si="509"/>
        <v/>
      </c>
      <c r="AS1193" s="72" t="str">
        <f t="shared" si="494"/>
        <v/>
      </c>
      <c r="AT1193" s="72" t="str">
        <f t="shared" si="494"/>
        <v/>
      </c>
      <c r="AU1193" s="72"/>
      <c r="AV1193" s="135" t="str">
        <f t="shared" ca="1" si="515"/>
        <v>Hero</v>
      </c>
      <c r="AW1193" s="135"/>
      <c r="AX1193" s="135"/>
      <c r="AY1193" s="135"/>
      <c r="AZ1193" s="135"/>
      <c r="BA1193" s="135"/>
      <c r="BB1193" s="135"/>
      <c r="BC1193" s="660" t="e">
        <f>INDEX('[2]Master Skill List'!$D$81:$D$301,MATCH('UNIT DATA'!BA1193,'[2]Master Skill List'!$B$81:$B$301,0))</f>
        <v>#N/A</v>
      </c>
      <c r="BD1193" s="661"/>
      <c r="BE1193" s="661"/>
      <c r="BF1193" s="662"/>
      <c r="BG1193" s="72">
        <f t="shared" si="516"/>
        <v>0</v>
      </c>
    </row>
    <row r="1194" spans="2:59">
      <c r="B1194" s="66">
        <v>1156</v>
      </c>
      <c r="C1194" s="135"/>
      <c r="D1194" s="135"/>
      <c r="E1194" s="135"/>
      <c r="F1194" s="135"/>
      <c r="G1194" s="135"/>
      <c r="H1194" s="177"/>
      <c r="I1194" s="155"/>
      <c r="J1194" s="155"/>
      <c r="K1194" s="66">
        <v>10</v>
      </c>
      <c r="L1194" s="66"/>
      <c r="M1194" s="66"/>
      <c r="N1194" s="66"/>
      <c r="O1194" s="508"/>
      <c r="P1194" s="155">
        <f t="shared" si="510"/>
        <v>1</v>
      </c>
      <c r="Q1194" s="135"/>
      <c r="R1194" s="66" t="e">
        <f t="shared" si="491"/>
        <v>#N/A</v>
      </c>
      <c r="S1194" s="176"/>
      <c r="T1194" s="177"/>
      <c r="U1194" s="135"/>
      <c r="V1194" s="135"/>
      <c r="W1194" s="163" t="str">
        <f t="shared" ca="1" si="495"/>
        <v>Guardian</v>
      </c>
      <c r="X1194" s="164">
        <f t="shared" si="496"/>
        <v>0</v>
      </c>
      <c r="Y1194" s="165">
        <v>0</v>
      </c>
      <c r="Z1194" s="155" t="str">
        <f t="shared" si="497"/>
        <v/>
      </c>
      <c r="AA1194" s="66" t="str">
        <f t="shared" si="498"/>
        <v/>
      </c>
      <c r="AB1194" s="72" t="str">
        <f t="shared" si="499"/>
        <v/>
      </c>
      <c r="AC1194" s="135" t="str">
        <f t="shared" si="511"/>
        <v/>
      </c>
      <c r="AD1194" s="72">
        <f t="shared" si="512"/>
        <v>-29</v>
      </c>
      <c r="AE1194" s="72">
        <f t="shared" si="513"/>
        <v>-59</v>
      </c>
      <c r="AF1194" s="72">
        <f t="shared" si="514"/>
        <v>-89</v>
      </c>
      <c r="AG1194" s="66" t="str">
        <f t="shared" si="500"/>
        <v/>
      </c>
      <c r="AH1194" s="66" t="str">
        <f t="shared" si="501"/>
        <v/>
      </c>
      <c r="AI1194" s="66" t="str">
        <f t="shared" si="502"/>
        <v/>
      </c>
      <c r="AJ1194" s="135" t="str">
        <f t="shared" si="503"/>
        <v/>
      </c>
      <c r="AK1194" s="66" t="str">
        <f t="shared" si="504"/>
        <v/>
      </c>
      <c r="AL1194" s="66" t="str">
        <f t="shared" si="492"/>
        <v/>
      </c>
      <c r="AM1194" s="66" t="str">
        <f t="shared" si="505"/>
        <v/>
      </c>
      <c r="AN1194" s="135" t="str">
        <f t="shared" si="506"/>
        <v/>
      </c>
      <c r="AO1194" s="66" t="str">
        <f t="shared" si="507"/>
        <v/>
      </c>
      <c r="AP1194" s="66" t="str">
        <f t="shared" si="493"/>
        <v/>
      </c>
      <c r="AQ1194" s="66" t="str">
        <f t="shared" si="508"/>
        <v/>
      </c>
      <c r="AR1194" s="135" t="str">
        <f t="shared" si="509"/>
        <v/>
      </c>
      <c r="AS1194" s="72" t="str">
        <f t="shared" si="494"/>
        <v/>
      </c>
      <c r="AT1194" s="72" t="str">
        <f t="shared" si="494"/>
        <v/>
      </c>
      <c r="AU1194" s="72"/>
      <c r="AV1194" s="135" t="str">
        <f t="shared" ca="1" si="515"/>
        <v>Guardian</v>
      </c>
      <c r="AW1194" s="135"/>
      <c r="AX1194" s="135"/>
      <c r="AY1194" s="135"/>
      <c r="AZ1194" s="135"/>
      <c r="BA1194" s="135"/>
      <c r="BB1194" s="135"/>
      <c r="BC1194" s="660" t="e">
        <f>INDEX('[2]Master Skill List'!$D$81:$D$301,MATCH('UNIT DATA'!BA1194,'[2]Master Skill List'!$B$81:$B$301,0))</f>
        <v>#N/A</v>
      </c>
      <c r="BD1194" s="661"/>
      <c r="BE1194" s="661"/>
      <c r="BF1194" s="662"/>
      <c r="BG1194" s="72">
        <f t="shared" si="516"/>
        <v>0</v>
      </c>
    </row>
    <row r="1195" spans="2:59">
      <c r="B1195" s="66">
        <v>1157</v>
      </c>
      <c r="C1195" s="135"/>
      <c r="D1195" s="135"/>
      <c r="E1195" s="135"/>
      <c r="F1195" s="135"/>
      <c r="G1195" s="135"/>
      <c r="H1195" s="177"/>
      <c r="I1195" s="155"/>
      <c r="J1195" s="155"/>
      <c r="K1195" s="66">
        <v>10</v>
      </c>
      <c r="L1195" s="66"/>
      <c r="M1195" s="66"/>
      <c r="N1195" s="66"/>
      <c r="O1195" s="508"/>
      <c r="P1195" s="155">
        <f t="shared" si="510"/>
        <v>1</v>
      </c>
      <c r="Q1195" s="135"/>
      <c r="R1195" s="66" t="e">
        <f t="shared" ref="R1195:R1258" si="517">IF(K1195=10,M$6,IF(K1195=15,M$7,IF(K1195=20,M$8,0)))+IF(M1195=2,J$12,IF(M1195=3,J$13,IF(M1195=4,J$14,IF(M1195=5,J$15,IF(M1195=6,J$16,IF(M1195=7,J$17,IF(M1195=8,J$18,IF(M1195=9,J$19,IF(M1195=10,J$20,0)))))))))+IF(L1195="NORMAL",M$24,IF(L1195="FAST",M$25,IF(L1195="SUPERB",M$26,0)))+VLOOKUP(J1195,$L$11:$M$20,2)+S1195</f>
        <v>#N/A</v>
      </c>
      <c r="S1195" s="176"/>
      <c r="T1195" s="177"/>
      <c r="U1195" s="135"/>
      <c r="V1195" s="135"/>
      <c r="W1195" s="163" t="str">
        <f t="shared" ca="1" si="495"/>
        <v>Guardian</v>
      </c>
      <c r="X1195" s="164">
        <f t="shared" si="496"/>
        <v>0</v>
      </c>
      <c r="Y1195" s="165">
        <v>0</v>
      </c>
      <c r="Z1195" s="155" t="str">
        <f t="shared" si="497"/>
        <v/>
      </c>
      <c r="AA1195" s="66" t="str">
        <f t="shared" si="498"/>
        <v/>
      </c>
      <c r="AB1195" s="72" t="str">
        <f t="shared" si="499"/>
        <v/>
      </c>
      <c r="AC1195" s="135" t="str">
        <f t="shared" si="511"/>
        <v/>
      </c>
      <c r="AD1195" s="72">
        <f t="shared" si="512"/>
        <v>-29</v>
      </c>
      <c r="AE1195" s="72">
        <f t="shared" si="513"/>
        <v>-59</v>
      </c>
      <c r="AF1195" s="72">
        <f t="shared" si="514"/>
        <v>-89</v>
      </c>
      <c r="AG1195" s="66" t="str">
        <f t="shared" si="500"/>
        <v/>
      </c>
      <c r="AH1195" s="66" t="str">
        <f t="shared" si="501"/>
        <v/>
      </c>
      <c r="AI1195" s="66" t="str">
        <f t="shared" si="502"/>
        <v/>
      </c>
      <c r="AJ1195" s="135" t="str">
        <f t="shared" si="503"/>
        <v/>
      </c>
      <c r="AK1195" s="66" t="str">
        <f t="shared" si="504"/>
        <v/>
      </c>
      <c r="AL1195" s="66" t="str">
        <f t="shared" si="492"/>
        <v/>
      </c>
      <c r="AM1195" s="66" t="str">
        <f t="shared" si="505"/>
        <v/>
      </c>
      <c r="AN1195" s="135" t="str">
        <f t="shared" si="506"/>
        <v/>
      </c>
      <c r="AO1195" s="66" t="str">
        <f t="shared" si="507"/>
        <v/>
      </c>
      <c r="AP1195" s="66" t="str">
        <f t="shared" si="493"/>
        <v/>
      </c>
      <c r="AQ1195" s="66" t="str">
        <f t="shared" si="508"/>
        <v/>
      </c>
      <c r="AR1195" s="135" t="str">
        <f t="shared" si="509"/>
        <v/>
      </c>
      <c r="AS1195" s="72" t="str">
        <f t="shared" si="494"/>
        <v/>
      </c>
      <c r="AT1195" s="72" t="str">
        <f t="shared" si="494"/>
        <v/>
      </c>
      <c r="AU1195" s="72"/>
      <c r="AV1195" s="135" t="str">
        <f t="shared" ca="1" si="515"/>
        <v>Guardian</v>
      </c>
      <c r="AW1195" s="135"/>
      <c r="AX1195" s="135"/>
      <c r="AY1195" s="135"/>
      <c r="AZ1195" s="135"/>
      <c r="BA1195" s="135"/>
      <c r="BB1195" s="135"/>
      <c r="BC1195" s="660" t="e">
        <f>INDEX('[2]Master Skill List'!$D$81:$D$301,MATCH('UNIT DATA'!BA1195,'[2]Master Skill List'!$B$81:$B$301,0))</f>
        <v>#N/A</v>
      </c>
      <c r="BD1195" s="661"/>
      <c r="BE1195" s="661"/>
      <c r="BF1195" s="662"/>
      <c r="BG1195" s="72">
        <f t="shared" si="516"/>
        <v>0</v>
      </c>
    </row>
    <row r="1196" spans="2:59">
      <c r="B1196" s="66">
        <v>1158</v>
      </c>
      <c r="C1196" s="135"/>
      <c r="D1196" s="135"/>
      <c r="E1196" s="135"/>
      <c r="F1196" s="135"/>
      <c r="G1196" s="135"/>
      <c r="H1196" s="177"/>
      <c r="I1196" s="155"/>
      <c r="J1196" s="155"/>
      <c r="K1196" s="66">
        <v>10</v>
      </c>
      <c r="L1196" s="66"/>
      <c r="M1196" s="66"/>
      <c r="N1196" s="66"/>
      <c r="O1196" s="508"/>
      <c r="P1196" s="155">
        <f t="shared" si="510"/>
        <v>1</v>
      </c>
      <c r="Q1196" s="135"/>
      <c r="R1196" s="66" t="e">
        <f t="shared" si="517"/>
        <v>#N/A</v>
      </c>
      <c r="S1196" s="176"/>
      <c r="T1196" s="177"/>
      <c r="U1196" s="135"/>
      <c r="V1196" s="135"/>
      <c r="W1196" s="163" t="str">
        <f t="shared" ca="1" si="495"/>
        <v>Lord</v>
      </c>
      <c r="X1196" s="164">
        <f t="shared" si="496"/>
        <v>0</v>
      </c>
      <c r="Y1196" s="165">
        <v>0</v>
      </c>
      <c r="Z1196" s="155" t="str">
        <f t="shared" si="497"/>
        <v/>
      </c>
      <c r="AA1196" s="66" t="str">
        <f t="shared" si="498"/>
        <v/>
      </c>
      <c r="AB1196" s="72" t="str">
        <f t="shared" si="499"/>
        <v/>
      </c>
      <c r="AC1196" s="135" t="str">
        <f t="shared" si="511"/>
        <v/>
      </c>
      <c r="AD1196" s="72">
        <f t="shared" si="512"/>
        <v>-29</v>
      </c>
      <c r="AE1196" s="72">
        <f t="shared" si="513"/>
        <v>-59</v>
      </c>
      <c r="AF1196" s="72">
        <f t="shared" si="514"/>
        <v>-89</v>
      </c>
      <c r="AG1196" s="66" t="str">
        <f t="shared" si="500"/>
        <v/>
      </c>
      <c r="AH1196" s="66" t="str">
        <f t="shared" si="501"/>
        <v/>
      </c>
      <c r="AI1196" s="66" t="str">
        <f t="shared" si="502"/>
        <v/>
      </c>
      <c r="AJ1196" s="135" t="str">
        <f t="shared" si="503"/>
        <v/>
      </c>
      <c r="AK1196" s="66" t="str">
        <f t="shared" si="504"/>
        <v/>
      </c>
      <c r="AL1196" s="66" t="str">
        <f t="shared" si="492"/>
        <v/>
      </c>
      <c r="AM1196" s="66" t="str">
        <f t="shared" si="505"/>
        <v/>
      </c>
      <c r="AN1196" s="135" t="str">
        <f t="shared" si="506"/>
        <v/>
      </c>
      <c r="AO1196" s="66" t="str">
        <f t="shared" si="507"/>
        <v/>
      </c>
      <c r="AP1196" s="66" t="str">
        <f t="shared" si="493"/>
        <v/>
      </c>
      <c r="AQ1196" s="66" t="str">
        <f t="shared" si="508"/>
        <v/>
      </c>
      <c r="AR1196" s="135" t="str">
        <f t="shared" si="509"/>
        <v/>
      </c>
      <c r="AS1196" s="72" t="str">
        <f t="shared" si="494"/>
        <v/>
      </c>
      <c r="AT1196" s="72" t="str">
        <f t="shared" si="494"/>
        <v/>
      </c>
      <c r="AU1196" s="72"/>
      <c r="AV1196" s="135" t="str">
        <f t="shared" ca="1" si="515"/>
        <v>Lord</v>
      </c>
      <c r="AW1196" s="135"/>
      <c r="AX1196" s="135"/>
      <c r="AY1196" s="135"/>
      <c r="AZ1196" s="135"/>
      <c r="BA1196" s="135"/>
      <c r="BB1196" s="135"/>
      <c r="BC1196" s="660" t="e">
        <f>INDEX('[2]Master Skill List'!$D$81:$D$301,MATCH('UNIT DATA'!BA1196,'[2]Master Skill List'!$B$81:$B$301,0))</f>
        <v>#N/A</v>
      </c>
      <c r="BD1196" s="661"/>
      <c r="BE1196" s="661"/>
      <c r="BF1196" s="662"/>
      <c r="BG1196" s="72">
        <f t="shared" si="516"/>
        <v>0</v>
      </c>
    </row>
    <row r="1197" spans="2:59">
      <c r="B1197" s="66">
        <v>1159</v>
      </c>
      <c r="C1197" s="135"/>
      <c r="D1197" s="135"/>
      <c r="E1197" s="135"/>
      <c r="F1197" s="135"/>
      <c r="G1197" s="135"/>
      <c r="H1197" s="177"/>
      <c r="I1197" s="155"/>
      <c r="J1197" s="155"/>
      <c r="K1197" s="66">
        <v>10</v>
      </c>
      <c r="L1197" s="66"/>
      <c r="M1197" s="66"/>
      <c r="N1197" s="66"/>
      <c r="O1197" s="508"/>
      <c r="P1197" s="155">
        <f t="shared" si="510"/>
        <v>1</v>
      </c>
      <c r="Q1197" s="135"/>
      <c r="R1197" s="66" t="e">
        <f t="shared" si="517"/>
        <v>#N/A</v>
      </c>
      <c r="S1197" s="176"/>
      <c r="T1197" s="177"/>
      <c r="U1197" s="135"/>
      <c r="V1197" s="135"/>
      <c r="W1197" s="163" t="str">
        <f t="shared" ca="1" si="495"/>
        <v>Lord</v>
      </c>
      <c r="X1197" s="164">
        <f t="shared" si="496"/>
        <v>0</v>
      </c>
      <c r="Y1197" s="165">
        <v>0</v>
      </c>
      <c r="Z1197" s="155" t="str">
        <f t="shared" si="497"/>
        <v/>
      </c>
      <c r="AA1197" s="66" t="str">
        <f t="shared" si="498"/>
        <v/>
      </c>
      <c r="AB1197" s="72" t="str">
        <f t="shared" si="499"/>
        <v/>
      </c>
      <c r="AC1197" s="135" t="str">
        <f t="shared" si="511"/>
        <v/>
      </c>
      <c r="AD1197" s="72">
        <f t="shared" si="512"/>
        <v>-29</v>
      </c>
      <c r="AE1197" s="72">
        <f t="shared" si="513"/>
        <v>-59</v>
      </c>
      <c r="AF1197" s="72">
        <f t="shared" si="514"/>
        <v>-89</v>
      </c>
      <c r="AG1197" s="66" t="str">
        <f t="shared" si="500"/>
        <v/>
      </c>
      <c r="AH1197" s="66" t="str">
        <f t="shared" si="501"/>
        <v/>
      </c>
      <c r="AI1197" s="66" t="str">
        <f t="shared" si="502"/>
        <v/>
      </c>
      <c r="AJ1197" s="135" t="str">
        <f t="shared" si="503"/>
        <v/>
      </c>
      <c r="AK1197" s="66" t="str">
        <f t="shared" si="504"/>
        <v/>
      </c>
      <c r="AL1197" s="66" t="str">
        <f t="shared" si="492"/>
        <v/>
      </c>
      <c r="AM1197" s="66" t="str">
        <f t="shared" si="505"/>
        <v/>
      </c>
      <c r="AN1197" s="135" t="str">
        <f t="shared" si="506"/>
        <v/>
      </c>
      <c r="AO1197" s="66" t="str">
        <f t="shared" si="507"/>
        <v/>
      </c>
      <c r="AP1197" s="66" t="str">
        <f t="shared" si="493"/>
        <v/>
      </c>
      <c r="AQ1197" s="66" t="str">
        <f t="shared" si="508"/>
        <v/>
      </c>
      <c r="AR1197" s="135" t="str">
        <f t="shared" si="509"/>
        <v/>
      </c>
      <c r="AS1197" s="72" t="str">
        <f t="shared" si="494"/>
        <v/>
      </c>
      <c r="AT1197" s="72" t="str">
        <f t="shared" si="494"/>
        <v/>
      </c>
      <c r="AU1197" s="72"/>
      <c r="AV1197" s="135" t="str">
        <f t="shared" ca="1" si="515"/>
        <v>Lord</v>
      </c>
      <c r="AW1197" s="135"/>
      <c r="AX1197" s="135"/>
      <c r="AY1197" s="135"/>
      <c r="AZ1197" s="135"/>
      <c r="BA1197" s="135"/>
      <c r="BB1197" s="135"/>
      <c r="BC1197" s="660" t="e">
        <f>INDEX('[2]Master Skill List'!$D$81:$D$301,MATCH('UNIT DATA'!BA1197,'[2]Master Skill List'!$B$81:$B$301,0))</f>
        <v>#N/A</v>
      </c>
      <c r="BD1197" s="661"/>
      <c r="BE1197" s="661"/>
      <c r="BF1197" s="662"/>
      <c r="BG1197" s="72">
        <f t="shared" si="516"/>
        <v>0</v>
      </c>
    </row>
    <row r="1198" spans="2:59">
      <c r="B1198" s="66">
        <v>1160</v>
      </c>
      <c r="C1198" s="135"/>
      <c r="D1198" s="135"/>
      <c r="E1198" s="135"/>
      <c r="F1198" s="135"/>
      <c r="G1198" s="135"/>
      <c r="H1198" s="177"/>
      <c r="I1198" s="155"/>
      <c r="J1198" s="155"/>
      <c r="K1198" s="66">
        <v>10</v>
      </c>
      <c r="L1198" s="66"/>
      <c r="M1198" s="66"/>
      <c r="N1198" s="66"/>
      <c r="O1198" s="508"/>
      <c r="P1198" s="155">
        <f t="shared" si="510"/>
        <v>1</v>
      </c>
      <c r="Q1198" s="135"/>
      <c r="R1198" s="66" t="e">
        <f t="shared" si="517"/>
        <v>#N/A</v>
      </c>
      <c r="S1198" s="176"/>
      <c r="T1198" s="177"/>
      <c r="U1198" s="135"/>
      <c r="V1198" s="135"/>
      <c r="W1198" s="163" t="str">
        <f t="shared" ca="1" si="495"/>
        <v>Hero</v>
      </c>
      <c r="X1198" s="164">
        <f t="shared" si="496"/>
        <v>0</v>
      </c>
      <c r="Y1198" s="165">
        <v>0</v>
      </c>
      <c r="Z1198" s="155" t="str">
        <f t="shared" si="497"/>
        <v/>
      </c>
      <c r="AA1198" s="66" t="str">
        <f t="shared" si="498"/>
        <v/>
      </c>
      <c r="AB1198" s="72" t="str">
        <f t="shared" si="499"/>
        <v/>
      </c>
      <c r="AC1198" s="135" t="str">
        <f t="shared" si="511"/>
        <v/>
      </c>
      <c r="AD1198" s="72">
        <f t="shared" si="512"/>
        <v>-29</v>
      </c>
      <c r="AE1198" s="72">
        <f t="shared" si="513"/>
        <v>-59</v>
      </c>
      <c r="AF1198" s="72">
        <f t="shared" si="514"/>
        <v>-89</v>
      </c>
      <c r="AG1198" s="66" t="str">
        <f t="shared" si="500"/>
        <v/>
      </c>
      <c r="AH1198" s="66" t="str">
        <f t="shared" si="501"/>
        <v/>
      </c>
      <c r="AI1198" s="66" t="str">
        <f t="shared" si="502"/>
        <v/>
      </c>
      <c r="AJ1198" s="135" t="str">
        <f t="shared" si="503"/>
        <v/>
      </c>
      <c r="AK1198" s="66" t="str">
        <f t="shared" si="504"/>
        <v/>
      </c>
      <c r="AL1198" s="66" t="str">
        <f t="shared" si="492"/>
        <v/>
      </c>
      <c r="AM1198" s="66" t="str">
        <f t="shared" si="505"/>
        <v/>
      </c>
      <c r="AN1198" s="135" t="str">
        <f t="shared" si="506"/>
        <v/>
      </c>
      <c r="AO1198" s="66" t="str">
        <f t="shared" si="507"/>
        <v/>
      </c>
      <c r="AP1198" s="66" t="str">
        <f t="shared" si="493"/>
        <v/>
      </c>
      <c r="AQ1198" s="66" t="str">
        <f t="shared" si="508"/>
        <v/>
      </c>
      <c r="AR1198" s="135" t="str">
        <f t="shared" si="509"/>
        <v/>
      </c>
      <c r="AS1198" s="72" t="str">
        <f t="shared" si="494"/>
        <v/>
      </c>
      <c r="AT1198" s="72" t="str">
        <f t="shared" si="494"/>
        <v/>
      </c>
      <c r="AU1198" s="72"/>
      <c r="AV1198" s="135" t="str">
        <f t="shared" ca="1" si="515"/>
        <v>Hero</v>
      </c>
      <c r="AW1198" s="135"/>
      <c r="AX1198" s="135"/>
      <c r="AY1198" s="135"/>
      <c r="AZ1198" s="135"/>
      <c r="BA1198" s="135"/>
      <c r="BB1198" s="135"/>
      <c r="BC1198" s="660" t="e">
        <f>INDEX('[2]Master Skill List'!$D$81:$D$301,MATCH('UNIT DATA'!BA1198,'[2]Master Skill List'!$B$81:$B$301,0))</f>
        <v>#N/A</v>
      </c>
      <c r="BD1198" s="661"/>
      <c r="BE1198" s="661"/>
      <c r="BF1198" s="662"/>
      <c r="BG1198" s="72">
        <f t="shared" si="516"/>
        <v>0</v>
      </c>
    </row>
    <row r="1199" spans="2:59">
      <c r="B1199" s="66">
        <v>1161</v>
      </c>
      <c r="C1199" s="135"/>
      <c r="D1199" s="135"/>
      <c r="E1199" s="135"/>
      <c r="F1199" s="135"/>
      <c r="G1199" s="135"/>
      <c r="H1199" s="177"/>
      <c r="I1199" s="155"/>
      <c r="J1199" s="155"/>
      <c r="K1199" s="66">
        <v>10</v>
      </c>
      <c r="L1199" s="66"/>
      <c r="M1199" s="66"/>
      <c r="N1199" s="66"/>
      <c r="O1199" s="508"/>
      <c r="P1199" s="155">
        <f t="shared" si="510"/>
        <v>1</v>
      </c>
      <c r="Q1199" s="135"/>
      <c r="R1199" s="66" t="e">
        <f t="shared" si="517"/>
        <v>#N/A</v>
      </c>
      <c r="S1199" s="176"/>
      <c r="T1199" s="177"/>
      <c r="U1199" s="135"/>
      <c r="V1199" s="135"/>
      <c r="W1199" s="163" t="str">
        <f t="shared" ca="1" si="495"/>
        <v>Hero</v>
      </c>
      <c r="X1199" s="164">
        <f t="shared" si="496"/>
        <v>0</v>
      </c>
      <c r="Y1199" s="165">
        <v>0</v>
      </c>
      <c r="Z1199" s="155" t="str">
        <f t="shared" si="497"/>
        <v/>
      </c>
      <c r="AA1199" s="66" t="str">
        <f t="shared" si="498"/>
        <v/>
      </c>
      <c r="AB1199" s="72" t="str">
        <f t="shared" si="499"/>
        <v/>
      </c>
      <c r="AC1199" s="135" t="str">
        <f t="shared" si="511"/>
        <v/>
      </c>
      <c r="AD1199" s="72">
        <f t="shared" si="512"/>
        <v>-29</v>
      </c>
      <c r="AE1199" s="72">
        <f t="shared" si="513"/>
        <v>-59</v>
      </c>
      <c r="AF1199" s="72">
        <f t="shared" si="514"/>
        <v>-89</v>
      </c>
      <c r="AG1199" s="66" t="str">
        <f t="shared" si="500"/>
        <v/>
      </c>
      <c r="AH1199" s="66" t="str">
        <f t="shared" si="501"/>
        <v/>
      </c>
      <c r="AI1199" s="66" t="str">
        <f t="shared" si="502"/>
        <v/>
      </c>
      <c r="AJ1199" s="135" t="str">
        <f t="shared" si="503"/>
        <v/>
      </c>
      <c r="AK1199" s="66" t="str">
        <f t="shared" si="504"/>
        <v/>
      </c>
      <c r="AL1199" s="66" t="str">
        <f t="shared" si="492"/>
        <v/>
      </c>
      <c r="AM1199" s="66" t="str">
        <f t="shared" si="505"/>
        <v/>
      </c>
      <c r="AN1199" s="135" t="str">
        <f t="shared" si="506"/>
        <v/>
      </c>
      <c r="AO1199" s="66" t="str">
        <f t="shared" si="507"/>
        <v/>
      </c>
      <c r="AP1199" s="66" t="str">
        <f t="shared" si="493"/>
        <v/>
      </c>
      <c r="AQ1199" s="66" t="str">
        <f t="shared" si="508"/>
        <v/>
      </c>
      <c r="AR1199" s="135" t="str">
        <f t="shared" si="509"/>
        <v/>
      </c>
      <c r="AS1199" s="72" t="str">
        <f t="shared" si="494"/>
        <v/>
      </c>
      <c r="AT1199" s="72" t="str">
        <f t="shared" si="494"/>
        <v/>
      </c>
      <c r="AU1199" s="72"/>
      <c r="AV1199" s="135" t="str">
        <f t="shared" ca="1" si="515"/>
        <v>Hero</v>
      </c>
      <c r="AW1199" s="135"/>
      <c r="AX1199" s="135"/>
      <c r="AY1199" s="135"/>
      <c r="AZ1199" s="135"/>
      <c r="BA1199" s="135"/>
      <c r="BB1199" s="135"/>
      <c r="BC1199" s="660" t="e">
        <f>INDEX('[2]Master Skill List'!$D$81:$D$301,MATCH('UNIT DATA'!BA1199,'[2]Master Skill List'!$B$81:$B$301,0))</f>
        <v>#N/A</v>
      </c>
      <c r="BD1199" s="661"/>
      <c r="BE1199" s="661"/>
      <c r="BF1199" s="662"/>
      <c r="BG1199" s="72">
        <f t="shared" si="516"/>
        <v>0</v>
      </c>
    </row>
    <row r="1200" spans="2:59">
      <c r="B1200" s="66">
        <v>1162</v>
      </c>
      <c r="C1200" s="135"/>
      <c r="D1200" s="135"/>
      <c r="E1200" s="135"/>
      <c r="F1200" s="135"/>
      <c r="G1200" s="135"/>
      <c r="H1200" s="177"/>
      <c r="I1200" s="155"/>
      <c r="J1200" s="155"/>
      <c r="K1200" s="66">
        <v>10</v>
      </c>
      <c r="L1200" s="66"/>
      <c r="M1200" s="66"/>
      <c r="N1200" s="66"/>
      <c r="O1200" s="508"/>
      <c r="P1200" s="155">
        <f t="shared" si="510"/>
        <v>1</v>
      </c>
      <c r="Q1200" s="135"/>
      <c r="R1200" s="66" t="e">
        <f t="shared" si="517"/>
        <v>#N/A</v>
      </c>
      <c r="S1200" s="176"/>
      <c r="T1200" s="177"/>
      <c r="U1200" s="135"/>
      <c r="V1200" s="135"/>
      <c r="W1200" s="163" t="str">
        <f t="shared" ca="1" si="495"/>
        <v>Hero</v>
      </c>
      <c r="X1200" s="164">
        <f t="shared" si="496"/>
        <v>0</v>
      </c>
      <c r="Y1200" s="165">
        <v>0</v>
      </c>
      <c r="Z1200" s="155" t="str">
        <f t="shared" si="497"/>
        <v/>
      </c>
      <c r="AA1200" s="66" t="str">
        <f t="shared" si="498"/>
        <v/>
      </c>
      <c r="AB1200" s="72" t="str">
        <f t="shared" si="499"/>
        <v/>
      </c>
      <c r="AC1200" s="135" t="str">
        <f t="shared" si="511"/>
        <v/>
      </c>
      <c r="AD1200" s="72">
        <f t="shared" si="512"/>
        <v>-29</v>
      </c>
      <c r="AE1200" s="72">
        <f t="shared" si="513"/>
        <v>-59</v>
      </c>
      <c r="AF1200" s="72">
        <f t="shared" si="514"/>
        <v>-89</v>
      </c>
      <c r="AG1200" s="66" t="str">
        <f t="shared" si="500"/>
        <v/>
      </c>
      <c r="AH1200" s="66" t="str">
        <f t="shared" si="501"/>
        <v/>
      </c>
      <c r="AI1200" s="66" t="str">
        <f t="shared" si="502"/>
        <v/>
      </c>
      <c r="AJ1200" s="135" t="str">
        <f t="shared" si="503"/>
        <v/>
      </c>
      <c r="AK1200" s="66" t="str">
        <f t="shared" si="504"/>
        <v/>
      </c>
      <c r="AL1200" s="66" t="str">
        <f t="shared" si="492"/>
        <v/>
      </c>
      <c r="AM1200" s="66" t="str">
        <f t="shared" si="505"/>
        <v/>
      </c>
      <c r="AN1200" s="135" t="str">
        <f t="shared" si="506"/>
        <v/>
      </c>
      <c r="AO1200" s="66" t="str">
        <f t="shared" si="507"/>
        <v/>
      </c>
      <c r="AP1200" s="66" t="str">
        <f t="shared" si="493"/>
        <v/>
      </c>
      <c r="AQ1200" s="66" t="str">
        <f t="shared" si="508"/>
        <v/>
      </c>
      <c r="AR1200" s="135" t="str">
        <f t="shared" si="509"/>
        <v/>
      </c>
      <c r="AS1200" s="72" t="str">
        <f t="shared" si="494"/>
        <v/>
      </c>
      <c r="AT1200" s="72" t="str">
        <f t="shared" si="494"/>
        <v/>
      </c>
      <c r="AU1200" s="72"/>
      <c r="AV1200" s="135" t="str">
        <f t="shared" ca="1" si="515"/>
        <v>Hero</v>
      </c>
      <c r="AW1200" s="135"/>
      <c r="AX1200" s="135"/>
      <c r="AY1200" s="135"/>
      <c r="AZ1200" s="135"/>
      <c r="BA1200" s="135"/>
      <c r="BB1200" s="135"/>
      <c r="BC1200" s="660" t="e">
        <f>INDEX('[2]Master Skill List'!$D$81:$D$301,MATCH('UNIT DATA'!BA1200,'[2]Master Skill List'!$B$81:$B$301,0))</f>
        <v>#N/A</v>
      </c>
      <c r="BD1200" s="661"/>
      <c r="BE1200" s="661"/>
      <c r="BF1200" s="662"/>
      <c r="BG1200" s="72">
        <f t="shared" si="516"/>
        <v>0</v>
      </c>
    </row>
    <row r="1201" spans="2:59">
      <c r="B1201" s="66">
        <v>1163</v>
      </c>
      <c r="C1201" s="135"/>
      <c r="D1201" s="135"/>
      <c r="E1201" s="135"/>
      <c r="F1201" s="135"/>
      <c r="G1201" s="135"/>
      <c r="H1201" s="177"/>
      <c r="I1201" s="155"/>
      <c r="J1201" s="155"/>
      <c r="K1201" s="66">
        <v>10</v>
      </c>
      <c r="L1201" s="66"/>
      <c r="M1201" s="66"/>
      <c r="N1201" s="66"/>
      <c r="O1201" s="508"/>
      <c r="P1201" s="155">
        <f t="shared" si="510"/>
        <v>1</v>
      </c>
      <c r="Q1201" s="135"/>
      <c r="R1201" s="66" t="e">
        <f t="shared" si="517"/>
        <v>#N/A</v>
      </c>
      <c r="S1201" s="176"/>
      <c r="T1201" s="177"/>
      <c r="U1201" s="135"/>
      <c r="V1201" s="135"/>
      <c r="W1201" s="163" t="str">
        <f t="shared" ca="1" si="495"/>
        <v>Hero</v>
      </c>
      <c r="X1201" s="164">
        <f t="shared" si="496"/>
        <v>0</v>
      </c>
      <c r="Y1201" s="165">
        <v>0</v>
      </c>
      <c r="Z1201" s="155" t="str">
        <f t="shared" si="497"/>
        <v/>
      </c>
      <c r="AA1201" s="66" t="str">
        <f t="shared" si="498"/>
        <v/>
      </c>
      <c r="AB1201" s="72" t="str">
        <f t="shared" si="499"/>
        <v/>
      </c>
      <c r="AC1201" s="135" t="str">
        <f t="shared" si="511"/>
        <v/>
      </c>
      <c r="AD1201" s="72">
        <f t="shared" si="512"/>
        <v>-29</v>
      </c>
      <c r="AE1201" s="72">
        <f t="shared" si="513"/>
        <v>-59</v>
      </c>
      <c r="AF1201" s="72">
        <f t="shared" si="514"/>
        <v>-89</v>
      </c>
      <c r="AG1201" s="66" t="str">
        <f t="shared" si="500"/>
        <v/>
      </c>
      <c r="AH1201" s="66" t="str">
        <f t="shared" si="501"/>
        <v/>
      </c>
      <c r="AI1201" s="66" t="str">
        <f t="shared" si="502"/>
        <v/>
      </c>
      <c r="AJ1201" s="135" t="str">
        <f t="shared" si="503"/>
        <v/>
      </c>
      <c r="AK1201" s="66" t="str">
        <f t="shared" si="504"/>
        <v/>
      </c>
      <c r="AL1201" s="66" t="str">
        <f t="shared" si="492"/>
        <v/>
      </c>
      <c r="AM1201" s="66" t="str">
        <f t="shared" si="505"/>
        <v/>
      </c>
      <c r="AN1201" s="135" t="str">
        <f t="shared" si="506"/>
        <v/>
      </c>
      <c r="AO1201" s="66" t="str">
        <f t="shared" si="507"/>
        <v/>
      </c>
      <c r="AP1201" s="66" t="str">
        <f t="shared" si="493"/>
        <v/>
      </c>
      <c r="AQ1201" s="66" t="str">
        <f t="shared" si="508"/>
        <v/>
      </c>
      <c r="AR1201" s="135" t="str">
        <f t="shared" si="509"/>
        <v/>
      </c>
      <c r="AS1201" s="72" t="str">
        <f t="shared" si="494"/>
        <v/>
      </c>
      <c r="AT1201" s="72" t="str">
        <f t="shared" si="494"/>
        <v/>
      </c>
      <c r="AU1201" s="72"/>
      <c r="AV1201" s="135" t="str">
        <f t="shared" ca="1" si="515"/>
        <v>Hero</v>
      </c>
      <c r="AW1201" s="135"/>
      <c r="AX1201" s="135"/>
      <c r="AY1201" s="135"/>
      <c r="AZ1201" s="135"/>
      <c r="BA1201" s="135"/>
      <c r="BB1201" s="135"/>
      <c r="BC1201" s="660" t="e">
        <f>INDEX('[2]Master Skill List'!$D$81:$D$301,MATCH('UNIT DATA'!BA1201,'[2]Master Skill List'!$B$81:$B$301,0))</f>
        <v>#N/A</v>
      </c>
      <c r="BD1201" s="661"/>
      <c r="BE1201" s="661"/>
      <c r="BF1201" s="662"/>
      <c r="BG1201" s="72">
        <f t="shared" si="516"/>
        <v>0</v>
      </c>
    </row>
    <row r="1202" spans="2:59">
      <c r="B1202" s="66">
        <v>1164</v>
      </c>
      <c r="C1202" s="135"/>
      <c r="D1202" s="135"/>
      <c r="E1202" s="135"/>
      <c r="F1202" s="135"/>
      <c r="G1202" s="135"/>
      <c r="H1202" s="177"/>
      <c r="I1202" s="155"/>
      <c r="J1202" s="155"/>
      <c r="K1202" s="66">
        <v>10</v>
      </c>
      <c r="L1202" s="66"/>
      <c r="M1202" s="66"/>
      <c r="N1202" s="66"/>
      <c r="O1202" s="508"/>
      <c r="P1202" s="155">
        <f t="shared" si="510"/>
        <v>1</v>
      </c>
      <c r="Q1202" s="135"/>
      <c r="R1202" s="66" t="e">
        <f t="shared" si="517"/>
        <v>#N/A</v>
      </c>
      <c r="S1202" s="176"/>
      <c r="T1202" s="177"/>
      <c r="U1202" s="135"/>
      <c r="V1202" s="135"/>
      <c r="W1202" s="163" t="str">
        <f t="shared" ca="1" si="495"/>
        <v>Defender</v>
      </c>
      <c r="X1202" s="164">
        <f t="shared" si="496"/>
        <v>0</v>
      </c>
      <c r="Y1202" s="165">
        <v>0</v>
      </c>
      <c r="Z1202" s="155" t="str">
        <f t="shared" si="497"/>
        <v/>
      </c>
      <c r="AA1202" s="66" t="str">
        <f t="shared" si="498"/>
        <v/>
      </c>
      <c r="AB1202" s="72" t="str">
        <f t="shared" si="499"/>
        <v/>
      </c>
      <c r="AC1202" s="135" t="str">
        <f t="shared" si="511"/>
        <v/>
      </c>
      <c r="AD1202" s="72">
        <f t="shared" si="512"/>
        <v>-29</v>
      </c>
      <c r="AE1202" s="72">
        <f t="shared" si="513"/>
        <v>-59</v>
      </c>
      <c r="AF1202" s="72">
        <f t="shared" si="514"/>
        <v>-89</v>
      </c>
      <c r="AG1202" s="66" t="str">
        <f t="shared" si="500"/>
        <v/>
      </c>
      <c r="AH1202" s="66" t="str">
        <f t="shared" si="501"/>
        <v/>
      </c>
      <c r="AI1202" s="66" t="str">
        <f t="shared" si="502"/>
        <v/>
      </c>
      <c r="AJ1202" s="135" t="str">
        <f t="shared" si="503"/>
        <v/>
      </c>
      <c r="AK1202" s="66" t="str">
        <f t="shared" si="504"/>
        <v/>
      </c>
      <c r="AL1202" s="66" t="str">
        <f t="shared" si="492"/>
        <v/>
      </c>
      <c r="AM1202" s="66" t="str">
        <f t="shared" si="505"/>
        <v/>
      </c>
      <c r="AN1202" s="135" t="str">
        <f t="shared" si="506"/>
        <v/>
      </c>
      <c r="AO1202" s="66" t="str">
        <f t="shared" si="507"/>
        <v/>
      </c>
      <c r="AP1202" s="66" t="str">
        <f t="shared" si="493"/>
        <v/>
      </c>
      <c r="AQ1202" s="66" t="str">
        <f t="shared" si="508"/>
        <v/>
      </c>
      <c r="AR1202" s="135" t="str">
        <f t="shared" si="509"/>
        <v/>
      </c>
      <c r="AS1202" s="72" t="str">
        <f t="shared" si="494"/>
        <v/>
      </c>
      <c r="AT1202" s="72" t="str">
        <f t="shared" si="494"/>
        <v/>
      </c>
      <c r="AU1202" s="72"/>
      <c r="AV1202" s="135" t="str">
        <f t="shared" ca="1" si="515"/>
        <v>Defender</v>
      </c>
      <c r="AW1202" s="135"/>
      <c r="AX1202" s="135"/>
      <c r="AY1202" s="135"/>
      <c r="AZ1202" s="135"/>
      <c r="BA1202" s="135"/>
      <c r="BB1202" s="135"/>
      <c r="BC1202" s="660" t="e">
        <f>INDEX('[2]Master Skill List'!$D$81:$D$301,MATCH('UNIT DATA'!BA1202,'[2]Master Skill List'!$B$81:$B$301,0))</f>
        <v>#N/A</v>
      </c>
      <c r="BD1202" s="661"/>
      <c r="BE1202" s="661"/>
      <c r="BF1202" s="662"/>
      <c r="BG1202" s="72">
        <f t="shared" si="516"/>
        <v>0</v>
      </c>
    </row>
    <row r="1203" spans="2:59">
      <c r="B1203" s="66">
        <v>1165</v>
      </c>
      <c r="C1203" s="135"/>
      <c r="D1203" s="135"/>
      <c r="E1203" s="135"/>
      <c r="F1203" s="135"/>
      <c r="G1203" s="135"/>
      <c r="H1203" s="177"/>
      <c r="I1203" s="155"/>
      <c r="J1203" s="155"/>
      <c r="K1203" s="66">
        <v>10</v>
      </c>
      <c r="L1203" s="66"/>
      <c r="M1203" s="66"/>
      <c r="N1203" s="66"/>
      <c r="O1203" s="508"/>
      <c r="P1203" s="155">
        <f t="shared" si="510"/>
        <v>1</v>
      </c>
      <c r="Q1203" s="135"/>
      <c r="R1203" s="66" t="e">
        <f t="shared" si="517"/>
        <v>#N/A</v>
      </c>
      <c r="S1203" s="176"/>
      <c r="T1203" s="177"/>
      <c r="U1203" s="135"/>
      <c r="V1203" s="135"/>
      <c r="W1203" s="163" t="str">
        <f t="shared" ca="1" si="495"/>
        <v>Knight</v>
      </c>
      <c r="X1203" s="164">
        <f t="shared" si="496"/>
        <v>0</v>
      </c>
      <c r="Y1203" s="165">
        <v>0</v>
      </c>
      <c r="Z1203" s="155" t="str">
        <f t="shared" si="497"/>
        <v/>
      </c>
      <c r="AA1203" s="66" t="str">
        <f t="shared" si="498"/>
        <v/>
      </c>
      <c r="AB1203" s="72" t="str">
        <f t="shared" si="499"/>
        <v/>
      </c>
      <c r="AC1203" s="135" t="str">
        <f t="shared" si="511"/>
        <v/>
      </c>
      <c r="AD1203" s="72">
        <f t="shared" si="512"/>
        <v>-29</v>
      </c>
      <c r="AE1203" s="72">
        <f t="shared" si="513"/>
        <v>-59</v>
      </c>
      <c r="AF1203" s="72">
        <f t="shared" si="514"/>
        <v>-89</v>
      </c>
      <c r="AG1203" s="66" t="str">
        <f t="shared" si="500"/>
        <v/>
      </c>
      <c r="AH1203" s="66" t="str">
        <f t="shared" si="501"/>
        <v/>
      </c>
      <c r="AI1203" s="66" t="str">
        <f t="shared" si="502"/>
        <v/>
      </c>
      <c r="AJ1203" s="135" t="str">
        <f t="shared" si="503"/>
        <v/>
      </c>
      <c r="AK1203" s="66" t="str">
        <f t="shared" si="504"/>
        <v/>
      </c>
      <c r="AL1203" s="66" t="str">
        <f t="shared" si="492"/>
        <v/>
      </c>
      <c r="AM1203" s="66" t="str">
        <f t="shared" si="505"/>
        <v/>
      </c>
      <c r="AN1203" s="135" t="str">
        <f t="shared" si="506"/>
        <v/>
      </c>
      <c r="AO1203" s="66" t="str">
        <f t="shared" si="507"/>
        <v/>
      </c>
      <c r="AP1203" s="66" t="str">
        <f t="shared" si="493"/>
        <v/>
      </c>
      <c r="AQ1203" s="66" t="str">
        <f t="shared" si="508"/>
        <v/>
      </c>
      <c r="AR1203" s="135" t="str">
        <f t="shared" si="509"/>
        <v/>
      </c>
      <c r="AS1203" s="72" t="str">
        <f t="shared" si="494"/>
        <v/>
      </c>
      <c r="AT1203" s="72" t="str">
        <f t="shared" si="494"/>
        <v/>
      </c>
      <c r="AU1203" s="72"/>
      <c r="AV1203" s="135" t="str">
        <f t="shared" ca="1" si="515"/>
        <v>Knight</v>
      </c>
      <c r="AW1203" s="135"/>
      <c r="AX1203" s="135"/>
      <c r="AY1203" s="135"/>
      <c r="AZ1203" s="135"/>
      <c r="BA1203" s="135"/>
      <c r="BB1203" s="135"/>
      <c r="BC1203" s="660" t="e">
        <f>INDEX('[2]Master Skill List'!$D$81:$D$301,MATCH('UNIT DATA'!BA1203,'[2]Master Skill List'!$B$81:$B$301,0))</f>
        <v>#N/A</v>
      </c>
      <c r="BD1203" s="661"/>
      <c r="BE1203" s="661"/>
      <c r="BF1203" s="662"/>
      <c r="BG1203" s="72">
        <f t="shared" si="516"/>
        <v>0</v>
      </c>
    </row>
    <row r="1204" spans="2:59">
      <c r="B1204" s="66">
        <v>1166</v>
      </c>
      <c r="C1204" s="135"/>
      <c r="D1204" s="135"/>
      <c r="E1204" s="135"/>
      <c r="F1204" s="135"/>
      <c r="G1204" s="135"/>
      <c r="H1204" s="177"/>
      <c r="I1204" s="155"/>
      <c r="J1204" s="155"/>
      <c r="K1204" s="66">
        <v>10</v>
      </c>
      <c r="L1204" s="66"/>
      <c r="M1204" s="66"/>
      <c r="N1204" s="66"/>
      <c r="O1204" s="508"/>
      <c r="P1204" s="155">
        <f t="shared" si="510"/>
        <v>1</v>
      </c>
      <c r="Q1204" s="135"/>
      <c r="R1204" s="66" t="e">
        <f t="shared" si="517"/>
        <v>#N/A</v>
      </c>
      <c r="S1204" s="176"/>
      <c r="T1204" s="177"/>
      <c r="U1204" s="135"/>
      <c r="V1204" s="135"/>
      <c r="W1204" s="163" t="str">
        <f t="shared" ca="1" si="495"/>
        <v>Hero</v>
      </c>
      <c r="X1204" s="164">
        <f t="shared" si="496"/>
        <v>0</v>
      </c>
      <c r="Y1204" s="165">
        <v>0</v>
      </c>
      <c r="Z1204" s="155" t="str">
        <f t="shared" si="497"/>
        <v/>
      </c>
      <c r="AA1204" s="66" t="str">
        <f t="shared" si="498"/>
        <v/>
      </c>
      <c r="AB1204" s="72" t="str">
        <f t="shared" si="499"/>
        <v/>
      </c>
      <c r="AC1204" s="135" t="str">
        <f t="shared" si="511"/>
        <v/>
      </c>
      <c r="AD1204" s="72">
        <f t="shared" si="512"/>
        <v>-29</v>
      </c>
      <c r="AE1204" s="72">
        <f t="shared" si="513"/>
        <v>-59</v>
      </c>
      <c r="AF1204" s="72">
        <f t="shared" si="514"/>
        <v>-89</v>
      </c>
      <c r="AG1204" s="66" t="str">
        <f t="shared" si="500"/>
        <v/>
      </c>
      <c r="AH1204" s="66" t="str">
        <f t="shared" si="501"/>
        <v/>
      </c>
      <c r="AI1204" s="66" t="str">
        <f t="shared" si="502"/>
        <v/>
      </c>
      <c r="AJ1204" s="135" t="str">
        <f t="shared" si="503"/>
        <v/>
      </c>
      <c r="AK1204" s="66" t="str">
        <f t="shared" si="504"/>
        <v/>
      </c>
      <c r="AL1204" s="66" t="str">
        <f t="shared" si="492"/>
        <v/>
      </c>
      <c r="AM1204" s="66" t="str">
        <f t="shared" si="505"/>
        <v/>
      </c>
      <c r="AN1204" s="135" t="str">
        <f t="shared" si="506"/>
        <v/>
      </c>
      <c r="AO1204" s="66" t="str">
        <f t="shared" si="507"/>
        <v/>
      </c>
      <c r="AP1204" s="66" t="str">
        <f t="shared" si="493"/>
        <v/>
      </c>
      <c r="AQ1204" s="66" t="str">
        <f t="shared" si="508"/>
        <v/>
      </c>
      <c r="AR1204" s="135" t="str">
        <f t="shared" si="509"/>
        <v/>
      </c>
      <c r="AS1204" s="72" t="str">
        <f t="shared" si="494"/>
        <v/>
      </c>
      <c r="AT1204" s="72" t="str">
        <f t="shared" si="494"/>
        <v/>
      </c>
      <c r="AU1204" s="72"/>
      <c r="AV1204" s="135" t="str">
        <f t="shared" ca="1" si="515"/>
        <v>Hero</v>
      </c>
      <c r="AW1204" s="135"/>
      <c r="AX1204" s="135"/>
      <c r="AY1204" s="135"/>
      <c r="AZ1204" s="135"/>
      <c r="BA1204" s="135"/>
      <c r="BB1204" s="135"/>
      <c r="BC1204" s="660" t="e">
        <f>INDEX('[2]Master Skill List'!$D$81:$D$301,MATCH('UNIT DATA'!BA1204,'[2]Master Skill List'!$B$81:$B$301,0))</f>
        <v>#N/A</v>
      </c>
      <c r="BD1204" s="661"/>
      <c r="BE1204" s="661"/>
      <c r="BF1204" s="662"/>
      <c r="BG1204" s="72">
        <f t="shared" si="516"/>
        <v>0</v>
      </c>
    </row>
    <row r="1205" spans="2:59">
      <c r="B1205" s="66">
        <v>1167</v>
      </c>
      <c r="C1205" s="135"/>
      <c r="D1205" s="135"/>
      <c r="E1205" s="135"/>
      <c r="F1205" s="135"/>
      <c r="G1205" s="135"/>
      <c r="H1205" s="177"/>
      <c r="I1205" s="155"/>
      <c r="J1205" s="155"/>
      <c r="K1205" s="66">
        <v>10</v>
      </c>
      <c r="L1205" s="66"/>
      <c r="M1205" s="66"/>
      <c r="N1205" s="66"/>
      <c r="O1205" s="508"/>
      <c r="P1205" s="155">
        <f t="shared" si="510"/>
        <v>1</v>
      </c>
      <c r="Q1205" s="135"/>
      <c r="R1205" s="66" t="e">
        <f t="shared" si="517"/>
        <v>#N/A</v>
      </c>
      <c r="S1205" s="176"/>
      <c r="T1205" s="177"/>
      <c r="U1205" s="135"/>
      <c r="V1205" s="135"/>
      <c r="W1205" s="163" t="str">
        <f t="shared" ca="1" si="495"/>
        <v>Guardian</v>
      </c>
      <c r="X1205" s="164">
        <f t="shared" si="496"/>
        <v>0</v>
      </c>
      <c r="Y1205" s="165">
        <v>0</v>
      </c>
      <c r="Z1205" s="155" t="str">
        <f t="shared" si="497"/>
        <v/>
      </c>
      <c r="AA1205" s="66" t="str">
        <f t="shared" si="498"/>
        <v/>
      </c>
      <c r="AB1205" s="72" t="str">
        <f t="shared" si="499"/>
        <v/>
      </c>
      <c r="AC1205" s="135" t="str">
        <f t="shared" si="511"/>
        <v/>
      </c>
      <c r="AD1205" s="72">
        <f t="shared" si="512"/>
        <v>-29</v>
      </c>
      <c r="AE1205" s="72">
        <f t="shared" si="513"/>
        <v>-59</v>
      </c>
      <c r="AF1205" s="72">
        <f t="shared" si="514"/>
        <v>-89</v>
      </c>
      <c r="AG1205" s="66" t="str">
        <f t="shared" si="500"/>
        <v/>
      </c>
      <c r="AH1205" s="66" t="str">
        <f t="shared" si="501"/>
        <v/>
      </c>
      <c r="AI1205" s="66" t="str">
        <f t="shared" si="502"/>
        <v/>
      </c>
      <c r="AJ1205" s="135" t="str">
        <f t="shared" si="503"/>
        <v/>
      </c>
      <c r="AK1205" s="66" t="str">
        <f t="shared" si="504"/>
        <v/>
      </c>
      <c r="AL1205" s="66" t="str">
        <f t="shared" si="492"/>
        <v/>
      </c>
      <c r="AM1205" s="66" t="str">
        <f t="shared" si="505"/>
        <v/>
      </c>
      <c r="AN1205" s="135" t="str">
        <f t="shared" si="506"/>
        <v/>
      </c>
      <c r="AO1205" s="66" t="str">
        <f t="shared" si="507"/>
        <v/>
      </c>
      <c r="AP1205" s="66" t="str">
        <f t="shared" si="493"/>
        <v/>
      </c>
      <c r="AQ1205" s="66" t="str">
        <f t="shared" si="508"/>
        <v/>
      </c>
      <c r="AR1205" s="135" t="str">
        <f t="shared" si="509"/>
        <v/>
      </c>
      <c r="AS1205" s="72" t="str">
        <f t="shared" si="494"/>
        <v/>
      </c>
      <c r="AT1205" s="72" t="str">
        <f t="shared" si="494"/>
        <v/>
      </c>
      <c r="AU1205" s="72"/>
      <c r="AV1205" s="135" t="str">
        <f t="shared" ca="1" si="515"/>
        <v>Guardian</v>
      </c>
      <c r="AW1205" s="135"/>
      <c r="AX1205" s="135"/>
      <c r="AY1205" s="135"/>
      <c r="AZ1205" s="135"/>
      <c r="BA1205" s="135"/>
      <c r="BB1205" s="135"/>
      <c r="BC1205" s="660" t="e">
        <f>INDEX('[2]Master Skill List'!$D$81:$D$301,MATCH('UNIT DATA'!BA1205,'[2]Master Skill List'!$B$81:$B$301,0))</f>
        <v>#N/A</v>
      </c>
      <c r="BD1205" s="661"/>
      <c r="BE1205" s="661"/>
      <c r="BF1205" s="662"/>
      <c r="BG1205" s="72">
        <f t="shared" si="516"/>
        <v>0</v>
      </c>
    </row>
    <row r="1206" spans="2:59">
      <c r="B1206" s="66">
        <v>1168</v>
      </c>
      <c r="C1206" s="135"/>
      <c r="D1206" s="135"/>
      <c r="E1206" s="135"/>
      <c r="F1206" s="135"/>
      <c r="G1206" s="135"/>
      <c r="H1206" s="177"/>
      <c r="I1206" s="155"/>
      <c r="J1206" s="155"/>
      <c r="K1206" s="66">
        <v>10</v>
      </c>
      <c r="L1206" s="66"/>
      <c r="M1206" s="66"/>
      <c r="N1206" s="66"/>
      <c r="O1206" s="508"/>
      <c r="P1206" s="155">
        <f t="shared" si="510"/>
        <v>1</v>
      </c>
      <c r="Q1206" s="135"/>
      <c r="R1206" s="66" t="e">
        <f t="shared" si="517"/>
        <v>#N/A</v>
      </c>
      <c r="S1206" s="176"/>
      <c r="T1206" s="177"/>
      <c r="U1206" s="135"/>
      <c r="V1206" s="135"/>
      <c r="W1206" s="163" t="str">
        <f t="shared" ca="1" si="495"/>
        <v>Hero</v>
      </c>
      <c r="X1206" s="164">
        <f t="shared" si="496"/>
        <v>0</v>
      </c>
      <c r="Y1206" s="165">
        <v>0</v>
      </c>
      <c r="Z1206" s="155" t="str">
        <f t="shared" si="497"/>
        <v/>
      </c>
      <c r="AA1206" s="66" t="str">
        <f t="shared" si="498"/>
        <v/>
      </c>
      <c r="AB1206" s="72" t="str">
        <f t="shared" si="499"/>
        <v/>
      </c>
      <c r="AC1206" s="135" t="str">
        <f t="shared" si="511"/>
        <v/>
      </c>
      <c r="AD1206" s="72">
        <f t="shared" si="512"/>
        <v>-29</v>
      </c>
      <c r="AE1206" s="72">
        <f t="shared" si="513"/>
        <v>-59</v>
      </c>
      <c r="AF1206" s="72">
        <f t="shared" si="514"/>
        <v>-89</v>
      </c>
      <c r="AG1206" s="66" t="str">
        <f t="shared" si="500"/>
        <v/>
      </c>
      <c r="AH1206" s="66" t="str">
        <f t="shared" si="501"/>
        <v/>
      </c>
      <c r="AI1206" s="66" t="str">
        <f t="shared" si="502"/>
        <v/>
      </c>
      <c r="AJ1206" s="135" t="str">
        <f t="shared" si="503"/>
        <v/>
      </c>
      <c r="AK1206" s="66" t="str">
        <f t="shared" si="504"/>
        <v/>
      </c>
      <c r="AL1206" s="66" t="str">
        <f t="shared" si="492"/>
        <v/>
      </c>
      <c r="AM1206" s="66" t="str">
        <f t="shared" si="505"/>
        <v/>
      </c>
      <c r="AN1206" s="135" t="str">
        <f t="shared" si="506"/>
        <v/>
      </c>
      <c r="AO1206" s="66" t="str">
        <f t="shared" si="507"/>
        <v/>
      </c>
      <c r="AP1206" s="66" t="str">
        <f t="shared" si="493"/>
        <v/>
      </c>
      <c r="AQ1206" s="66" t="str">
        <f t="shared" si="508"/>
        <v/>
      </c>
      <c r="AR1206" s="135" t="str">
        <f t="shared" si="509"/>
        <v/>
      </c>
      <c r="AS1206" s="72" t="str">
        <f t="shared" si="494"/>
        <v/>
      </c>
      <c r="AT1206" s="72" t="str">
        <f t="shared" si="494"/>
        <v/>
      </c>
      <c r="AU1206" s="72"/>
      <c r="AV1206" s="135" t="str">
        <f t="shared" ca="1" si="515"/>
        <v>Hero</v>
      </c>
      <c r="AW1206" s="135"/>
      <c r="AX1206" s="135"/>
      <c r="AY1206" s="135"/>
      <c r="AZ1206" s="135"/>
      <c r="BA1206" s="135"/>
      <c r="BB1206" s="135"/>
      <c r="BC1206" s="660" t="e">
        <f>INDEX('[2]Master Skill List'!$D$81:$D$301,MATCH('UNIT DATA'!BA1206,'[2]Master Skill List'!$B$81:$B$301,0))</f>
        <v>#N/A</v>
      </c>
      <c r="BD1206" s="661"/>
      <c r="BE1206" s="661"/>
      <c r="BF1206" s="662"/>
      <c r="BG1206" s="72">
        <f t="shared" si="516"/>
        <v>0</v>
      </c>
    </row>
    <row r="1207" spans="2:59">
      <c r="B1207" s="66">
        <v>1169</v>
      </c>
      <c r="C1207" s="135"/>
      <c r="D1207" s="135"/>
      <c r="E1207" s="135"/>
      <c r="F1207" s="135"/>
      <c r="G1207" s="135"/>
      <c r="H1207" s="177"/>
      <c r="I1207" s="155"/>
      <c r="J1207" s="155"/>
      <c r="K1207" s="66">
        <v>10</v>
      </c>
      <c r="L1207" s="66"/>
      <c r="M1207" s="66"/>
      <c r="N1207" s="66"/>
      <c r="O1207" s="508"/>
      <c r="P1207" s="155">
        <f t="shared" si="510"/>
        <v>1</v>
      </c>
      <c r="Q1207" s="135"/>
      <c r="R1207" s="66" t="e">
        <f t="shared" si="517"/>
        <v>#N/A</v>
      </c>
      <c r="S1207" s="176"/>
      <c r="T1207" s="177"/>
      <c r="U1207" s="135"/>
      <c r="V1207" s="135"/>
      <c r="W1207" s="163" t="str">
        <f t="shared" ca="1" si="495"/>
        <v>Fighter</v>
      </c>
      <c r="X1207" s="164">
        <f t="shared" si="496"/>
        <v>0</v>
      </c>
      <c r="Y1207" s="165">
        <v>0</v>
      </c>
      <c r="Z1207" s="155" t="str">
        <f t="shared" si="497"/>
        <v/>
      </c>
      <c r="AA1207" s="66" t="str">
        <f t="shared" si="498"/>
        <v/>
      </c>
      <c r="AB1207" s="72" t="str">
        <f t="shared" si="499"/>
        <v/>
      </c>
      <c r="AC1207" s="135" t="str">
        <f t="shared" si="511"/>
        <v/>
      </c>
      <c r="AD1207" s="72">
        <f t="shared" si="512"/>
        <v>-29</v>
      </c>
      <c r="AE1207" s="72">
        <f t="shared" si="513"/>
        <v>-59</v>
      </c>
      <c r="AF1207" s="72">
        <f t="shared" si="514"/>
        <v>-89</v>
      </c>
      <c r="AG1207" s="66" t="str">
        <f t="shared" si="500"/>
        <v/>
      </c>
      <c r="AH1207" s="66" t="str">
        <f t="shared" si="501"/>
        <v/>
      </c>
      <c r="AI1207" s="66" t="str">
        <f t="shared" si="502"/>
        <v/>
      </c>
      <c r="AJ1207" s="135" t="str">
        <f t="shared" si="503"/>
        <v/>
      </c>
      <c r="AK1207" s="66" t="str">
        <f t="shared" si="504"/>
        <v/>
      </c>
      <c r="AL1207" s="66" t="str">
        <f t="shared" si="492"/>
        <v/>
      </c>
      <c r="AM1207" s="66" t="str">
        <f t="shared" si="505"/>
        <v/>
      </c>
      <c r="AN1207" s="135" t="str">
        <f t="shared" si="506"/>
        <v/>
      </c>
      <c r="AO1207" s="66" t="str">
        <f t="shared" si="507"/>
        <v/>
      </c>
      <c r="AP1207" s="66" t="str">
        <f t="shared" si="493"/>
        <v/>
      </c>
      <c r="AQ1207" s="66" t="str">
        <f t="shared" si="508"/>
        <v/>
      </c>
      <c r="AR1207" s="135" t="str">
        <f t="shared" si="509"/>
        <v/>
      </c>
      <c r="AS1207" s="72" t="str">
        <f t="shared" si="494"/>
        <v/>
      </c>
      <c r="AT1207" s="72" t="str">
        <f t="shared" si="494"/>
        <v/>
      </c>
      <c r="AU1207" s="72"/>
      <c r="AV1207" s="135" t="str">
        <f t="shared" ca="1" si="515"/>
        <v>Fighter</v>
      </c>
      <c r="AW1207" s="135"/>
      <c r="AX1207" s="135"/>
      <c r="AY1207" s="135"/>
      <c r="AZ1207" s="135"/>
      <c r="BA1207" s="135"/>
      <c r="BB1207" s="135"/>
      <c r="BC1207" s="660" t="e">
        <f>INDEX('[2]Master Skill List'!$D$81:$D$301,MATCH('UNIT DATA'!BA1207,'[2]Master Skill List'!$B$81:$B$301,0))</f>
        <v>#N/A</v>
      </c>
      <c r="BD1207" s="661"/>
      <c r="BE1207" s="661"/>
      <c r="BF1207" s="662"/>
      <c r="BG1207" s="72">
        <f t="shared" si="516"/>
        <v>0</v>
      </c>
    </row>
    <row r="1208" spans="2:59">
      <c r="B1208" s="66">
        <v>1170</v>
      </c>
      <c r="C1208" s="135"/>
      <c r="D1208" s="135"/>
      <c r="E1208" s="135"/>
      <c r="F1208" s="135"/>
      <c r="G1208" s="135"/>
      <c r="H1208" s="177"/>
      <c r="I1208" s="155"/>
      <c r="J1208" s="155"/>
      <c r="K1208" s="66">
        <v>10</v>
      </c>
      <c r="L1208" s="66"/>
      <c r="M1208" s="66"/>
      <c r="N1208" s="66"/>
      <c r="O1208" s="508"/>
      <c r="P1208" s="155">
        <f t="shared" si="510"/>
        <v>1</v>
      </c>
      <c r="Q1208" s="135"/>
      <c r="R1208" s="66" t="e">
        <f t="shared" si="517"/>
        <v>#N/A</v>
      </c>
      <c r="S1208" s="176"/>
      <c r="T1208" s="177"/>
      <c r="U1208" s="135"/>
      <c r="V1208" s="135"/>
      <c r="W1208" s="163" t="str">
        <f t="shared" ca="1" si="495"/>
        <v>Defender</v>
      </c>
      <c r="X1208" s="164">
        <f t="shared" si="496"/>
        <v>0</v>
      </c>
      <c r="Y1208" s="165">
        <v>0</v>
      </c>
      <c r="Z1208" s="155" t="str">
        <f t="shared" si="497"/>
        <v/>
      </c>
      <c r="AA1208" s="66" t="str">
        <f t="shared" si="498"/>
        <v/>
      </c>
      <c r="AB1208" s="72" t="str">
        <f t="shared" si="499"/>
        <v/>
      </c>
      <c r="AC1208" s="135" t="str">
        <f t="shared" si="511"/>
        <v/>
      </c>
      <c r="AD1208" s="72">
        <f t="shared" si="512"/>
        <v>-29</v>
      </c>
      <c r="AE1208" s="72">
        <f t="shared" si="513"/>
        <v>-59</v>
      </c>
      <c r="AF1208" s="72">
        <f t="shared" si="514"/>
        <v>-89</v>
      </c>
      <c r="AG1208" s="66" t="str">
        <f t="shared" si="500"/>
        <v/>
      </c>
      <c r="AH1208" s="66" t="str">
        <f t="shared" si="501"/>
        <v/>
      </c>
      <c r="AI1208" s="66" t="str">
        <f t="shared" si="502"/>
        <v/>
      </c>
      <c r="AJ1208" s="135" t="str">
        <f t="shared" si="503"/>
        <v/>
      </c>
      <c r="AK1208" s="66" t="str">
        <f t="shared" si="504"/>
        <v/>
      </c>
      <c r="AL1208" s="66" t="str">
        <f t="shared" si="492"/>
        <v/>
      </c>
      <c r="AM1208" s="66" t="str">
        <f t="shared" si="505"/>
        <v/>
      </c>
      <c r="AN1208" s="135" t="str">
        <f t="shared" si="506"/>
        <v/>
      </c>
      <c r="AO1208" s="66" t="str">
        <f t="shared" si="507"/>
        <v/>
      </c>
      <c r="AP1208" s="66" t="str">
        <f t="shared" si="493"/>
        <v/>
      </c>
      <c r="AQ1208" s="66" t="str">
        <f t="shared" si="508"/>
        <v/>
      </c>
      <c r="AR1208" s="135" t="str">
        <f t="shared" si="509"/>
        <v/>
      </c>
      <c r="AS1208" s="72" t="str">
        <f t="shared" si="494"/>
        <v/>
      </c>
      <c r="AT1208" s="72" t="str">
        <f t="shared" si="494"/>
        <v/>
      </c>
      <c r="AU1208" s="72"/>
      <c r="AV1208" s="135" t="str">
        <f t="shared" ca="1" si="515"/>
        <v>Defender</v>
      </c>
      <c r="AW1208" s="135"/>
      <c r="AX1208" s="135"/>
      <c r="AY1208" s="135"/>
      <c r="AZ1208" s="135"/>
      <c r="BA1208" s="135"/>
      <c r="BB1208" s="135"/>
      <c r="BC1208" s="660" t="e">
        <f>INDEX('[2]Master Skill List'!$D$81:$D$301,MATCH('UNIT DATA'!BA1208,'[2]Master Skill List'!$B$81:$B$301,0))</f>
        <v>#N/A</v>
      </c>
      <c r="BD1208" s="661"/>
      <c r="BE1208" s="661"/>
      <c r="BF1208" s="662"/>
      <c r="BG1208" s="72">
        <f t="shared" si="516"/>
        <v>0</v>
      </c>
    </row>
    <row r="1209" spans="2:59">
      <c r="B1209" s="66">
        <v>1171</v>
      </c>
      <c r="C1209" s="135"/>
      <c r="D1209" s="135"/>
      <c r="E1209" s="135"/>
      <c r="F1209" s="135"/>
      <c r="G1209" s="135"/>
      <c r="H1209" s="177"/>
      <c r="I1209" s="155"/>
      <c r="J1209" s="155"/>
      <c r="K1209" s="66">
        <v>10</v>
      </c>
      <c r="L1209" s="66"/>
      <c r="M1209" s="66"/>
      <c r="N1209" s="66"/>
      <c r="O1209" s="508"/>
      <c r="P1209" s="155">
        <f t="shared" si="510"/>
        <v>1</v>
      </c>
      <c r="Q1209" s="135"/>
      <c r="R1209" s="66" t="e">
        <f t="shared" si="517"/>
        <v>#N/A</v>
      </c>
      <c r="S1209" s="176"/>
      <c r="T1209" s="177"/>
      <c r="U1209" s="135"/>
      <c r="V1209" s="135"/>
      <c r="W1209" s="163" t="str">
        <f t="shared" ca="1" si="495"/>
        <v>Hero</v>
      </c>
      <c r="X1209" s="164">
        <f t="shared" si="496"/>
        <v>0</v>
      </c>
      <c r="Y1209" s="165">
        <v>0</v>
      </c>
      <c r="Z1209" s="155" t="str">
        <f t="shared" si="497"/>
        <v/>
      </c>
      <c r="AA1209" s="66" t="str">
        <f t="shared" si="498"/>
        <v/>
      </c>
      <c r="AB1209" s="72" t="str">
        <f t="shared" si="499"/>
        <v/>
      </c>
      <c r="AC1209" s="135" t="str">
        <f t="shared" si="511"/>
        <v/>
      </c>
      <c r="AD1209" s="72">
        <f t="shared" si="512"/>
        <v>-29</v>
      </c>
      <c r="AE1209" s="72">
        <f t="shared" si="513"/>
        <v>-59</v>
      </c>
      <c r="AF1209" s="72">
        <f t="shared" si="514"/>
        <v>-89</v>
      </c>
      <c r="AG1209" s="66" t="str">
        <f t="shared" si="500"/>
        <v/>
      </c>
      <c r="AH1209" s="66" t="str">
        <f t="shared" si="501"/>
        <v/>
      </c>
      <c r="AI1209" s="66" t="str">
        <f t="shared" si="502"/>
        <v/>
      </c>
      <c r="AJ1209" s="135" t="str">
        <f t="shared" si="503"/>
        <v/>
      </c>
      <c r="AK1209" s="66" t="str">
        <f t="shared" si="504"/>
        <v/>
      </c>
      <c r="AL1209" s="66" t="str">
        <f t="shared" si="492"/>
        <v/>
      </c>
      <c r="AM1209" s="66" t="str">
        <f t="shared" si="505"/>
        <v/>
      </c>
      <c r="AN1209" s="135" t="str">
        <f t="shared" si="506"/>
        <v/>
      </c>
      <c r="AO1209" s="66" t="str">
        <f t="shared" si="507"/>
        <v/>
      </c>
      <c r="AP1209" s="66" t="str">
        <f t="shared" si="493"/>
        <v/>
      </c>
      <c r="AQ1209" s="66" t="str">
        <f t="shared" si="508"/>
        <v/>
      </c>
      <c r="AR1209" s="135" t="str">
        <f t="shared" si="509"/>
        <v/>
      </c>
      <c r="AS1209" s="72" t="str">
        <f t="shared" si="494"/>
        <v/>
      </c>
      <c r="AT1209" s="72" t="str">
        <f t="shared" si="494"/>
        <v/>
      </c>
      <c r="AU1209" s="72"/>
      <c r="AV1209" s="135" t="str">
        <f t="shared" ca="1" si="515"/>
        <v>Hero</v>
      </c>
      <c r="AW1209" s="135"/>
      <c r="AX1209" s="135"/>
      <c r="AY1209" s="135"/>
      <c r="AZ1209" s="135"/>
      <c r="BA1209" s="135"/>
      <c r="BB1209" s="135"/>
      <c r="BC1209" s="660" t="e">
        <f>INDEX('[2]Master Skill List'!$D$81:$D$301,MATCH('UNIT DATA'!BA1209,'[2]Master Skill List'!$B$81:$B$301,0))</f>
        <v>#N/A</v>
      </c>
      <c r="BD1209" s="661"/>
      <c r="BE1209" s="661"/>
      <c r="BF1209" s="662"/>
      <c r="BG1209" s="72">
        <f t="shared" si="516"/>
        <v>0</v>
      </c>
    </row>
    <row r="1210" spans="2:59">
      <c r="B1210" s="66">
        <v>1172</v>
      </c>
      <c r="C1210" s="135"/>
      <c r="D1210" s="135"/>
      <c r="E1210" s="135"/>
      <c r="F1210" s="135"/>
      <c r="G1210" s="135"/>
      <c r="H1210" s="177"/>
      <c r="I1210" s="155"/>
      <c r="J1210" s="155"/>
      <c r="K1210" s="66">
        <v>10</v>
      </c>
      <c r="L1210" s="66"/>
      <c r="M1210" s="66"/>
      <c r="N1210" s="66"/>
      <c r="O1210" s="508"/>
      <c r="P1210" s="155">
        <f t="shared" si="510"/>
        <v>1</v>
      </c>
      <c r="Q1210" s="135"/>
      <c r="R1210" s="66" t="e">
        <f t="shared" si="517"/>
        <v>#N/A</v>
      </c>
      <c r="S1210" s="176"/>
      <c r="T1210" s="177"/>
      <c r="U1210" s="135"/>
      <c r="V1210" s="135"/>
      <c r="W1210" s="163" t="str">
        <f t="shared" ca="1" si="495"/>
        <v>Guardian</v>
      </c>
      <c r="X1210" s="164">
        <f t="shared" si="496"/>
        <v>0</v>
      </c>
      <c r="Y1210" s="165">
        <v>0</v>
      </c>
      <c r="Z1210" s="155" t="str">
        <f t="shared" si="497"/>
        <v/>
      </c>
      <c r="AA1210" s="66" t="str">
        <f t="shared" si="498"/>
        <v/>
      </c>
      <c r="AB1210" s="72" t="str">
        <f t="shared" si="499"/>
        <v/>
      </c>
      <c r="AC1210" s="135" t="str">
        <f t="shared" si="511"/>
        <v/>
      </c>
      <c r="AD1210" s="72">
        <f t="shared" si="512"/>
        <v>-29</v>
      </c>
      <c r="AE1210" s="72">
        <f t="shared" si="513"/>
        <v>-59</v>
      </c>
      <c r="AF1210" s="72">
        <f t="shared" si="514"/>
        <v>-89</v>
      </c>
      <c r="AG1210" s="66" t="str">
        <f t="shared" si="500"/>
        <v/>
      </c>
      <c r="AH1210" s="66" t="str">
        <f t="shared" si="501"/>
        <v/>
      </c>
      <c r="AI1210" s="66" t="str">
        <f t="shared" si="502"/>
        <v/>
      </c>
      <c r="AJ1210" s="135" t="str">
        <f t="shared" si="503"/>
        <v/>
      </c>
      <c r="AK1210" s="66" t="str">
        <f t="shared" si="504"/>
        <v/>
      </c>
      <c r="AL1210" s="66" t="str">
        <f t="shared" si="492"/>
        <v/>
      </c>
      <c r="AM1210" s="66" t="str">
        <f t="shared" si="505"/>
        <v/>
      </c>
      <c r="AN1210" s="135" t="str">
        <f t="shared" si="506"/>
        <v/>
      </c>
      <c r="AO1210" s="66" t="str">
        <f t="shared" si="507"/>
        <v/>
      </c>
      <c r="AP1210" s="66" t="str">
        <f t="shared" si="493"/>
        <v/>
      </c>
      <c r="AQ1210" s="66" t="str">
        <f t="shared" si="508"/>
        <v/>
      </c>
      <c r="AR1210" s="135" t="str">
        <f t="shared" si="509"/>
        <v/>
      </c>
      <c r="AS1210" s="72" t="str">
        <f t="shared" si="494"/>
        <v/>
      </c>
      <c r="AT1210" s="72" t="str">
        <f t="shared" si="494"/>
        <v/>
      </c>
      <c r="AU1210" s="72"/>
      <c r="AV1210" s="135" t="str">
        <f t="shared" ca="1" si="515"/>
        <v>Guardian</v>
      </c>
      <c r="AW1210" s="135"/>
      <c r="AX1210" s="135"/>
      <c r="AY1210" s="135"/>
      <c r="AZ1210" s="135"/>
      <c r="BA1210" s="135"/>
      <c r="BB1210" s="135"/>
      <c r="BC1210" s="660" t="e">
        <f>INDEX('[2]Master Skill List'!$D$81:$D$301,MATCH('UNIT DATA'!BA1210,'[2]Master Skill List'!$B$81:$B$301,0))</f>
        <v>#N/A</v>
      </c>
      <c r="BD1210" s="661"/>
      <c r="BE1210" s="661"/>
      <c r="BF1210" s="662"/>
      <c r="BG1210" s="72">
        <f t="shared" si="516"/>
        <v>0</v>
      </c>
    </row>
    <row r="1211" spans="2:59">
      <c r="B1211" s="66">
        <v>1173</v>
      </c>
      <c r="C1211" s="135"/>
      <c r="D1211" s="135"/>
      <c r="E1211" s="135"/>
      <c r="F1211" s="135"/>
      <c r="G1211" s="135"/>
      <c r="H1211" s="177"/>
      <c r="I1211" s="155"/>
      <c r="J1211" s="155"/>
      <c r="K1211" s="66">
        <v>10</v>
      </c>
      <c r="L1211" s="66"/>
      <c r="M1211" s="66"/>
      <c r="N1211" s="66"/>
      <c r="O1211" s="508"/>
      <c r="P1211" s="155">
        <f t="shared" si="510"/>
        <v>1</v>
      </c>
      <c r="Q1211" s="135"/>
      <c r="R1211" s="66" t="e">
        <f t="shared" si="517"/>
        <v>#N/A</v>
      </c>
      <c r="S1211" s="176"/>
      <c r="T1211" s="177"/>
      <c r="U1211" s="135"/>
      <c r="V1211" s="135"/>
      <c r="W1211" s="163" t="str">
        <f t="shared" ca="1" si="495"/>
        <v>Guardian</v>
      </c>
      <c r="X1211" s="164">
        <f t="shared" si="496"/>
        <v>0</v>
      </c>
      <c r="Y1211" s="165">
        <v>0</v>
      </c>
      <c r="Z1211" s="155" t="str">
        <f t="shared" si="497"/>
        <v/>
      </c>
      <c r="AA1211" s="66" t="str">
        <f t="shared" si="498"/>
        <v/>
      </c>
      <c r="AB1211" s="72" t="str">
        <f t="shared" si="499"/>
        <v/>
      </c>
      <c r="AC1211" s="135" t="str">
        <f t="shared" si="511"/>
        <v/>
      </c>
      <c r="AD1211" s="72">
        <f t="shared" si="512"/>
        <v>-29</v>
      </c>
      <c r="AE1211" s="72">
        <f t="shared" si="513"/>
        <v>-59</v>
      </c>
      <c r="AF1211" s="72">
        <f t="shared" si="514"/>
        <v>-89</v>
      </c>
      <c r="AG1211" s="66" t="str">
        <f t="shared" si="500"/>
        <v/>
      </c>
      <c r="AH1211" s="66" t="str">
        <f t="shared" si="501"/>
        <v/>
      </c>
      <c r="AI1211" s="66" t="str">
        <f t="shared" si="502"/>
        <v/>
      </c>
      <c r="AJ1211" s="135" t="str">
        <f t="shared" si="503"/>
        <v/>
      </c>
      <c r="AK1211" s="66" t="str">
        <f t="shared" si="504"/>
        <v/>
      </c>
      <c r="AL1211" s="66" t="str">
        <f t="shared" si="492"/>
        <v/>
      </c>
      <c r="AM1211" s="66" t="str">
        <f t="shared" si="505"/>
        <v/>
      </c>
      <c r="AN1211" s="135" t="str">
        <f t="shared" si="506"/>
        <v/>
      </c>
      <c r="AO1211" s="66" t="str">
        <f t="shared" si="507"/>
        <v/>
      </c>
      <c r="AP1211" s="66" t="str">
        <f t="shared" si="493"/>
        <v/>
      </c>
      <c r="AQ1211" s="66" t="str">
        <f t="shared" si="508"/>
        <v/>
      </c>
      <c r="AR1211" s="135" t="str">
        <f t="shared" si="509"/>
        <v/>
      </c>
      <c r="AS1211" s="72" t="str">
        <f t="shared" si="494"/>
        <v/>
      </c>
      <c r="AT1211" s="72" t="str">
        <f t="shared" si="494"/>
        <v/>
      </c>
      <c r="AU1211" s="72"/>
      <c r="AV1211" s="135" t="str">
        <f t="shared" ca="1" si="515"/>
        <v>Guardian</v>
      </c>
      <c r="AW1211" s="135"/>
      <c r="AX1211" s="135"/>
      <c r="AY1211" s="135"/>
      <c r="AZ1211" s="135"/>
      <c r="BA1211" s="135"/>
      <c r="BB1211" s="135"/>
      <c r="BC1211" s="660" t="e">
        <f>INDEX('[2]Master Skill List'!$D$81:$D$301,MATCH('UNIT DATA'!BA1211,'[2]Master Skill List'!$B$81:$B$301,0))</f>
        <v>#N/A</v>
      </c>
      <c r="BD1211" s="661"/>
      <c r="BE1211" s="661"/>
      <c r="BF1211" s="662"/>
      <c r="BG1211" s="72">
        <f t="shared" si="516"/>
        <v>0</v>
      </c>
    </row>
    <row r="1212" spans="2:59">
      <c r="B1212" s="66">
        <v>1174</v>
      </c>
      <c r="C1212" s="135"/>
      <c r="D1212" s="135"/>
      <c r="E1212" s="135"/>
      <c r="F1212" s="135"/>
      <c r="G1212" s="135"/>
      <c r="H1212" s="177"/>
      <c r="I1212" s="155"/>
      <c r="J1212" s="155"/>
      <c r="K1212" s="66">
        <v>10</v>
      </c>
      <c r="L1212" s="66"/>
      <c r="M1212" s="66"/>
      <c r="N1212" s="66"/>
      <c r="O1212" s="508"/>
      <c r="P1212" s="155">
        <f t="shared" si="510"/>
        <v>1</v>
      </c>
      <c r="Q1212" s="135"/>
      <c r="R1212" s="66" t="e">
        <f t="shared" si="517"/>
        <v>#N/A</v>
      </c>
      <c r="S1212" s="176"/>
      <c r="T1212" s="177"/>
      <c r="U1212" s="135"/>
      <c r="V1212" s="135"/>
      <c r="W1212" s="163" t="str">
        <f t="shared" ca="1" si="495"/>
        <v>Hero</v>
      </c>
      <c r="X1212" s="164">
        <f t="shared" si="496"/>
        <v>0</v>
      </c>
      <c r="Y1212" s="165">
        <v>0</v>
      </c>
      <c r="Z1212" s="155" t="str">
        <f t="shared" si="497"/>
        <v/>
      </c>
      <c r="AA1212" s="66" t="str">
        <f t="shared" si="498"/>
        <v/>
      </c>
      <c r="AB1212" s="72" t="str">
        <f t="shared" si="499"/>
        <v/>
      </c>
      <c r="AC1212" s="135" t="str">
        <f t="shared" si="511"/>
        <v/>
      </c>
      <c r="AD1212" s="72">
        <f t="shared" si="512"/>
        <v>-29</v>
      </c>
      <c r="AE1212" s="72">
        <f t="shared" si="513"/>
        <v>-59</v>
      </c>
      <c r="AF1212" s="72">
        <f t="shared" si="514"/>
        <v>-89</v>
      </c>
      <c r="AG1212" s="66" t="str">
        <f t="shared" si="500"/>
        <v/>
      </c>
      <c r="AH1212" s="66" t="str">
        <f t="shared" si="501"/>
        <v/>
      </c>
      <c r="AI1212" s="66" t="str">
        <f t="shared" si="502"/>
        <v/>
      </c>
      <c r="AJ1212" s="135" t="str">
        <f t="shared" si="503"/>
        <v/>
      </c>
      <c r="AK1212" s="66" t="str">
        <f t="shared" si="504"/>
        <v/>
      </c>
      <c r="AL1212" s="66" t="str">
        <f t="shared" si="492"/>
        <v/>
      </c>
      <c r="AM1212" s="66" t="str">
        <f t="shared" si="505"/>
        <v/>
      </c>
      <c r="AN1212" s="135" t="str">
        <f t="shared" si="506"/>
        <v/>
      </c>
      <c r="AO1212" s="66" t="str">
        <f t="shared" si="507"/>
        <v/>
      </c>
      <c r="AP1212" s="66" t="str">
        <f t="shared" si="493"/>
        <v/>
      </c>
      <c r="AQ1212" s="66" t="str">
        <f t="shared" si="508"/>
        <v/>
      </c>
      <c r="AR1212" s="135" t="str">
        <f t="shared" si="509"/>
        <v/>
      </c>
      <c r="AS1212" s="72" t="str">
        <f t="shared" si="494"/>
        <v/>
      </c>
      <c r="AT1212" s="72" t="str">
        <f t="shared" si="494"/>
        <v/>
      </c>
      <c r="AU1212" s="72"/>
      <c r="AV1212" s="135" t="str">
        <f t="shared" ca="1" si="515"/>
        <v>Hero</v>
      </c>
      <c r="AW1212" s="135"/>
      <c r="AX1212" s="135"/>
      <c r="AY1212" s="135"/>
      <c r="AZ1212" s="135"/>
      <c r="BA1212" s="135"/>
      <c r="BB1212" s="135"/>
      <c r="BC1212" s="660" t="e">
        <f>INDEX('[2]Master Skill List'!$D$81:$D$301,MATCH('UNIT DATA'!BA1212,'[2]Master Skill List'!$B$81:$B$301,0))</f>
        <v>#N/A</v>
      </c>
      <c r="BD1212" s="661"/>
      <c r="BE1212" s="661"/>
      <c r="BF1212" s="662"/>
      <c r="BG1212" s="72">
        <f t="shared" si="516"/>
        <v>0</v>
      </c>
    </row>
    <row r="1213" spans="2:59">
      <c r="B1213" s="66">
        <v>1175</v>
      </c>
      <c r="C1213" s="135"/>
      <c r="D1213" s="135"/>
      <c r="E1213" s="135"/>
      <c r="F1213" s="135"/>
      <c r="G1213" s="135"/>
      <c r="H1213" s="177"/>
      <c r="I1213" s="155"/>
      <c r="J1213" s="155"/>
      <c r="K1213" s="66">
        <v>10</v>
      </c>
      <c r="L1213" s="66"/>
      <c r="M1213" s="66"/>
      <c r="N1213" s="66"/>
      <c r="O1213" s="508"/>
      <c r="P1213" s="155">
        <f t="shared" si="510"/>
        <v>1</v>
      </c>
      <c r="Q1213" s="135"/>
      <c r="R1213" s="66" t="e">
        <f t="shared" si="517"/>
        <v>#N/A</v>
      </c>
      <c r="S1213" s="176"/>
      <c r="T1213" s="177"/>
      <c r="U1213" s="135"/>
      <c r="V1213" s="135"/>
      <c r="W1213" s="163" t="str">
        <f t="shared" ca="1" si="495"/>
        <v>Fighter</v>
      </c>
      <c r="X1213" s="164">
        <f t="shared" si="496"/>
        <v>0</v>
      </c>
      <c r="Y1213" s="165">
        <v>0</v>
      </c>
      <c r="Z1213" s="155" t="str">
        <f t="shared" si="497"/>
        <v/>
      </c>
      <c r="AA1213" s="66" t="str">
        <f t="shared" si="498"/>
        <v/>
      </c>
      <c r="AB1213" s="72" t="str">
        <f t="shared" si="499"/>
        <v/>
      </c>
      <c r="AC1213" s="135" t="str">
        <f t="shared" si="511"/>
        <v/>
      </c>
      <c r="AD1213" s="72">
        <f t="shared" si="512"/>
        <v>-29</v>
      </c>
      <c r="AE1213" s="72">
        <f t="shared" si="513"/>
        <v>-59</v>
      </c>
      <c r="AF1213" s="72">
        <f t="shared" si="514"/>
        <v>-89</v>
      </c>
      <c r="AG1213" s="66" t="str">
        <f t="shared" si="500"/>
        <v/>
      </c>
      <c r="AH1213" s="66" t="str">
        <f t="shared" si="501"/>
        <v/>
      </c>
      <c r="AI1213" s="66" t="str">
        <f t="shared" si="502"/>
        <v/>
      </c>
      <c r="AJ1213" s="135" t="str">
        <f t="shared" si="503"/>
        <v/>
      </c>
      <c r="AK1213" s="66" t="str">
        <f t="shared" si="504"/>
        <v/>
      </c>
      <c r="AL1213" s="66" t="str">
        <f t="shared" si="492"/>
        <v/>
      </c>
      <c r="AM1213" s="66" t="str">
        <f t="shared" si="505"/>
        <v/>
      </c>
      <c r="AN1213" s="135" t="str">
        <f t="shared" si="506"/>
        <v/>
      </c>
      <c r="AO1213" s="66" t="str">
        <f t="shared" si="507"/>
        <v/>
      </c>
      <c r="AP1213" s="66" t="str">
        <f t="shared" si="493"/>
        <v/>
      </c>
      <c r="AQ1213" s="66" t="str">
        <f t="shared" si="508"/>
        <v/>
      </c>
      <c r="AR1213" s="135" t="str">
        <f t="shared" si="509"/>
        <v/>
      </c>
      <c r="AS1213" s="72" t="str">
        <f t="shared" si="494"/>
        <v/>
      </c>
      <c r="AT1213" s="72" t="str">
        <f t="shared" si="494"/>
        <v/>
      </c>
      <c r="AU1213" s="72"/>
      <c r="AV1213" s="135" t="str">
        <f t="shared" ca="1" si="515"/>
        <v>Fighter</v>
      </c>
      <c r="AW1213" s="135"/>
      <c r="AX1213" s="135"/>
      <c r="AY1213" s="135"/>
      <c r="AZ1213" s="135"/>
      <c r="BA1213" s="135"/>
      <c r="BB1213" s="135"/>
      <c r="BC1213" s="660" t="e">
        <f>INDEX('[2]Master Skill List'!$D$81:$D$301,MATCH('UNIT DATA'!BA1213,'[2]Master Skill List'!$B$81:$B$301,0))</f>
        <v>#N/A</v>
      </c>
      <c r="BD1213" s="661"/>
      <c r="BE1213" s="661"/>
      <c r="BF1213" s="662"/>
      <c r="BG1213" s="72">
        <f t="shared" si="516"/>
        <v>0</v>
      </c>
    </row>
    <row r="1214" spans="2:59">
      <c r="B1214" s="66">
        <v>1176</v>
      </c>
      <c r="C1214" s="135"/>
      <c r="D1214" s="135"/>
      <c r="E1214" s="135"/>
      <c r="F1214" s="135"/>
      <c r="G1214" s="135"/>
      <c r="H1214" s="177"/>
      <c r="I1214" s="155"/>
      <c r="J1214" s="155"/>
      <c r="K1214" s="66">
        <v>10</v>
      </c>
      <c r="L1214" s="66"/>
      <c r="M1214" s="66"/>
      <c r="N1214" s="66"/>
      <c r="O1214" s="508"/>
      <c r="P1214" s="155">
        <f t="shared" si="510"/>
        <v>1</v>
      </c>
      <c r="Q1214" s="135"/>
      <c r="R1214" s="66" t="e">
        <f t="shared" si="517"/>
        <v>#N/A</v>
      </c>
      <c r="S1214" s="176"/>
      <c r="T1214" s="177"/>
      <c r="U1214" s="135"/>
      <c r="V1214" s="135"/>
      <c r="W1214" s="163" t="str">
        <f t="shared" ca="1" si="495"/>
        <v>Knight</v>
      </c>
      <c r="X1214" s="164">
        <f t="shared" si="496"/>
        <v>0</v>
      </c>
      <c r="Y1214" s="165">
        <v>0</v>
      </c>
      <c r="Z1214" s="155" t="str">
        <f t="shared" si="497"/>
        <v/>
      </c>
      <c r="AA1214" s="66" t="str">
        <f t="shared" si="498"/>
        <v/>
      </c>
      <c r="AB1214" s="72" t="str">
        <f t="shared" si="499"/>
        <v/>
      </c>
      <c r="AC1214" s="135" t="str">
        <f t="shared" si="511"/>
        <v/>
      </c>
      <c r="AD1214" s="72">
        <f t="shared" si="512"/>
        <v>-29</v>
      </c>
      <c r="AE1214" s="72">
        <f t="shared" si="513"/>
        <v>-59</v>
      </c>
      <c r="AF1214" s="72">
        <f t="shared" si="514"/>
        <v>-89</v>
      </c>
      <c r="AG1214" s="66" t="str">
        <f t="shared" si="500"/>
        <v/>
      </c>
      <c r="AH1214" s="66" t="str">
        <f t="shared" si="501"/>
        <v/>
      </c>
      <c r="AI1214" s="66" t="str">
        <f t="shared" si="502"/>
        <v/>
      </c>
      <c r="AJ1214" s="135" t="str">
        <f t="shared" si="503"/>
        <v/>
      </c>
      <c r="AK1214" s="66" t="str">
        <f t="shared" si="504"/>
        <v/>
      </c>
      <c r="AL1214" s="66" t="str">
        <f t="shared" si="492"/>
        <v/>
      </c>
      <c r="AM1214" s="66" t="str">
        <f t="shared" si="505"/>
        <v/>
      </c>
      <c r="AN1214" s="135" t="str">
        <f t="shared" si="506"/>
        <v/>
      </c>
      <c r="AO1214" s="66" t="str">
        <f t="shared" si="507"/>
        <v/>
      </c>
      <c r="AP1214" s="66" t="str">
        <f t="shared" si="493"/>
        <v/>
      </c>
      <c r="AQ1214" s="66" t="str">
        <f t="shared" si="508"/>
        <v/>
      </c>
      <c r="AR1214" s="135" t="str">
        <f t="shared" si="509"/>
        <v/>
      </c>
      <c r="AS1214" s="72" t="str">
        <f t="shared" si="494"/>
        <v/>
      </c>
      <c r="AT1214" s="72" t="str">
        <f t="shared" si="494"/>
        <v/>
      </c>
      <c r="AU1214" s="72"/>
      <c r="AV1214" s="135" t="str">
        <f t="shared" ca="1" si="515"/>
        <v>Knight</v>
      </c>
      <c r="AW1214" s="135"/>
      <c r="AX1214" s="135"/>
      <c r="AY1214" s="135"/>
      <c r="AZ1214" s="135"/>
      <c r="BA1214" s="135"/>
      <c r="BB1214" s="135"/>
      <c r="BC1214" s="660" t="e">
        <f>INDEX('[2]Master Skill List'!$D$81:$D$301,MATCH('UNIT DATA'!BA1214,'[2]Master Skill List'!$B$81:$B$301,0))</f>
        <v>#N/A</v>
      </c>
      <c r="BD1214" s="661"/>
      <c r="BE1214" s="661"/>
      <c r="BF1214" s="662"/>
      <c r="BG1214" s="72">
        <f t="shared" si="516"/>
        <v>0</v>
      </c>
    </row>
    <row r="1215" spans="2:59">
      <c r="B1215" s="66">
        <v>1177</v>
      </c>
      <c r="C1215" s="135"/>
      <c r="D1215" s="135"/>
      <c r="E1215" s="135"/>
      <c r="F1215" s="135"/>
      <c r="G1215" s="135"/>
      <c r="H1215" s="177"/>
      <c r="I1215" s="155"/>
      <c r="J1215" s="155"/>
      <c r="K1215" s="66">
        <v>10</v>
      </c>
      <c r="L1215" s="66"/>
      <c r="M1215" s="66"/>
      <c r="N1215" s="66"/>
      <c r="O1215" s="508"/>
      <c r="P1215" s="155">
        <f t="shared" si="510"/>
        <v>1</v>
      </c>
      <c r="Q1215" s="135"/>
      <c r="R1215" s="66" t="e">
        <f t="shared" si="517"/>
        <v>#N/A</v>
      </c>
      <c r="S1215" s="176"/>
      <c r="T1215" s="177"/>
      <c r="U1215" s="135"/>
      <c r="V1215" s="135"/>
      <c r="W1215" s="163" t="str">
        <f t="shared" ca="1" si="495"/>
        <v>Hero</v>
      </c>
      <c r="X1215" s="164">
        <f t="shared" si="496"/>
        <v>0</v>
      </c>
      <c r="Y1215" s="165">
        <v>0</v>
      </c>
      <c r="Z1215" s="155" t="str">
        <f t="shared" si="497"/>
        <v/>
      </c>
      <c r="AA1215" s="66" t="str">
        <f t="shared" si="498"/>
        <v/>
      </c>
      <c r="AB1215" s="72" t="str">
        <f t="shared" si="499"/>
        <v/>
      </c>
      <c r="AC1215" s="135" t="str">
        <f t="shared" si="511"/>
        <v/>
      </c>
      <c r="AD1215" s="72">
        <f t="shared" si="512"/>
        <v>-29</v>
      </c>
      <c r="AE1215" s="72">
        <f t="shared" si="513"/>
        <v>-59</v>
      </c>
      <c r="AF1215" s="72">
        <f t="shared" si="514"/>
        <v>-89</v>
      </c>
      <c r="AG1215" s="66" t="str">
        <f t="shared" si="500"/>
        <v/>
      </c>
      <c r="AH1215" s="66" t="str">
        <f t="shared" si="501"/>
        <v/>
      </c>
      <c r="AI1215" s="66" t="str">
        <f t="shared" si="502"/>
        <v/>
      </c>
      <c r="AJ1215" s="135" t="str">
        <f t="shared" si="503"/>
        <v/>
      </c>
      <c r="AK1215" s="66" t="str">
        <f t="shared" si="504"/>
        <v/>
      </c>
      <c r="AL1215" s="66" t="str">
        <f t="shared" si="492"/>
        <v/>
      </c>
      <c r="AM1215" s="66" t="str">
        <f t="shared" si="505"/>
        <v/>
      </c>
      <c r="AN1215" s="135" t="str">
        <f t="shared" si="506"/>
        <v/>
      </c>
      <c r="AO1215" s="66" t="str">
        <f t="shared" si="507"/>
        <v/>
      </c>
      <c r="AP1215" s="66" t="str">
        <f t="shared" si="493"/>
        <v/>
      </c>
      <c r="AQ1215" s="66" t="str">
        <f t="shared" si="508"/>
        <v/>
      </c>
      <c r="AR1215" s="135" t="str">
        <f t="shared" si="509"/>
        <v/>
      </c>
      <c r="AS1215" s="72" t="str">
        <f t="shared" si="494"/>
        <v/>
      </c>
      <c r="AT1215" s="72" t="str">
        <f t="shared" si="494"/>
        <v/>
      </c>
      <c r="AU1215" s="72"/>
      <c r="AV1215" s="135" t="str">
        <f t="shared" ca="1" si="515"/>
        <v>Hero</v>
      </c>
      <c r="AW1215" s="135"/>
      <c r="AX1215" s="135"/>
      <c r="AY1215" s="135"/>
      <c r="AZ1215" s="135"/>
      <c r="BA1215" s="135"/>
      <c r="BB1215" s="135"/>
      <c r="BC1215" s="660" t="e">
        <f>INDEX('[2]Master Skill List'!$D$81:$D$301,MATCH('UNIT DATA'!BA1215,'[2]Master Skill List'!$B$81:$B$301,0))</f>
        <v>#N/A</v>
      </c>
      <c r="BD1215" s="661"/>
      <c r="BE1215" s="661"/>
      <c r="BF1215" s="662"/>
      <c r="BG1215" s="72">
        <f t="shared" si="516"/>
        <v>0</v>
      </c>
    </row>
    <row r="1216" spans="2:59">
      <c r="B1216" s="66">
        <v>1178</v>
      </c>
      <c r="C1216" s="135"/>
      <c r="D1216" s="135"/>
      <c r="E1216" s="135"/>
      <c r="F1216" s="135"/>
      <c r="G1216" s="135"/>
      <c r="H1216" s="177"/>
      <c r="I1216" s="155"/>
      <c r="J1216" s="155"/>
      <c r="K1216" s="66">
        <v>10</v>
      </c>
      <c r="L1216" s="66"/>
      <c r="M1216" s="66"/>
      <c r="N1216" s="66"/>
      <c r="O1216" s="508"/>
      <c r="P1216" s="155">
        <f t="shared" si="510"/>
        <v>1</v>
      </c>
      <c r="Q1216" s="135"/>
      <c r="R1216" s="66" t="e">
        <f t="shared" si="517"/>
        <v>#N/A</v>
      </c>
      <c r="S1216" s="176"/>
      <c r="T1216" s="177"/>
      <c r="U1216" s="135"/>
      <c r="V1216" s="135"/>
      <c r="W1216" s="163" t="str">
        <f t="shared" ca="1" si="495"/>
        <v>Knight</v>
      </c>
      <c r="X1216" s="164">
        <f t="shared" si="496"/>
        <v>0</v>
      </c>
      <c r="Y1216" s="165">
        <v>0</v>
      </c>
      <c r="Z1216" s="155" t="str">
        <f t="shared" si="497"/>
        <v/>
      </c>
      <c r="AA1216" s="66" t="str">
        <f t="shared" si="498"/>
        <v/>
      </c>
      <c r="AB1216" s="72" t="str">
        <f t="shared" si="499"/>
        <v/>
      </c>
      <c r="AC1216" s="135" t="str">
        <f t="shared" si="511"/>
        <v/>
      </c>
      <c r="AD1216" s="72">
        <f t="shared" si="512"/>
        <v>-29</v>
      </c>
      <c r="AE1216" s="72">
        <f t="shared" si="513"/>
        <v>-59</v>
      </c>
      <c r="AF1216" s="72">
        <f t="shared" si="514"/>
        <v>-89</v>
      </c>
      <c r="AG1216" s="66" t="str">
        <f t="shared" si="500"/>
        <v/>
      </c>
      <c r="AH1216" s="66" t="str">
        <f t="shared" si="501"/>
        <v/>
      </c>
      <c r="AI1216" s="66" t="str">
        <f t="shared" si="502"/>
        <v/>
      </c>
      <c r="AJ1216" s="135" t="str">
        <f t="shared" si="503"/>
        <v/>
      </c>
      <c r="AK1216" s="66" t="str">
        <f t="shared" si="504"/>
        <v/>
      </c>
      <c r="AL1216" s="66" t="str">
        <f t="shared" si="492"/>
        <v/>
      </c>
      <c r="AM1216" s="66" t="str">
        <f t="shared" si="505"/>
        <v/>
      </c>
      <c r="AN1216" s="135" t="str">
        <f t="shared" si="506"/>
        <v/>
      </c>
      <c r="AO1216" s="66" t="str">
        <f t="shared" si="507"/>
        <v/>
      </c>
      <c r="AP1216" s="66" t="str">
        <f t="shared" si="493"/>
        <v/>
      </c>
      <c r="AQ1216" s="66" t="str">
        <f t="shared" si="508"/>
        <v/>
      </c>
      <c r="AR1216" s="135" t="str">
        <f t="shared" si="509"/>
        <v/>
      </c>
      <c r="AS1216" s="72" t="str">
        <f t="shared" si="494"/>
        <v/>
      </c>
      <c r="AT1216" s="72" t="str">
        <f t="shared" si="494"/>
        <v/>
      </c>
      <c r="AU1216" s="72"/>
      <c r="AV1216" s="135" t="str">
        <f t="shared" ca="1" si="515"/>
        <v>Knight</v>
      </c>
      <c r="AW1216" s="135"/>
      <c r="AX1216" s="135"/>
      <c r="AY1216" s="135"/>
      <c r="AZ1216" s="135"/>
      <c r="BA1216" s="135"/>
      <c r="BB1216" s="135"/>
      <c r="BC1216" s="660" t="e">
        <f>INDEX('[2]Master Skill List'!$D$81:$D$301,MATCH('UNIT DATA'!BA1216,'[2]Master Skill List'!$B$81:$B$301,0))</f>
        <v>#N/A</v>
      </c>
      <c r="BD1216" s="661"/>
      <c r="BE1216" s="661"/>
      <c r="BF1216" s="662"/>
      <c r="BG1216" s="72">
        <f t="shared" si="516"/>
        <v>0</v>
      </c>
    </row>
    <row r="1217" spans="2:59">
      <c r="B1217" s="66">
        <v>1179</v>
      </c>
      <c r="C1217" s="135"/>
      <c r="D1217" s="135"/>
      <c r="E1217" s="135"/>
      <c r="F1217" s="135"/>
      <c r="G1217" s="135"/>
      <c r="H1217" s="177"/>
      <c r="I1217" s="155"/>
      <c r="J1217" s="155"/>
      <c r="K1217" s="66">
        <v>10</v>
      </c>
      <c r="L1217" s="66"/>
      <c r="M1217" s="66"/>
      <c r="N1217" s="66"/>
      <c r="O1217" s="508"/>
      <c r="P1217" s="155">
        <f t="shared" si="510"/>
        <v>1</v>
      </c>
      <c r="Q1217" s="135"/>
      <c r="R1217" s="66" t="e">
        <f t="shared" si="517"/>
        <v>#N/A</v>
      </c>
      <c r="S1217" s="176"/>
      <c r="T1217" s="177"/>
      <c r="U1217" s="135"/>
      <c r="V1217" s="135"/>
      <c r="W1217" s="163" t="str">
        <f t="shared" ca="1" si="495"/>
        <v>Lord</v>
      </c>
      <c r="X1217" s="164">
        <f t="shared" si="496"/>
        <v>0</v>
      </c>
      <c r="Y1217" s="165">
        <v>0</v>
      </c>
      <c r="Z1217" s="155" t="str">
        <f t="shared" si="497"/>
        <v/>
      </c>
      <c r="AA1217" s="66" t="str">
        <f t="shared" si="498"/>
        <v/>
      </c>
      <c r="AB1217" s="72" t="str">
        <f t="shared" si="499"/>
        <v/>
      </c>
      <c r="AC1217" s="135" t="str">
        <f t="shared" si="511"/>
        <v/>
      </c>
      <c r="AD1217" s="72">
        <f t="shared" si="512"/>
        <v>-29</v>
      </c>
      <c r="AE1217" s="72">
        <f t="shared" si="513"/>
        <v>-59</v>
      </c>
      <c r="AF1217" s="72">
        <f t="shared" si="514"/>
        <v>-89</v>
      </c>
      <c r="AG1217" s="66" t="str">
        <f t="shared" si="500"/>
        <v/>
      </c>
      <c r="AH1217" s="66" t="str">
        <f t="shared" si="501"/>
        <v/>
      </c>
      <c r="AI1217" s="66" t="str">
        <f t="shared" si="502"/>
        <v/>
      </c>
      <c r="AJ1217" s="135" t="str">
        <f t="shared" si="503"/>
        <v/>
      </c>
      <c r="AK1217" s="66" t="str">
        <f t="shared" si="504"/>
        <v/>
      </c>
      <c r="AL1217" s="66" t="str">
        <f t="shared" si="492"/>
        <v/>
      </c>
      <c r="AM1217" s="66" t="str">
        <f t="shared" si="505"/>
        <v/>
      </c>
      <c r="AN1217" s="135" t="str">
        <f t="shared" si="506"/>
        <v/>
      </c>
      <c r="AO1217" s="66" t="str">
        <f t="shared" si="507"/>
        <v/>
      </c>
      <c r="AP1217" s="66" t="str">
        <f t="shared" si="493"/>
        <v/>
      </c>
      <c r="AQ1217" s="66" t="str">
        <f t="shared" si="508"/>
        <v/>
      </c>
      <c r="AR1217" s="135" t="str">
        <f t="shared" si="509"/>
        <v/>
      </c>
      <c r="AS1217" s="72" t="str">
        <f t="shared" si="494"/>
        <v/>
      </c>
      <c r="AT1217" s="72" t="str">
        <f t="shared" si="494"/>
        <v/>
      </c>
      <c r="AU1217" s="72"/>
      <c r="AV1217" s="135" t="str">
        <f t="shared" ca="1" si="515"/>
        <v>Lord</v>
      </c>
      <c r="AW1217" s="135"/>
      <c r="AX1217" s="135"/>
      <c r="AY1217" s="135"/>
      <c r="AZ1217" s="135"/>
      <c r="BA1217" s="135"/>
      <c r="BB1217" s="135"/>
      <c r="BC1217" s="660" t="e">
        <f>INDEX('[2]Master Skill List'!$D$81:$D$301,MATCH('UNIT DATA'!BA1217,'[2]Master Skill List'!$B$81:$B$301,0))</f>
        <v>#N/A</v>
      </c>
      <c r="BD1217" s="661"/>
      <c r="BE1217" s="661"/>
      <c r="BF1217" s="662"/>
      <c r="BG1217" s="72">
        <f t="shared" si="516"/>
        <v>0</v>
      </c>
    </row>
    <row r="1218" spans="2:59">
      <c r="B1218" s="66">
        <v>1180</v>
      </c>
      <c r="C1218" s="135"/>
      <c r="D1218" s="135"/>
      <c r="E1218" s="135"/>
      <c r="F1218" s="135"/>
      <c r="G1218" s="135"/>
      <c r="H1218" s="177"/>
      <c r="I1218" s="155"/>
      <c r="J1218" s="155"/>
      <c r="K1218" s="66">
        <v>10</v>
      </c>
      <c r="L1218" s="66"/>
      <c r="M1218" s="66"/>
      <c r="N1218" s="66"/>
      <c r="O1218" s="508"/>
      <c r="P1218" s="155">
        <f t="shared" si="510"/>
        <v>1</v>
      </c>
      <c r="Q1218" s="135"/>
      <c r="R1218" s="66" t="e">
        <f t="shared" si="517"/>
        <v>#N/A</v>
      </c>
      <c r="S1218" s="176"/>
      <c r="T1218" s="177"/>
      <c r="U1218" s="135"/>
      <c r="V1218" s="135"/>
      <c r="W1218" s="163" t="str">
        <f t="shared" ca="1" si="495"/>
        <v>Hero</v>
      </c>
      <c r="X1218" s="164">
        <f t="shared" si="496"/>
        <v>0</v>
      </c>
      <c r="Y1218" s="165">
        <v>0</v>
      </c>
      <c r="Z1218" s="155" t="str">
        <f t="shared" si="497"/>
        <v/>
      </c>
      <c r="AA1218" s="66" t="str">
        <f t="shared" si="498"/>
        <v/>
      </c>
      <c r="AB1218" s="72" t="str">
        <f t="shared" si="499"/>
        <v/>
      </c>
      <c r="AC1218" s="135" t="str">
        <f t="shared" si="511"/>
        <v/>
      </c>
      <c r="AD1218" s="72">
        <f t="shared" si="512"/>
        <v>-29</v>
      </c>
      <c r="AE1218" s="72">
        <f t="shared" si="513"/>
        <v>-59</v>
      </c>
      <c r="AF1218" s="72">
        <f t="shared" si="514"/>
        <v>-89</v>
      </c>
      <c r="AG1218" s="66" t="str">
        <f t="shared" si="500"/>
        <v/>
      </c>
      <c r="AH1218" s="66" t="str">
        <f t="shared" si="501"/>
        <v/>
      </c>
      <c r="AI1218" s="66" t="str">
        <f t="shared" si="502"/>
        <v/>
      </c>
      <c r="AJ1218" s="135" t="str">
        <f t="shared" si="503"/>
        <v/>
      </c>
      <c r="AK1218" s="66" t="str">
        <f t="shared" si="504"/>
        <v/>
      </c>
      <c r="AL1218" s="66" t="str">
        <f t="shared" si="492"/>
        <v/>
      </c>
      <c r="AM1218" s="66" t="str">
        <f t="shared" si="505"/>
        <v/>
      </c>
      <c r="AN1218" s="135" t="str">
        <f t="shared" si="506"/>
        <v/>
      </c>
      <c r="AO1218" s="66" t="str">
        <f t="shared" si="507"/>
        <v/>
      </c>
      <c r="AP1218" s="66" t="str">
        <f t="shared" si="493"/>
        <v/>
      </c>
      <c r="AQ1218" s="66" t="str">
        <f t="shared" si="508"/>
        <v/>
      </c>
      <c r="AR1218" s="135" t="str">
        <f t="shared" si="509"/>
        <v/>
      </c>
      <c r="AS1218" s="72" t="str">
        <f t="shared" si="494"/>
        <v/>
      </c>
      <c r="AT1218" s="72" t="str">
        <f t="shared" si="494"/>
        <v/>
      </c>
      <c r="AU1218" s="72"/>
      <c r="AV1218" s="135" t="str">
        <f t="shared" ca="1" si="515"/>
        <v>Hero</v>
      </c>
      <c r="AW1218" s="135"/>
      <c r="AX1218" s="135"/>
      <c r="AY1218" s="135"/>
      <c r="AZ1218" s="135"/>
      <c r="BA1218" s="135"/>
      <c r="BB1218" s="135"/>
      <c r="BC1218" s="660" t="e">
        <f>INDEX('[2]Master Skill List'!$D$81:$D$301,MATCH('UNIT DATA'!BA1218,'[2]Master Skill List'!$B$81:$B$301,0))</f>
        <v>#N/A</v>
      </c>
      <c r="BD1218" s="661"/>
      <c r="BE1218" s="661"/>
      <c r="BF1218" s="662"/>
      <c r="BG1218" s="72">
        <f t="shared" si="516"/>
        <v>0</v>
      </c>
    </row>
    <row r="1219" spans="2:59">
      <c r="B1219" s="66">
        <v>1181</v>
      </c>
      <c r="C1219" s="135"/>
      <c r="D1219" s="135"/>
      <c r="E1219" s="135"/>
      <c r="F1219" s="135"/>
      <c r="G1219" s="135"/>
      <c r="H1219" s="177"/>
      <c r="I1219" s="155"/>
      <c r="J1219" s="155"/>
      <c r="K1219" s="66">
        <v>10</v>
      </c>
      <c r="L1219" s="66"/>
      <c r="M1219" s="66"/>
      <c r="N1219" s="66"/>
      <c r="O1219" s="508"/>
      <c r="P1219" s="155">
        <f t="shared" si="510"/>
        <v>1</v>
      </c>
      <c r="Q1219" s="135"/>
      <c r="R1219" s="66" t="e">
        <f t="shared" si="517"/>
        <v>#N/A</v>
      </c>
      <c r="S1219" s="176"/>
      <c r="T1219" s="177"/>
      <c r="U1219" s="135"/>
      <c r="V1219" s="135"/>
      <c r="W1219" s="163" t="str">
        <f t="shared" ca="1" si="495"/>
        <v>Hero</v>
      </c>
      <c r="X1219" s="164">
        <f t="shared" si="496"/>
        <v>0</v>
      </c>
      <c r="Y1219" s="165">
        <v>0</v>
      </c>
      <c r="Z1219" s="155" t="str">
        <f t="shared" si="497"/>
        <v/>
      </c>
      <c r="AA1219" s="66" t="str">
        <f t="shared" si="498"/>
        <v/>
      </c>
      <c r="AB1219" s="72" t="str">
        <f t="shared" si="499"/>
        <v/>
      </c>
      <c r="AC1219" s="135" t="str">
        <f t="shared" si="511"/>
        <v/>
      </c>
      <c r="AD1219" s="72">
        <f t="shared" si="512"/>
        <v>-29</v>
      </c>
      <c r="AE1219" s="72">
        <f t="shared" si="513"/>
        <v>-59</v>
      </c>
      <c r="AF1219" s="72">
        <f t="shared" si="514"/>
        <v>-89</v>
      </c>
      <c r="AG1219" s="66" t="str">
        <f t="shared" si="500"/>
        <v/>
      </c>
      <c r="AH1219" s="66" t="str">
        <f t="shared" si="501"/>
        <v/>
      </c>
      <c r="AI1219" s="66" t="str">
        <f t="shared" si="502"/>
        <v/>
      </c>
      <c r="AJ1219" s="135" t="str">
        <f t="shared" si="503"/>
        <v/>
      </c>
      <c r="AK1219" s="66" t="str">
        <f t="shared" si="504"/>
        <v/>
      </c>
      <c r="AL1219" s="66" t="str">
        <f t="shared" si="492"/>
        <v/>
      </c>
      <c r="AM1219" s="66" t="str">
        <f t="shared" si="505"/>
        <v/>
      </c>
      <c r="AN1219" s="135" t="str">
        <f t="shared" si="506"/>
        <v/>
      </c>
      <c r="AO1219" s="66" t="str">
        <f t="shared" si="507"/>
        <v/>
      </c>
      <c r="AP1219" s="66" t="str">
        <f t="shared" si="493"/>
        <v/>
      </c>
      <c r="AQ1219" s="66" t="str">
        <f t="shared" si="508"/>
        <v/>
      </c>
      <c r="AR1219" s="135" t="str">
        <f t="shared" si="509"/>
        <v/>
      </c>
      <c r="AS1219" s="72" t="str">
        <f t="shared" si="494"/>
        <v/>
      </c>
      <c r="AT1219" s="72" t="str">
        <f t="shared" si="494"/>
        <v/>
      </c>
      <c r="AU1219" s="72"/>
      <c r="AV1219" s="135" t="str">
        <f t="shared" ca="1" si="515"/>
        <v>Hero</v>
      </c>
      <c r="AW1219" s="135"/>
      <c r="AX1219" s="135"/>
      <c r="AY1219" s="135"/>
      <c r="AZ1219" s="135"/>
      <c r="BA1219" s="135"/>
      <c r="BB1219" s="135"/>
      <c r="BC1219" s="660" t="e">
        <f>INDEX('[2]Master Skill List'!$D$81:$D$301,MATCH('UNIT DATA'!BA1219,'[2]Master Skill List'!$B$81:$B$301,0))</f>
        <v>#N/A</v>
      </c>
      <c r="BD1219" s="661"/>
      <c r="BE1219" s="661"/>
      <c r="BF1219" s="662"/>
      <c r="BG1219" s="72">
        <f t="shared" si="516"/>
        <v>0</v>
      </c>
    </row>
    <row r="1220" spans="2:59">
      <c r="B1220" s="66">
        <v>1182</v>
      </c>
      <c r="C1220" s="135"/>
      <c r="D1220" s="135"/>
      <c r="E1220" s="135"/>
      <c r="F1220" s="135"/>
      <c r="G1220" s="135"/>
      <c r="H1220" s="177"/>
      <c r="I1220" s="155"/>
      <c r="J1220" s="155"/>
      <c r="K1220" s="66">
        <v>10</v>
      </c>
      <c r="L1220" s="66"/>
      <c r="M1220" s="66"/>
      <c r="N1220" s="66"/>
      <c r="O1220" s="508"/>
      <c r="P1220" s="155">
        <f t="shared" si="510"/>
        <v>1</v>
      </c>
      <c r="Q1220" s="135"/>
      <c r="R1220" s="66" t="e">
        <f t="shared" si="517"/>
        <v>#N/A</v>
      </c>
      <c r="S1220" s="176"/>
      <c r="T1220" s="177"/>
      <c r="U1220" s="135"/>
      <c r="V1220" s="135"/>
      <c r="W1220" s="163" t="str">
        <f t="shared" ca="1" si="495"/>
        <v>Hero</v>
      </c>
      <c r="X1220" s="164">
        <f t="shared" si="496"/>
        <v>0</v>
      </c>
      <c r="Y1220" s="165">
        <v>0</v>
      </c>
      <c r="Z1220" s="155" t="str">
        <f t="shared" si="497"/>
        <v/>
      </c>
      <c r="AA1220" s="66" t="str">
        <f t="shared" si="498"/>
        <v/>
      </c>
      <c r="AB1220" s="72" t="str">
        <f t="shared" si="499"/>
        <v/>
      </c>
      <c r="AC1220" s="135" t="str">
        <f t="shared" si="511"/>
        <v/>
      </c>
      <c r="AD1220" s="72">
        <f t="shared" si="512"/>
        <v>-29</v>
      </c>
      <c r="AE1220" s="72">
        <f t="shared" si="513"/>
        <v>-59</v>
      </c>
      <c r="AF1220" s="72">
        <f t="shared" si="514"/>
        <v>-89</v>
      </c>
      <c r="AG1220" s="66" t="str">
        <f t="shared" si="500"/>
        <v/>
      </c>
      <c r="AH1220" s="66" t="str">
        <f t="shared" si="501"/>
        <v/>
      </c>
      <c r="AI1220" s="66" t="str">
        <f t="shared" si="502"/>
        <v/>
      </c>
      <c r="AJ1220" s="135" t="str">
        <f t="shared" si="503"/>
        <v/>
      </c>
      <c r="AK1220" s="66" t="str">
        <f t="shared" si="504"/>
        <v/>
      </c>
      <c r="AL1220" s="66" t="str">
        <f t="shared" si="492"/>
        <v/>
      </c>
      <c r="AM1220" s="66" t="str">
        <f t="shared" si="505"/>
        <v/>
      </c>
      <c r="AN1220" s="135" t="str">
        <f t="shared" si="506"/>
        <v/>
      </c>
      <c r="AO1220" s="66" t="str">
        <f t="shared" si="507"/>
        <v/>
      </c>
      <c r="AP1220" s="66" t="str">
        <f t="shared" si="493"/>
        <v/>
      </c>
      <c r="AQ1220" s="66" t="str">
        <f t="shared" si="508"/>
        <v/>
      </c>
      <c r="AR1220" s="135" t="str">
        <f t="shared" si="509"/>
        <v/>
      </c>
      <c r="AS1220" s="72" t="str">
        <f t="shared" si="494"/>
        <v/>
      </c>
      <c r="AT1220" s="72" t="str">
        <f t="shared" si="494"/>
        <v/>
      </c>
      <c r="AU1220" s="72"/>
      <c r="AV1220" s="135" t="str">
        <f t="shared" ca="1" si="515"/>
        <v>Hero</v>
      </c>
      <c r="AW1220" s="135"/>
      <c r="AX1220" s="135"/>
      <c r="AY1220" s="135"/>
      <c r="AZ1220" s="135"/>
      <c r="BA1220" s="135"/>
      <c r="BB1220" s="135"/>
      <c r="BC1220" s="660" t="e">
        <f>INDEX('[2]Master Skill List'!$D$81:$D$301,MATCH('UNIT DATA'!BA1220,'[2]Master Skill List'!$B$81:$B$301,0))</f>
        <v>#N/A</v>
      </c>
      <c r="BD1220" s="661"/>
      <c r="BE1220" s="661"/>
      <c r="BF1220" s="662"/>
      <c r="BG1220" s="72">
        <f t="shared" si="516"/>
        <v>0</v>
      </c>
    </row>
    <row r="1221" spans="2:59">
      <c r="B1221" s="66">
        <v>1183</v>
      </c>
      <c r="C1221" s="135"/>
      <c r="D1221" s="135"/>
      <c r="E1221" s="135"/>
      <c r="F1221" s="135"/>
      <c r="G1221" s="135"/>
      <c r="H1221" s="177"/>
      <c r="I1221" s="155"/>
      <c r="J1221" s="155"/>
      <c r="K1221" s="66">
        <v>10</v>
      </c>
      <c r="L1221" s="66"/>
      <c r="M1221" s="66"/>
      <c r="N1221" s="66"/>
      <c r="O1221" s="508"/>
      <c r="P1221" s="155">
        <f t="shared" si="510"/>
        <v>1</v>
      </c>
      <c r="Q1221" s="135"/>
      <c r="R1221" s="66" t="e">
        <f t="shared" si="517"/>
        <v>#N/A</v>
      </c>
      <c r="S1221" s="176"/>
      <c r="T1221" s="177"/>
      <c r="U1221" s="135"/>
      <c r="V1221" s="135"/>
      <c r="W1221" s="163" t="str">
        <f t="shared" ca="1" si="495"/>
        <v>Knight</v>
      </c>
      <c r="X1221" s="164">
        <f t="shared" si="496"/>
        <v>0</v>
      </c>
      <c r="Y1221" s="165">
        <v>0</v>
      </c>
      <c r="Z1221" s="155" t="str">
        <f t="shared" si="497"/>
        <v/>
      </c>
      <c r="AA1221" s="66" t="str">
        <f t="shared" si="498"/>
        <v/>
      </c>
      <c r="AB1221" s="72" t="str">
        <f t="shared" si="499"/>
        <v/>
      </c>
      <c r="AC1221" s="135" t="str">
        <f t="shared" si="511"/>
        <v/>
      </c>
      <c r="AD1221" s="72">
        <f t="shared" si="512"/>
        <v>-29</v>
      </c>
      <c r="AE1221" s="72">
        <f t="shared" si="513"/>
        <v>-59</v>
      </c>
      <c r="AF1221" s="72">
        <f t="shared" si="514"/>
        <v>-89</v>
      </c>
      <c r="AG1221" s="66" t="str">
        <f t="shared" si="500"/>
        <v/>
      </c>
      <c r="AH1221" s="66" t="str">
        <f t="shared" si="501"/>
        <v/>
      </c>
      <c r="AI1221" s="66" t="str">
        <f t="shared" si="502"/>
        <v/>
      </c>
      <c r="AJ1221" s="135" t="str">
        <f t="shared" si="503"/>
        <v/>
      </c>
      <c r="AK1221" s="66" t="str">
        <f t="shared" si="504"/>
        <v/>
      </c>
      <c r="AL1221" s="66" t="str">
        <f t="shared" si="492"/>
        <v/>
      </c>
      <c r="AM1221" s="66" t="str">
        <f t="shared" si="505"/>
        <v/>
      </c>
      <c r="AN1221" s="135" t="str">
        <f t="shared" si="506"/>
        <v/>
      </c>
      <c r="AO1221" s="66" t="str">
        <f t="shared" si="507"/>
        <v/>
      </c>
      <c r="AP1221" s="66" t="str">
        <f t="shared" si="493"/>
        <v/>
      </c>
      <c r="AQ1221" s="66" t="str">
        <f t="shared" si="508"/>
        <v/>
      </c>
      <c r="AR1221" s="135" t="str">
        <f t="shared" si="509"/>
        <v/>
      </c>
      <c r="AS1221" s="72" t="str">
        <f t="shared" si="494"/>
        <v/>
      </c>
      <c r="AT1221" s="72" t="str">
        <f t="shared" si="494"/>
        <v/>
      </c>
      <c r="AU1221" s="72"/>
      <c r="AV1221" s="135" t="str">
        <f t="shared" ca="1" si="515"/>
        <v>Knight</v>
      </c>
      <c r="AW1221" s="135"/>
      <c r="AX1221" s="135"/>
      <c r="AY1221" s="135"/>
      <c r="AZ1221" s="135"/>
      <c r="BA1221" s="135"/>
      <c r="BB1221" s="135"/>
      <c r="BC1221" s="660" t="e">
        <f>INDEX('[2]Master Skill List'!$D$81:$D$301,MATCH('UNIT DATA'!BA1221,'[2]Master Skill List'!$B$81:$B$301,0))</f>
        <v>#N/A</v>
      </c>
      <c r="BD1221" s="661"/>
      <c r="BE1221" s="661"/>
      <c r="BF1221" s="662"/>
      <c r="BG1221" s="72">
        <f t="shared" si="516"/>
        <v>0</v>
      </c>
    </row>
    <row r="1222" spans="2:59">
      <c r="B1222" s="66">
        <v>1184</v>
      </c>
      <c r="C1222" s="135"/>
      <c r="D1222" s="135"/>
      <c r="E1222" s="135"/>
      <c r="F1222" s="135"/>
      <c r="G1222" s="135"/>
      <c r="H1222" s="177"/>
      <c r="I1222" s="155"/>
      <c r="J1222" s="155"/>
      <c r="K1222" s="66">
        <v>10</v>
      </c>
      <c r="L1222" s="66"/>
      <c r="M1222" s="66"/>
      <c r="N1222" s="66"/>
      <c r="O1222" s="508"/>
      <c r="P1222" s="155">
        <f t="shared" si="510"/>
        <v>1</v>
      </c>
      <c r="Q1222" s="135"/>
      <c r="R1222" s="66" t="e">
        <f t="shared" si="517"/>
        <v>#N/A</v>
      </c>
      <c r="S1222" s="176"/>
      <c r="T1222" s="177"/>
      <c r="U1222" s="135"/>
      <c r="V1222" s="135"/>
      <c r="W1222" s="163" t="str">
        <f t="shared" ca="1" si="495"/>
        <v>Knight</v>
      </c>
      <c r="X1222" s="164">
        <f t="shared" si="496"/>
        <v>0</v>
      </c>
      <c r="Y1222" s="165">
        <v>0</v>
      </c>
      <c r="Z1222" s="155" t="str">
        <f t="shared" si="497"/>
        <v/>
      </c>
      <c r="AA1222" s="66" t="str">
        <f t="shared" si="498"/>
        <v/>
      </c>
      <c r="AB1222" s="72" t="str">
        <f t="shared" si="499"/>
        <v/>
      </c>
      <c r="AC1222" s="135" t="str">
        <f t="shared" si="511"/>
        <v/>
      </c>
      <c r="AD1222" s="72">
        <f t="shared" si="512"/>
        <v>-29</v>
      </c>
      <c r="AE1222" s="72">
        <f t="shared" si="513"/>
        <v>-59</v>
      </c>
      <c r="AF1222" s="72">
        <f t="shared" si="514"/>
        <v>-89</v>
      </c>
      <c r="AG1222" s="66" t="str">
        <f t="shared" si="500"/>
        <v/>
      </c>
      <c r="AH1222" s="66" t="str">
        <f t="shared" si="501"/>
        <v/>
      </c>
      <c r="AI1222" s="66" t="str">
        <f t="shared" si="502"/>
        <v/>
      </c>
      <c r="AJ1222" s="135" t="str">
        <f t="shared" si="503"/>
        <v/>
      </c>
      <c r="AK1222" s="66" t="str">
        <f t="shared" si="504"/>
        <v/>
      </c>
      <c r="AL1222" s="66" t="str">
        <f t="shared" si="492"/>
        <v/>
      </c>
      <c r="AM1222" s="66" t="str">
        <f t="shared" si="505"/>
        <v/>
      </c>
      <c r="AN1222" s="135" t="str">
        <f t="shared" si="506"/>
        <v/>
      </c>
      <c r="AO1222" s="66" t="str">
        <f t="shared" si="507"/>
        <v/>
      </c>
      <c r="AP1222" s="66" t="str">
        <f t="shared" si="493"/>
        <v/>
      </c>
      <c r="AQ1222" s="66" t="str">
        <f t="shared" si="508"/>
        <v/>
      </c>
      <c r="AR1222" s="135" t="str">
        <f t="shared" si="509"/>
        <v/>
      </c>
      <c r="AS1222" s="72" t="str">
        <f t="shared" si="494"/>
        <v/>
      </c>
      <c r="AT1222" s="72" t="str">
        <f t="shared" si="494"/>
        <v/>
      </c>
      <c r="AU1222" s="72"/>
      <c r="AV1222" s="135" t="str">
        <f t="shared" ca="1" si="515"/>
        <v>Knight</v>
      </c>
      <c r="AW1222" s="135"/>
      <c r="AX1222" s="135"/>
      <c r="AY1222" s="135"/>
      <c r="AZ1222" s="135"/>
      <c r="BA1222" s="135"/>
      <c r="BB1222" s="135"/>
      <c r="BC1222" s="660" t="e">
        <f>INDEX('[2]Master Skill List'!$D$81:$D$301,MATCH('UNIT DATA'!BA1222,'[2]Master Skill List'!$B$81:$B$301,0))</f>
        <v>#N/A</v>
      </c>
      <c r="BD1222" s="661"/>
      <c r="BE1222" s="661"/>
      <c r="BF1222" s="662"/>
      <c r="BG1222" s="72">
        <f t="shared" si="516"/>
        <v>0</v>
      </c>
    </row>
    <row r="1223" spans="2:59">
      <c r="B1223" s="66">
        <v>1185</v>
      </c>
      <c r="C1223" s="135"/>
      <c r="D1223" s="135"/>
      <c r="E1223" s="135"/>
      <c r="F1223" s="135"/>
      <c r="G1223" s="135"/>
      <c r="H1223" s="177"/>
      <c r="I1223" s="155"/>
      <c r="J1223" s="155"/>
      <c r="K1223" s="66">
        <v>10</v>
      </c>
      <c r="L1223" s="66"/>
      <c r="M1223" s="66"/>
      <c r="N1223" s="66"/>
      <c r="O1223" s="508"/>
      <c r="P1223" s="155">
        <f t="shared" si="510"/>
        <v>1</v>
      </c>
      <c r="Q1223" s="135"/>
      <c r="R1223" s="66" t="e">
        <f t="shared" si="517"/>
        <v>#N/A</v>
      </c>
      <c r="S1223" s="176"/>
      <c r="T1223" s="177"/>
      <c r="U1223" s="135"/>
      <c r="V1223" s="135"/>
      <c r="W1223" s="163" t="str">
        <f t="shared" ca="1" si="495"/>
        <v>Fighter</v>
      </c>
      <c r="X1223" s="164">
        <f t="shared" si="496"/>
        <v>0</v>
      </c>
      <c r="Y1223" s="165">
        <v>0</v>
      </c>
      <c r="Z1223" s="155" t="str">
        <f t="shared" si="497"/>
        <v/>
      </c>
      <c r="AA1223" s="66" t="str">
        <f t="shared" si="498"/>
        <v/>
      </c>
      <c r="AB1223" s="72" t="str">
        <f t="shared" si="499"/>
        <v/>
      </c>
      <c r="AC1223" s="135" t="str">
        <f t="shared" si="511"/>
        <v/>
      </c>
      <c r="AD1223" s="72">
        <f t="shared" si="512"/>
        <v>-29</v>
      </c>
      <c r="AE1223" s="72">
        <f t="shared" si="513"/>
        <v>-59</v>
      </c>
      <c r="AF1223" s="72">
        <f t="shared" si="514"/>
        <v>-89</v>
      </c>
      <c r="AG1223" s="66" t="str">
        <f t="shared" si="500"/>
        <v/>
      </c>
      <c r="AH1223" s="66" t="str">
        <f t="shared" si="501"/>
        <v/>
      </c>
      <c r="AI1223" s="66" t="str">
        <f t="shared" si="502"/>
        <v/>
      </c>
      <c r="AJ1223" s="135" t="str">
        <f t="shared" si="503"/>
        <v/>
      </c>
      <c r="AK1223" s="66" t="str">
        <f t="shared" si="504"/>
        <v/>
      </c>
      <c r="AL1223" s="66" t="str">
        <f t="shared" si="492"/>
        <v/>
      </c>
      <c r="AM1223" s="66" t="str">
        <f t="shared" si="505"/>
        <v/>
      </c>
      <c r="AN1223" s="135" t="str">
        <f t="shared" si="506"/>
        <v/>
      </c>
      <c r="AO1223" s="66" t="str">
        <f t="shared" si="507"/>
        <v/>
      </c>
      <c r="AP1223" s="66" t="str">
        <f t="shared" si="493"/>
        <v/>
      </c>
      <c r="AQ1223" s="66" t="str">
        <f t="shared" si="508"/>
        <v/>
      </c>
      <c r="AR1223" s="135" t="str">
        <f t="shared" si="509"/>
        <v/>
      </c>
      <c r="AS1223" s="72" t="str">
        <f t="shared" si="494"/>
        <v/>
      </c>
      <c r="AT1223" s="72" t="str">
        <f t="shared" si="494"/>
        <v/>
      </c>
      <c r="AU1223" s="72"/>
      <c r="AV1223" s="135" t="str">
        <f t="shared" ca="1" si="515"/>
        <v>Fighter</v>
      </c>
      <c r="AW1223" s="135"/>
      <c r="AX1223" s="135"/>
      <c r="AY1223" s="135"/>
      <c r="AZ1223" s="135"/>
      <c r="BA1223" s="135"/>
      <c r="BB1223" s="135"/>
      <c r="BC1223" s="660" t="e">
        <f>INDEX('[2]Master Skill List'!$D$81:$D$301,MATCH('UNIT DATA'!BA1223,'[2]Master Skill List'!$B$81:$B$301,0))</f>
        <v>#N/A</v>
      </c>
      <c r="BD1223" s="661"/>
      <c r="BE1223" s="661"/>
      <c r="BF1223" s="662"/>
      <c r="BG1223" s="72">
        <f t="shared" si="516"/>
        <v>0</v>
      </c>
    </row>
    <row r="1224" spans="2:59">
      <c r="B1224" s="66">
        <v>1186</v>
      </c>
      <c r="C1224" s="135"/>
      <c r="D1224" s="135"/>
      <c r="E1224" s="135"/>
      <c r="F1224" s="135"/>
      <c r="G1224" s="135"/>
      <c r="H1224" s="177"/>
      <c r="I1224" s="155"/>
      <c r="J1224" s="155"/>
      <c r="K1224" s="66">
        <v>10</v>
      </c>
      <c r="L1224" s="66"/>
      <c r="M1224" s="66"/>
      <c r="N1224" s="66"/>
      <c r="O1224" s="508"/>
      <c r="P1224" s="155">
        <f t="shared" si="510"/>
        <v>1</v>
      </c>
      <c r="Q1224" s="135"/>
      <c r="R1224" s="66" t="e">
        <f t="shared" si="517"/>
        <v>#N/A</v>
      </c>
      <c r="S1224" s="176"/>
      <c r="T1224" s="177"/>
      <c r="U1224" s="135"/>
      <c r="V1224" s="135"/>
      <c r="W1224" s="163" t="str">
        <f t="shared" ca="1" si="495"/>
        <v>Hero</v>
      </c>
      <c r="X1224" s="164">
        <f t="shared" si="496"/>
        <v>0</v>
      </c>
      <c r="Y1224" s="165">
        <v>0</v>
      </c>
      <c r="Z1224" s="155" t="str">
        <f t="shared" si="497"/>
        <v/>
      </c>
      <c r="AA1224" s="66" t="str">
        <f t="shared" si="498"/>
        <v/>
      </c>
      <c r="AB1224" s="72" t="str">
        <f t="shared" si="499"/>
        <v/>
      </c>
      <c r="AC1224" s="135" t="str">
        <f t="shared" si="511"/>
        <v/>
      </c>
      <c r="AD1224" s="72">
        <f t="shared" si="512"/>
        <v>-29</v>
      </c>
      <c r="AE1224" s="72">
        <f t="shared" si="513"/>
        <v>-59</v>
      </c>
      <c r="AF1224" s="72">
        <f t="shared" si="514"/>
        <v>-89</v>
      </c>
      <c r="AG1224" s="66" t="str">
        <f t="shared" si="500"/>
        <v/>
      </c>
      <c r="AH1224" s="66" t="str">
        <f t="shared" si="501"/>
        <v/>
      </c>
      <c r="AI1224" s="66" t="str">
        <f t="shared" si="502"/>
        <v/>
      </c>
      <c r="AJ1224" s="135" t="str">
        <f t="shared" si="503"/>
        <v/>
      </c>
      <c r="AK1224" s="66" t="str">
        <f t="shared" si="504"/>
        <v/>
      </c>
      <c r="AL1224" s="66" t="str">
        <f t="shared" si="492"/>
        <v/>
      </c>
      <c r="AM1224" s="66" t="str">
        <f t="shared" si="505"/>
        <v/>
      </c>
      <c r="AN1224" s="135" t="str">
        <f t="shared" si="506"/>
        <v/>
      </c>
      <c r="AO1224" s="66" t="str">
        <f t="shared" si="507"/>
        <v/>
      </c>
      <c r="AP1224" s="66" t="str">
        <f t="shared" si="493"/>
        <v/>
      </c>
      <c r="AQ1224" s="66" t="str">
        <f t="shared" si="508"/>
        <v/>
      </c>
      <c r="AR1224" s="135" t="str">
        <f t="shared" si="509"/>
        <v/>
      </c>
      <c r="AS1224" s="72" t="str">
        <f t="shared" si="494"/>
        <v/>
      </c>
      <c r="AT1224" s="72" t="str">
        <f t="shared" si="494"/>
        <v/>
      </c>
      <c r="AU1224" s="72"/>
      <c r="AV1224" s="135" t="str">
        <f t="shared" ca="1" si="515"/>
        <v>Hero</v>
      </c>
      <c r="AW1224" s="135"/>
      <c r="AX1224" s="135"/>
      <c r="AY1224" s="135"/>
      <c r="AZ1224" s="135"/>
      <c r="BA1224" s="135"/>
      <c r="BB1224" s="135"/>
      <c r="BC1224" s="660" t="e">
        <f>INDEX('[2]Master Skill List'!$D$81:$D$301,MATCH('UNIT DATA'!BA1224,'[2]Master Skill List'!$B$81:$B$301,0))</f>
        <v>#N/A</v>
      </c>
      <c r="BD1224" s="661"/>
      <c r="BE1224" s="661"/>
      <c r="BF1224" s="662"/>
      <c r="BG1224" s="72">
        <f t="shared" si="516"/>
        <v>0</v>
      </c>
    </row>
    <row r="1225" spans="2:59">
      <c r="B1225" s="66">
        <v>1187</v>
      </c>
      <c r="C1225" s="135"/>
      <c r="D1225" s="135"/>
      <c r="E1225" s="135"/>
      <c r="F1225" s="135"/>
      <c r="G1225" s="135"/>
      <c r="H1225" s="177"/>
      <c r="I1225" s="155"/>
      <c r="J1225" s="155"/>
      <c r="K1225" s="66">
        <v>10</v>
      </c>
      <c r="L1225" s="66"/>
      <c r="M1225" s="66"/>
      <c r="N1225" s="66"/>
      <c r="O1225" s="508"/>
      <c r="P1225" s="155">
        <f t="shared" si="510"/>
        <v>1</v>
      </c>
      <c r="Q1225" s="135"/>
      <c r="R1225" s="66" t="e">
        <f t="shared" si="517"/>
        <v>#N/A</v>
      </c>
      <c r="S1225" s="176"/>
      <c r="T1225" s="177"/>
      <c r="U1225" s="135"/>
      <c r="V1225" s="135"/>
      <c r="W1225" s="163" t="str">
        <f t="shared" ca="1" si="495"/>
        <v>Guardian</v>
      </c>
      <c r="X1225" s="164">
        <f t="shared" si="496"/>
        <v>0</v>
      </c>
      <c r="Y1225" s="165">
        <v>0</v>
      </c>
      <c r="Z1225" s="155" t="str">
        <f t="shared" si="497"/>
        <v/>
      </c>
      <c r="AA1225" s="66" t="str">
        <f t="shared" si="498"/>
        <v/>
      </c>
      <c r="AB1225" s="72" t="str">
        <f t="shared" si="499"/>
        <v/>
      </c>
      <c r="AC1225" s="135" t="str">
        <f t="shared" si="511"/>
        <v/>
      </c>
      <c r="AD1225" s="72">
        <f t="shared" si="512"/>
        <v>-29</v>
      </c>
      <c r="AE1225" s="72">
        <f t="shared" si="513"/>
        <v>-59</v>
      </c>
      <c r="AF1225" s="72">
        <f t="shared" si="514"/>
        <v>-89</v>
      </c>
      <c r="AG1225" s="66" t="str">
        <f t="shared" si="500"/>
        <v/>
      </c>
      <c r="AH1225" s="66" t="str">
        <f t="shared" si="501"/>
        <v/>
      </c>
      <c r="AI1225" s="66" t="str">
        <f t="shared" si="502"/>
        <v/>
      </c>
      <c r="AJ1225" s="135" t="str">
        <f t="shared" si="503"/>
        <v/>
      </c>
      <c r="AK1225" s="66" t="str">
        <f t="shared" si="504"/>
        <v/>
      </c>
      <c r="AL1225" s="66" t="str">
        <f t="shared" si="492"/>
        <v/>
      </c>
      <c r="AM1225" s="66" t="str">
        <f t="shared" si="505"/>
        <v/>
      </c>
      <c r="AN1225" s="135" t="str">
        <f t="shared" si="506"/>
        <v/>
      </c>
      <c r="AO1225" s="66" t="str">
        <f t="shared" si="507"/>
        <v/>
      </c>
      <c r="AP1225" s="66" t="str">
        <f t="shared" si="493"/>
        <v/>
      </c>
      <c r="AQ1225" s="66" t="str">
        <f t="shared" si="508"/>
        <v/>
      </c>
      <c r="AR1225" s="135" t="str">
        <f t="shared" si="509"/>
        <v/>
      </c>
      <c r="AS1225" s="72" t="str">
        <f t="shared" si="494"/>
        <v/>
      </c>
      <c r="AT1225" s="72" t="str">
        <f t="shared" si="494"/>
        <v/>
      </c>
      <c r="AU1225" s="72"/>
      <c r="AV1225" s="135" t="str">
        <f t="shared" ca="1" si="515"/>
        <v>Guardian</v>
      </c>
      <c r="AW1225" s="135"/>
      <c r="AX1225" s="135"/>
      <c r="AY1225" s="135"/>
      <c r="AZ1225" s="135"/>
      <c r="BA1225" s="135"/>
      <c r="BB1225" s="135"/>
      <c r="BC1225" s="660" t="e">
        <f>INDEX('[2]Master Skill List'!$D$81:$D$301,MATCH('UNIT DATA'!BA1225,'[2]Master Skill List'!$B$81:$B$301,0))</f>
        <v>#N/A</v>
      </c>
      <c r="BD1225" s="661"/>
      <c r="BE1225" s="661"/>
      <c r="BF1225" s="662"/>
      <c r="BG1225" s="72">
        <f t="shared" si="516"/>
        <v>0</v>
      </c>
    </row>
    <row r="1226" spans="2:59">
      <c r="B1226" s="66">
        <v>1188</v>
      </c>
      <c r="C1226" s="135"/>
      <c r="D1226" s="135"/>
      <c r="E1226" s="135"/>
      <c r="F1226" s="135"/>
      <c r="G1226" s="135"/>
      <c r="H1226" s="177"/>
      <c r="I1226" s="155"/>
      <c r="J1226" s="155"/>
      <c r="K1226" s="66">
        <v>10</v>
      </c>
      <c r="L1226" s="66"/>
      <c r="M1226" s="66"/>
      <c r="N1226" s="66"/>
      <c r="O1226" s="508"/>
      <c r="P1226" s="155">
        <f t="shared" si="510"/>
        <v>1</v>
      </c>
      <c r="Q1226" s="135"/>
      <c r="R1226" s="66" t="e">
        <f t="shared" si="517"/>
        <v>#N/A</v>
      </c>
      <c r="S1226" s="176"/>
      <c r="T1226" s="177"/>
      <c r="U1226" s="135"/>
      <c r="V1226" s="135"/>
      <c r="W1226" s="163" t="str">
        <f t="shared" ca="1" si="495"/>
        <v>Hero</v>
      </c>
      <c r="X1226" s="164">
        <f t="shared" si="496"/>
        <v>0</v>
      </c>
      <c r="Y1226" s="165">
        <v>0</v>
      </c>
      <c r="Z1226" s="155" t="str">
        <f t="shared" si="497"/>
        <v/>
      </c>
      <c r="AA1226" s="66" t="str">
        <f t="shared" si="498"/>
        <v/>
      </c>
      <c r="AB1226" s="72" t="str">
        <f t="shared" si="499"/>
        <v/>
      </c>
      <c r="AC1226" s="135" t="str">
        <f t="shared" si="511"/>
        <v/>
      </c>
      <c r="AD1226" s="72">
        <f t="shared" si="512"/>
        <v>-29</v>
      </c>
      <c r="AE1226" s="72">
        <f t="shared" si="513"/>
        <v>-59</v>
      </c>
      <c r="AF1226" s="72">
        <f t="shared" si="514"/>
        <v>-89</v>
      </c>
      <c r="AG1226" s="66" t="str">
        <f t="shared" si="500"/>
        <v/>
      </c>
      <c r="AH1226" s="66" t="str">
        <f t="shared" si="501"/>
        <v/>
      </c>
      <c r="AI1226" s="66" t="str">
        <f t="shared" si="502"/>
        <v/>
      </c>
      <c r="AJ1226" s="135" t="str">
        <f t="shared" si="503"/>
        <v/>
      </c>
      <c r="AK1226" s="66" t="str">
        <f t="shared" si="504"/>
        <v/>
      </c>
      <c r="AL1226" s="66" t="str">
        <f t="shared" si="492"/>
        <v/>
      </c>
      <c r="AM1226" s="66" t="str">
        <f t="shared" si="505"/>
        <v/>
      </c>
      <c r="AN1226" s="135" t="str">
        <f t="shared" si="506"/>
        <v/>
      </c>
      <c r="AO1226" s="66" t="str">
        <f t="shared" si="507"/>
        <v/>
      </c>
      <c r="AP1226" s="66" t="str">
        <f t="shared" si="493"/>
        <v/>
      </c>
      <c r="AQ1226" s="66" t="str">
        <f t="shared" si="508"/>
        <v/>
      </c>
      <c r="AR1226" s="135" t="str">
        <f t="shared" si="509"/>
        <v/>
      </c>
      <c r="AS1226" s="72" t="str">
        <f t="shared" si="494"/>
        <v/>
      </c>
      <c r="AT1226" s="72" t="str">
        <f t="shared" si="494"/>
        <v/>
      </c>
      <c r="AU1226" s="72"/>
      <c r="AV1226" s="135" t="str">
        <f t="shared" ca="1" si="515"/>
        <v>Hero</v>
      </c>
      <c r="AW1226" s="135"/>
      <c r="AX1226" s="135"/>
      <c r="AY1226" s="135"/>
      <c r="AZ1226" s="135"/>
      <c r="BA1226" s="135"/>
      <c r="BB1226" s="135"/>
      <c r="BC1226" s="660" t="e">
        <f>INDEX('[2]Master Skill List'!$D$81:$D$301,MATCH('UNIT DATA'!BA1226,'[2]Master Skill List'!$B$81:$B$301,0))</f>
        <v>#N/A</v>
      </c>
      <c r="BD1226" s="661"/>
      <c r="BE1226" s="661"/>
      <c r="BF1226" s="662"/>
      <c r="BG1226" s="72">
        <f t="shared" si="516"/>
        <v>0</v>
      </c>
    </row>
    <row r="1227" spans="2:59">
      <c r="B1227" s="66">
        <v>1189</v>
      </c>
      <c r="C1227" s="135"/>
      <c r="D1227" s="135"/>
      <c r="E1227" s="135"/>
      <c r="F1227" s="135"/>
      <c r="G1227" s="135"/>
      <c r="H1227" s="177"/>
      <c r="I1227" s="155"/>
      <c r="J1227" s="155"/>
      <c r="K1227" s="66">
        <v>10</v>
      </c>
      <c r="L1227" s="66"/>
      <c r="M1227" s="66"/>
      <c r="N1227" s="66"/>
      <c r="O1227" s="508"/>
      <c r="P1227" s="155">
        <f t="shared" si="510"/>
        <v>1</v>
      </c>
      <c r="Q1227" s="135"/>
      <c r="R1227" s="66" t="e">
        <f t="shared" si="517"/>
        <v>#N/A</v>
      </c>
      <c r="S1227" s="176"/>
      <c r="T1227" s="177"/>
      <c r="U1227" s="135"/>
      <c r="V1227" s="135"/>
      <c r="W1227" s="163" t="str">
        <f t="shared" ca="1" si="495"/>
        <v>Lord</v>
      </c>
      <c r="X1227" s="164">
        <f t="shared" si="496"/>
        <v>0</v>
      </c>
      <c r="Y1227" s="165">
        <v>0</v>
      </c>
      <c r="Z1227" s="155" t="str">
        <f t="shared" si="497"/>
        <v/>
      </c>
      <c r="AA1227" s="66" t="str">
        <f t="shared" si="498"/>
        <v/>
      </c>
      <c r="AB1227" s="72" t="str">
        <f t="shared" si="499"/>
        <v/>
      </c>
      <c r="AC1227" s="135" t="str">
        <f t="shared" si="511"/>
        <v/>
      </c>
      <c r="AD1227" s="72">
        <f t="shared" si="512"/>
        <v>-29</v>
      </c>
      <c r="AE1227" s="72">
        <f t="shared" si="513"/>
        <v>-59</v>
      </c>
      <c r="AF1227" s="72">
        <f t="shared" si="514"/>
        <v>-89</v>
      </c>
      <c r="AG1227" s="66" t="str">
        <f t="shared" si="500"/>
        <v/>
      </c>
      <c r="AH1227" s="66" t="str">
        <f t="shared" si="501"/>
        <v/>
      </c>
      <c r="AI1227" s="66" t="str">
        <f t="shared" si="502"/>
        <v/>
      </c>
      <c r="AJ1227" s="135" t="str">
        <f t="shared" si="503"/>
        <v/>
      </c>
      <c r="AK1227" s="66" t="str">
        <f t="shared" si="504"/>
        <v/>
      </c>
      <c r="AL1227" s="66" t="str">
        <f t="shared" si="492"/>
        <v/>
      </c>
      <c r="AM1227" s="66" t="str">
        <f t="shared" si="505"/>
        <v/>
      </c>
      <c r="AN1227" s="135" t="str">
        <f t="shared" si="506"/>
        <v/>
      </c>
      <c r="AO1227" s="66" t="str">
        <f t="shared" si="507"/>
        <v/>
      </c>
      <c r="AP1227" s="66" t="str">
        <f t="shared" si="493"/>
        <v/>
      </c>
      <c r="AQ1227" s="66" t="str">
        <f t="shared" si="508"/>
        <v/>
      </c>
      <c r="AR1227" s="135" t="str">
        <f t="shared" si="509"/>
        <v/>
      </c>
      <c r="AS1227" s="72" t="str">
        <f t="shared" si="494"/>
        <v/>
      </c>
      <c r="AT1227" s="72" t="str">
        <f t="shared" si="494"/>
        <v/>
      </c>
      <c r="AU1227" s="72"/>
      <c r="AV1227" s="135" t="str">
        <f t="shared" ca="1" si="515"/>
        <v>Lord</v>
      </c>
      <c r="AW1227" s="135"/>
      <c r="AX1227" s="135"/>
      <c r="AY1227" s="135"/>
      <c r="AZ1227" s="135"/>
      <c r="BA1227" s="135"/>
      <c r="BB1227" s="135"/>
      <c r="BC1227" s="660" t="e">
        <f>INDEX('[2]Master Skill List'!$D$81:$D$301,MATCH('UNIT DATA'!BA1227,'[2]Master Skill List'!$B$81:$B$301,0))</f>
        <v>#N/A</v>
      </c>
      <c r="BD1227" s="661"/>
      <c r="BE1227" s="661"/>
      <c r="BF1227" s="662"/>
      <c r="BG1227" s="72">
        <f t="shared" si="516"/>
        <v>0</v>
      </c>
    </row>
    <row r="1228" spans="2:59">
      <c r="B1228" s="66">
        <v>1190</v>
      </c>
      <c r="C1228" s="135"/>
      <c r="D1228" s="135"/>
      <c r="E1228" s="135"/>
      <c r="F1228" s="135"/>
      <c r="G1228" s="135"/>
      <c r="H1228" s="177"/>
      <c r="I1228" s="155"/>
      <c r="J1228" s="155"/>
      <c r="K1228" s="66">
        <v>10</v>
      </c>
      <c r="L1228" s="66"/>
      <c r="M1228" s="66"/>
      <c r="N1228" s="66"/>
      <c r="O1228" s="508"/>
      <c r="P1228" s="155">
        <f t="shared" si="510"/>
        <v>1</v>
      </c>
      <c r="Q1228" s="135"/>
      <c r="R1228" s="66" t="e">
        <f t="shared" si="517"/>
        <v>#N/A</v>
      </c>
      <c r="S1228" s="176"/>
      <c r="T1228" s="177"/>
      <c r="U1228" s="135"/>
      <c r="V1228" s="135"/>
      <c r="W1228" s="163" t="str">
        <f t="shared" ca="1" si="495"/>
        <v>Knight</v>
      </c>
      <c r="X1228" s="164">
        <f t="shared" si="496"/>
        <v>0</v>
      </c>
      <c r="Y1228" s="165">
        <v>0</v>
      </c>
      <c r="Z1228" s="155" t="str">
        <f t="shared" si="497"/>
        <v/>
      </c>
      <c r="AA1228" s="66" t="str">
        <f t="shared" si="498"/>
        <v/>
      </c>
      <c r="AB1228" s="72" t="str">
        <f t="shared" si="499"/>
        <v/>
      </c>
      <c r="AC1228" s="135" t="str">
        <f t="shared" si="511"/>
        <v/>
      </c>
      <c r="AD1228" s="72">
        <f t="shared" si="512"/>
        <v>-29</v>
      </c>
      <c r="AE1228" s="72">
        <f t="shared" si="513"/>
        <v>-59</v>
      </c>
      <c r="AF1228" s="72">
        <f t="shared" si="514"/>
        <v>-89</v>
      </c>
      <c r="AG1228" s="66" t="str">
        <f t="shared" si="500"/>
        <v/>
      </c>
      <c r="AH1228" s="66" t="str">
        <f t="shared" si="501"/>
        <v/>
      </c>
      <c r="AI1228" s="66" t="str">
        <f t="shared" si="502"/>
        <v/>
      </c>
      <c r="AJ1228" s="135" t="str">
        <f t="shared" si="503"/>
        <v/>
      </c>
      <c r="AK1228" s="66" t="str">
        <f t="shared" si="504"/>
        <v/>
      </c>
      <c r="AL1228" s="66" t="str">
        <f t="shared" si="492"/>
        <v/>
      </c>
      <c r="AM1228" s="66" t="str">
        <f t="shared" si="505"/>
        <v/>
      </c>
      <c r="AN1228" s="135" t="str">
        <f t="shared" si="506"/>
        <v/>
      </c>
      <c r="AO1228" s="66" t="str">
        <f t="shared" si="507"/>
        <v/>
      </c>
      <c r="AP1228" s="66" t="str">
        <f t="shared" si="493"/>
        <v/>
      </c>
      <c r="AQ1228" s="66" t="str">
        <f t="shared" si="508"/>
        <v/>
      </c>
      <c r="AR1228" s="135" t="str">
        <f t="shared" si="509"/>
        <v/>
      </c>
      <c r="AS1228" s="72" t="str">
        <f t="shared" si="494"/>
        <v/>
      </c>
      <c r="AT1228" s="72" t="str">
        <f t="shared" si="494"/>
        <v/>
      </c>
      <c r="AU1228" s="72"/>
      <c r="AV1228" s="135" t="str">
        <f t="shared" ca="1" si="515"/>
        <v>Knight</v>
      </c>
      <c r="AW1228" s="135"/>
      <c r="AX1228" s="135"/>
      <c r="AY1228" s="135"/>
      <c r="AZ1228" s="135"/>
      <c r="BA1228" s="135"/>
      <c r="BB1228" s="135"/>
      <c r="BC1228" s="660" t="e">
        <f>INDEX('[2]Master Skill List'!$D$81:$D$301,MATCH('UNIT DATA'!BA1228,'[2]Master Skill List'!$B$81:$B$301,0))</f>
        <v>#N/A</v>
      </c>
      <c r="BD1228" s="661"/>
      <c r="BE1228" s="661"/>
      <c r="BF1228" s="662"/>
      <c r="BG1228" s="72">
        <f t="shared" si="516"/>
        <v>0</v>
      </c>
    </row>
    <row r="1229" spans="2:59">
      <c r="B1229" s="66">
        <v>1191</v>
      </c>
      <c r="C1229" s="135"/>
      <c r="D1229" s="135"/>
      <c r="E1229" s="135"/>
      <c r="F1229" s="135"/>
      <c r="G1229" s="135"/>
      <c r="H1229" s="177"/>
      <c r="I1229" s="155"/>
      <c r="J1229" s="155"/>
      <c r="K1229" s="66">
        <v>10</v>
      </c>
      <c r="L1229" s="66"/>
      <c r="M1229" s="66"/>
      <c r="N1229" s="66"/>
      <c r="O1229" s="508"/>
      <c r="P1229" s="155">
        <f t="shared" si="510"/>
        <v>1</v>
      </c>
      <c r="Q1229" s="135"/>
      <c r="R1229" s="66" t="e">
        <f t="shared" si="517"/>
        <v>#N/A</v>
      </c>
      <c r="S1229" s="176"/>
      <c r="T1229" s="177"/>
      <c r="U1229" s="135"/>
      <c r="V1229" s="135"/>
      <c r="W1229" s="163" t="str">
        <f t="shared" ca="1" si="495"/>
        <v>Guardian</v>
      </c>
      <c r="X1229" s="164">
        <f t="shared" si="496"/>
        <v>0</v>
      </c>
      <c r="Y1229" s="165">
        <v>0</v>
      </c>
      <c r="Z1229" s="155" t="str">
        <f t="shared" si="497"/>
        <v/>
      </c>
      <c r="AA1229" s="66" t="str">
        <f t="shared" si="498"/>
        <v/>
      </c>
      <c r="AB1229" s="72" t="str">
        <f t="shared" si="499"/>
        <v/>
      </c>
      <c r="AC1229" s="135" t="str">
        <f t="shared" si="511"/>
        <v/>
      </c>
      <c r="AD1229" s="72">
        <f t="shared" si="512"/>
        <v>-29</v>
      </c>
      <c r="AE1229" s="72">
        <f t="shared" si="513"/>
        <v>-59</v>
      </c>
      <c r="AF1229" s="72">
        <f t="shared" si="514"/>
        <v>-89</v>
      </c>
      <c r="AG1229" s="66" t="str">
        <f t="shared" si="500"/>
        <v/>
      </c>
      <c r="AH1229" s="66" t="str">
        <f t="shared" si="501"/>
        <v/>
      </c>
      <c r="AI1229" s="66" t="str">
        <f t="shared" si="502"/>
        <v/>
      </c>
      <c r="AJ1229" s="135" t="str">
        <f t="shared" si="503"/>
        <v/>
      </c>
      <c r="AK1229" s="66" t="str">
        <f t="shared" si="504"/>
        <v/>
      </c>
      <c r="AL1229" s="66" t="str">
        <f t="shared" si="492"/>
        <v/>
      </c>
      <c r="AM1229" s="66" t="str">
        <f t="shared" si="505"/>
        <v/>
      </c>
      <c r="AN1229" s="135" t="str">
        <f t="shared" si="506"/>
        <v/>
      </c>
      <c r="AO1229" s="66" t="str">
        <f t="shared" si="507"/>
        <v/>
      </c>
      <c r="AP1229" s="66" t="str">
        <f t="shared" si="493"/>
        <v/>
      </c>
      <c r="AQ1229" s="66" t="str">
        <f t="shared" si="508"/>
        <v/>
      </c>
      <c r="AR1229" s="135" t="str">
        <f t="shared" si="509"/>
        <v/>
      </c>
      <c r="AS1229" s="72" t="str">
        <f t="shared" si="494"/>
        <v/>
      </c>
      <c r="AT1229" s="72" t="str">
        <f t="shared" si="494"/>
        <v/>
      </c>
      <c r="AU1229" s="72"/>
      <c r="AV1229" s="135" t="str">
        <f t="shared" ca="1" si="515"/>
        <v>Guardian</v>
      </c>
      <c r="AW1229" s="135"/>
      <c r="AX1229" s="135"/>
      <c r="AY1229" s="135"/>
      <c r="AZ1229" s="135"/>
      <c r="BA1229" s="135"/>
      <c r="BB1229" s="135"/>
      <c r="BC1229" s="660" t="e">
        <f>INDEX('[2]Master Skill List'!$D$81:$D$301,MATCH('UNIT DATA'!BA1229,'[2]Master Skill List'!$B$81:$B$301,0))</f>
        <v>#N/A</v>
      </c>
      <c r="BD1229" s="661"/>
      <c r="BE1229" s="661"/>
      <c r="BF1229" s="662"/>
      <c r="BG1229" s="72">
        <f t="shared" si="516"/>
        <v>0</v>
      </c>
    </row>
    <row r="1230" spans="2:59">
      <c r="B1230" s="66">
        <v>1192</v>
      </c>
      <c r="C1230" s="135"/>
      <c r="D1230" s="135"/>
      <c r="E1230" s="135"/>
      <c r="F1230" s="135"/>
      <c r="G1230" s="135"/>
      <c r="H1230" s="177"/>
      <c r="I1230" s="155"/>
      <c r="J1230" s="155"/>
      <c r="K1230" s="66">
        <v>10</v>
      </c>
      <c r="L1230" s="66"/>
      <c r="M1230" s="66"/>
      <c r="N1230" s="66"/>
      <c r="O1230" s="508"/>
      <c r="P1230" s="155">
        <f t="shared" si="510"/>
        <v>1</v>
      </c>
      <c r="Q1230" s="135"/>
      <c r="R1230" s="66" t="e">
        <f t="shared" si="517"/>
        <v>#N/A</v>
      </c>
      <c r="S1230" s="176"/>
      <c r="T1230" s="177"/>
      <c r="U1230" s="135"/>
      <c r="V1230" s="135"/>
      <c r="W1230" s="163" t="str">
        <f t="shared" ca="1" si="495"/>
        <v>Hero</v>
      </c>
      <c r="X1230" s="164">
        <f t="shared" si="496"/>
        <v>0</v>
      </c>
      <c r="Y1230" s="165">
        <v>0</v>
      </c>
      <c r="Z1230" s="155" t="str">
        <f t="shared" si="497"/>
        <v/>
      </c>
      <c r="AA1230" s="66" t="str">
        <f t="shared" si="498"/>
        <v/>
      </c>
      <c r="AB1230" s="72" t="str">
        <f t="shared" si="499"/>
        <v/>
      </c>
      <c r="AC1230" s="135" t="str">
        <f t="shared" si="511"/>
        <v/>
      </c>
      <c r="AD1230" s="72">
        <f t="shared" si="512"/>
        <v>-29</v>
      </c>
      <c r="AE1230" s="72">
        <f t="shared" si="513"/>
        <v>-59</v>
      </c>
      <c r="AF1230" s="72">
        <f t="shared" si="514"/>
        <v>-89</v>
      </c>
      <c r="AG1230" s="66" t="str">
        <f t="shared" si="500"/>
        <v/>
      </c>
      <c r="AH1230" s="66" t="str">
        <f t="shared" si="501"/>
        <v/>
      </c>
      <c r="AI1230" s="66" t="str">
        <f t="shared" si="502"/>
        <v/>
      </c>
      <c r="AJ1230" s="135" t="str">
        <f t="shared" si="503"/>
        <v/>
      </c>
      <c r="AK1230" s="66" t="str">
        <f t="shared" si="504"/>
        <v/>
      </c>
      <c r="AL1230" s="66" t="str">
        <f t="shared" si="492"/>
        <v/>
      </c>
      <c r="AM1230" s="66" t="str">
        <f t="shared" si="505"/>
        <v/>
      </c>
      <c r="AN1230" s="135" t="str">
        <f t="shared" si="506"/>
        <v/>
      </c>
      <c r="AO1230" s="66" t="str">
        <f t="shared" si="507"/>
        <v/>
      </c>
      <c r="AP1230" s="66" t="str">
        <f t="shared" si="493"/>
        <v/>
      </c>
      <c r="AQ1230" s="66" t="str">
        <f t="shared" si="508"/>
        <v/>
      </c>
      <c r="AR1230" s="135" t="str">
        <f t="shared" si="509"/>
        <v/>
      </c>
      <c r="AS1230" s="72" t="str">
        <f t="shared" si="494"/>
        <v/>
      </c>
      <c r="AT1230" s="72" t="str">
        <f t="shared" si="494"/>
        <v/>
      </c>
      <c r="AU1230" s="72"/>
      <c r="AV1230" s="135" t="str">
        <f t="shared" ca="1" si="515"/>
        <v>Hero</v>
      </c>
      <c r="AW1230" s="135"/>
      <c r="AX1230" s="135"/>
      <c r="AY1230" s="135"/>
      <c r="AZ1230" s="135"/>
      <c r="BA1230" s="135"/>
      <c r="BB1230" s="135"/>
      <c r="BC1230" s="660" t="e">
        <f>INDEX('[2]Master Skill List'!$D$81:$D$301,MATCH('UNIT DATA'!BA1230,'[2]Master Skill List'!$B$81:$B$301,0))</f>
        <v>#N/A</v>
      </c>
      <c r="BD1230" s="661"/>
      <c r="BE1230" s="661"/>
      <c r="BF1230" s="662"/>
      <c r="BG1230" s="72">
        <f t="shared" si="516"/>
        <v>0</v>
      </c>
    </row>
    <row r="1231" spans="2:59">
      <c r="B1231" s="66">
        <v>1193</v>
      </c>
      <c r="C1231" s="135"/>
      <c r="D1231" s="135"/>
      <c r="E1231" s="135"/>
      <c r="F1231" s="135"/>
      <c r="G1231" s="135"/>
      <c r="H1231" s="177"/>
      <c r="I1231" s="155"/>
      <c r="J1231" s="155"/>
      <c r="K1231" s="66">
        <v>10</v>
      </c>
      <c r="L1231" s="66"/>
      <c r="M1231" s="66"/>
      <c r="N1231" s="66"/>
      <c r="O1231" s="508"/>
      <c r="P1231" s="155">
        <f t="shared" si="510"/>
        <v>1</v>
      </c>
      <c r="Q1231" s="135"/>
      <c r="R1231" s="66" t="e">
        <f t="shared" si="517"/>
        <v>#N/A</v>
      </c>
      <c r="S1231" s="176"/>
      <c r="T1231" s="177"/>
      <c r="U1231" s="135"/>
      <c r="V1231" s="135"/>
      <c r="W1231" s="163" t="str">
        <f t="shared" ca="1" si="495"/>
        <v>Hero</v>
      </c>
      <c r="X1231" s="164">
        <f t="shared" si="496"/>
        <v>0</v>
      </c>
      <c r="Y1231" s="165">
        <v>0</v>
      </c>
      <c r="Z1231" s="155" t="str">
        <f t="shared" si="497"/>
        <v/>
      </c>
      <c r="AA1231" s="66" t="str">
        <f t="shared" si="498"/>
        <v/>
      </c>
      <c r="AB1231" s="72" t="str">
        <f t="shared" si="499"/>
        <v/>
      </c>
      <c r="AC1231" s="135" t="str">
        <f t="shared" si="511"/>
        <v/>
      </c>
      <c r="AD1231" s="72">
        <f t="shared" si="512"/>
        <v>-29</v>
      </c>
      <c r="AE1231" s="72">
        <f t="shared" si="513"/>
        <v>-59</v>
      </c>
      <c r="AF1231" s="72">
        <f t="shared" si="514"/>
        <v>-89</v>
      </c>
      <c r="AG1231" s="66" t="str">
        <f t="shared" si="500"/>
        <v/>
      </c>
      <c r="AH1231" s="66" t="str">
        <f t="shared" si="501"/>
        <v/>
      </c>
      <c r="AI1231" s="66" t="str">
        <f t="shared" si="502"/>
        <v/>
      </c>
      <c r="AJ1231" s="135" t="str">
        <f t="shared" si="503"/>
        <v/>
      </c>
      <c r="AK1231" s="66" t="str">
        <f t="shared" si="504"/>
        <v/>
      </c>
      <c r="AL1231" s="66" t="str">
        <f t="shared" si="492"/>
        <v/>
      </c>
      <c r="AM1231" s="66" t="str">
        <f t="shared" si="505"/>
        <v/>
      </c>
      <c r="AN1231" s="135" t="str">
        <f t="shared" si="506"/>
        <v/>
      </c>
      <c r="AO1231" s="66" t="str">
        <f t="shared" si="507"/>
        <v/>
      </c>
      <c r="AP1231" s="66" t="str">
        <f t="shared" si="493"/>
        <v/>
      </c>
      <c r="AQ1231" s="66" t="str">
        <f t="shared" si="508"/>
        <v/>
      </c>
      <c r="AR1231" s="135" t="str">
        <f t="shared" si="509"/>
        <v/>
      </c>
      <c r="AS1231" s="72" t="str">
        <f t="shared" si="494"/>
        <v/>
      </c>
      <c r="AT1231" s="72" t="str">
        <f t="shared" si="494"/>
        <v/>
      </c>
      <c r="AU1231" s="72"/>
      <c r="AV1231" s="135" t="str">
        <f t="shared" ca="1" si="515"/>
        <v>Hero</v>
      </c>
      <c r="AW1231" s="135"/>
      <c r="AX1231" s="135"/>
      <c r="AY1231" s="135"/>
      <c r="AZ1231" s="135"/>
      <c r="BA1231" s="135"/>
      <c r="BB1231" s="135"/>
      <c r="BC1231" s="660" t="e">
        <f>INDEX('[2]Master Skill List'!$D$81:$D$301,MATCH('UNIT DATA'!BA1231,'[2]Master Skill List'!$B$81:$B$301,0))</f>
        <v>#N/A</v>
      </c>
      <c r="BD1231" s="661"/>
      <c r="BE1231" s="661"/>
      <c r="BF1231" s="662"/>
      <c r="BG1231" s="72">
        <f t="shared" si="516"/>
        <v>0</v>
      </c>
    </row>
    <row r="1232" spans="2:59">
      <c r="B1232" s="66">
        <v>1194</v>
      </c>
      <c r="C1232" s="135"/>
      <c r="D1232" s="135"/>
      <c r="E1232" s="135"/>
      <c r="F1232" s="135"/>
      <c r="G1232" s="135"/>
      <c r="H1232" s="177"/>
      <c r="I1232" s="155"/>
      <c r="J1232" s="155"/>
      <c r="K1232" s="66">
        <v>10</v>
      </c>
      <c r="L1232" s="66"/>
      <c r="M1232" s="66"/>
      <c r="N1232" s="66"/>
      <c r="O1232" s="508"/>
      <c r="P1232" s="155">
        <f t="shared" si="510"/>
        <v>1</v>
      </c>
      <c r="Q1232" s="135"/>
      <c r="R1232" s="66" t="e">
        <f t="shared" si="517"/>
        <v>#N/A</v>
      </c>
      <c r="S1232" s="176"/>
      <c r="T1232" s="177"/>
      <c r="U1232" s="135"/>
      <c r="V1232" s="135"/>
      <c r="W1232" s="163" t="str">
        <f t="shared" ca="1" si="495"/>
        <v>Guardian</v>
      </c>
      <c r="X1232" s="164">
        <f t="shared" si="496"/>
        <v>0</v>
      </c>
      <c r="Y1232" s="165">
        <v>0</v>
      </c>
      <c r="Z1232" s="155" t="str">
        <f t="shared" si="497"/>
        <v/>
      </c>
      <c r="AA1232" s="66" t="str">
        <f t="shared" si="498"/>
        <v/>
      </c>
      <c r="AB1232" s="72" t="str">
        <f t="shared" si="499"/>
        <v/>
      </c>
      <c r="AC1232" s="135" t="str">
        <f t="shared" si="511"/>
        <v/>
      </c>
      <c r="AD1232" s="72">
        <f t="shared" si="512"/>
        <v>-29</v>
      </c>
      <c r="AE1232" s="72">
        <f t="shared" si="513"/>
        <v>-59</v>
      </c>
      <c r="AF1232" s="72">
        <f t="shared" si="514"/>
        <v>-89</v>
      </c>
      <c r="AG1232" s="66" t="str">
        <f t="shared" si="500"/>
        <v/>
      </c>
      <c r="AH1232" s="66" t="str">
        <f t="shared" si="501"/>
        <v/>
      </c>
      <c r="AI1232" s="66" t="str">
        <f t="shared" si="502"/>
        <v/>
      </c>
      <c r="AJ1232" s="135" t="str">
        <f t="shared" si="503"/>
        <v/>
      </c>
      <c r="AK1232" s="66" t="str">
        <f t="shared" si="504"/>
        <v/>
      </c>
      <c r="AL1232" s="66" t="str">
        <f t="shared" si="492"/>
        <v/>
      </c>
      <c r="AM1232" s="66" t="str">
        <f t="shared" si="505"/>
        <v/>
      </c>
      <c r="AN1232" s="135" t="str">
        <f t="shared" si="506"/>
        <v/>
      </c>
      <c r="AO1232" s="66" t="str">
        <f t="shared" si="507"/>
        <v/>
      </c>
      <c r="AP1232" s="66" t="str">
        <f t="shared" si="493"/>
        <v/>
      </c>
      <c r="AQ1232" s="66" t="str">
        <f t="shared" si="508"/>
        <v/>
      </c>
      <c r="AR1232" s="135" t="str">
        <f t="shared" si="509"/>
        <v/>
      </c>
      <c r="AS1232" s="72" t="str">
        <f t="shared" si="494"/>
        <v/>
      </c>
      <c r="AT1232" s="72" t="str">
        <f t="shared" si="494"/>
        <v/>
      </c>
      <c r="AU1232" s="72"/>
      <c r="AV1232" s="135" t="str">
        <f t="shared" ca="1" si="515"/>
        <v>Guardian</v>
      </c>
      <c r="AW1232" s="135"/>
      <c r="AX1232" s="135"/>
      <c r="AY1232" s="135"/>
      <c r="AZ1232" s="135"/>
      <c r="BA1232" s="135"/>
      <c r="BB1232" s="135"/>
      <c r="BC1232" s="660" t="e">
        <f>INDEX('[2]Master Skill List'!$D$81:$D$301,MATCH('UNIT DATA'!BA1232,'[2]Master Skill List'!$B$81:$B$301,0))</f>
        <v>#N/A</v>
      </c>
      <c r="BD1232" s="661"/>
      <c r="BE1232" s="661"/>
      <c r="BF1232" s="662"/>
      <c r="BG1232" s="72">
        <f t="shared" si="516"/>
        <v>0</v>
      </c>
    </row>
    <row r="1233" spans="2:59">
      <c r="B1233" s="66">
        <v>1195</v>
      </c>
      <c r="C1233" s="135"/>
      <c r="D1233" s="135"/>
      <c r="E1233" s="135"/>
      <c r="F1233" s="135"/>
      <c r="G1233" s="135"/>
      <c r="H1233" s="177"/>
      <c r="I1233" s="155"/>
      <c r="J1233" s="155"/>
      <c r="K1233" s="66">
        <v>10</v>
      </c>
      <c r="L1233" s="66"/>
      <c r="M1233" s="66"/>
      <c r="N1233" s="66"/>
      <c r="O1233" s="508"/>
      <c r="P1233" s="155">
        <f t="shared" si="510"/>
        <v>1</v>
      </c>
      <c r="Q1233" s="135"/>
      <c r="R1233" s="66" t="e">
        <f t="shared" si="517"/>
        <v>#N/A</v>
      </c>
      <c r="S1233" s="176"/>
      <c r="T1233" s="177"/>
      <c r="U1233" s="135"/>
      <c r="V1233" s="135"/>
      <c r="W1233" s="163" t="str">
        <f t="shared" ca="1" si="495"/>
        <v>Lord</v>
      </c>
      <c r="X1233" s="164">
        <f t="shared" si="496"/>
        <v>0</v>
      </c>
      <c r="Y1233" s="165">
        <v>0</v>
      </c>
      <c r="Z1233" s="155" t="str">
        <f t="shared" si="497"/>
        <v/>
      </c>
      <c r="AA1233" s="66" t="str">
        <f t="shared" si="498"/>
        <v/>
      </c>
      <c r="AB1233" s="72" t="str">
        <f t="shared" si="499"/>
        <v/>
      </c>
      <c r="AC1233" s="135" t="str">
        <f t="shared" si="511"/>
        <v/>
      </c>
      <c r="AD1233" s="72">
        <f t="shared" si="512"/>
        <v>-29</v>
      </c>
      <c r="AE1233" s="72">
        <f t="shared" si="513"/>
        <v>-59</v>
      </c>
      <c r="AF1233" s="72">
        <f t="shared" si="514"/>
        <v>-89</v>
      </c>
      <c r="AG1233" s="66" t="str">
        <f t="shared" si="500"/>
        <v/>
      </c>
      <c r="AH1233" s="66" t="str">
        <f t="shared" si="501"/>
        <v/>
      </c>
      <c r="AI1233" s="66" t="str">
        <f t="shared" si="502"/>
        <v/>
      </c>
      <c r="AJ1233" s="135" t="str">
        <f t="shared" si="503"/>
        <v/>
      </c>
      <c r="AK1233" s="66" t="str">
        <f t="shared" si="504"/>
        <v/>
      </c>
      <c r="AL1233" s="66" t="str">
        <f t="shared" si="492"/>
        <v/>
      </c>
      <c r="AM1233" s="66" t="str">
        <f t="shared" si="505"/>
        <v/>
      </c>
      <c r="AN1233" s="135" t="str">
        <f t="shared" si="506"/>
        <v/>
      </c>
      <c r="AO1233" s="66" t="str">
        <f t="shared" si="507"/>
        <v/>
      </c>
      <c r="AP1233" s="66" t="str">
        <f t="shared" si="493"/>
        <v/>
      </c>
      <c r="AQ1233" s="66" t="str">
        <f t="shared" si="508"/>
        <v/>
      </c>
      <c r="AR1233" s="135" t="str">
        <f t="shared" si="509"/>
        <v/>
      </c>
      <c r="AS1233" s="72" t="str">
        <f t="shared" si="494"/>
        <v/>
      </c>
      <c r="AT1233" s="72" t="str">
        <f t="shared" si="494"/>
        <v/>
      </c>
      <c r="AU1233" s="72"/>
      <c r="AV1233" s="135" t="str">
        <f t="shared" ca="1" si="515"/>
        <v>Lord</v>
      </c>
      <c r="AW1233" s="135"/>
      <c r="AX1233" s="135"/>
      <c r="AY1233" s="135"/>
      <c r="AZ1233" s="135"/>
      <c r="BA1233" s="135"/>
      <c r="BB1233" s="135"/>
      <c r="BC1233" s="660" t="e">
        <f>INDEX('[2]Master Skill List'!$D$81:$D$301,MATCH('UNIT DATA'!BA1233,'[2]Master Skill List'!$B$81:$B$301,0))</f>
        <v>#N/A</v>
      </c>
      <c r="BD1233" s="661"/>
      <c r="BE1233" s="661"/>
      <c r="BF1233" s="662"/>
      <c r="BG1233" s="72">
        <f t="shared" si="516"/>
        <v>0</v>
      </c>
    </row>
    <row r="1234" spans="2:59">
      <c r="B1234" s="66">
        <v>1196</v>
      </c>
      <c r="C1234" s="135"/>
      <c r="D1234" s="135"/>
      <c r="E1234" s="135"/>
      <c r="F1234" s="135"/>
      <c r="G1234" s="135"/>
      <c r="H1234" s="177"/>
      <c r="I1234" s="155"/>
      <c r="J1234" s="155"/>
      <c r="K1234" s="66">
        <v>10</v>
      </c>
      <c r="L1234" s="66"/>
      <c r="M1234" s="66"/>
      <c r="N1234" s="66"/>
      <c r="O1234" s="508"/>
      <c r="P1234" s="155">
        <f t="shared" si="510"/>
        <v>1</v>
      </c>
      <c r="Q1234" s="135"/>
      <c r="R1234" s="66" t="e">
        <f t="shared" si="517"/>
        <v>#N/A</v>
      </c>
      <c r="S1234" s="176"/>
      <c r="T1234" s="177"/>
      <c r="U1234" s="135"/>
      <c r="V1234" s="135"/>
      <c r="W1234" s="163" t="str">
        <f t="shared" ca="1" si="495"/>
        <v>Knight</v>
      </c>
      <c r="X1234" s="164">
        <f t="shared" si="496"/>
        <v>0</v>
      </c>
      <c r="Y1234" s="165">
        <v>0</v>
      </c>
      <c r="Z1234" s="155" t="str">
        <f t="shared" si="497"/>
        <v/>
      </c>
      <c r="AA1234" s="66" t="str">
        <f t="shared" si="498"/>
        <v/>
      </c>
      <c r="AB1234" s="72" t="str">
        <f t="shared" si="499"/>
        <v/>
      </c>
      <c r="AC1234" s="135" t="str">
        <f t="shared" si="511"/>
        <v/>
      </c>
      <c r="AD1234" s="72">
        <f t="shared" si="512"/>
        <v>-29</v>
      </c>
      <c r="AE1234" s="72">
        <f t="shared" si="513"/>
        <v>-59</v>
      </c>
      <c r="AF1234" s="72">
        <f t="shared" si="514"/>
        <v>-89</v>
      </c>
      <c r="AG1234" s="66" t="str">
        <f t="shared" si="500"/>
        <v/>
      </c>
      <c r="AH1234" s="66" t="str">
        <f t="shared" si="501"/>
        <v/>
      </c>
      <c r="AI1234" s="66" t="str">
        <f t="shared" si="502"/>
        <v/>
      </c>
      <c r="AJ1234" s="135" t="str">
        <f t="shared" si="503"/>
        <v/>
      </c>
      <c r="AK1234" s="66" t="str">
        <f t="shared" si="504"/>
        <v/>
      </c>
      <c r="AL1234" s="66" t="str">
        <f t="shared" si="492"/>
        <v/>
      </c>
      <c r="AM1234" s="66" t="str">
        <f t="shared" si="505"/>
        <v/>
      </c>
      <c r="AN1234" s="135" t="str">
        <f t="shared" si="506"/>
        <v/>
      </c>
      <c r="AO1234" s="66" t="str">
        <f t="shared" si="507"/>
        <v/>
      </c>
      <c r="AP1234" s="66" t="str">
        <f t="shared" si="493"/>
        <v/>
      </c>
      <c r="AQ1234" s="66" t="str">
        <f t="shared" si="508"/>
        <v/>
      </c>
      <c r="AR1234" s="135" t="str">
        <f t="shared" si="509"/>
        <v/>
      </c>
      <c r="AS1234" s="72" t="str">
        <f t="shared" si="494"/>
        <v/>
      </c>
      <c r="AT1234" s="72" t="str">
        <f t="shared" si="494"/>
        <v/>
      </c>
      <c r="AU1234" s="72"/>
      <c r="AV1234" s="135" t="str">
        <f t="shared" ca="1" si="515"/>
        <v>Knight</v>
      </c>
      <c r="AW1234" s="135"/>
      <c r="AX1234" s="135"/>
      <c r="AY1234" s="135"/>
      <c r="AZ1234" s="135"/>
      <c r="BA1234" s="135"/>
      <c r="BB1234" s="135"/>
      <c r="BC1234" s="660" t="e">
        <f>INDEX('[2]Master Skill List'!$D$81:$D$301,MATCH('UNIT DATA'!BA1234,'[2]Master Skill List'!$B$81:$B$301,0))</f>
        <v>#N/A</v>
      </c>
      <c r="BD1234" s="661"/>
      <c r="BE1234" s="661"/>
      <c r="BF1234" s="662"/>
      <c r="BG1234" s="72">
        <f t="shared" si="516"/>
        <v>0</v>
      </c>
    </row>
    <row r="1235" spans="2:59">
      <c r="B1235" s="66">
        <v>1197</v>
      </c>
      <c r="C1235" s="135"/>
      <c r="D1235" s="135"/>
      <c r="E1235" s="135"/>
      <c r="F1235" s="135"/>
      <c r="G1235" s="135"/>
      <c r="H1235" s="177"/>
      <c r="I1235" s="155"/>
      <c r="J1235" s="155"/>
      <c r="K1235" s="66">
        <v>10</v>
      </c>
      <c r="L1235" s="66"/>
      <c r="M1235" s="66"/>
      <c r="N1235" s="66"/>
      <c r="O1235" s="508"/>
      <c r="P1235" s="155">
        <f t="shared" si="510"/>
        <v>1</v>
      </c>
      <c r="Q1235" s="135"/>
      <c r="R1235" s="66" t="e">
        <f t="shared" si="517"/>
        <v>#N/A</v>
      </c>
      <c r="S1235" s="176"/>
      <c r="T1235" s="177"/>
      <c r="U1235" s="135"/>
      <c r="V1235" s="135"/>
      <c r="W1235" s="163" t="str">
        <f t="shared" ca="1" si="495"/>
        <v>Lord</v>
      </c>
      <c r="X1235" s="164">
        <f t="shared" si="496"/>
        <v>0</v>
      </c>
      <c r="Y1235" s="165">
        <v>0</v>
      </c>
      <c r="Z1235" s="155" t="str">
        <f t="shared" si="497"/>
        <v/>
      </c>
      <c r="AA1235" s="66" t="str">
        <f t="shared" si="498"/>
        <v/>
      </c>
      <c r="AB1235" s="72" t="str">
        <f t="shared" si="499"/>
        <v/>
      </c>
      <c r="AC1235" s="135" t="str">
        <f t="shared" si="511"/>
        <v/>
      </c>
      <c r="AD1235" s="72">
        <f t="shared" si="512"/>
        <v>-29</v>
      </c>
      <c r="AE1235" s="72">
        <f t="shared" si="513"/>
        <v>-59</v>
      </c>
      <c r="AF1235" s="72">
        <f t="shared" si="514"/>
        <v>-89</v>
      </c>
      <c r="AG1235" s="66" t="str">
        <f t="shared" si="500"/>
        <v/>
      </c>
      <c r="AH1235" s="66" t="str">
        <f t="shared" si="501"/>
        <v/>
      </c>
      <c r="AI1235" s="66" t="str">
        <f t="shared" si="502"/>
        <v/>
      </c>
      <c r="AJ1235" s="135" t="str">
        <f t="shared" si="503"/>
        <v/>
      </c>
      <c r="AK1235" s="66" t="str">
        <f t="shared" si="504"/>
        <v/>
      </c>
      <c r="AL1235" s="66" t="str">
        <f t="shared" si="492"/>
        <v/>
      </c>
      <c r="AM1235" s="66" t="str">
        <f t="shared" si="505"/>
        <v/>
      </c>
      <c r="AN1235" s="135" t="str">
        <f t="shared" si="506"/>
        <v/>
      </c>
      <c r="AO1235" s="66" t="str">
        <f t="shared" si="507"/>
        <v/>
      </c>
      <c r="AP1235" s="66" t="str">
        <f t="shared" si="493"/>
        <v/>
      </c>
      <c r="AQ1235" s="66" t="str">
        <f t="shared" si="508"/>
        <v/>
      </c>
      <c r="AR1235" s="135" t="str">
        <f t="shared" si="509"/>
        <v/>
      </c>
      <c r="AS1235" s="72" t="str">
        <f t="shared" si="494"/>
        <v/>
      </c>
      <c r="AT1235" s="72" t="str">
        <f t="shared" si="494"/>
        <v/>
      </c>
      <c r="AU1235" s="72"/>
      <c r="AV1235" s="135" t="str">
        <f t="shared" ca="1" si="515"/>
        <v>Lord</v>
      </c>
      <c r="AW1235" s="135"/>
      <c r="AX1235" s="135"/>
      <c r="AY1235" s="135"/>
      <c r="AZ1235" s="135"/>
      <c r="BA1235" s="135"/>
      <c r="BB1235" s="135"/>
      <c r="BC1235" s="660" t="e">
        <f>INDEX('[2]Master Skill List'!$D$81:$D$301,MATCH('UNIT DATA'!BA1235,'[2]Master Skill List'!$B$81:$B$301,0))</f>
        <v>#N/A</v>
      </c>
      <c r="BD1235" s="661"/>
      <c r="BE1235" s="661"/>
      <c r="BF1235" s="662"/>
      <c r="BG1235" s="72">
        <f t="shared" si="516"/>
        <v>0</v>
      </c>
    </row>
    <row r="1236" spans="2:59">
      <c r="B1236" s="66">
        <v>1198</v>
      </c>
      <c r="C1236" s="135"/>
      <c r="D1236" s="135"/>
      <c r="E1236" s="135"/>
      <c r="F1236" s="135"/>
      <c r="G1236" s="135"/>
      <c r="H1236" s="177"/>
      <c r="I1236" s="155"/>
      <c r="J1236" s="155"/>
      <c r="K1236" s="66">
        <v>10</v>
      </c>
      <c r="L1236" s="66"/>
      <c r="M1236" s="66"/>
      <c r="N1236" s="66"/>
      <c r="O1236" s="508"/>
      <c r="P1236" s="155">
        <f t="shared" si="510"/>
        <v>1</v>
      </c>
      <c r="Q1236" s="135"/>
      <c r="R1236" s="66" t="e">
        <f t="shared" si="517"/>
        <v>#N/A</v>
      </c>
      <c r="S1236" s="176"/>
      <c r="T1236" s="177"/>
      <c r="U1236" s="135"/>
      <c r="V1236" s="135"/>
      <c r="W1236" s="163" t="str">
        <f t="shared" ca="1" si="495"/>
        <v>Guardian</v>
      </c>
      <c r="X1236" s="164">
        <f t="shared" si="496"/>
        <v>0</v>
      </c>
      <c r="Y1236" s="165">
        <v>0</v>
      </c>
      <c r="Z1236" s="155" t="str">
        <f t="shared" si="497"/>
        <v/>
      </c>
      <c r="AA1236" s="66" t="str">
        <f t="shared" si="498"/>
        <v/>
      </c>
      <c r="AB1236" s="72" t="str">
        <f t="shared" si="499"/>
        <v/>
      </c>
      <c r="AC1236" s="135" t="str">
        <f t="shared" si="511"/>
        <v/>
      </c>
      <c r="AD1236" s="72">
        <f t="shared" si="512"/>
        <v>-29</v>
      </c>
      <c r="AE1236" s="72">
        <f t="shared" si="513"/>
        <v>-59</v>
      </c>
      <c r="AF1236" s="72">
        <f t="shared" si="514"/>
        <v>-89</v>
      </c>
      <c r="AG1236" s="66" t="str">
        <f t="shared" si="500"/>
        <v/>
      </c>
      <c r="AH1236" s="66" t="str">
        <f t="shared" si="501"/>
        <v/>
      </c>
      <c r="AI1236" s="66" t="str">
        <f t="shared" si="502"/>
        <v/>
      </c>
      <c r="AJ1236" s="135" t="str">
        <f t="shared" si="503"/>
        <v/>
      </c>
      <c r="AK1236" s="66" t="str">
        <f t="shared" si="504"/>
        <v/>
      </c>
      <c r="AL1236" s="66" t="str">
        <f t="shared" si="492"/>
        <v/>
      </c>
      <c r="AM1236" s="66" t="str">
        <f t="shared" si="505"/>
        <v/>
      </c>
      <c r="AN1236" s="135" t="str">
        <f t="shared" si="506"/>
        <v/>
      </c>
      <c r="AO1236" s="66" t="str">
        <f t="shared" si="507"/>
        <v/>
      </c>
      <c r="AP1236" s="66" t="str">
        <f t="shared" si="493"/>
        <v/>
      </c>
      <c r="AQ1236" s="66" t="str">
        <f t="shared" si="508"/>
        <v/>
      </c>
      <c r="AR1236" s="135" t="str">
        <f t="shared" si="509"/>
        <v/>
      </c>
      <c r="AS1236" s="72" t="str">
        <f t="shared" si="494"/>
        <v/>
      </c>
      <c r="AT1236" s="72" t="str">
        <f t="shared" si="494"/>
        <v/>
      </c>
      <c r="AU1236" s="72"/>
      <c r="AV1236" s="135" t="str">
        <f t="shared" ca="1" si="515"/>
        <v>Guardian</v>
      </c>
      <c r="AW1236" s="135"/>
      <c r="AX1236" s="135"/>
      <c r="AY1236" s="135"/>
      <c r="AZ1236" s="135"/>
      <c r="BA1236" s="135"/>
      <c r="BB1236" s="135"/>
      <c r="BC1236" s="660" t="e">
        <f>INDEX('[2]Master Skill List'!$D$81:$D$301,MATCH('UNIT DATA'!BA1236,'[2]Master Skill List'!$B$81:$B$301,0))</f>
        <v>#N/A</v>
      </c>
      <c r="BD1236" s="661"/>
      <c r="BE1236" s="661"/>
      <c r="BF1236" s="662"/>
      <c r="BG1236" s="72">
        <f t="shared" si="516"/>
        <v>0</v>
      </c>
    </row>
    <row r="1237" spans="2:59">
      <c r="B1237" s="66">
        <v>1199</v>
      </c>
      <c r="C1237" s="135"/>
      <c r="D1237" s="135"/>
      <c r="E1237" s="135"/>
      <c r="F1237" s="135"/>
      <c r="G1237" s="135"/>
      <c r="H1237" s="177"/>
      <c r="I1237" s="155"/>
      <c r="J1237" s="155"/>
      <c r="K1237" s="66">
        <v>10</v>
      </c>
      <c r="L1237" s="66"/>
      <c r="M1237" s="66"/>
      <c r="N1237" s="66"/>
      <c r="O1237" s="508"/>
      <c r="P1237" s="155">
        <f t="shared" si="510"/>
        <v>1</v>
      </c>
      <c r="Q1237" s="135"/>
      <c r="R1237" s="66" t="e">
        <f t="shared" si="517"/>
        <v>#N/A</v>
      </c>
      <c r="S1237" s="176"/>
      <c r="T1237" s="177"/>
      <c r="U1237" s="135"/>
      <c r="V1237" s="135"/>
      <c r="W1237" s="163" t="str">
        <f t="shared" ca="1" si="495"/>
        <v>Guardian</v>
      </c>
      <c r="X1237" s="164">
        <f t="shared" si="496"/>
        <v>0</v>
      </c>
      <c r="Y1237" s="165">
        <v>0</v>
      </c>
      <c r="Z1237" s="155" t="str">
        <f t="shared" si="497"/>
        <v/>
      </c>
      <c r="AA1237" s="66" t="str">
        <f t="shared" si="498"/>
        <v/>
      </c>
      <c r="AB1237" s="72" t="str">
        <f t="shared" si="499"/>
        <v/>
      </c>
      <c r="AC1237" s="135" t="str">
        <f t="shared" si="511"/>
        <v/>
      </c>
      <c r="AD1237" s="72">
        <f t="shared" si="512"/>
        <v>-29</v>
      </c>
      <c r="AE1237" s="72">
        <f t="shared" si="513"/>
        <v>-59</v>
      </c>
      <c r="AF1237" s="72">
        <f t="shared" si="514"/>
        <v>-89</v>
      </c>
      <c r="AG1237" s="66" t="str">
        <f t="shared" si="500"/>
        <v/>
      </c>
      <c r="AH1237" s="66" t="str">
        <f t="shared" si="501"/>
        <v/>
      </c>
      <c r="AI1237" s="66" t="str">
        <f t="shared" si="502"/>
        <v/>
      </c>
      <c r="AJ1237" s="135" t="str">
        <f t="shared" si="503"/>
        <v/>
      </c>
      <c r="AK1237" s="66" t="str">
        <f t="shared" si="504"/>
        <v/>
      </c>
      <c r="AL1237" s="66" t="str">
        <f t="shared" si="492"/>
        <v/>
      </c>
      <c r="AM1237" s="66" t="str">
        <f t="shared" si="505"/>
        <v/>
      </c>
      <c r="AN1237" s="135" t="str">
        <f t="shared" si="506"/>
        <v/>
      </c>
      <c r="AO1237" s="66" t="str">
        <f t="shared" si="507"/>
        <v/>
      </c>
      <c r="AP1237" s="66" t="str">
        <f t="shared" si="493"/>
        <v/>
      </c>
      <c r="AQ1237" s="66" t="str">
        <f t="shared" si="508"/>
        <v/>
      </c>
      <c r="AR1237" s="135" t="str">
        <f t="shared" si="509"/>
        <v/>
      </c>
      <c r="AS1237" s="72" t="str">
        <f t="shared" si="494"/>
        <v/>
      </c>
      <c r="AT1237" s="72" t="str">
        <f t="shared" si="494"/>
        <v/>
      </c>
      <c r="AU1237" s="72"/>
      <c r="AV1237" s="135" t="str">
        <f t="shared" ca="1" si="515"/>
        <v>Guardian</v>
      </c>
      <c r="AW1237" s="135"/>
      <c r="AX1237" s="135"/>
      <c r="AY1237" s="135"/>
      <c r="AZ1237" s="135"/>
      <c r="BA1237" s="135"/>
      <c r="BB1237" s="135"/>
      <c r="BC1237" s="660" t="e">
        <f>INDEX('[2]Master Skill List'!$D$81:$D$301,MATCH('UNIT DATA'!BA1237,'[2]Master Skill List'!$B$81:$B$301,0))</f>
        <v>#N/A</v>
      </c>
      <c r="BD1237" s="661"/>
      <c r="BE1237" s="661"/>
      <c r="BF1237" s="662"/>
      <c r="BG1237" s="72">
        <f t="shared" si="516"/>
        <v>0</v>
      </c>
    </row>
    <row r="1238" spans="2:59">
      <c r="B1238" s="66">
        <v>1200</v>
      </c>
      <c r="C1238" s="135"/>
      <c r="D1238" s="135"/>
      <c r="E1238" s="135"/>
      <c r="F1238" s="135"/>
      <c r="G1238" s="135"/>
      <c r="H1238" s="177"/>
      <c r="I1238" s="155"/>
      <c r="J1238" s="155"/>
      <c r="K1238" s="66">
        <v>10</v>
      </c>
      <c r="L1238" s="66"/>
      <c r="M1238" s="66"/>
      <c r="N1238" s="66"/>
      <c r="O1238" s="508"/>
      <c r="P1238" s="155">
        <f t="shared" si="510"/>
        <v>1</v>
      </c>
      <c r="Q1238" s="135"/>
      <c r="R1238" s="66" t="e">
        <f t="shared" si="517"/>
        <v>#N/A</v>
      </c>
      <c r="S1238" s="176"/>
      <c r="T1238" s="177"/>
      <c r="U1238" s="135"/>
      <c r="V1238" s="135"/>
      <c r="W1238" s="163" t="str">
        <f t="shared" ca="1" si="495"/>
        <v>Guardian</v>
      </c>
      <c r="X1238" s="164">
        <f t="shared" si="496"/>
        <v>0</v>
      </c>
      <c r="Y1238" s="165">
        <v>0</v>
      </c>
      <c r="Z1238" s="155" t="str">
        <f t="shared" si="497"/>
        <v/>
      </c>
      <c r="AA1238" s="66" t="str">
        <f t="shared" si="498"/>
        <v/>
      </c>
      <c r="AB1238" s="72" t="str">
        <f t="shared" si="499"/>
        <v/>
      </c>
      <c r="AC1238" s="135" t="str">
        <f t="shared" si="511"/>
        <v/>
      </c>
      <c r="AD1238" s="72">
        <f t="shared" si="512"/>
        <v>-29</v>
      </c>
      <c r="AE1238" s="72">
        <f t="shared" si="513"/>
        <v>-59</v>
      </c>
      <c r="AF1238" s="72">
        <f t="shared" si="514"/>
        <v>-89</v>
      </c>
      <c r="AG1238" s="66" t="str">
        <f t="shared" si="500"/>
        <v/>
      </c>
      <c r="AH1238" s="66" t="str">
        <f t="shared" si="501"/>
        <v/>
      </c>
      <c r="AI1238" s="66" t="str">
        <f t="shared" si="502"/>
        <v/>
      </c>
      <c r="AJ1238" s="135" t="str">
        <f t="shared" si="503"/>
        <v/>
      </c>
      <c r="AK1238" s="66" t="str">
        <f t="shared" si="504"/>
        <v/>
      </c>
      <c r="AL1238" s="66" t="str">
        <f t="shared" si="492"/>
        <v/>
      </c>
      <c r="AM1238" s="66" t="str">
        <f t="shared" si="505"/>
        <v/>
      </c>
      <c r="AN1238" s="135" t="str">
        <f t="shared" si="506"/>
        <v/>
      </c>
      <c r="AO1238" s="66" t="str">
        <f t="shared" si="507"/>
        <v/>
      </c>
      <c r="AP1238" s="66" t="str">
        <f t="shared" si="493"/>
        <v/>
      </c>
      <c r="AQ1238" s="66" t="str">
        <f t="shared" si="508"/>
        <v/>
      </c>
      <c r="AR1238" s="135" t="str">
        <f t="shared" si="509"/>
        <v/>
      </c>
      <c r="AS1238" s="72" t="str">
        <f t="shared" si="494"/>
        <v/>
      </c>
      <c r="AT1238" s="72" t="str">
        <f t="shared" si="494"/>
        <v/>
      </c>
      <c r="AU1238" s="72"/>
      <c r="AV1238" s="135" t="str">
        <f t="shared" ca="1" si="515"/>
        <v>Guardian</v>
      </c>
      <c r="AW1238" s="135"/>
      <c r="AX1238" s="135"/>
      <c r="AY1238" s="135"/>
      <c r="AZ1238" s="135"/>
      <c r="BA1238" s="135"/>
      <c r="BB1238" s="135"/>
      <c r="BC1238" s="660" t="e">
        <f>INDEX('[2]Master Skill List'!$D$81:$D$301,MATCH('UNIT DATA'!BA1238,'[2]Master Skill List'!$B$81:$B$301,0))</f>
        <v>#N/A</v>
      </c>
      <c r="BD1238" s="661"/>
      <c r="BE1238" s="661"/>
      <c r="BF1238" s="662"/>
      <c r="BG1238" s="72">
        <f t="shared" si="516"/>
        <v>0</v>
      </c>
    </row>
    <row r="1239" spans="2:59">
      <c r="B1239" s="66">
        <v>1201</v>
      </c>
      <c r="C1239" s="135"/>
      <c r="D1239" s="135"/>
      <c r="E1239" s="135"/>
      <c r="F1239" s="135"/>
      <c r="G1239" s="135"/>
      <c r="H1239" s="177"/>
      <c r="I1239" s="155"/>
      <c r="J1239" s="155"/>
      <c r="K1239" s="66">
        <v>10</v>
      </c>
      <c r="L1239" s="66"/>
      <c r="M1239" s="66"/>
      <c r="N1239" s="66"/>
      <c r="O1239" s="508"/>
      <c r="P1239" s="155">
        <f t="shared" si="510"/>
        <v>1</v>
      </c>
      <c r="Q1239" s="135"/>
      <c r="R1239" s="66" t="e">
        <f t="shared" si="517"/>
        <v>#N/A</v>
      </c>
      <c r="S1239" s="176"/>
      <c r="T1239" s="177"/>
      <c r="U1239" s="135"/>
      <c r="V1239" s="135"/>
      <c r="W1239" s="163" t="str">
        <f t="shared" ca="1" si="495"/>
        <v>Fighter</v>
      </c>
      <c r="X1239" s="164">
        <f t="shared" si="496"/>
        <v>0</v>
      </c>
      <c r="Y1239" s="165">
        <v>0</v>
      </c>
      <c r="Z1239" s="155" t="str">
        <f t="shared" si="497"/>
        <v/>
      </c>
      <c r="AA1239" s="66" t="str">
        <f t="shared" si="498"/>
        <v/>
      </c>
      <c r="AB1239" s="72" t="str">
        <f t="shared" si="499"/>
        <v/>
      </c>
      <c r="AC1239" s="135" t="str">
        <f t="shared" si="511"/>
        <v/>
      </c>
      <c r="AD1239" s="72">
        <f t="shared" si="512"/>
        <v>-29</v>
      </c>
      <c r="AE1239" s="72">
        <f t="shared" si="513"/>
        <v>-59</v>
      </c>
      <c r="AF1239" s="72">
        <f t="shared" si="514"/>
        <v>-89</v>
      </c>
      <c r="AG1239" s="66" t="str">
        <f t="shared" si="500"/>
        <v/>
      </c>
      <c r="AH1239" s="66" t="str">
        <f t="shared" si="501"/>
        <v/>
      </c>
      <c r="AI1239" s="66" t="str">
        <f t="shared" si="502"/>
        <v/>
      </c>
      <c r="AJ1239" s="135" t="str">
        <f t="shared" si="503"/>
        <v/>
      </c>
      <c r="AK1239" s="66" t="str">
        <f t="shared" si="504"/>
        <v/>
      </c>
      <c r="AL1239" s="66" t="str">
        <f t="shared" si="492"/>
        <v/>
      </c>
      <c r="AM1239" s="66" t="str">
        <f t="shared" si="505"/>
        <v/>
      </c>
      <c r="AN1239" s="135" t="str">
        <f t="shared" si="506"/>
        <v/>
      </c>
      <c r="AO1239" s="66" t="str">
        <f t="shared" si="507"/>
        <v/>
      </c>
      <c r="AP1239" s="66" t="str">
        <f t="shared" si="493"/>
        <v/>
      </c>
      <c r="AQ1239" s="66" t="str">
        <f t="shared" si="508"/>
        <v/>
      </c>
      <c r="AR1239" s="135" t="str">
        <f t="shared" si="509"/>
        <v/>
      </c>
      <c r="AS1239" s="72" t="str">
        <f t="shared" si="494"/>
        <v/>
      </c>
      <c r="AT1239" s="72" t="str">
        <f t="shared" si="494"/>
        <v/>
      </c>
      <c r="AU1239" s="72"/>
      <c r="AV1239" s="135" t="str">
        <f t="shared" ca="1" si="515"/>
        <v>Fighter</v>
      </c>
      <c r="AW1239" s="135"/>
      <c r="AX1239" s="135"/>
      <c r="AY1239" s="135"/>
      <c r="AZ1239" s="135"/>
      <c r="BA1239" s="135"/>
      <c r="BB1239" s="135"/>
      <c r="BC1239" s="660" t="e">
        <f>INDEX('[2]Master Skill List'!$D$81:$D$301,MATCH('UNIT DATA'!BA1239,'[2]Master Skill List'!$B$81:$B$301,0))</f>
        <v>#N/A</v>
      </c>
      <c r="BD1239" s="661"/>
      <c r="BE1239" s="661"/>
      <c r="BF1239" s="662"/>
      <c r="BG1239" s="72">
        <f t="shared" si="516"/>
        <v>0</v>
      </c>
    </row>
    <row r="1240" spans="2:59">
      <c r="B1240" s="66">
        <v>1202</v>
      </c>
      <c r="C1240" s="135"/>
      <c r="D1240" s="135"/>
      <c r="E1240" s="135"/>
      <c r="F1240" s="135"/>
      <c r="G1240" s="135"/>
      <c r="H1240" s="177"/>
      <c r="I1240" s="155"/>
      <c r="J1240" s="155"/>
      <c r="K1240" s="66">
        <v>10</v>
      </c>
      <c r="L1240" s="66"/>
      <c r="M1240" s="66"/>
      <c r="N1240" s="66"/>
      <c r="O1240" s="508"/>
      <c r="P1240" s="155">
        <f t="shared" si="510"/>
        <v>1</v>
      </c>
      <c r="Q1240" s="135"/>
      <c r="R1240" s="66" t="e">
        <f t="shared" si="517"/>
        <v>#N/A</v>
      </c>
      <c r="S1240" s="176"/>
      <c r="T1240" s="177"/>
      <c r="U1240" s="135"/>
      <c r="V1240" s="135"/>
      <c r="W1240" s="163" t="str">
        <f t="shared" ca="1" si="495"/>
        <v>Fighter</v>
      </c>
      <c r="X1240" s="164">
        <f t="shared" si="496"/>
        <v>0</v>
      </c>
      <c r="Y1240" s="165">
        <v>0</v>
      </c>
      <c r="Z1240" s="155" t="str">
        <f t="shared" si="497"/>
        <v/>
      </c>
      <c r="AA1240" s="66" t="str">
        <f t="shared" si="498"/>
        <v/>
      </c>
      <c r="AB1240" s="72" t="str">
        <f t="shared" si="499"/>
        <v/>
      </c>
      <c r="AC1240" s="135" t="str">
        <f t="shared" si="511"/>
        <v/>
      </c>
      <c r="AD1240" s="72">
        <f t="shared" si="512"/>
        <v>-29</v>
      </c>
      <c r="AE1240" s="72">
        <f t="shared" si="513"/>
        <v>-59</v>
      </c>
      <c r="AF1240" s="72">
        <f t="shared" si="514"/>
        <v>-89</v>
      </c>
      <c r="AG1240" s="66" t="str">
        <f t="shared" si="500"/>
        <v/>
      </c>
      <c r="AH1240" s="66" t="str">
        <f t="shared" si="501"/>
        <v/>
      </c>
      <c r="AI1240" s="66" t="str">
        <f t="shared" si="502"/>
        <v/>
      </c>
      <c r="AJ1240" s="135" t="str">
        <f t="shared" si="503"/>
        <v/>
      </c>
      <c r="AK1240" s="66" t="str">
        <f t="shared" si="504"/>
        <v/>
      </c>
      <c r="AL1240" s="66" t="str">
        <f t="shared" si="492"/>
        <v/>
      </c>
      <c r="AM1240" s="66" t="str">
        <f t="shared" si="505"/>
        <v/>
      </c>
      <c r="AN1240" s="135" t="str">
        <f t="shared" si="506"/>
        <v/>
      </c>
      <c r="AO1240" s="66" t="str">
        <f t="shared" si="507"/>
        <v/>
      </c>
      <c r="AP1240" s="66" t="str">
        <f t="shared" si="493"/>
        <v/>
      </c>
      <c r="AQ1240" s="66" t="str">
        <f t="shared" si="508"/>
        <v/>
      </c>
      <c r="AR1240" s="135" t="str">
        <f t="shared" si="509"/>
        <v/>
      </c>
      <c r="AS1240" s="72" t="str">
        <f t="shared" si="494"/>
        <v/>
      </c>
      <c r="AT1240" s="72" t="str">
        <f t="shared" si="494"/>
        <v/>
      </c>
      <c r="AU1240" s="72"/>
      <c r="AV1240" s="135" t="str">
        <f t="shared" ca="1" si="515"/>
        <v>Fighter</v>
      </c>
      <c r="AW1240" s="135"/>
      <c r="AX1240" s="135"/>
      <c r="AY1240" s="135"/>
      <c r="AZ1240" s="135"/>
      <c r="BA1240" s="135"/>
      <c r="BB1240" s="135"/>
      <c r="BC1240" s="660" t="e">
        <f>INDEX('[2]Master Skill List'!$D$81:$D$301,MATCH('UNIT DATA'!BA1240,'[2]Master Skill List'!$B$81:$B$301,0))</f>
        <v>#N/A</v>
      </c>
      <c r="BD1240" s="661"/>
      <c r="BE1240" s="661"/>
      <c r="BF1240" s="662"/>
      <c r="BG1240" s="72">
        <f t="shared" si="516"/>
        <v>0</v>
      </c>
    </row>
    <row r="1241" spans="2:59">
      <c r="B1241" s="66">
        <v>1203</v>
      </c>
      <c r="C1241" s="135"/>
      <c r="D1241" s="135"/>
      <c r="E1241" s="135"/>
      <c r="F1241" s="135"/>
      <c r="G1241" s="135"/>
      <c r="H1241" s="177"/>
      <c r="I1241" s="155"/>
      <c r="J1241" s="155"/>
      <c r="K1241" s="66">
        <v>10</v>
      </c>
      <c r="L1241" s="66"/>
      <c r="M1241" s="66"/>
      <c r="N1241" s="66"/>
      <c r="O1241" s="508"/>
      <c r="P1241" s="155">
        <f t="shared" si="510"/>
        <v>1</v>
      </c>
      <c r="Q1241" s="135"/>
      <c r="R1241" s="66" t="e">
        <f t="shared" si="517"/>
        <v>#N/A</v>
      </c>
      <c r="S1241" s="176"/>
      <c r="T1241" s="177"/>
      <c r="U1241" s="135"/>
      <c r="V1241" s="135"/>
      <c r="W1241" s="163" t="str">
        <f t="shared" ca="1" si="495"/>
        <v>Fighter</v>
      </c>
      <c r="X1241" s="164">
        <f t="shared" si="496"/>
        <v>0</v>
      </c>
      <c r="Y1241" s="165">
        <v>0</v>
      </c>
      <c r="Z1241" s="155" t="str">
        <f t="shared" si="497"/>
        <v/>
      </c>
      <c r="AA1241" s="66" t="str">
        <f t="shared" si="498"/>
        <v/>
      </c>
      <c r="AB1241" s="72" t="str">
        <f t="shared" si="499"/>
        <v/>
      </c>
      <c r="AC1241" s="135" t="str">
        <f t="shared" si="511"/>
        <v/>
      </c>
      <c r="AD1241" s="72">
        <f t="shared" si="512"/>
        <v>-29</v>
      </c>
      <c r="AE1241" s="72">
        <f t="shared" si="513"/>
        <v>-59</v>
      </c>
      <c r="AF1241" s="72">
        <f t="shared" si="514"/>
        <v>-89</v>
      </c>
      <c r="AG1241" s="66" t="str">
        <f t="shared" si="500"/>
        <v/>
      </c>
      <c r="AH1241" s="66" t="str">
        <f t="shared" si="501"/>
        <v/>
      </c>
      <c r="AI1241" s="66" t="str">
        <f t="shared" si="502"/>
        <v/>
      </c>
      <c r="AJ1241" s="135" t="str">
        <f t="shared" si="503"/>
        <v/>
      </c>
      <c r="AK1241" s="66" t="str">
        <f t="shared" si="504"/>
        <v/>
      </c>
      <c r="AL1241" s="66" t="str">
        <f t="shared" si="492"/>
        <v/>
      </c>
      <c r="AM1241" s="66" t="str">
        <f t="shared" si="505"/>
        <v/>
      </c>
      <c r="AN1241" s="135" t="str">
        <f t="shared" si="506"/>
        <v/>
      </c>
      <c r="AO1241" s="66" t="str">
        <f t="shared" si="507"/>
        <v/>
      </c>
      <c r="AP1241" s="66" t="str">
        <f t="shared" si="493"/>
        <v/>
      </c>
      <c r="AQ1241" s="66" t="str">
        <f t="shared" si="508"/>
        <v/>
      </c>
      <c r="AR1241" s="135" t="str">
        <f t="shared" si="509"/>
        <v/>
      </c>
      <c r="AS1241" s="72" t="str">
        <f t="shared" si="494"/>
        <v/>
      </c>
      <c r="AT1241" s="72" t="str">
        <f t="shared" si="494"/>
        <v/>
      </c>
      <c r="AU1241" s="72"/>
      <c r="AV1241" s="135" t="str">
        <f t="shared" ca="1" si="515"/>
        <v>Fighter</v>
      </c>
      <c r="AW1241" s="135"/>
      <c r="AX1241" s="135"/>
      <c r="AY1241" s="135"/>
      <c r="AZ1241" s="135"/>
      <c r="BA1241" s="135"/>
      <c r="BB1241" s="135"/>
      <c r="BC1241" s="660" t="e">
        <f>INDEX('[2]Master Skill List'!$D$81:$D$301,MATCH('UNIT DATA'!BA1241,'[2]Master Skill List'!$B$81:$B$301,0))</f>
        <v>#N/A</v>
      </c>
      <c r="BD1241" s="661"/>
      <c r="BE1241" s="661"/>
      <c r="BF1241" s="662"/>
      <c r="BG1241" s="72">
        <f t="shared" si="516"/>
        <v>0</v>
      </c>
    </row>
    <row r="1242" spans="2:59">
      <c r="B1242" s="66">
        <v>1204</v>
      </c>
      <c r="C1242" s="135"/>
      <c r="D1242" s="135"/>
      <c r="E1242" s="135"/>
      <c r="F1242" s="135"/>
      <c r="G1242" s="135"/>
      <c r="H1242" s="177"/>
      <c r="I1242" s="155"/>
      <c r="J1242" s="155"/>
      <c r="K1242" s="66">
        <v>10</v>
      </c>
      <c r="L1242" s="66"/>
      <c r="M1242" s="66"/>
      <c r="N1242" s="66"/>
      <c r="O1242" s="508"/>
      <c r="P1242" s="155">
        <f t="shared" si="510"/>
        <v>1</v>
      </c>
      <c r="Q1242" s="135"/>
      <c r="R1242" s="66" t="e">
        <f t="shared" si="517"/>
        <v>#N/A</v>
      </c>
      <c r="S1242" s="176"/>
      <c r="T1242" s="177"/>
      <c r="U1242" s="135"/>
      <c r="V1242" s="135"/>
      <c r="W1242" s="163" t="str">
        <f t="shared" ca="1" si="495"/>
        <v>Guardian</v>
      </c>
      <c r="X1242" s="164">
        <f t="shared" si="496"/>
        <v>0</v>
      </c>
      <c r="Y1242" s="165">
        <v>0</v>
      </c>
      <c r="Z1242" s="155" t="str">
        <f t="shared" si="497"/>
        <v/>
      </c>
      <c r="AA1242" s="66" t="str">
        <f t="shared" si="498"/>
        <v/>
      </c>
      <c r="AB1242" s="72" t="str">
        <f t="shared" si="499"/>
        <v/>
      </c>
      <c r="AC1242" s="135" t="str">
        <f t="shared" si="511"/>
        <v/>
      </c>
      <c r="AD1242" s="72">
        <f t="shared" si="512"/>
        <v>-29</v>
      </c>
      <c r="AE1242" s="72">
        <f t="shared" si="513"/>
        <v>-59</v>
      </c>
      <c r="AF1242" s="72">
        <f t="shared" si="514"/>
        <v>-89</v>
      </c>
      <c r="AG1242" s="66" t="str">
        <f t="shared" si="500"/>
        <v/>
      </c>
      <c r="AH1242" s="66" t="str">
        <f t="shared" si="501"/>
        <v/>
      </c>
      <c r="AI1242" s="66" t="str">
        <f t="shared" si="502"/>
        <v/>
      </c>
      <c r="AJ1242" s="135" t="str">
        <f t="shared" si="503"/>
        <v/>
      </c>
      <c r="AK1242" s="66" t="str">
        <f t="shared" si="504"/>
        <v/>
      </c>
      <c r="AL1242" s="66" t="str">
        <f t="shared" si="492"/>
        <v/>
      </c>
      <c r="AM1242" s="66" t="str">
        <f t="shared" si="505"/>
        <v/>
      </c>
      <c r="AN1242" s="135" t="str">
        <f t="shared" si="506"/>
        <v/>
      </c>
      <c r="AO1242" s="66" t="str">
        <f t="shared" si="507"/>
        <v/>
      </c>
      <c r="AP1242" s="66" t="str">
        <f t="shared" si="493"/>
        <v/>
      </c>
      <c r="AQ1242" s="66" t="str">
        <f t="shared" si="508"/>
        <v/>
      </c>
      <c r="AR1242" s="135" t="str">
        <f t="shared" si="509"/>
        <v/>
      </c>
      <c r="AS1242" s="72" t="str">
        <f t="shared" si="494"/>
        <v/>
      </c>
      <c r="AT1242" s="72" t="str">
        <f t="shared" si="494"/>
        <v/>
      </c>
      <c r="AU1242" s="72"/>
      <c r="AV1242" s="135" t="str">
        <f t="shared" ca="1" si="515"/>
        <v>Guardian</v>
      </c>
      <c r="AW1242" s="135"/>
      <c r="AX1242" s="135"/>
      <c r="AY1242" s="135"/>
      <c r="AZ1242" s="135"/>
      <c r="BA1242" s="135"/>
      <c r="BB1242" s="135"/>
      <c r="BC1242" s="660" t="e">
        <f>INDEX('[2]Master Skill List'!$D$81:$D$301,MATCH('UNIT DATA'!BA1242,'[2]Master Skill List'!$B$81:$B$301,0))</f>
        <v>#N/A</v>
      </c>
      <c r="BD1242" s="661"/>
      <c r="BE1242" s="661"/>
      <c r="BF1242" s="662"/>
      <c r="BG1242" s="72">
        <f t="shared" si="516"/>
        <v>0</v>
      </c>
    </row>
    <row r="1243" spans="2:59">
      <c r="B1243" s="66">
        <v>1205</v>
      </c>
      <c r="C1243" s="135"/>
      <c r="D1243" s="135"/>
      <c r="E1243" s="135"/>
      <c r="F1243" s="135"/>
      <c r="G1243" s="135"/>
      <c r="H1243" s="177"/>
      <c r="I1243" s="155"/>
      <c r="J1243" s="155"/>
      <c r="K1243" s="66">
        <v>10</v>
      </c>
      <c r="L1243" s="66"/>
      <c r="M1243" s="66"/>
      <c r="N1243" s="66"/>
      <c r="O1243" s="508"/>
      <c r="P1243" s="155">
        <f t="shared" si="510"/>
        <v>1</v>
      </c>
      <c r="Q1243" s="135"/>
      <c r="R1243" s="66" t="e">
        <f t="shared" si="517"/>
        <v>#N/A</v>
      </c>
      <c r="S1243" s="176"/>
      <c r="T1243" s="177"/>
      <c r="U1243" s="135"/>
      <c r="V1243" s="135"/>
      <c r="W1243" s="163" t="str">
        <f t="shared" ca="1" si="495"/>
        <v>Fighter</v>
      </c>
      <c r="X1243" s="164">
        <f t="shared" si="496"/>
        <v>0</v>
      </c>
      <c r="Y1243" s="165">
        <v>0</v>
      </c>
      <c r="Z1243" s="155" t="str">
        <f t="shared" si="497"/>
        <v/>
      </c>
      <c r="AA1243" s="66" t="str">
        <f t="shared" si="498"/>
        <v/>
      </c>
      <c r="AB1243" s="72" t="str">
        <f t="shared" si="499"/>
        <v/>
      </c>
      <c r="AC1243" s="135" t="str">
        <f t="shared" si="511"/>
        <v/>
      </c>
      <c r="AD1243" s="72">
        <f t="shared" si="512"/>
        <v>-29</v>
      </c>
      <c r="AE1243" s="72">
        <f t="shared" si="513"/>
        <v>-59</v>
      </c>
      <c r="AF1243" s="72">
        <f t="shared" si="514"/>
        <v>-89</v>
      </c>
      <c r="AG1243" s="66" t="str">
        <f t="shared" si="500"/>
        <v/>
      </c>
      <c r="AH1243" s="66" t="str">
        <f t="shared" si="501"/>
        <v/>
      </c>
      <c r="AI1243" s="66" t="str">
        <f t="shared" si="502"/>
        <v/>
      </c>
      <c r="AJ1243" s="135" t="str">
        <f t="shared" si="503"/>
        <v/>
      </c>
      <c r="AK1243" s="66" t="str">
        <f t="shared" si="504"/>
        <v/>
      </c>
      <c r="AL1243" s="66" t="str">
        <f t="shared" si="492"/>
        <v/>
      </c>
      <c r="AM1243" s="66" t="str">
        <f t="shared" si="505"/>
        <v/>
      </c>
      <c r="AN1243" s="135" t="str">
        <f t="shared" si="506"/>
        <v/>
      </c>
      <c r="AO1243" s="66" t="str">
        <f t="shared" si="507"/>
        <v/>
      </c>
      <c r="AP1243" s="66" t="str">
        <f t="shared" si="493"/>
        <v/>
      </c>
      <c r="AQ1243" s="66" t="str">
        <f t="shared" si="508"/>
        <v/>
      </c>
      <c r="AR1243" s="135" t="str">
        <f t="shared" si="509"/>
        <v/>
      </c>
      <c r="AS1243" s="72" t="str">
        <f t="shared" si="494"/>
        <v/>
      </c>
      <c r="AT1243" s="72" t="str">
        <f t="shared" si="494"/>
        <v/>
      </c>
      <c r="AU1243" s="72"/>
      <c r="AV1243" s="135" t="str">
        <f t="shared" ca="1" si="515"/>
        <v>Fighter</v>
      </c>
      <c r="AW1243" s="135"/>
      <c r="AX1243" s="135"/>
      <c r="AY1243" s="135"/>
      <c r="AZ1243" s="135"/>
      <c r="BA1243" s="135"/>
      <c r="BB1243" s="135"/>
      <c r="BC1243" s="660" t="e">
        <f>INDEX('[2]Master Skill List'!$D$81:$D$301,MATCH('UNIT DATA'!BA1243,'[2]Master Skill List'!$B$81:$B$301,0))</f>
        <v>#N/A</v>
      </c>
      <c r="BD1243" s="661"/>
      <c r="BE1243" s="661"/>
      <c r="BF1243" s="662"/>
      <c r="BG1243" s="72">
        <f t="shared" si="516"/>
        <v>0</v>
      </c>
    </row>
    <row r="1244" spans="2:59">
      <c r="B1244" s="66">
        <v>1206</v>
      </c>
      <c r="C1244" s="135"/>
      <c r="D1244" s="135"/>
      <c r="E1244" s="135"/>
      <c r="F1244" s="135"/>
      <c r="G1244" s="135"/>
      <c r="H1244" s="177"/>
      <c r="I1244" s="155"/>
      <c r="J1244" s="155"/>
      <c r="K1244" s="66">
        <v>10</v>
      </c>
      <c r="L1244" s="66"/>
      <c r="M1244" s="66"/>
      <c r="N1244" s="66"/>
      <c r="O1244" s="508"/>
      <c r="P1244" s="155">
        <f t="shared" si="510"/>
        <v>1</v>
      </c>
      <c r="Q1244" s="135"/>
      <c r="R1244" s="66" t="e">
        <f t="shared" si="517"/>
        <v>#N/A</v>
      </c>
      <c r="S1244" s="176"/>
      <c r="T1244" s="177"/>
      <c r="U1244" s="135"/>
      <c r="V1244" s="135"/>
      <c r="W1244" s="163" t="str">
        <f t="shared" ca="1" si="495"/>
        <v>Defender</v>
      </c>
      <c r="X1244" s="164">
        <f t="shared" si="496"/>
        <v>0</v>
      </c>
      <c r="Y1244" s="165">
        <v>0</v>
      </c>
      <c r="Z1244" s="155" t="str">
        <f t="shared" si="497"/>
        <v/>
      </c>
      <c r="AA1244" s="66" t="str">
        <f t="shared" si="498"/>
        <v/>
      </c>
      <c r="AB1244" s="72" t="str">
        <f t="shared" si="499"/>
        <v/>
      </c>
      <c r="AC1244" s="135" t="str">
        <f t="shared" si="511"/>
        <v/>
      </c>
      <c r="AD1244" s="72">
        <f t="shared" si="512"/>
        <v>-29</v>
      </c>
      <c r="AE1244" s="72">
        <f t="shared" si="513"/>
        <v>-59</v>
      </c>
      <c r="AF1244" s="72">
        <f t="shared" si="514"/>
        <v>-89</v>
      </c>
      <c r="AG1244" s="66" t="str">
        <f t="shared" si="500"/>
        <v/>
      </c>
      <c r="AH1244" s="66" t="str">
        <f t="shared" si="501"/>
        <v/>
      </c>
      <c r="AI1244" s="66" t="str">
        <f t="shared" si="502"/>
        <v/>
      </c>
      <c r="AJ1244" s="135" t="str">
        <f t="shared" si="503"/>
        <v/>
      </c>
      <c r="AK1244" s="66" t="str">
        <f t="shared" si="504"/>
        <v/>
      </c>
      <c r="AL1244" s="66" t="str">
        <f t="shared" si="492"/>
        <v/>
      </c>
      <c r="AM1244" s="66" t="str">
        <f t="shared" si="505"/>
        <v/>
      </c>
      <c r="AN1244" s="135" t="str">
        <f t="shared" si="506"/>
        <v/>
      </c>
      <c r="AO1244" s="66" t="str">
        <f t="shared" si="507"/>
        <v/>
      </c>
      <c r="AP1244" s="66" t="str">
        <f t="shared" si="493"/>
        <v/>
      </c>
      <c r="AQ1244" s="66" t="str">
        <f t="shared" si="508"/>
        <v/>
      </c>
      <c r="AR1244" s="135" t="str">
        <f t="shared" si="509"/>
        <v/>
      </c>
      <c r="AS1244" s="72" t="str">
        <f t="shared" si="494"/>
        <v/>
      </c>
      <c r="AT1244" s="72" t="str">
        <f t="shared" si="494"/>
        <v/>
      </c>
      <c r="AU1244" s="72"/>
      <c r="AV1244" s="135" t="str">
        <f t="shared" ca="1" si="515"/>
        <v>Defender</v>
      </c>
      <c r="AW1244" s="135"/>
      <c r="AX1244" s="135"/>
      <c r="AY1244" s="135"/>
      <c r="AZ1244" s="135"/>
      <c r="BA1244" s="135"/>
      <c r="BB1244" s="135"/>
      <c r="BC1244" s="660" t="e">
        <f>INDEX('[2]Master Skill List'!$D$81:$D$301,MATCH('UNIT DATA'!BA1244,'[2]Master Skill List'!$B$81:$B$301,0))</f>
        <v>#N/A</v>
      </c>
      <c r="BD1244" s="661"/>
      <c r="BE1244" s="661"/>
      <c r="BF1244" s="662"/>
      <c r="BG1244" s="72">
        <f t="shared" si="516"/>
        <v>0</v>
      </c>
    </row>
    <row r="1245" spans="2:59">
      <c r="B1245" s="66">
        <v>1207</v>
      </c>
      <c r="C1245" s="135"/>
      <c r="D1245" s="135"/>
      <c r="E1245" s="135"/>
      <c r="F1245" s="135"/>
      <c r="G1245" s="135"/>
      <c r="H1245" s="177"/>
      <c r="I1245" s="155"/>
      <c r="J1245" s="155"/>
      <c r="K1245" s="66">
        <v>10</v>
      </c>
      <c r="L1245" s="66"/>
      <c r="M1245" s="66"/>
      <c r="N1245" s="66"/>
      <c r="O1245" s="508"/>
      <c r="P1245" s="155">
        <f t="shared" si="510"/>
        <v>1</v>
      </c>
      <c r="Q1245" s="135"/>
      <c r="R1245" s="66" t="e">
        <f t="shared" si="517"/>
        <v>#N/A</v>
      </c>
      <c r="S1245" s="176"/>
      <c r="T1245" s="177"/>
      <c r="U1245" s="135"/>
      <c r="V1245" s="135"/>
      <c r="W1245" s="163" t="str">
        <f t="shared" ca="1" si="495"/>
        <v>Guardian</v>
      </c>
      <c r="X1245" s="164">
        <f t="shared" si="496"/>
        <v>0</v>
      </c>
      <c r="Y1245" s="165">
        <v>0</v>
      </c>
      <c r="Z1245" s="155" t="str">
        <f t="shared" si="497"/>
        <v/>
      </c>
      <c r="AA1245" s="66" t="str">
        <f t="shared" si="498"/>
        <v/>
      </c>
      <c r="AB1245" s="72" t="str">
        <f t="shared" si="499"/>
        <v/>
      </c>
      <c r="AC1245" s="135" t="str">
        <f t="shared" si="511"/>
        <v/>
      </c>
      <c r="AD1245" s="72">
        <f t="shared" si="512"/>
        <v>-29</v>
      </c>
      <c r="AE1245" s="72">
        <f t="shared" si="513"/>
        <v>-59</v>
      </c>
      <c r="AF1245" s="72">
        <f t="shared" si="514"/>
        <v>-89</v>
      </c>
      <c r="AG1245" s="66" t="str">
        <f t="shared" si="500"/>
        <v/>
      </c>
      <c r="AH1245" s="66" t="str">
        <f t="shared" si="501"/>
        <v/>
      </c>
      <c r="AI1245" s="66" t="str">
        <f t="shared" si="502"/>
        <v/>
      </c>
      <c r="AJ1245" s="135" t="str">
        <f t="shared" si="503"/>
        <v/>
      </c>
      <c r="AK1245" s="66" t="str">
        <f t="shared" si="504"/>
        <v/>
      </c>
      <c r="AL1245" s="66" t="str">
        <f t="shared" si="492"/>
        <v/>
      </c>
      <c r="AM1245" s="66" t="str">
        <f t="shared" si="505"/>
        <v/>
      </c>
      <c r="AN1245" s="135" t="str">
        <f t="shared" si="506"/>
        <v/>
      </c>
      <c r="AO1245" s="66" t="str">
        <f t="shared" si="507"/>
        <v/>
      </c>
      <c r="AP1245" s="66" t="str">
        <f t="shared" si="493"/>
        <v/>
      </c>
      <c r="AQ1245" s="66" t="str">
        <f t="shared" si="508"/>
        <v/>
      </c>
      <c r="AR1245" s="135" t="str">
        <f t="shared" si="509"/>
        <v/>
      </c>
      <c r="AS1245" s="72" t="str">
        <f t="shared" si="494"/>
        <v/>
      </c>
      <c r="AT1245" s="72" t="str">
        <f t="shared" si="494"/>
        <v/>
      </c>
      <c r="AU1245" s="72"/>
      <c r="AV1245" s="135" t="str">
        <f t="shared" ca="1" si="515"/>
        <v>Guardian</v>
      </c>
      <c r="AW1245" s="135"/>
      <c r="AX1245" s="135"/>
      <c r="AY1245" s="135"/>
      <c r="AZ1245" s="135"/>
      <c r="BA1245" s="135"/>
      <c r="BB1245" s="135"/>
      <c r="BC1245" s="660" t="e">
        <f>INDEX('[2]Master Skill List'!$D$81:$D$301,MATCH('UNIT DATA'!BA1245,'[2]Master Skill List'!$B$81:$B$301,0))</f>
        <v>#N/A</v>
      </c>
      <c r="BD1245" s="661"/>
      <c r="BE1245" s="661"/>
      <c r="BF1245" s="662"/>
      <c r="BG1245" s="72">
        <f t="shared" si="516"/>
        <v>0</v>
      </c>
    </row>
    <row r="1246" spans="2:59">
      <c r="B1246" s="66">
        <v>1208</v>
      </c>
      <c r="C1246" s="135"/>
      <c r="D1246" s="135"/>
      <c r="E1246" s="135"/>
      <c r="F1246" s="135"/>
      <c r="G1246" s="135"/>
      <c r="H1246" s="177"/>
      <c r="I1246" s="155"/>
      <c r="J1246" s="155"/>
      <c r="K1246" s="66">
        <v>10</v>
      </c>
      <c r="L1246" s="66"/>
      <c r="M1246" s="66"/>
      <c r="N1246" s="66"/>
      <c r="O1246" s="508"/>
      <c r="P1246" s="155">
        <f t="shared" si="510"/>
        <v>1</v>
      </c>
      <c r="Q1246" s="135"/>
      <c r="R1246" s="66" t="e">
        <f t="shared" si="517"/>
        <v>#N/A</v>
      </c>
      <c r="S1246" s="176"/>
      <c r="T1246" s="177"/>
      <c r="U1246" s="135"/>
      <c r="V1246" s="135"/>
      <c r="W1246" s="163" t="str">
        <f t="shared" ca="1" si="495"/>
        <v>Fighter</v>
      </c>
      <c r="X1246" s="164">
        <f t="shared" si="496"/>
        <v>0</v>
      </c>
      <c r="Y1246" s="165">
        <v>0</v>
      </c>
      <c r="Z1246" s="155" t="str">
        <f t="shared" si="497"/>
        <v/>
      </c>
      <c r="AA1246" s="66" t="str">
        <f t="shared" si="498"/>
        <v/>
      </c>
      <c r="AB1246" s="72" t="str">
        <f t="shared" si="499"/>
        <v/>
      </c>
      <c r="AC1246" s="135" t="str">
        <f t="shared" si="511"/>
        <v/>
      </c>
      <c r="AD1246" s="72">
        <f t="shared" si="512"/>
        <v>-29</v>
      </c>
      <c r="AE1246" s="72">
        <f t="shared" si="513"/>
        <v>-59</v>
      </c>
      <c r="AF1246" s="72">
        <f t="shared" si="514"/>
        <v>-89</v>
      </c>
      <c r="AG1246" s="66" t="str">
        <f t="shared" si="500"/>
        <v/>
      </c>
      <c r="AH1246" s="66" t="str">
        <f t="shared" si="501"/>
        <v/>
      </c>
      <c r="AI1246" s="66" t="str">
        <f t="shared" si="502"/>
        <v/>
      </c>
      <c r="AJ1246" s="135" t="str">
        <f t="shared" si="503"/>
        <v/>
      </c>
      <c r="AK1246" s="66" t="str">
        <f t="shared" si="504"/>
        <v/>
      </c>
      <c r="AL1246" s="66" t="str">
        <f t="shared" si="492"/>
        <v/>
      </c>
      <c r="AM1246" s="66" t="str">
        <f t="shared" si="505"/>
        <v/>
      </c>
      <c r="AN1246" s="135" t="str">
        <f t="shared" si="506"/>
        <v/>
      </c>
      <c r="AO1246" s="66" t="str">
        <f t="shared" si="507"/>
        <v/>
      </c>
      <c r="AP1246" s="66" t="str">
        <f t="shared" si="493"/>
        <v/>
      </c>
      <c r="AQ1246" s="66" t="str">
        <f t="shared" si="508"/>
        <v/>
      </c>
      <c r="AR1246" s="135" t="str">
        <f t="shared" si="509"/>
        <v/>
      </c>
      <c r="AS1246" s="72" t="str">
        <f t="shared" si="494"/>
        <v/>
      </c>
      <c r="AT1246" s="72" t="str">
        <f t="shared" si="494"/>
        <v/>
      </c>
      <c r="AU1246" s="72"/>
      <c r="AV1246" s="135" t="str">
        <f t="shared" ca="1" si="515"/>
        <v>Fighter</v>
      </c>
      <c r="AW1246" s="135"/>
      <c r="AX1246" s="135"/>
      <c r="AY1246" s="135"/>
      <c r="AZ1246" s="135"/>
      <c r="BA1246" s="135"/>
      <c r="BB1246" s="135"/>
      <c r="BC1246" s="660" t="e">
        <f>INDEX('[2]Master Skill List'!$D$81:$D$301,MATCH('UNIT DATA'!BA1246,'[2]Master Skill List'!$B$81:$B$301,0))</f>
        <v>#N/A</v>
      </c>
      <c r="BD1246" s="661"/>
      <c r="BE1246" s="661"/>
      <c r="BF1246" s="662"/>
      <c r="BG1246" s="72">
        <f t="shared" si="516"/>
        <v>0</v>
      </c>
    </row>
    <row r="1247" spans="2:59">
      <c r="B1247" s="66">
        <v>1209</v>
      </c>
      <c r="C1247" s="135"/>
      <c r="D1247" s="135"/>
      <c r="E1247" s="135"/>
      <c r="F1247" s="135"/>
      <c r="G1247" s="135"/>
      <c r="H1247" s="177"/>
      <c r="I1247" s="155"/>
      <c r="J1247" s="155"/>
      <c r="K1247" s="66">
        <v>10</v>
      </c>
      <c r="L1247" s="66"/>
      <c r="M1247" s="66"/>
      <c r="N1247" s="66"/>
      <c r="O1247" s="508"/>
      <c r="P1247" s="155">
        <f t="shared" si="510"/>
        <v>1</v>
      </c>
      <c r="Q1247" s="135"/>
      <c r="R1247" s="66" t="e">
        <f t="shared" si="517"/>
        <v>#N/A</v>
      </c>
      <c r="S1247" s="176"/>
      <c r="T1247" s="177"/>
      <c r="U1247" s="135"/>
      <c r="V1247" s="135"/>
      <c r="W1247" s="163" t="str">
        <f t="shared" ca="1" si="495"/>
        <v>Knight</v>
      </c>
      <c r="X1247" s="164">
        <f t="shared" si="496"/>
        <v>0</v>
      </c>
      <c r="Y1247" s="165">
        <v>0</v>
      </c>
      <c r="Z1247" s="155" t="str">
        <f t="shared" si="497"/>
        <v/>
      </c>
      <c r="AA1247" s="66" t="str">
        <f t="shared" si="498"/>
        <v/>
      </c>
      <c r="AB1247" s="72" t="str">
        <f t="shared" si="499"/>
        <v/>
      </c>
      <c r="AC1247" s="135" t="str">
        <f t="shared" si="511"/>
        <v/>
      </c>
      <c r="AD1247" s="72">
        <f t="shared" si="512"/>
        <v>-29</v>
      </c>
      <c r="AE1247" s="72">
        <f t="shared" si="513"/>
        <v>-59</v>
      </c>
      <c r="AF1247" s="72">
        <f t="shared" si="514"/>
        <v>-89</v>
      </c>
      <c r="AG1247" s="66" t="str">
        <f t="shared" si="500"/>
        <v/>
      </c>
      <c r="AH1247" s="66" t="str">
        <f t="shared" si="501"/>
        <v/>
      </c>
      <c r="AI1247" s="66" t="str">
        <f t="shared" si="502"/>
        <v/>
      </c>
      <c r="AJ1247" s="135" t="str">
        <f t="shared" si="503"/>
        <v/>
      </c>
      <c r="AK1247" s="66" t="str">
        <f t="shared" si="504"/>
        <v/>
      </c>
      <c r="AL1247" s="66" t="str">
        <f t="shared" ref="AL1247:AL1310" si="518">IFERROR(ROUNDDOWN(AK1247+(AN1247*($J1247-1)),0),"")</f>
        <v/>
      </c>
      <c r="AM1247" s="66" t="str">
        <f t="shared" si="505"/>
        <v/>
      </c>
      <c r="AN1247" s="135" t="str">
        <f t="shared" si="506"/>
        <v/>
      </c>
      <c r="AO1247" s="66" t="str">
        <f t="shared" si="507"/>
        <v/>
      </c>
      <c r="AP1247" s="66" t="str">
        <f t="shared" ref="AP1247:AP1310" si="519">IFERROR(ROUNDDOWN(AO1247+(AR1247*($J1247-1)),0),"")</f>
        <v/>
      </c>
      <c r="AQ1247" s="66" t="str">
        <f t="shared" si="508"/>
        <v/>
      </c>
      <c r="AR1247" s="135" t="str">
        <f t="shared" si="509"/>
        <v/>
      </c>
      <c r="AS1247" s="72" t="str">
        <f t="shared" si="494"/>
        <v/>
      </c>
      <c r="AT1247" s="72" t="str">
        <f t="shared" si="494"/>
        <v/>
      </c>
      <c r="AU1247" s="72"/>
      <c r="AV1247" s="135" t="str">
        <f t="shared" ca="1" si="515"/>
        <v>Knight</v>
      </c>
      <c r="AW1247" s="135"/>
      <c r="AX1247" s="135"/>
      <c r="AY1247" s="135"/>
      <c r="AZ1247" s="135"/>
      <c r="BA1247" s="135"/>
      <c r="BB1247" s="135"/>
      <c r="BC1247" s="660" t="e">
        <f>INDEX('[2]Master Skill List'!$D$81:$D$301,MATCH('UNIT DATA'!BA1247,'[2]Master Skill List'!$B$81:$B$301,0))</f>
        <v>#N/A</v>
      </c>
      <c r="BD1247" s="661"/>
      <c r="BE1247" s="661"/>
      <c r="BF1247" s="662"/>
      <c r="BG1247" s="72">
        <f t="shared" si="516"/>
        <v>0</v>
      </c>
    </row>
    <row r="1248" spans="2:59">
      <c r="B1248" s="66">
        <v>1210</v>
      </c>
      <c r="C1248" s="135"/>
      <c r="D1248" s="135"/>
      <c r="E1248" s="135"/>
      <c r="F1248" s="135"/>
      <c r="G1248" s="135"/>
      <c r="H1248" s="177"/>
      <c r="I1248" s="155"/>
      <c r="J1248" s="155"/>
      <c r="K1248" s="66">
        <v>10</v>
      </c>
      <c r="L1248" s="66"/>
      <c r="M1248" s="66"/>
      <c r="N1248" s="66"/>
      <c r="O1248" s="508"/>
      <c r="P1248" s="155">
        <f t="shared" si="510"/>
        <v>1</v>
      </c>
      <c r="Q1248" s="135"/>
      <c r="R1248" s="66" t="e">
        <f t="shared" si="517"/>
        <v>#N/A</v>
      </c>
      <c r="S1248" s="176"/>
      <c r="T1248" s="177"/>
      <c r="U1248" s="135"/>
      <c r="V1248" s="135"/>
      <c r="W1248" s="163" t="str">
        <f t="shared" ca="1" si="495"/>
        <v>Lord</v>
      </c>
      <c r="X1248" s="164">
        <f t="shared" si="496"/>
        <v>0</v>
      </c>
      <c r="Y1248" s="165">
        <v>0</v>
      </c>
      <c r="Z1248" s="155" t="str">
        <f t="shared" si="497"/>
        <v/>
      </c>
      <c r="AA1248" s="66" t="str">
        <f t="shared" si="498"/>
        <v/>
      </c>
      <c r="AB1248" s="72" t="str">
        <f t="shared" si="499"/>
        <v/>
      </c>
      <c r="AC1248" s="135" t="str">
        <f t="shared" si="511"/>
        <v/>
      </c>
      <c r="AD1248" s="72">
        <f t="shared" si="512"/>
        <v>-29</v>
      </c>
      <c r="AE1248" s="72">
        <f t="shared" si="513"/>
        <v>-59</v>
      </c>
      <c r="AF1248" s="72">
        <f t="shared" si="514"/>
        <v>-89</v>
      </c>
      <c r="AG1248" s="66" t="str">
        <f t="shared" si="500"/>
        <v/>
      </c>
      <c r="AH1248" s="66" t="str">
        <f t="shared" si="501"/>
        <v/>
      </c>
      <c r="AI1248" s="66" t="str">
        <f t="shared" si="502"/>
        <v/>
      </c>
      <c r="AJ1248" s="135" t="str">
        <f t="shared" si="503"/>
        <v/>
      </c>
      <c r="AK1248" s="66" t="str">
        <f t="shared" si="504"/>
        <v/>
      </c>
      <c r="AL1248" s="66" t="str">
        <f t="shared" si="518"/>
        <v/>
      </c>
      <c r="AM1248" s="66" t="str">
        <f t="shared" si="505"/>
        <v/>
      </c>
      <c r="AN1248" s="135" t="str">
        <f t="shared" si="506"/>
        <v/>
      </c>
      <c r="AO1248" s="66" t="str">
        <f t="shared" si="507"/>
        <v/>
      </c>
      <c r="AP1248" s="66" t="str">
        <f t="shared" si="519"/>
        <v/>
      </c>
      <c r="AQ1248" s="66" t="str">
        <f t="shared" si="508"/>
        <v/>
      </c>
      <c r="AR1248" s="135" t="str">
        <f t="shared" si="509"/>
        <v/>
      </c>
      <c r="AS1248" s="72" t="str">
        <f t="shared" si="494"/>
        <v/>
      </c>
      <c r="AT1248" s="72" t="str">
        <f t="shared" si="494"/>
        <v/>
      </c>
      <c r="AU1248" s="72"/>
      <c r="AV1248" s="135" t="str">
        <f t="shared" ca="1" si="515"/>
        <v>Lord</v>
      </c>
      <c r="AW1248" s="135"/>
      <c r="AX1248" s="135"/>
      <c r="AY1248" s="135"/>
      <c r="AZ1248" s="135"/>
      <c r="BA1248" s="135"/>
      <c r="BB1248" s="135"/>
      <c r="BC1248" s="660" t="e">
        <f>INDEX('[2]Master Skill List'!$D$81:$D$301,MATCH('UNIT DATA'!BA1248,'[2]Master Skill List'!$B$81:$B$301,0))</f>
        <v>#N/A</v>
      </c>
      <c r="BD1248" s="661"/>
      <c r="BE1248" s="661"/>
      <c r="BF1248" s="662"/>
      <c r="BG1248" s="72">
        <f t="shared" si="516"/>
        <v>0</v>
      </c>
    </row>
    <row r="1249" spans="2:59">
      <c r="B1249" s="66">
        <v>1211</v>
      </c>
      <c r="C1249" s="135"/>
      <c r="D1249" s="135"/>
      <c r="E1249" s="135"/>
      <c r="F1249" s="135"/>
      <c r="G1249" s="135"/>
      <c r="H1249" s="177"/>
      <c r="I1249" s="155"/>
      <c r="J1249" s="155"/>
      <c r="K1249" s="66">
        <v>10</v>
      </c>
      <c r="L1249" s="66"/>
      <c r="M1249" s="66"/>
      <c r="N1249" s="66"/>
      <c r="O1249" s="508"/>
      <c r="P1249" s="155">
        <f t="shared" si="510"/>
        <v>1</v>
      </c>
      <c r="Q1249" s="135"/>
      <c r="R1249" s="66" t="e">
        <f t="shared" si="517"/>
        <v>#N/A</v>
      </c>
      <c r="S1249" s="176"/>
      <c r="T1249" s="177"/>
      <c r="U1249" s="135"/>
      <c r="V1249" s="135"/>
      <c r="W1249" s="163" t="str">
        <f t="shared" ca="1" si="495"/>
        <v>Hero</v>
      </c>
      <c r="X1249" s="164">
        <f t="shared" si="496"/>
        <v>0</v>
      </c>
      <c r="Y1249" s="165">
        <v>0</v>
      </c>
      <c r="Z1249" s="155" t="str">
        <f t="shared" si="497"/>
        <v/>
      </c>
      <c r="AA1249" s="66" t="str">
        <f t="shared" si="498"/>
        <v/>
      </c>
      <c r="AB1249" s="72" t="str">
        <f t="shared" si="499"/>
        <v/>
      </c>
      <c r="AC1249" s="135" t="str">
        <f t="shared" si="511"/>
        <v/>
      </c>
      <c r="AD1249" s="72">
        <f t="shared" si="512"/>
        <v>-29</v>
      </c>
      <c r="AE1249" s="72">
        <f t="shared" si="513"/>
        <v>-59</v>
      </c>
      <c r="AF1249" s="72">
        <f t="shared" si="514"/>
        <v>-89</v>
      </c>
      <c r="AG1249" s="66" t="str">
        <f t="shared" si="500"/>
        <v/>
      </c>
      <c r="AH1249" s="66" t="str">
        <f t="shared" si="501"/>
        <v/>
      </c>
      <c r="AI1249" s="66" t="str">
        <f t="shared" si="502"/>
        <v/>
      </c>
      <c r="AJ1249" s="135" t="str">
        <f t="shared" si="503"/>
        <v/>
      </c>
      <c r="AK1249" s="66" t="str">
        <f t="shared" si="504"/>
        <v/>
      </c>
      <c r="AL1249" s="66" t="str">
        <f t="shared" si="518"/>
        <v/>
      </c>
      <c r="AM1249" s="66" t="str">
        <f t="shared" si="505"/>
        <v/>
      </c>
      <c r="AN1249" s="135" t="str">
        <f t="shared" si="506"/>
        <v/>
      </c>
      <c r="AO1249" s="66" t="str">
        <f t="shared" si="507"/>
        <v/>
      </c>
      <c r="AP1249" s="66" t="str">
        <f t="shared" si="519"/>
        <v/>
      </c>
      <c r="AQ1249" s="66" t="str">
        <f t="shared" si="508"/>
        <v/>
      </c>
      <c r="AR1249" s="135" t="str">
        <f t="shared" si="509"/>
        <v/>
      </c>
      <c r="AS1249" s="72" t="str">
        <f t="shared" ref="AS1249:AT1312" si="520">IFERROR(Z1249+AG1249+AK1249+AO1249,"")</f>
        <v/>
      </c>
      <c r="AT1249" s="72" t="str">
        <f t="shared" si="520"/>
        <v/>
      </c>
      <c r="AU1249" s="72"/>
      <c r="AV1249" s="135" t="str">
        <f t="shared" ca="1" si="515"/>
        <v>Hero</v>
      </c>
      <c r="AW1249" s="135"/>
      <c r="AX1249" s="135"/>
      <c r="AY1249" s="135"/>
      <c r="AZ1249" s="135"/>
      <c r="BA1249" s="135"/>
      <c r="BB1249" s="135"/>
      <c r="BC1249" s="660" t="e">
        <f>INDEX('[2]Master Skill List'!$D$81:$D$301,MATCH('UNIT DATA'!BA1249,'[2]Master Skill List'!$B$81:$B$301,0))</f>
        <v>#N/A</v>
      </c>
      <c r="BD1249" s="661"/>
      <c r="BE1249" s="661"/>
      <c r="BF1249" s="662"/>
      <c r="BG1249" s="72">
        <f t="shared" si="516"/>
        <v>0</v>
      </c>
    </row>
    <row r="1250" spans="2:59">
      <c r="B1250" s="66">
        <v>1212</v>
      </c>
      <c r="C1250" s="135"/>
      <c r="D1250" s="135"/>
      <c r="E1250" s="135"/>
      <c r="F1250" s="135"/>
      <c r="G1250" s="135"/>
      <c r="H1250" s="177"/>
      <c r="I1250" s="155"/>
      <c r="J1250" s="155"/>
      <c r="K1250" s="66">
        <v>10</v>
      </c>
      <c r="L1250" s="66"/>
      <c r="M1250" s="66"/>
      <c r="N1250" s="66"/>
      <c r="O1250" s="508"/>
      <c r="P1250" s="155">
        <f t="shared" si="510"/>
        <v>1</v>
      </c>
      <c r="Q1250" s="135"/>
      <c r="R1250" s="66" t="e">
        <f t="shared" si="517"/>
        <v>#N/A</v>
      </c>
      <c r="S1250" s="176"/>
      <c r="T1250" s="177"/>
      <c r="U1250" s="135"/>
      <c r="V1250" s="135"/>
      <c r="W1250" s="163" t="str">
        <f t="shared" ca="1" si="495"/>
        <v>Hero</v>
      </c>
      <c r="X1250" s="164">
        <f t="shared" si="496"/>
        <v>0</v>
      </c>
      <c r="Y1250" s="165">
        <v>0</v>
      </c>
      <c r="Z1250" s="155" t="str">
        <f t="shared" si="497"/>
        <v/>
      </c>
      <c r="AA1250" s="66" t="str">
        <f t="shared" si="498"/>
        <v/>
      </c>
      <c r="AB1250" s="72" t="str">
        <f t="shared" si="499"/>
        <v/>
      </c>
      <c r="AC1250" s="135" t="str">
        <f t="shared" si="511"/>
        <v/>
      </c>
      <c r="AD1250" s="72">
        <f t="shared" si="512"/>
        <v>-29</v>
      </c>
      <c r="AE1250" s="72">
        <f t="shared" si="513"/>
        <v>-59</v>
      </c>
      <c r="AF1250" s="72">
        <f t="shared" si="514"/>
        <v>-89</v>
      </c>
      <c r="AG1250" s="66" t="str">
        <f t="shared" si="500"/>
        <v/>
      </c>
      <c r="AH1250" s="66" t="str">
        <f t="shared" si="501"/>
        <v/>
      </c>
      <c r="AI1250" s="66" t="str">
        <f t="shared" si="502"/>
        <v/>
      </c>
      <c r="AJ1250" s="135" t="str">
        <f t="shared" si="503"/>
        <v/>
      </c>
      <c r="AK1250" s="66" t="str">
        <f t="shared" si="504"/>
        <v/>
      </c>
      <c r="AL1250" s="66" t="str">
        <f t="shared" si="518"/>
        <v/>
      </c>
      <c r="AM1250" s="66" t="str">
        <f t="shared" si="505"/>
        <v/>
      </c>
      <c r="AN1250" s="135" t="str">
        <f t="shared" si="506"/>
        <v/>
      </c>
      <c r="AO1250" s="66" t="str">
        <f t="shared" si="507"/>
        <v/>
      </c>
      <c r="AP1250" s="66" t="str">
        <f t="shared" si="519"/>
        <v/>
      </c>
      <c r="AQ1250" s="66" t="str">
        <f t="shared" si="508"/>
        <v/>
      </c>
      <c r="AR1250" s="135" t="str">
        <f t="shared" si="509"/>
        <v/>
      </c>
      <c r="AS1250" s="72" t="str">
        <f t="shared" si="520"/>
        <v/>
      </c>
      <c r="AT1250" s="72" t="str">
        <f t="shared" si="520"/>
        <v/>
      </c>
      <c r="AU1250" s="72"/>
      <c r="AV1250" s="135" t="str">
        <f t="shared" ca="1" si="515"/>
        <v>Hero</v>
      </c>
      <c r="AW1250" s="135"/>
      <c r="AX1250" s="135"/>
      <c r="AY1250" s="135"/>
      <c r="AZ1250" s="135"/>
      <c r="BA1250" s="135"/>
      <c r="BB1250" s="135"/>
      <c r="BC1250" s="660" t="e">
        <f>INDEX('[2]Master Skill List'!$D$81:$D$301,MATCH('UNIT DATA'!BA1250,'[2]Master Skill List'!$B$81:$B$301,0))</f>
        <v>#N/A</v>
      </c>
      <c r="BD1250" s="661"/>
      <c r="BE1250" s="661"/>
      <c r="BF1250" s="662"/>
      <c r="BG1250" s="72">
        <f t="shared" si="516"/>
        <v>0</v>
      </c>
    </row>
    <row r="1251" spans="2:59">
      <c r="B1251" s="66">
        <v>1213</v>
      </c>
      <c r="C1251" s="135"/>
      <c r="D1251" s="135"/>
      <c r="E1251" s="135"/>
      <c r="F1251" s="135"/>
      <c r="G1251" s="135"/>
      <c r="H1251" s="177"/>
      <c r="I1251" s="155"/>
      <c r="J1251" s="155"/>
      <c r="K1251" s="66">
        <v>10</v>
      </c>
      <c r="L1251" s="66"/>
      <c r="M1251" s="66"/>
      <c r="N1251" s="66"/>
      <c r="O1251" s="508"/>
      <c r="P1251" s="155">
        <f t="shared" si="510"/>
        <v>1</v>
      </c>
      <c r="Q1251" s="135"/>
      <c r="R1251" s="66" t="e">
        <f t="shared" si="517"/>
        <v>#N/A</v>
      </c>
      <c r="S1251" s="176"/>
      <c r="T1251" s="177"/>
      <c r="U1251" s="135"/>
      <c r="V1251" s="135"/>
      <c r="W1251" s="163" t="str">
        <f t="shared" ca="1" si="495"/>
        <v>Hero</v>
      </c>
      <c r="X1251" s="164">
        <f t="shared" si="496"/>
        <v>0</v>
      </c>
      <c r="Y1251" s="165">
        <v>0</v>
      </c>
      <c r="Z1251" s="155" t="str">
        <f t="shared" si="497"/>
        <v/>
      </c>
      <c r="AA1251" s="66" t="str">
        <f t="shared" si="498"/>
        <v/>
      </c>
      <c r="AB1251" s="72" t="str">
        <f t="shared" si="499"/>
        <v/>
      </c>
      <c r="AC1251" s="135" t="str">
        <f t="shared" si="511"/>
        <v/>
      </c>
      <c r="AD1251" s="72">
        <f t="shared" si="512"/>
        <v>-29</v>
      </c>
      <c r="AE1251" s="72">
        <f t="shared" si="513"/>
        <v>-59</v>
      </c>
      <c r="AF1251" s="72">
        <f t="shared" si="514"/>
        <v>-89</v>
      </c>
      <c r="AG1251" s="66" t="str">
        <f t="shared" si="500"/>
        <v/>
      </c>
      <c r="AH1251" s="66" t="str">
        <f t="shared" si="501"/>
        <v/>
      </c>
      <c r="AI1251" s="66" t="str">
        <f t="shared" si="502"/>
        <v/>
      </c>
      <c r="AJ1251" s="135" t="str">
        <f t="shared" si="503"/>
        <v/>
      </c>
      <c r="AK1251" s="66" t="str">
        <f t="shared" si="504"/>
        <v/>
      </c>
      <c r="AL1251" s="66" t="str">
        <f t="shared" si="518"/>
        <v/>
      </c>
      <c r="AM1251" s="66" t="str">
        <f t="shared" si="505"/>
        <v/>
      </c>
      <c r="AN1251" s="135" t="str">
        <f t="shared" si="506"/>
        <v/>
      </c>
      <c r="AO1251" s="66" t="str">
        <f t="shared" si="507"/>
        <v/>
      </c>
      <c r="AP1251" s="66" t="str">
        <f t="shared" si="519"/>
        <v/>
      </c>
      <c r="AQ1251" s="66" t="str">
        <f t="shared" si="508"/>
        <v/>
      </c>
      <c r="AR1251" s="135" t="str">
        <f t="shared" si="509"/>
        <v/>
      </c>
      <c r="AS1251" s="72" t="str">
        <f t="shared" si="520"/>
        <v/>
      </c>
      <c r="AT1251" s="72" t="str">
        <f t="shared" si="520"/>
        <v/>
      </c>
      <c r="AU1251" s="72"/>
      <c r="AV1251" s="135" t="str">
        <f t="shared" ca="1" si="515"/>
        <v>Hero</v>
      </c>
      <c r="AW1251" s="135"/>
      <c r="AX1251" s="135"/>
      <c r="AY1251" s="135"/>
      <c r="AZ1251" s="135"/>
      <c r="BA1251" s="135"/>
      <c r="BB1251" s="135"/>
      <c r="BC1251" s="660" t="e">
        <f>INDEX('[2]Master Skill List'!$D$81:$D$301,MATCH('UNIT DATA'!BA1251,'[2]Master Skill List'!$B$81:$B$301,0))</f>
        <v>#N/A</v>
      </c>
      <c r="BD1251" s="661"/>
      <c r="BE1251" s="661"/>
      <c r="BF1251" s="662"/>
      <c r="BG1251" s="72">
        <f t="shared" si="516"/>
        <v>0</v>
      </c>
    </row>
    <row r="1252" spans="2:59">
      <c r="B1252" s="66">
        <v>1214</v>
      </c>
      <c r="C1252" s="135"/>
      <c r="D1252" s="135"/>
      <c r="E1252" s="135"/>
      <c r="F1252" s="135"/>
      <c r="G1252" s="135"/>
      <c r="H1252" s="177"/>
      <c r="I1252" s="155"/>
      <c r="J1252" s="155"/>
      <c r="K1252" s="66">
        <v>10</v>
      </c>
      <c r="L1252" s="66"/>
      <c r="M1252" s="66"/>
      <c r="N1252" s="66"/>
      <c r="O1252" s="508"/>
      <c r="P1252" s="155">
        <f t="shared" si="510"/>
        <v>1</v>
      </c>
      <c r="Q1252" s="135"/>
      <c r="R1252" s="66" t="e">
        <f t="shared" si="517"/>
        <v>#N/A</v>
      </c>
      <c r="S1252" s="176"/>
      <c r="T1252" s="177"/>
      <c r="U1252" s="135"/>
      <c r="V1252" s="135"/>
      <c r="W1252" s="163" t="str">
        <f t="shared" ca="1" si="495"/>
        <v>Knight</v>
      </c>
      <c r="X1252" s="164">
        <f t="shared" si="496"/>
        <v>0</v>
      </c>
      <c r="Y1252" s="165">
        <v>0</v>
      </c>
      <c r="Z1252" s="155" t="str">
        <f t="shared" si="497"/>
        <v/>
      </c>
      <c r="AA1252" s="66" t="str">
        <f t="shared" si="498"/>
        <v/>
      </c>
      <c r="AB1252" s="72" t="str">
        <f t="shared" si="499"/>
        <v/>
      </c>
      <c r="AC1252" s="135" t="str">
        <f t="shared" si="511"/>
        <v/>
      </c>
      <c r="AD1252" s="72">
        <f t="shared" si="512"/>
        <v>-29</v>
      </c>
      <c r="AE1252" s="72">
        <f t="shared" si="513"/>
        <v>-59</v>
      </c>
      <c r="AF1252" s="72">
        <f t="shared" si="514"/>
        <v>-89</v>
      </c>
      <c r="AG1252" s="66" t="str">
        <f t="shared" si="500"/>
        <v/>
      </c>
      <c r="AH1252" s="66" t="str">
        <f t="shared" si="501"/>
        <v/>
      </c>
      <c r="AI1252" s="66" t="str">
        <f t="shared" si="502"/>
        <v/>
      </c>
      <c r="AJ1252" s="135" t="str">
        <f t="shared" si="503"/>
        <v/>
      </c>
      <c r="AK1252" s="66" t="str">
        <f t="shared" si="504"/>
        <v/>
      </c>
      <c r="AL1252" s="66" t="str">
        <f t="shared" si="518"/>
        <v/>
      </c>
      <c r="AM1252" s="66" t="str">
        <f t="shared" si="505"/>
        <v/>
      </c>
      <c r="AN1252" s="135" t="str">
        <f t="shared" si="506"/>
        <v/>
      </c>
      <c r="AO1252" s="66" t="str">
        <f t="shared" si="507"/>
        <v/>
      </c>
      <c r="AP1252" s="66" t="str">
        <f t="shared" si="519"/>
        <v/>
      </c>
      <c r="AQ1252" s="66" t="str">
        <f t="shared" si="508"/>
        <v/>
      </c>
      <c r="AR1252" s="135" t="str">
        <f t="shared" si="509"/>
        <v/>
      </c>
      <c r="AS1252" s="72" t="str">
        <f t="shared" si="520"/>
        <v/>
      </c>
      <c r="AT1252" s="72" t="str">
        <f t="shared" si="520"/>
        <v/>
      </c>
      <c r="AU1252" s="72"/>
      <c r="AV1252" s="135" t="str">
        <f t="shared" ca="1" si="515"/>
        <v>Knight</v>
      </c>
      <c r="AW1252" s="135"/>
      <c r="AX1252" s="135"/>
      <c r="AY1252" s="135"/>
      <c r="AZ1252" s="135"/>
      <c r="BA1252" s="135"/>
      <c r="BB1252" s="135"/>
      <c r="BC1252" s="660" t="e">
        <f>INDEX('[2]Master Skill List'!$D$81:$D$301,MATCH('UNIT DATA'!BA1252,'[2]Master Skill List'!$B$81:$B$301,0))</f>
        <v>#N/A</v>
      </c>
      <c r="BD1252" s="661"/>
      <c r="BE1252" s="661"/>
      <c r="BF1252" s="662"/>
      <c r="BG1252" s="72">
        <f t="shared" si="516"/>
        <v>0</v>
      </c>
    </row>
    <row r="1253" spans="2:59">
      <c r="B1253" s="66">
        <v>1215</v>
      </c>
      <c r="C1253" s="135"/>
      <c r="D1253" s="135"/>
      <c r="E1253" s="135"/>
      <c r="F1253" s="135"/>
      <c r="G1253" s="135"/>
      <c r="H1253" s="177"/>
      <c r="I1253" s="155"/>
      <c r="J1253" s="155"/>
      <c r="K1253" s="66">
        <v>10</v>
      </c>
      <c r="L1253" s="66"/>
      <c r="M1253" s="66"/>
      <c r="N1253" s="66"/>
      <c r="O1253" s="508"/>
      <c r="P1253" s="155">
        <f t="shared" si="510"/>
        <v>1</v>
      </c>
      <c r="Q1253" s="135"/>
      <c r="R1253" s="66" t="e">
        <f t="shared" si="517"/>
        <v>#N/A</v>
      </c>
      <c r="S1253" s="176"/>
      <c r="T1253" s="177"/>
      <c r="U1253" s="135"/>
      <c r="V1253" s="135"/>
      <c r="W1253" s="163" t="str">
        <f t="shared" ca="1" si="495"/>
        <v>Hero</v>
      </c>
      <c r="X1253" s="164">
        <f t="shared" si="496"/>
        <v>0</v>
      </c>
      <c r="Y1253" s="165">
        <v>0</v>
      </c>
      <c r="Z1253" s="155" t="str">
        <f t="shared" si="497"/>
        <v/>
      </c>
      <c r="AA1253" s="66" t="str">
        <f t="shared" si="498"/>
        <v/>
      </c>
      <c r="AB1253" s="72" t="str">
        <f t="shared" si="499"/>
        <v/>
      </c>
      <c r="AC1253" s="135" t="str">
        <f t="shared" si="511"/>
        <v/>
      </c>
      <c r="AD1253" s="72">
        <f t="shared" si="512"/>
        <v>-29</v>
      </c>
      <c r="AE1253" s="72">
        <f t="shared" si="513"/>
        <v>-59</v>
      </c>
      <c r="AF1253" s="72">
        <f t="shared" si="514"/>
        <v>-89</v>
      </c>
      <c r="AG1253" s="66" t="str">
        <f t="shared" si="500"/>
        <v/>
      </c>
      <c r="AH1253" s="66" t="str">
        <f t="shared" si="501"/>
        <v/>
      </c>
      <c r="AI1253" s="66" t="str">
        <f t="shared" si="502"/>
        <v/>
      </c>
      <c r="AJ1253" s="135" t="str">
        <f t="shared" si="503"/>
        <v/>
      </c>
      <c r="AK1253" s="66" t="str">
        <f t="shared" si="504"/>
        <v/>
      </c>
      <c r="AL1253" s="66" t="str">
        <f t="shared" si="518"/>
        <v/>
      </c>
      <c r="AM1253" s="66" t="str">
        <f t="shared" si="505"/>
        <v/>
      </c>
      <c r="AN1253" s="135" t="str">
        <f t="shared" si="506"/>
        <v/>
      </c>
      <c r="AO1253" s="66" t="str">
        <f t="shared" si="507"/>
        <v/>
      </c>
      <c r="AP1253" s="66" t="str">
        <f t="shared" si="519"/>
        <v/>
      </c>
      <c r="AQ1253" s="66" t="str">
        <f t="shared" si="508"/>
        <v/>
      </c>
      <c r="AR1253" s="135" t="str">
        <f t="shared" si="509"/>
        <v/>
      </c>
      <c r="AS1253" s="72" t="str">
        <f t="shared" si="520"/>
        <v/>
      </c>
      <c r="AT1253" s="72" t="str">
        <f t="shared" si="520"/>
        <v/>
      </c>
      <c r="AU1253" s="72"/>
      <c r="AV1253" s="135" t="str">
        <f t="shared" ca="1" si="515"/>
        <v>Hero</v>
      </c>
      <c r="AW1253" s="135"/>
      <c r="AX1253" s="135"/>
      <c r="AY1253" s="135"/>
      <c r="AZ1253" s="135"/>
      <c r="BA1253" s="135"/>
      <c r="BB1253" s="135"/>
      <c r="BC1253" s="660" t="e">
        <f>INDEX('[2]Master Skill List'!$D$81:$D$301,MATCH('UNIT DATA'!BA1253,'[2]Master Skill List'!$B$81:$B$301,0))</f>
        <v>#N/A</v>
      </c>
      <c r="BD1253" s="661"/>
      <c r="BE1253" s="661"/>
      <c r="BF1253" s="662"/>
      <c r="BG1253" s="72">
        <f t="shared" si="516"/>
        <v>0</v>
      </c>
    </row>
    <row r="1254" spans="2:59">
      <c r="B1254" s="66">
        <v>1216</v>
      </c>
      <c r="C1254" s="135"/>
      <c r="D1254" s="135"/>
      <c r="E1254" s="135"/>
      <c r="F1254" s="135"/>
      <c r="G1254" s="135"/>
      <c r="H1254" s="177"/>
      <c r="I1254" s="155"/>
      <c r="J1254" s="155"/>
      <c r="K1254" s="66">
        <v>10</v>
      </c>
      <c r="L1254" s="66"/>
      <c r="M1254" s="66"/>
      <c r="N1254" s="66"/>
      <c r="O1254" s="508"/>
      <c r="P1254" s="155">
        <f t="shared" si="510"/>
        <v>1</v>
      </c>
      <c r="Q1254" s="135"/>
      <c r="R1254" s="66" t="e">
        <f t="shared" si="517"/>
        <v>#N/A</v>
      </c>
      <c r="S1254" s="176"/>
      <c r="T1254" s="177"/>
      <c r="U1254" s="135"/>
      <c r="V1254" s="135"/>
      <c r="W1254" s="163" t="str">
        <f t="shared" ca="1" si="495"/>
        <v>Hero</v>
      </c>
      <c r="X1254" s="164">
        <f t="shared" si="496"/>
        <v>0</v>
      </c>
      <c r="Y1254" s="165">
        <v>0</v>
      </c>
      <c r="Z1254" s="155" t="str">
        <f t="shared" si="497"/>
        <v/>
      </c>
      <c r="AA1254" s="66" t="str">
        <f t="shared" si="498"/>
        <v/>
      </c>
      <c r="AB1254" s="72" t="str">
        <f t="shared" si="499"/>
        <v/>
      </c>
      <c r="AC1254" s="135" t="str">
        <f t="shared" si="511"/>
        <v/>
      </c>
      <c r="AD1254" s="72">
        <f t="shared" si="512"/>
        <v>-29</v>
      </c>
      <c r="AE1254" s="72">
        <f t="shared" si="513"/>
        <v>-59</v>
      </c>
      <c r="AF1254" s="72">
        <f t="shared" si="514"/>
        <v>-89</v>
      </c>
      <c r="AG1254" s="66" t="str">
        <f t="shared" si="500"/>
        <v/>
      </c>
      <c r="AH1254" s="66" t="str">
        <f t="shared" si="501"/>
        <v/>
      </c>
      <c r="AI1254" s="66" t="str">
        <f t="shared" si="502"/>
        <v/>
      </c>
      <c r="AJ1254" s="135" t="str">
        <f t="shared" si="503"/>
        <v/>
      </c>
      <c r="AK1254" s="66" t="str">
        <f t="shared" si="504"/>
        <v/>
      </c>
      <c r="AL1254" s="66" t="str">
        <f t="shared" si="518"/>
        <v/>
      </c>
      <c r="AM1254" s="66" t="str">
        <f t="shared" si="505"/>
        <v/>
      </c>
      <c r="AN1254" s="135" t="str">
        <f t="shared" si="506"/>
        <v/>
      </c>
      <c r="AO1254" s="66" t="str">
        <f t="shared" si="507"/>
        <v/>
      </c>
      <c r="AP1254" s="66" t="str">
        <f t="shared" si="519"/>
        <v/>
      </c>
      <c r="AQ1254" s="66" t="str">
        <f t="shared" si="508"/>
        <v/>
      </c>
      <c r="AR1254" s="135" t="str">
        <f t="shared" si="509"/>
        <v/>
      </c>
      <c r="AS1254" s="72" t="str">
        <f t="shared" si="520"/>
        <v/>
      </c>
      <c r="AT1254" s="72" t="str">
        <f t="shared" si="520"/>
        <v/>
      </c>
      <c r="AU1254" s="72"/>
      <c r="AV1254" s="135" t="str">
        <f t="shared" ca="1" si="515"/>
        <v>Hero</v>
      </c>
      <c r="AW1254" s="135"/>
      <c r="AX1254" s="135"/>
      <c r="AY1254" s="135"/>
      <c r="AZ1254" s="135"/>
      <c r="BA1254" s="135"/>
      <c r="BB1254" s="135"/>
      <c r="BC1254" s="660" t="e">
        <f>INDEX('[2]Master Skill List'!$D$81:$D$301,MATCH('UNIT DATA'!BA1254,'[2]Master Skill List'!$B$81:$B$301,0))</f>
        <v>#N/A</v>
      </c>
      <c r="BD1254" s="661"/>
      <c r="BE1254" s="661"/>
      <c r="BF1254" s="662"/>
      <c r="BG1254" s="72">
        <f t="shared" si="516"/>
        <v>0</v>
      </c>
    </row>
    <row r="1255" spans="2:59">
      <c r="B1255" s="66">
        <v>1217</v>
      </c>
      <c r="C1255" s="135"/>
      <c r="D1255" s="135"/>
      <c r="E1255" s="135"/>
      <c r="F1255" s="135"/>
      <c r="G1255" s="135"/>
      <c r="H1255" s="177"/>
      <c r="I1255" s="155"/>
      <c r="J1255" s="155"/>
      <c r="K1255" s="66">
        <v>10</v>
      </c>
      <c r="L1255" s="66"/>
      <c r="M1255" s="66"/>
      <c r="N1255" s="66"/>
      <c r="O1255" s="508"/>
      <c r="P1255" s="155">
        <f t="shared" si="510"/>
        <v>1</v>
      </c>
      <c r="Q1255" s="135"/>
      <c r="R1255" s="66" t="e">
        <f t="shared" si="517"/>
        <v>#N/A</v>
      </c>
      <c r="S1255" s="176"/>
      <c r="T1255" s="177"/>
      <c r="U1255" s="135"/>
      <c r="V1255" s="135"/>
      <c r="W1255" s="163" t="str">
        <f t="shared" ref="W1255:W1318" ca="1" si="521">CHOOSE(RANDBETWEEN(1,6),"Fighter","Guardian","Knight","Defender","Hero","Lord")</f>
        <v>Lord</v>
      </c>
      <c r="X1255" s="164">
        <f t="shared" ref="X1255:X1318" si="522">(IF(L1255="Fast",1,IF(L1255="SUPERB",2,0))+IF(K1255=15,1,IF(K1255=20,2,0)))+Y1255</f>
        <v>0</v>
      </c>
      <c r="Y1255" s="165">
        <v>0</v>
      </c>
      <c r="Z1255" s="155" t="str">
        <f t="shared" ref="Z1255:Z1318" si="523">IFERROR(ROUNDDOWN(IF($X$36=TRUE,(((($J1255*10)+S$6+($M1255*U$6))*$P1255)*INDEX(P$21:P$26,MATCH($I1255,$O$21:$O$26,0)))*INDEX(V$21:V$26,MATCH($W1255,$U$21:$U$26,0)),((($J1255*10)+S$6+($M1255*U$6))*$P1255)*INDEX(P$21:P$26,MATCH($I1255,$O$21:$O$26,0))),0),"")</f>
        <v/>
      </c>
      <c r="AA1255" s="66" t="str">
        <f t="shared" ref="AA1255:AA1318" si="524">IFERROR(ROUNDDOWN(Z1255+(AB1255*($J1255-1))+IF(J1255&gt;=AM$22,(J1255-AN$22)*AO$22,0)+IF(J1255&gt;=AM$23,(J1255-AN$23)*AO$23,0)+IF(J1255&gt;=AM$24,(J1255-AN$24)*AO$24,0),0),"")</f>
        <v/>
      </c>
      <c r="AB1255" s="72" t="str">
        <f t="shared" ref="AB1255:AB1318" si="525">IFERROR(ROUNDDOWN((VLOOKUP(M1255,O$8:T$17,4)*T$6)+X1255,0),"")</f>
        <v/>
      </c>
      <c r="AC1255" s="135" t="str">
        <f t="shared" si="511"/>
        <v/>
      </c>
      <c r="AD1255" s="72">
        <f t="shared" si="512"/>
        <v>-29</v>
      </c>
      <c r="AE1255" s="72">
        <f t="shared" si="513"/>
        <v>-59</v>
      </c>
      <c r="AF1255" s="72">
        <f t="shared" si="514"/>
        <v>-89</v>
      </c>
      <c r="AG1255" s="66" t="str">
        <f t="shared" ref="AG1255:AG1318" si="526">IFERROR(ROUNDDOWN(IF($X$36=TRUE,(((($J1255*10)+V$6+($M1255*X$6))*$P1255)*INDEX(Q$21:Q$26,MATCH($I1255,$O$21:$O$26,0)))*INDEX(W$21:W$26,MATCH($W1255,$U$21:$U$26,0)),((($J1255*10)+V$6+($M1255*X$6))*$P1255)*INDEX(W$21:W$26,MATCH($I1255,$O$21:$O$26,0))),0),"")</f>
        <v/>
      </c>
      <c r="AH1255" s="66" t="str">
        <f t="shared" ref="AH1255:AH1318" si="527">IFERROR(ROUNDDOWN(AG1255+(AI1255*($J1255-1))+IF($J1255&gt;=AM$22,(J1255-AN$22)*AO$22,0)+IF(J1255&gt;=AM$23,(J1255-AN$23)*AO$23,0)+IF(J1255&gt;=AM$24,(J1255-AN$24)*AO$24,0),0),"")</f>
        <v/>
      </c>
      <c r="AI1255" s="66" t="str">
        <f t="shared" ref="AI1255:AI1318" si="528">IFERROR(ROUNDDOWN((VLOOKUP($M1255,$O$8:$T$17,4)*W$6)+$X1255,0),"")</f>
        <v/>
      </c>
      <c r="AJ1255" s="135" t="str">
        <f t="shared" ref="AJ1255:AJ1318" si="529">IFERROR(AI1255&amp;IF($J1255&gt;=$AM$22,";"&amp;AI1255+$AO$22,"")&amp;IF($J1255&gt;=$AM$23,";"&amp;AI1255+$AO$23+$AO$22,"")&amp;IF($J1255&gt;=$AM$24,";"&amp;AI1255+$AO$23+$AO$22+$AO$24,""),"")</f>
        <v/>
      </c>
      <c r="AK1255" s="66" t="str">
        <f t="shared" ref="AK1255:AK1318" si="530">IFERROR(ROUNDDOWN(IF($X$36=TRUE,(((($J1255*10)+Y$6+($M1255*AB$6))*$P1255)*INDEX(X$21:X$26,MATCH($I1255,$O$21:$O$26,0)))*INDEX(R$21:R$26,MATCH($W1255,$U$21:$U$26,0)),((($J1255*10)+Y$6+($M1255*AB$6))*$P1255)*INDEX(R$21:R$26,MATCH($I1255,$O$21:$O$26,0))),0),"")</f>
        <v/>
      </c>
      <c r="AL1255" s="66" t="str">
        <f t="shared" si="518"/>
        <v/>
      </c>
      <c r="AM1255" s="66" t="str">
        <f t="shared" ref="AM1255:AM1318" si="531">IFERROR(ROUNDDOWN((VLOOKUP($M1255,$O$8:$T$17,4)*Z$6)+$X1255,0),"")</f>
        <v/>
      </c>
      <c r="AN1255" s="135" t="str">
        <f t="shared" ref="AN1255:AN1318" si="532">IFERROR(AM1255&amp;IF($J1255&gt;=$AM$22,";"&amp;AM1255+$AO$22,"")&amp;IF($J1255&gt;=$AM$23,";"&amp;AM1255+$AO$23+$AO$22,"")&amp;IF($J1255&gt;=$AM$24,";"&amp;AM1255+$AO$23+$AO$22+$AO$24,""),"")</f>
        <v/>
      </c>
      <c r="AO1255" s="66" t="str">
        <f t="shared" ref="AO1255:AO1318" si="533">IFERROR(ROUNDDOWN(IF($X$36=TRUE,(((($J1255*10)+AF$6+($M1255*AI$6))*$P1255)*INDEX(Y$21:Y$26,MATCH($I1255,$O$21:$O$26,0)))*INDEX(S$21:S$26,MATCH($W1255,$U$21:$U$26,0)),((($J1255*10)+AF$6+($M1255*AI$6))*$P1255)*INDEX(S$21:S$26,MATCH($I1255,$O$21:$O$26,0))),0),"")</f>
        <v/>
      </c>
      <c r="AP1255" s="66" t="str">
        <f t="shared" si="519"/>
        <v/>
      </c>
      <c r="AQ1255" s="66" t="str">
        <f t="shared" ref="AQ1255:AQ1318" si="534">IFERROR(ROUNDDOWN((VLOOKUP($M1255,$O$8:$T$17,4)*AG$6)+$X1255,0),"")</f>
        <v/>
      </c>
      <c r="AR1255" s="135" t="str">
        <f t="shared" ref="AR1255:AR1318" si="535">IFERROR(AQ1255&amp;IF($J1255&gt;=$AM$22,";"&amp;AQ1255+$AO$22,"")&amp;IF($J1255&gt;=$AM$23,";"&amp;AQ1255+$AO$23+$AO$22,"")&amp;IF($J1255&gt;=$AM$24,";"&amp;AQ1255+$AO$23+$AO$22+$AO$24,""),"")</f>
        <v/>
      </c>
      <c r="AS1255" s="72" t="str">
        <f t="shared" si="520"/>
        <v/>
      </c>
      <c r="AT1255" s="72" t="str">
        <f t="shared" si="520"/>
        <v/>
      </c>
      <c r="AU1255" s="72"/>
      <c r="AV1255" s="135" t="str">
        <f t="shared" ca="1" si="515"/>
        <v>Lord</v>
      </c>
      <c r="AW1255" s="135"/>
      <c r="AX1255" s="135"/>
      <c r="AY1255" s="135"/>
      <c r="AZ1255" s="135"/>
      <c r="BA1255" s="135"/>
      <c r="BB1255" s="135"/>
      <c r="BC1255" s="660" t="e">
        <f>INDEX('[2]Master Skill List'!$D$81:$D$301,MATCH('UNIT DATA'!BA1255,'[2]Master Skill List'!$B$81:$B$301,0))</f>
        <v>#N/A</v>
      </c>
      <c r="BD1255" s="661"/>
      <c r="BE1255" s="661"/>
      <c r="BF1255" s="662"/>
      <c r="BG1255" s="72">
        <f t="shared" si="516"/>
        <v>0</v>
      </c>
    </row>
    <row r="1256" spans="2:59">
      <c r="B1256" s="66">
        <v>1218</v>
      </c>
      <c r="C1256" s="135"/>
      <c r="D1256" s="135"/>
      <c r="E1256" s="135"/>
      <c r="F1256" s="135"/>
      <c r="G1256" s="135"/>
      <c r="H1256" s="177"/>
      <c r="I1256" s="155"/>
      <c r="J1256" s="155"/>
      <c r="K1256" s="66">
        <v>10</v>
      </c>
      <c r="L1256" s="66"/>
      <c r="M1256" s="66"/>
      <c r="N1256" s="66"/>
      <c r="O1256" s="508"/>
      <c r="P1256" s="155">
        <f t="shared" ref="P1256:P1319" si="536">1+(N1256*0.1)+Q1256</f>
        <v>1</v>
      </c>
      <c r="Q1256" s="135"/>
      <c r="R1256" s="66" t="e">
        <f t="shared" si="517"/>
        <v>#N/A</v>
      </c>
      <c r="S1256" s="176"/>
      <c r="T1256" s="177"/>
      <c r="U1256" s="135"/>
      <c r="V1256" s="135"/>
      <c r="W1256" s="163" t="str">
        <f t="shared" ca="1" si="521"/>
        <v>Hero</v>
      </c>
      <c r="X1256" s="164">
        <f t="shared" si="522"/>
        <v>0</v>
      </c>
      <c r="Y1256" s="165">
        <v>0</v>
      </c>
      <c r="Z1256" s="155" t="str">
        <f t="shared" si="523"/>
        <v/>
      </c>
      <c r="AA1256" s="66" t="str">
        <f t="shared" si="524"/>
        <v/>
      </c>
      <c r="AB1256" s="72" t="str">
        <f t="shared" si="525"/>
        <v/>
      </c>
      <c r="AC1256" s="135" t="str">
        <f t="shared" ref="AC1256:AC1319" si="537">IFERROR(AB1256&amp;IF($J1256&gt;=$AM$22,";"&amp;AB1256+$AO$22,"")&amp;IF(J1256&gt;=$AM$23,";"&amp;AB1256+$AO$23+$AO$22,"")&amp;IF(J1256&gt;=$AM$24,";"&amp;AB1256+$AO$23+$AO$22+$AO$24,""),"")</f>
        <v/>
      </c>
      <c r="AD1256" s="72">
        <f t="shared" ref="AD1256:AD1319" si="538">J1256-AD$38+1</f>
        <v>-29</v>
      </c>
      <c r="AE1256" s="72">
        <f t="shared" ref="AE1256:AE1319" si="539">J1256-AE$38+1</f>
        <v>-59</v>
      </c>
      <c r="AF1256" s="72">
        <f t="shared" ref="AF1256:AF1319" si="540">J1256-AF$38+1</f>
        <v>-89</v>
      </c>
      <c r="AG1256" s="66" t="str">
        <f t="shared" si="526"/>
        <v/>
      </c>
      <c r="AH1256" s="66" t="str">
        <f t="shared" si="527"/>
        <v/>
      </c>
      <c r="AI1256" s="66" t="str">
        <f t="shared" si="528"/>
        <v/>
      </c>
      <c r="AJ1256" s="135" t="str">
        <f t="shared" si="529"/>
        <v/>
      </c>
      <c r="AK1256" s="66" t="str">
        <f t="shared" si="530"/>
        <v/>
      </c>
      <c r="AL1256" s="66" t="str">
        <f t="shared" si="518"/>
        <v/>
      </c>
      <c r="AM1256" s="66" t="str">
        <f t="shared" si="531"/>
        <v/>
      </c>
      <c r="AN1256" s="135" t="str">
        <f t="shared" si="532"/>
        <v/>
      </c>
      <c r="AO1256" s="66" t="str">
        <f t="shared" si="533"/>
        <v/>
      </c>
      <c r="AP1256" s="66" t="str">
        <f t="shared" si="519"/>
        <v/>
      </c>
      <c r="AQ1256" s="66" t="str">
        <f t="shared" si="534"/>
        <v/>
      </c>
      <c r="AR1256" s="135" t="str">
        <f t="shared" si="535"/>
        <v/>
      </c>
      <c r="AS1256" s="72" t="str">
        <f t="shared" si="520"/>
        <v/>
      </c>
      <c r="AT1256" s="72" t="str">
        <f t="shared" si="520"/>
        <v/>
      </c>
      <c r="AU1256" s="72"/>
      <c r="AV1256" s="135" t="str">
        <f t="shared" ref="AV1256:AV1319" ca="1" si="541">W1256</f>
        <v>Hero</v>
      </c>
      <c r="AW1256" s="135"/>
      <c r="AX1256" s="135"/>
      <c r="AY1256" s="135"/>
      <c r="AZ1256" s="135"/>
      <c r="BA1256" s="135"/>
      <c r="BB1256" s="135"/>
      <c r="BC1256" s="660" t="e">
        <f>INDEX('[2]Master Skill List'!$D$81:$D$301,MATCH('UNIT DATA'!BA1256,'[2]Master Skill List'!$B$81:$B$301,0))</f>
        <v>#N/A</v>
      </c>
      <c r="BD1256" s="661"/>
      <c r="BE1256" s="661"/>
      <c r="BF1256" s="662"/>
      <c r="BG1256" s="72">
        <f t="shared" ref="BG1256:BG1319" si="542">M1256</f>
        <v>0</v>
      </c>
    </row>
    <row r="1257" spans="2:59">
      <c r="B1257" s="66">
        <v>1219</v>
      </c>
      <c r="C1257" s="135"/>
      <c r="D1257" s="135"/>
      <c r="E1257" s="135"/>
      <c r="F1257" s="135"/>
      <c r="G1257" s="135"/>
      <c r="H1257" s="177"/>
      <c r="I1257" s="155"/>
      <c r="J1257" s="155"/>
      <c r="K1257" s="66">
        <v>10</v>
      </c>
      <c r="L1257" s="66"/>
      <c r="M1257" s="66"/>
      <c r="N1257" s="66"/>
      <c r="O1257" s="508"/>
      <c r="P1257" s="155">
        <f t="shared" si="536"/>
        <v>1</v>
      </c>
      <c r="Q1257" s="135"/>
      <c r="R1257" s="66" t="e">
        <f t="shared" si="517"/>
        <v>#N/A</v>
      </c>
      <c r="S1257" s="176"/>
      <c r="T1257" s="177"/>
      <c r="U1257" s="135"/>
      <c r="V1257" s="135"/>
      <c r="W1257" s="163" t="str">
        <f t="shared" ca="1" si="521"/>
        <v>Defender</v>
      </c>
      <c r="X1257" s="164">
        <f t="shared" si="522"/>
        <v>0</v>
      </c>
      <c r="Y1257" s="165">
        <v>0</v>
      </c>
      <c r="Z1257" s="155" t="str">
        <f t="shared" si="523"/>
        <v/>
      </c>
      <c r="AA1257" s="66" t="str">
        <f t="shared" si="524"/>
        <v/>
      </c>
      <c r="AB1257" s="72" t="str">
        <f t="shared" si="525"/>
        <v/>
      </c>
      <c r="AC1257" s="135" t="str">
        <f t="shared" si="537"/>
        <v/>
      </c>
      <c r="AD1257" s="72">
        <f t="shared" si="538"/>
        <v>-29</v>
      </c>
      <c r="AE1257" s="72">
        <f t="shared" si="539"/>
        <v>-59</v>
      </c>
      <c r="AF1257" s="72">
        <f t="shared" si="540"/>
        <v>-89</v>
      </c>
      <c r="AG1257" s="66" t="str">
        <f t="shared" si="526"/>
        <v/>
      </c>
      <c r="AH1257" s="66" t="str">
        <f t="shared" si="527"/>
        <v/>
      </c>
      <c r="AI1257" s="66" t="str">
        <f t="shared" si="528"/>
        <v/>
      </c>
      <c r="AJ1257" s="135" t="str">
        <f t="shared" si="529"/>
        <v/>
      </c>
      <c r="AK1257" s="66" t="str">
        <f t="shared" si="530"/>
        <v/>
      </c>
      <c r="AL1257" s="66" t="str">
        <f t="shared" si="518"/>
        <v/>
      </c>
      <c r="AM1257" s="66" t="str">
        <f t="shared" si="531"/>
        <v/>
      </c>
      <c r="AN1257" s="135" t="str">
        <f t="shared" si="532"/>
        <v/>
      </c>
      <c r="AO1257" s="66" t="str">
        <f t="shared" si="533"/>
        <v/>
      </c>
      <c r="AP1257" s="66" t="str">
        <f t="shared" si="519"/>
        <v/>
      </c>
      <c r="AQ1257" s="66" t="str">
        <f t="shared" si="534"/>
        <v/>
      </c>
      <c r="AR1257" s="135" t="str">
        <f t="shared" si="535"/>
        <v/>
      </c>
      <c r="AS1257" s="72" t="str">
        <f t="shared" si="520"/>
        <v/>
      </c>
      <c r="AT1257" s="72" t="str">
        <f t="shared" si="520"/>
        <v/>
      </c>
      <c r="AU1257" s="72"/>
      <c r="AV1257" s="135" t="str">
        <f t="shared" ca="1" si="541"/>
        <v>Defender</v>
      </c>
      <c r="AW1257" s="135"/>
      <c r="AX1257" s="135"/>
      <c r="AY1257" s="135"/>
      <c r="AZ1257" s="135"/>
      <c r="BA1257" s="135"/>
      <c r="BB1257" s="135"/>
      <c r="BC1257" s="660" t="e">
        <f>INDEX('[2]Master Skill List'!$D$81:$D$301,MATCH('UNIT DATA'!BA1257,'[2]Master Skill List'!$B$81:$B$301,0))</f>
        <v>#N/A</v>
      </c>
      <c r="BD1257" s="661"/>
      <c r="BE1257" s="661"/>
      <c r="BF1257" s="662"/>
      <c r="BG1257" s="72">
        <f t="shared" si="542"/>
        <v>0</v>
      </c>
    </row>
    <row r="1258" spans="2:59">
      <c r="B1258" s="66">
        <v>1220</v>
      </c>
      <c r="C1258" s="135"/>
      <c r="D1258" s="135"/>
      <c r="E1258" s="135"/>
      <c r="F1258" s="135"/>
      <c r="G1258" s="135"/>
      <c r="H1258" s="177"/>
      <c r="I1258" s="155"/>
      <c r="J1258" s="155"/>
      <c r="K1258" s="66">
        <v>10</v>
      </c>
      <c r="L1258" s="66"/>
      <c r="M1258" s="66"/>
      <c r="N1258" s="66"/>
      <c r="O1258" s="508"/>
      <c r="P1258" s="155">
        <f t="shared" si="536"/>
        <v>1</v>
      </c>
      <c r="Q1258" s="135"/>
      <c r="R1258" s="66" t="e">
        <f t="shared" si="517"/>
        <v>#N/A</v>
      </c>
      <c r="S1258" s="176"/>
      <c r="T1258" s="177"/>
      <c r="U1258" s="135"/>
      <c r="V1258" s="135"/>
      <c r="W1258" s="163" t="str">
        <f t="shared" ca="1" si="521"/>
        <v>Guardian</v>
      </c>
      <c r="X1258" s="164">
        <f t="shared" si="522"/>
        <v>0</v>
      </c>
      <c r="Y1258" s="165">
        <v>0</v>
      </c>
      <c r="Z1258" s="155" t="str">
        <f t="shared" si="523"/>
        <v/>
      </c>
      <c r="AA1258" s="66" t="str">
        <f t="shared" si="524"/>
        <v/>
      </c>
      <c r="AB1258" s="72" t="str">
        <f t="shared" si="525"/>
        <v/>
      </c>
      <c r="AC1258" s="135" t="str">
        <f t="shared" si="537"/>
        <v/>
      </c>
      <c r="AD1258" s="72">
        <f t="shared" si="538"/>
        <v>-29</v>
      </c>
      <c r="AE1258" s="72">
        <f t="shared" si="539"/>
        <v>-59</v>
      </c>
      <c r="AF1258" s="72">
        <f t="shared" si="540"/>
        <v>-89</v>
      </c>
      <c r="AG1258" s="66" t="str">
        <f t="shared" si="526"/>
        <v/>
      </c>
      <c r="AH1258" s="66" t="str">
        <f t="shared" si="527"/>
        <v/>
      </c>
      <c r="AI1258" s="66" t="str">
        <f t="shared" si="528"/>
        <v/>
      </c>
      <c r="AJ1258" s="135" t="str">
        <f t="shared" si="529"/>
        <v/>
      </c>
      <c r="AK1258" s="66" t="str">
        <f t="shared" si="530"/>
        <v/>
      </c>
      <c r="AL1258" s="66" t="str">
        <f t="shared" si="518"/>
        <v/>
      </c>
      <c r="AM1258" s="66" t="str">
        <f t="shared" si="531"/>
        <v/>
      </c>
      <c r="AN1258" s="135" t="str">
        <f t="shared" si="532"/>
        <v/>
      </c>
      <c r="AO1258" s="66" t="str">
        <f t="shared" si="533"/>
        <v/>
      </c>
      <c r="AP1258" s="66" t="str">
        <f t="shared" si="519"/>
        <v/>
      </c>
      <c r="AQ1258" s="66" t="str">
        <f t="shared" si="534"/>
        <v/>
      </c>
      <c r="AR1258" s="135" t="str">
        <f t="shared" si="535"/>
        <v/>
      </c>
      <c r="AS1258" s="72" t="str">
        <f t="shared" si="520"/>
        <v/>
      </c>
      <c r="AT1258" s="72" t="str">
        <f t="shared" si="520"/>
        <v/>
      </c>
      <c r="AU1258" s="72"/>
      <c r="AV1258" s="135" t="str">
        <f t="shared" ca="1" si="541"/>
        <v>Guardian</v>
      </c>
      <c r="AW1258" s="135"/>
      <c r="AX1258" s="135"/>
      <c r="AY1258" s="135"/>
      <c r="AZ1258" s="135"/>
      <c r="BA1258" s="135"/>
      <c r="BB1258" s="135"/>
      <c r="BC1258" s="660" t="e">
        <f>INDEX('[2]Master Skill List'!$D$81:$D$301,MATCH('UNIT DATA'!BA1258,'[2]Master Skill List'!$B$81:$B$301,0))</f>
        <v>#N/A</v>
      </c>
      <c r="BD1258" s="661"/>
      <c r="BE1258" s="661"/>
      <c r="BF1258" s="662"/>
      <c r="BG1258" s="72">
        <f t="shared" si="542"/>
        <v>0</v>
      </c>
    </row>
    <row r="1259" spans="2:59">
      <c r="B1259" s="66">
        <v>1221</v>
      </c>
      <c r="C1259" s="135"/>
      <c r="D1259" s="135"/>
      <c r="E1259" s="135"/>
      <c r="F1259" s="135"/>
      <c r="G1259" s="135"/>
      <c r="H1259" s="177"/>
      <c r="I1259" s="155"/>
      <c r="J1259" s="155"/>
      <c r="K1259" s="66">
        <v>10</v>
      </c>
      <c r="L1259" s="66"/>
      <c r="M1259" s="66"/>
      <c r="N1259" s="66"/>
      <c r="O1259" s="508"/>
      <c r="P1259" s="155">
        <f t="shared" si="536"/>
        <v>1</v>
      </c>
      <c r="Q1259" s="135"/>
      <c r="R1259" s="66" t="e">
        <f t="shared" ref="R1259:R1322" si="543">IF(K1259=10,M$6,IF(K1259=15,M$7,IF(K1259=20,M$8,0)))+IF(M1259=2,J$12,IF(M1259=3,J$13,IF(M1259=4,J$14,IF(M1259=5,J$15,IF(M1259=6,J$16,IF(M1259=7,J$17,IF(M1259=8,J$18,IF(M1259=9,J$19,IF(M1259=10,J$20,0)))))))))+IF(L1259="NORMAL",M$24,IF(L1259="FAST",M$25,IF(L1259="SUPERB",M$26,0)))+VLOOKUP(J1259,$L$11:$M$20,2)+S1259</f>
        <v>#N/A</v>
      </c>
      <c r="S1259" s="176"/>
      <c r="T1259" s="177"/>
      <c r="U1259" s="135"/>
      <c r="V1259" s="135"/>
      <c r="W1259" s="163" t="str">
        <f t="shared" ca="1" si="521"/>
        <v>Knight</v>
      </c>
      <c r="X1259" s="164">
        <f t="shared" si="522"/>
        <v>0</v>
      </c>
      <c r="Y1259" s="165">
        <v>0</v>
      </c>
      <c r="Z1259" s="155" t="str">
        <f t="shared" si="523"/>
        <v/>
      </c>
      <c r="AA1259" s="66" t="str">
        <f t="shared" si="524"/>
        <v/>
      </c>
      <c r="AB1259" s="72" t="str">
        <f t="shared" si="525"/>
        <v/>
      </c>
      <c r="AC1259" s="135" t="str">
        <f t="shared" si="537"/>
        <v/>
      </c>
      <c r="AD1259" s="72">
        <f t="shared" si="538"/>
        <v>-29</v>
      </c>
      <c r="AE1259" s="72">
        <f t="shared" si="539"/>
        <v>-59</v>
      </c>
      <c r="AF1259" s="72">
        <f t="shared" si="540"/>
        <v>-89</v>
      </c>
      <c r="AG1259" s="66" t="str">
        <f t="shared" si="526"/>
        <v/>
      </c>
      <c r="AH1259" s="66" t="str">
        <f t="shared" si="527"/>
        <v/>
      </c>
      <c r="AI1259" s="66" t="str">
        <f t="shared" si="528"/>
        <v/>
      </c>
      <c r="AJ1259" s="135" t="str">
        <f t="shared" si="529"/>
        <v/>
      </c>
      <c r="AK1259" s="66" t="str">
        <f t="shared" si="530"/>
        <v/>
      </c>
      <c r="AL1259" s="66" t="str">
        <f t="shared" si="518"/>
        <v/>
      </c>
      <c r="AM1259" s="66" t="str">
        <f t="shared" si="531"/>
        <v/>
      </c>
      <c r="AN1259" s="135" t="str">
        <f t="shared" si="532"/>
        <v/>
      </c>
      <c r="AO1259" s="66" t="str">
        <f t="shared" si="533"/>
        <v/>
      </c>
      <c r="AP1259" s="66" t="str">
        <f t="shared" si="519"/>
        <v/>
      </c>
      <c r="AQ1259" s="66" t="str">
        <f t="shared" si="534"/>
        <v/>
      </c>
      <c r="AR1259" s="135" t="str">
        <f t="shared" si="535"/>
        <v/>
      </c>
      <c r="AS1259" s="72" t="str">
        <f t="shared" si="520"/>
        <v/>
      </c>
      <c r="AT1259" s="72" t="str">
        <f t="shared" si="520"/>
        <v/>
      </c>
      <c r="AU1259" s="72"/>
      <c r="AV1259" s="135" t="str">
        <f t="shared" ca="1" si="541"/>
        <v>Knight</v>
      </c>
      <c r="AW1259" s="135"/>
      <c r="AX1259" s="135"/>
      <c r="AY1259" s="135"/>
      <c r="AZ1259" s="135"/>
      <c r="BA1259" s="135"/>
      <c r="BB1259" s="135"/>
      <c r="BC1259" s="660" t="e">
        <f>INDEX('[2]Master Skill List'!$D$81:$D$301,MATCH('UNIT DATA'!BA1259,'[2]Master Skill List'!$B$81:$B$301,0))</f>
        <v>#N/A</v>
      </c>
      <c r="BD1259" s="661"/>
      <c r="BE1259" s="661"/>
      <c r="BF1259" s="662"/>
      <c r="BG1259" s="72">
        <f t="shared" si="542"/>
        <v>0</v>
      </c>
    </row>
    <row r="1260" spans="2:59">
      <c r="B1260" s="66">
        <v>1222</v>
      </c>
      <c r="C1260" s="135"/>
      <c r="D1260" s="135"/>
      <c r="E1260" s="135"/>
      <c r="F1260" s="135"/>
      <c r="G1260" s="135"/>
      <c r="H1260" s="177"/>
      <c r="I1260" s="155"/>
      <c r="J1260" s="155"/>
      <c r="K1260" s="66">
        <v>10</v>
      </c>
      <c r="L1260" s="66"/>
      <c r="M1260" s="66"/>
      <c r="N1260" s="66"/>
      <c r="O1260" s="508"/>
      <c r="P1260" s="155">
        <f t="shared" si="536"/>
        <v>1</v>
      </c>
      <c r="Q1260" s="135"/>
      <c r="R1260" s="66" t="e">
        <f t="shared" si="543"/>
        <v>#N/A</v>
      </c>
      <c r="S1260" s="176"/>
      <c r="T1260" s="177"/>
      <c r="U1260" s="135"/>
      <c r="V1260" s="135"/>
      <c r="W1260" s="163" t="str">
        <f t="shared" ca="1" si="521"/>
        <v>Fighter</v>
      </c>
      <c r="X1260" s="164">
        <f t="shared" si="522"/>
        <v>0</v>
      </c>
      <c r="Y1260" s="165">
        <v>0</v>
      </c>
      <c r="Z1260" s="155" t="str">
        <f t="shared" si="523"/>
        <v/>
      </c>
      <c r="AA1260" s="66" t="str">
        <f t="shared" si="524"/>
        <v/>
      </c>
      <c r="AB1260" s="72" t="str">
        <f t="shared" si="525"/>
        <v/>
      </c>
      <c r="AC1260" s="135" t="str">
        <f t="shared" si="537"/>
        <v/>
      </c>
      <c r="AD1260" s="72">
        <f t="shared" si="538"/>
        <v>-29</v>
      </c>
      <c r="AE1260" s="72">
        <f t="shared" si="539"/>
        <v>-59</v>
      </c>
      <c r="AF1260" s="72">
        <f t="shared" si="540"/>
        <v>-89</v>
      </c>
      <c r="AG1260" s="66" t="str">
        <f t="shared" si="526"/>
        <v/>
      </c>
      <c r="AH1260" s="66" t="str">
        <f t="shared" si="527"/>
        <v/>
      </c>
      <c r="AI1260" s="66" t="str">
        <f t="shared" si="528"/>
        <v/>
      </c>
      <c r="AJ1260" s="135" t="str">
        <f t="shared" si="529"/>
        <v/>
      </c>
      <c r="AK1260" s="66" t="str">
        <f t="shared" si="530"/>
        <v/>
      </c>
      <c r="AL1260" s="66" t="str">
        <f t="shared" si="518"/>
        <v/>
      </c>
      <c r="AM1260" s="66" t="str">
        <f t="shared" si="531"/>
        <v/>
      </c>
      <c r="AN1260" s="135" t="str">
        <f t="shared" si="532"/>
        <v/>
      </c>
      <c r="AO1260" s="66" t="str">
        <f t="shared" si="533"/>
        <v/>
      </c>
      <c r="AP1260" s="66" t="str">
        <f t="shared" si="519"/>
        <v/>
      </c>
      <c r="AQ1260" s="66" t="str">
        <f t="shared" si="534"/>
        <v/>
      </c>
      <c r="AR1260" s="135" t="str">
        <f t="shared" si="535"/>
        <v/>
      </c>
      <c r="AS1260" s="72" t="str">
        <f t="shared" si="520"/>
        <v/>
      </c>
      <c r="AT1260" s="72" t="str">
        <f t="shared" si="520"/>
        <v/>
      </c>
      <c r="AU1260" s="72"/>
      <c r="AV1260" s="135" t="str">
        <f t="shared" ca="1" si="541"/>
        <v>Fighter</v>
      </c>
      <c r="AW1260" s="135"/>
      <c r="AX1260" s="135"/>
      <c r="AY1260" s="135"/>
      <c r="AZ1260" s="135"/>
      <c r="BA1260" s="135"/>
      <c r="BB1260" s="135"/>
      <c r="BC1260" s="660" t="e">
        <f>INDEX('[2]Master Skill List'!$D$81:$D$301,MATCH('UNIT DATA'!BA1260,'[2]Master Skill List'!$B$81:$B$301,0))</f>
        <v>#N/A</v>
      </c>
      <c r="BD1260" s="661"/>
      <c r="BE1260" s="661"/>
      <c r="BF1260" s="662"/>
      <c r="BG1260" s="72">
        <f t="shared" si="542"/>
        <v>0</v>
      </c>
    </row>
    <row r="1261" spans="2:59">
      <c r="B1261" s="66">
        <v>1223</v>
      </c>
      <c r="C1261" s="135"/>
      <c r="D1261" s="135"/>
      <c r="E1261" s="135"/>
      <c r="F1261" s="135"/>
      <c r="G1261" s="135"/>
      <c r="H1261" s="177"/>
      <c r="I1261" s="155"/>
      <c r="J1261" s="155"/>
      <c r="K1261" s="66">
        <v>10</v>
      </c>
      <c r="L1261" s="66"/>
      <c r="M1261" s="66"/>
      <c r="N1261" s="66"/>
      <c r="O1261" s="508"/>
      <c r="P1261" s="155">
        <f t="shared" si="536"/>
        <v>1</v>
      </c>
      <c r="Q1261" s="135"/>
      <c r="R1261" s="66" t="e">
        <f t="shared" si="543"/>
        <v>#N/A</v>
      </c>
      <c r="S1261" s="176"/>
      <c r="T1261" s="177"/>
      <c r="U1261" s="135"/>
      <c r="V1261" s="135"/>
      <c r="W1261" s="163" t="str">
        <f t="shared" ca="1" si="521"/>
        <v>Defender</v>
      </c>
      <c r="X1261" s="164">
        <f t="shared" si="522"/>
        <v>0</v>
      </c>
      <c r="Y1261" s="165">
        <v>0</v>
      </c>
      <c r="Z1261" s="155" t="str">
        <f t="shared" si="523"/>
        <v/>
      </c>
      <c r="AA1261" s="66" t="str">
        <f t="shared" si="524"/>
        <v/>
      </c>
      <c r="AB1261" s="72" t="str">
        <f t="shared" si="525"/>
        <v/>
      </c>
      <c r="AC1261" s="135" t="str">
        <f t="shared" si="537"/>
        <v/>
      </c>
      <c r="AD1261" s="72">
        <f t="shared" si="538"/>
        <v>-29</v>
      </c>
      <c r="AE1261" s="72">
        <f t="shared" si="539"/>
        <v>-59</v>
      </c>
      <c r="AF1261" s="72">
        <f t="shared" si="540"/>
        <v>-89</v>
      </c>
      <c r="AG1261" s="66" t="str">
        <f t="shared" si="526"/>
        <v/>
      </c>
      <c r="AH1261" s="66" t="str">
        <f t="shared" si="527"/>
        <v/>
      </c>
      <c r="AI1261" s="66" t="str">
        <f t="shared" si="528"/>
        <v/>
      </c>
      <c r="AJ1261" s="135" t="str">
        <f t="shared" si="529"/>
        <v/>
      </c>
      <c r="AK1261" s="66" t="str">
        <f t="shared" si="530"/>
        <v/>
      </c>
      <c r="AL1261" s="66" t="str">
        <f t="shared" si="518"/>
        <v/>
      </c>
      <c r="AM1261" s="66" t="str">
        <f t="shared" si="531"/>
        <v/>
      </c>
      <c r="AN1261" s="135" t="str">
        <f t="shared" si="532"/>
        <v/>
      </c>
      <c r="AO1261" s="66" t="str">
        <f t="shared" si="533"/>
        <v/>
      </c>
      <c r="AP1261" s="66" t="str">
        <f t="shared" si="519"/>
        <v/>
      </c>
      <c r="AQ1261" s="66" t="str">
        <f t="shared" si="534"/>
        <v/>
      </c>
      <c r="AR1261" s="135" t="str">
        <f t="shared" si="535"/>
        <v/>
      </c>
      <c r="AS1261" s="72" t="str">
        <f t="shared" si="520"/>
        <v/>
      </c>
      <c r="AT1261" s="72" t="str">
        <f t="shared" si="520"/>
        <v/>
      </c>
      <c r="AU1261" s="72"/>
      <c r="AV1261" s="135" t="str">
        <f t="shared" ca="1" si="541"/>
        <v>Defender</v>
      </c>
      <c r="AW1261" s="135"/>
      <c r="AX1261" s="135"/>
      <c r="AY1261" s="135"/>
      <c r="AZ1261" s="135"/>
      <c r="BA1261" s="135"/>
      <c r="BB1261" s="135"/>
      <c r="BC1261" s="660" t="e">
        <f>INDEX('[2]Master Skill List'!$D$81:$D$301,MATCH('UNIT DATA'!BA1261,'[2]Master Skill List'!$B$81:$B$301,0))</f>
        <v>#N/A</v>
      </c>
      <c r="BD1261" s="661"/>
      <c r="BE1261" s="661"/>
      <c r="BF1261" s="662"/>
      <c r="BG1261" s="72">
        <f t="shared" si="542"/>
        <v>0</v>
      </c>
    </row>
    <row r="1262" spans="2:59">
      <c r="B1262" s="66">
        <v>1224</v>
      </c>
      <c r="C1262" s="135"/>
      <c r="D1262" s="135"/>
      <c r="E1262" s="135"/>
      <c r="F1262" s="135"/>
      <c r="G1262" s="135"/>
      <c r="H1262" s="177"/>
      <c r="I1262" s="155"/>
      <c r="J1262" s="155"/>
      <c r="K1262" s="66">
        <v>10</v>
      </c>
      <c r="L1262" s="66"/>
      <c r="M1262" s="66"/>
      <c r="N1262" s="66"/>
      <c r="O1262" s="508"/>
      <c r="P1262" s="155">
        <f t="shared" si="536"/>
        <v>1</v>
      </c>
      <c r="Q1262" s="135"/>
      <c r="R1262" s="66" t="e">
        <f t="shared" si="543"/>
        <v>#N/A</v>
      </c>
      <c r="S1262" s="176"/>
      <c r="T1262" s="177"/>
      <c r="U1262" s="135"/>
      <c r="V1262" s="135"/>
      <c r="W1262" s="163" t="str">
        <f t="shared" ca="1" si="521"/>
        <v>Knight</v>
      </c>
      <c r="X1262" s="164">
        <f t="shared" si="522"/>
        <v>0</v>
      </c>
      <c r="Y1262" s="165">
        <v>0</v>
      </c>
      <c r="Z1262" s="155" t="str">
        <f t="shared" si="523"/>
        <v/>
      </c>
      <c r="AA1262" s="66" t="str">
        <f t="shared" si="524"/>
        <v/>
      </c>
      <c r="AB1262" s="72" t="str">
        <f t="shared" si="525"/>
        <v/>
      </c>
      <c r="AC1262" s="135" t="str">
        <f t="shared" si="537"/>
        <v/>
      </c>
      <c r="AD1262" s="72">
        <f t="shared" si="538"/>
        <v>-29</v>
      </c>
      <c r="AE1262" s="72">
        <f t="shared" si="539"/>
        <v>-59</v>
      </c>
      <c r="AF1262" s="72">
        <f t="shared" si="540"/>
        <v>-89</v>
      </c>
      <c r="AG1262" s="66" t="str">
        <f t="shared" si="526"/>
        <v/>
      </c>
      <c r="AH1262" s="66" t="str">
        <f t="shared" si="527"/>
        <v/>
      </c>
      <c r="AI1262" s="66" t="str">
        <f t="shared" si="528"/>
        <v/>
      </c>
      <c r="AJ1262" s="135" t="str">
        <f t="shared" si="529"/>
        <v/>
      </c>
      <c r="AK1262" s="66" t="str">
        <f t="shared" si="530"/>
        <v/>
      </c>
      <c r="AL1262" s="66" t="str">
        <f t="shared" si="518"/>
        <v/>
      </c>
      <c r="AM1262" s="66" t="str">
        <f t="shared" si="531"/>
        <v/>
      </c>
      <c r="AN1262" s="135" t="str">
        <f t="shared" si="532"/>
        <v/>
      </c>
      <c r="AO1262" s="66" t="str">
        <f t="shared" si="533"/>
        <v/>
      </c>
      <c r="AP1262" s="66" t="str">
        <f t="shared" si="519"/>
        <v/>
      </c>
      <c r="AQ1262" s="66" t="str">
        <f t="shared" si="534"/>
        <v/>
      </c>
      <c r="AR1262" s="135" t="str">
        <f t="shared" si="535"/>
        <v/>
      </c>
      <c r="AS1262" s="72" t="str">
        <f t="shared" si="520"/>
        <v/>
      </c>
      <c r="AT1262" s="72" t="str">
        <f t="shared" si="520"/>
        <v/>
      </c>
      <c r="AU1262" s="72"/>
      <c r="AV1262" s="135" t="str">
        <f t="shared" ca="1" si="541"/>
        <v>Knight</v>
      </c>
      <c r="AW1262" s="135"/>
      <c r="AX1262" s="135"/>
      <c r="AY1262" s="135"/>
      <c r="AZ1262" s="135"/>
      <c r="BA1262" s="135"/>
      <c r="BB1262" s="135"/>
      <c r="BC1262" s="660" t="e">
        <f>INDEX('[2]Master Skill List'!$D$81:$D$301,MATCH('UNIT DATA'!BA1262,'[2]Master Skill List'!$B$81:$B$301,0))</f>
        <v>#N/A</v>
      </c>
      <c r="BD1262" s="661"/>
      <c r="BE1262" s="661"/>
      <c r="BF1262" s="662"/>
      <c r="BG1262" s="72">
        <f t="shared" si="542"/>
        <v>0</v>
      </c>
    </row>
    <row r="1263" spans="2:59">
      <c r="B1263" s="66">
        <v>1225</v>
      </c>
      <c r="C1263" s="135"/>
      <c r="D1263" s="135"/>
      <c r="E1263" s="135"/>
      <c r="F1263" s="135"/>
      <c r="G1263" s="135"/>
      <c r="H1263" s="177"/>
      <c r="I1263" s="155"/>
      <c r="J1263" s="155"/>
      <c r="K1263" s="66">
        <v>10</v>
      </c>
      <c r="L1263" s="66"/>
      <c r="M1263" s="66"/>
      <c r="N1263" s="66"/>
      <c r="O1263" s="508"/>
      <c r="P1263" s="155">
        <f t="shared" si="536"/>
        <v>1</v>
      </c>
      <c r="Q1263" s="135"/>
      <c r="R1263" s="66" t="e">
        <f t="shared" si="543"/>
        <v>#N/A</v>
      </c>
      <c r="S1263" s="176"/>
      <c r="T1263" s="177"/>
      <c r="U1263" s="135"/>
      <c r="V1263" s="135"/>
      <c r="W1263" s="163" t="str">
        <f t="shared" ca="1" si="521"/>
        <v>Knight</v>
      </c>
      <c r="X1263" s="164">
        <f t="shared" si="522"/>
        <v>0</v>
      </c>
      <c r="Y1263" s="165">
        <v>0</v>
      </c>
      <c r="Z1263" s="155" t="str">
        <f t="shared" si="523"/>
        <v/>
      </c>
      <c r="AA1263" s="66" t="str">
        <f t="shared" si="524"/>
        <v/>
      </c>
      <c r="AB1263" s="72" t="str">
        <f t="shared" si="525"/>
        <v/>
      </c>
      <c r="AC1263" s="135" t="str">
        <f t="shared" si="537"/>
        <v/>
      </c>
      <c r="AD1263" s="72">
        <f t="shared" si="538"/>
        <v>-29</v>
      </c>
      <c r="AE1263" s="72">
        <f t="shared" si="539"/>
        <v>-59</v>
      </c>
      <c r="AF1263" s="72">
        <f t="shared" si="540"/>
        <v>-89</v>
      </c>
      <c r="AG1263" s="66" t="str">
        <f t="shared" si="526"/>
        <v/>
      </c>
      <c r="AH1263" s="66" t="str">
        <f t="shared" si="527"/>
        <v/>
      </c>
      <c r="AI1263" s="66" t="str">
        <f t="shared" si="528"/>
        <v/>
      </c>
      <c r="AJ1263" s="135" t="str">
        <f t="shared" si="529"/>
        <v/>
      </c>
      <c r="AK1263" s="66" t="str">
        <f t="shared" si="530"/>
        <v/>
      </c>
      <c r="AL1263" s="66" t="str">
        <f t="shared" si="518"/>
        <v/>
      </c>
      <c r="AM1263" s="66" t="str">
        <f t="shared" si="531"/>
        <v/>
      </c>
      <c r="AN1263" s="135" t="str">
        <f t="shared" si="532"/>
        <v/>
      </c>
      <c r="AO1263" s="66" t="str">
        <f t="shared" si="533"/>
        <v/>
      </c>
      <c r="AP1263" s="66" t="str">
        <f t="shared" si="519"/>
        <v/>
      </c>
      <c r="AQ1263" s="66" t="str">
        <f t="shared" si="534"/>
        <v/>
      </c>
      <c r="AR1263" s="135" t="str">
        <f t="shared" si="535"/>
        <v/>
      </c>
      <c r="AS1263" s="72" t="str">
        <f t="shared" si="520"/>
        <v/>
      </c>
      <c r="AT1263" s="72" t="str">
        <f t="shared" si="520"/>
        <v/>
      </c>
      <c r="AU1263" s="72"/>
      <c r="AV1263" s="135" t="str">
        <f t="shared" ca="1" si="541"/>
        <v>Knight</v>
      </c>
      <c r="AW1263" s="135"/>
      <c r="AX1263" s="135"/>
      <c r="AY1263" s="135"/>
      <c r="AZ1263" s="135"/>
      <c r="BA1263" s="135"/>
      <c r="BB1263" s="135"/>
      <c r="BC1263" s="660" t="e">
        <f>INDEX('[2]Master Skill List'!$D$81:$D$301,MATCH('UNIT DATA'!BA1263,'[2]Master Skill List'!$B$81:$B$301,0))</f>
        <v>#N/A</v>
      </c>
      <c r="BD1263" s="661"/>
      <c r="BE1263" s="661"/>
      <c r="BF1263" s="662"/>
      <c r="BG1263" s="72">
        <f t="shared" si="542"/>
        <v>0</v>
      </c>
    </row>
    <row r="1264" spans="2:59">
      <c r="B1264" s="66">
        <v>1226</v>
      </c>
      <c r="C1264" s="135"/>
      <c r="D1264" s="135"/>
      <c r="E1264" s="135"/>
      <c r="F1264" s="135"/>
      <c r="G1264" s="135"/>
      <c r="H1264" s="177"/>
      <c r="I1264" s="155"/>
      <c r="J1264" s="155"/>
      <c r="K1264" s="66">
        <v>10</v>
      </c>
      <c r="L1264" s="66"/>
      <c r="M1264" s="66"/>
      <c r="N1264" s="66"/>
      <c r="O1264" s="508"/>
      <c r="P1264" s="155">
        <f t="shared" si="536"/>
        <v>1</v>
      </c>
      <c r="Q1264" s="135"/>
      <c r="R1264" s="66" t="e">
        <f t="shared" si="543"/>
        <v>#N/A</v>
      </c>
      <c r="S1264" s="176"/>
      <c r="T1264" s="177"/>
      <c r="U1264" s="135"/>
      <c r="V1264" s="135"/>
      <c r="W1264" s="163" t="str">
        <f t="shared" ca="1" si="521"/>
        <v>Defender</v>
      </c>
      <c r="X1264" s="164">
        <f t="shared" si="522"/>
        <v>0</v>
      </c>
      <c r="Y1264" s="165">
        <v>0</v>
      </c>
      <c r="Z1264" s="155" t="str">
        <f t="shared" si="523"/>
        <v/>
      </c>
      <c r="AA1264" s="66" t="str">
        <f t="shared" si="524"/>
        <v/>
      </c>
      <c r="AB1264" s="72" t="str">
        <f t="shared" si="525"/>
        <v/>
      </c>
      <c r="AC1264" s="135" t="str">
        <f t="shared" si="537"/>
        <v/>
      </c>
      <c r="AD1264" s="72">
        <f t="shared" si="538"/>
        <v>-29</v>
      </c>
      <c r="AE1264" s="72">
        <f t="shared" si="539"/>
        <v>-59</v>
      </c>
      <c r="AF1264" s="72">
        <f t="shared" si="540"/>
        <v>-89</v>
      </c>
      <c r="AG1264" s="66" t="str">
        <f t="shared" si="526"/>
        <v/>
      </c>
      <c r="AH1264" s="66" t="str">
        <f t="shared" si="527"/>
        <v/>
      </c>
      <c r="AI1264" s="66" t="str">
        <f t="shared" si="528"/>
        <v/>
      </c>
      <c r="AJ1264" s="135" t="str">
        <f t="shared" si="529"/>
        <v/>
      </c>
      <c r="AK1264" s="66" t="str">
        <f t="shared" si="530"/>
        <v/>
      </c>
      <c r="AL1264" s="66" t="str">
        <f t="shared" si="518"/>
        <v/>
      </c>
      <c r="AM1264" s="66" t="str">
        <f t="shared" si="531"/>
        <v/>
      </c>
      <c r="AN1264" s="135" t="str">
        <f t="shared" si="532"/>
        <v/>
      </c>
      <c r="AO1264" s="66" t="str">
        <f t="shared" si="533"/>
        <v/>
      </c>
      <c r="AP1264" s="66" t="str">
        <f t="shared" si="519"/>
        <v/>
      </c>
      <c r="AQ1264" s="66" t="str">
        <f t="shared" si="534"/>
        <v/>
      </c>
      <c r="AR1264" s="135" t="str">
        <f t="shared" si="535"/>
        <v/>
      </c>
      <c r="AS1264" s="72" t="str">
        <f t="shared" si="520"/>
        <v/>
      </c>
      <c r="AT1264" s="72" t="str">
        <f t="shared" si="520"/>
        <v/>
      </c>
      <c r="AU1264" s="72"/>
      <c r="AV1264" s="135" t="str">
        <f t="shared" ca="1" si="541"/>
        <v>Defender</v>
      </c>
      <c r="AW1264" s="135"/>
      <c r="AX1264" s="135"/>
      <c r="AY1264" s="135"/>
      <c r="AZ1264" s="135"/>
      <c r="BA1264" s="135"/>
      <c r="BB1264" s="135"/>
      <c r="BC1264" s="660" t="e">
        <f>INDEX('[2]Master Skill List'!$D$81:$D$301,MATCH('UNIT DATA'!BA1264,'[2]Master Skill List'!$B$81:$B$301,0))</f>
        <v>#N/A</v>
      </c>
      <c r="BD1264" s="661"/>
      <c r="BE1264" s="661"/>
      <c r="BF1264" s="662"/>
      <c r="BG1264" s="72">
        <f t="shared" si="542"/>
        <v>0</v>
      </c>
    </row>
    <row r="1265" spans="2:59">
      <c r="B1265" s="66">
        <v>1227</v>
      </c>
      <c r="C1265" s="135"/>
      <c r="D1265" s="135"/>
      <c r="E1265" s="135"/>
      <c r="F1265" s="135"/>
      <c r="G1265" s="135"/>
      <c r="H1265" s="177"/>
      <c r="I1265" s="155"/>
      <c r="J1265" s="155"/>
      <c r="K1265" s="66">
        <v>10</v>
      </c>
      <c r="L1265" s="66"/>
      <c r="M1265" s="66"/>
      <c r="N1265" s="66"/>
      <c r="O1265" s="508"/>
      <c r="P1265" s="155">
        <f t="shared" si="536"/>
        <v>1</v>
      </c>
      <c r="Q1265" s="135"/>
      <c r="R1265" s="66" t="e">
        <f t="shared" si="543"/>
        <v>#N/A</v>
      </c>
      <c r="S1265" s="176"/>
      <c r="T1265" s="177"/>
      <c r="U1265" s="135"/>
      <c r="V1265" s="135"/>
      <c r="W1265" s="163" t="str">
        <f t="shared" ca="1" si="521"/>
        <v>Knight</v>
      </c>
      <c r="X1265" s="164">
        <f t="shared" si="522"/>
        <v>0</v>
      </c>
      <c r="Y1265" s="165">
        <v>0</v>
      </c>
      <c r="Z1265" s="155" t="str">
        <f t="shared" si="523"/>
        <v/>
      </c>
      <c r="AA1265" s="66" t="str">
        <f t="shared" si="524"/>
        <v/>
      </c>
      <c r="AB1265" s="72" t="str">
        <f t="shared" si="525"/>
        <v/>
      </c>
      <c r="AC1265" s="135" t="str">
        <f t="shared" si="537"/>
        <v/>
      </c>
      <c r="AD1265" s="72">
        <f t="shared" si="538"/>
        <v>-29</v>
      </c>
      <c r="AE1265" s="72">
        <f t="shared" si="539"/>
        <v>-59</v>
      </c>
      <c r="AF1265" s="72">
        <f t="shared" si="540"/>
        <v>-89</v>
      </c>
      <c r="AG1265" s="66" t="str">
        <f t="shared" si="526"/>
        <v/>
      </c>
      <c r="AH1265" s="66" t="str">
        <f t="shared" si="527"/>
        <v/>
      </c>
      <c r="AI1265" s="66" t="str">
        <f t="shared" si="528"/>
        <v/>
      </c>
      <c r="AJ1265" s="135" t="str">
        <f t="shared" si="529"/>
        <v/>
      </c>
      <c r="AK1265" s="66" t="str">
        <f t="shared" si="530"/>
        <v/>
      </c>
      <c r="AL1265" s="66" t="str">
        <f t="shared" si="518"/>
        <v/>
      </c>
      <c r="AM1265" s="66" t="str">
        <f t="shared" si="531"/>
        <v/>
      </c>
      <c r="AN1265" s="135" t="str">
        <f t="shared" si="532"/>
        <v/>
      </c>
      <c r="AO1265" s="66" t="str">
        <f t="shared" si="533"/>
        <v/>
      </c>
      <c r="AP1265" s="66" t="str">
        <f t="shared" si="519"/>
        <v/>
      </c>
      <c r="AQ1265" s="66" t="str">
        <f t="shared" si="534"/>
        <v/>
      </c>
      <c r="AR1265" s="135" t="str">
        <f t="shared" si="535"/>
        <v/>
      </c>
      <c r="AS1265" s="72" t="str">
        <f t="shared" si="520"/>
        <v/>
      </c>
      <c r="AT1265" s="72" t="str">
        <f t="shared" si="520"/>
        <v/>
      </c>
      <c r="AU1265" s="72"/>
      <c r="AV1265" s="135" t="str">
        <f t="shared" ca="1" si="541"/>
        <v>Knight</v>
      </c>
      <c r="AW1265" s="135"/>
      <c r="AX1265" s="135"/>
      <c r="AY1265" s="135"/>
      <c r="AZ1265" s="135"/>
      <c r="BA1265" s="135"/>
      <c r="BB1265" s="135"/>
      <c r="BC1265" s="660" t="e">
        <f>INDEX('[2]Master Skill List'!$D$81:$D$301,MATCH('UNIT DATA'!BA1265,'[2]Master Skill List'!$B$81:$B$301,0))</f>
        <v>#N/A</v>
      </c>
      <c r="BD1265" s="661"/>
      <c r="BE1265" s="661"/>
      <c r="BF1265" s="662"/>
      <c r="BG1265" s="72">
        <f t="shared" si="542"/>
        <v>0</v>
      </c>
    </row>
    <row r="1266" spans="2:59">
      <c r="B1266" s="66">
        <v>1228</v>
      </c>
      <c r="C1266" s="135"/>
      <c r="D1266" s="135"/>
      <c r="E1266" s="135"/>
      <c r="F1266" s="135"/>
      <c r="G1266" s="135"/>
      <c r="H1266" s="177"/>
      <c r="I1266" s="155"/>
      <c r="J1266" s="155"/>
      <c r="K1266" s="66">
        <v>10</v>
      </c>
      <c r="L1266" s="66"/>
      <c r="M1266" s="66"/>
      <c r="N1266" s="66"/>
      <c r="O1266" s="508"/>
      <c r="P1266" s="155">
        <f t="shared" si="536"/>
        <v>1</v>
      </c>
      <c r="Q1266" s="135"/>
      <c r="R1266" s="66" t="e">
        <f t="shared" si="543"/>
        <v>#N/A</v>
      </c>
      <c r="S1266" s="176"/>
      <c r="T1266" s="177"/>
      <c r="U1266" s="135"/>
      <c r="V1266" s="135"/>
      <c r="W1266" s="163" t="str">
        <f t="shared" ca="1" si="521"/>
        <v>Knight</v>
      </c>
      <c r="X1266" s="164">
        <f t="shared" si="522"/>
        <v>0</v>
      </c>
      <c r="Y1266" s="165">
        <v>0</v>
      </c>
      <c r="Z1266" s="155" t="str">
        <f t="shared" si="523"/>
        <v/>
      </c>
      <c r="AA1266" s="66" t="str">
        <f t="shared" si="524"/>
        <v/>
      </c>
      <c r="AB1266" s="72" t="str">
        <f t="shared" si="525"/>
        <v/>
      </c>
      <c r="AC1266" s="135" t="str">
        <f t="shared" si="537"/>
        <v/>
      </c>
      <c r="AD1266" s="72">
        <f t="shared" si="538"/>
        <v>-29</v>
      </c>
      <c r="AE1266" s="72">
        <f t="shared" si="539"/>
        <v>-59</v>
      </c>
      <c r="AF1266" s="72">
        <f t="shared" si="540"/>
        <v>-89</v>
      </c>
      <c r="AG1266" s="66" t="str">
        <f t="shared" si="526"/>
        <v/>
      </c>
      <c r="AH1266" s="66" t="str">
        <f t="shared" si="527"/>
        <v/>
      </c>
      <c r="AI1266" s="66" t="str">
        <f t="shared" si="528"/>
        <v/>
      </c>
      <c r="AJ1266" s="135" t="str">
        <f t="shared" si="529"/>
        <v/>
      </c>
      <c r="AK1266" s="66" t="str">
        <f t="shared" si="530"/>
        <v/>
      </c>
      <c r="AL1266" s="66" t="str">
        <f t="shared" si="518"/>
        <v/>
      </c>
      <c r="AM1266" s="66" t="str">
        <f t="shared" si="531"/>
        <v/>
      </c>
      <c r="AN1266" s="135" t="str">
        <f t="shared" si="532"/>
        <v/>
      </c>
      <c r="AO1266" s="66" t="str">
        <f t="shared" si="533"/>
        <v/>
      </c>
      <c r="AP1266" s="66" t="str">
        <f t="shared" si="519"/>
        <v/>
      </c>
      <c r="AQ1266" s="66" t="str">
        <f t="shared" si="534"/>
        <v/>
      </c>
      <c r="AR1266" s="135" t="str">
        <f t="shared" si="535"/>
        <v/>
      </c>
      <c r="AS1266" s="72" t="str">
        <f t="shared" si="520"/>
        <v/>
      </c>
      <c r="AT1266" s="72" t="str">
        <f t="shared" si="520"/>
        <v/>
      </c>
      <c r="AU1266" s="72"/>
      <c r="AV1266" s="135" t="str">
        <f t="shared" ca="1" si="541"/>
        <v>Knight</v>
      </c>
      <c r="AW1266" s="135"/>
      <c r="AX1266" s="135"/>
      <c r="AY1266" s="135"/>
      <c r="AZ1266" s="135"/>
      <c r="BA1266" s="135"/>
      <c r="BB1266" s="135"/>
      <c r="BC1266" s="660" t="e">
        <f>INDEX('[2]Master Skill List'!$D$81:$D$301,MATCH('UNIT DATA'!BA1266,'[2]Master Skill List'!$B$81:$B$301,0))</f>
        <v>#N/A</v>
      </c>
      <c r="BD1266" s="661"/>
      <c r="BE1266" s="661"/>
      <c r="BF1266" s="662"/>
      <c r="BG1266" s="72">
        <f t="shared" si="542"/>
        <v>0</v>
      </c>
    </row>
    <row r="1267" spans="2:59">
      <c r="B1267" s="66">
        <v>1229</v>
      </c>
      <c r="C1267" s="135"/>
      <c r="D1267" s="135"/>
      <c r="E1267" s="135"/>
      <c r="F1267" s="135"/>
      <c r="G1267" s="135"/>
      <c r="H1267" s="177"/>
      <c r="I1267" s="155"/>
      <c r="J1267" s="155"/>
      <c r="K1267" s="66">
        <v>10</v>
      </c>
      <c r="L1267" s="66"/>
      <c r="M1267" s="66"/>
      <c r="N1267" s="66"/>
      <c r="O1267" s="508"/>
      <c r="P1267" s="155">
        <f t="shared" si="536"/>
        <v>1</v>
      </c>
      <c r="Q1267" s="135"/>
      <c r="R1267" s="66" t="e">
        <f t="shared" si="543"/>
        <v>#N/A</v>
      </c>
      <c r="S1267" s="176"/>
      <c r="T1267" s="177"/>
      <c r="U1267" s="135"/>
      <c r="V1267" s="135"/>
      <c r="W1267" s="163" t="str">
        <f t="shared" ca="1" si="521"/>
        <v>Guardian</v>
      </c>
      <c r="X1267" s="164">
        <f t="shared" si="522"/>
        <v>0</v>
      </c>
      <c r="Y1267" s="165">
        <v>0</v>
      </c>
      <c r="Z1267" s="155" t="str">
        <f t="shared" si="523"/>
        <v/>
      </c>
      <c r="AA1267" s="66" t="str">
        <f t="shared" si="524"/>
        <v/>
      </c>
      <c r="AB1267" s="72" t="str">
        <f t="shared" si="525"/>
        <v/>
      </c>
      <c r="AC1267" s="135" t="str">
        <f t="shared" si="537"/>
        <v/>
      </c>
      <c r="AD1267" s="72">
        <f t="shared" si="538"/>
        <v>-29</v>
      </c>
      <c r="AE1267" s="72">
        <f t="shared" si="539"/>
        <v>-59</v>
      </c>
      <c r="AF1267" s="72">
        <f t="shared" si="540"/>
        <v>-89</v>
      </c>
      <c r="AG1267" s="66" t="str">
        <f t="shared" si="526"/>
        <v/>
      </c>
      <c r="AH1267" s="66" t="str">
        <f t="shared" si="527"/>
        <v/>
      </c>
      <c r="AI1267" s="66" t="str">
        <f t="shared" si="528"/>
        <v/>
      </c>
      <c r="AJ1267" s="135" t="str">
        <f t="shared" si="529"/>
        <v/>
      </c>
      <c r="AK1267" s="66" t="str">
        <f t="shared" si="530"/>
        <v/>
      </c>
      <c r="AL1267" s="66" t="str">
        <f t="shared" si="518"/>
        <v/>
      </c>
      <c r="AM1267" s="66" t="str">
        <f t="shared" si="531"/>
        <v/>
      </c>
      <c r="AN1267" s="135" t="str">
        <f t="shared" si="532"/>
        <v/>
      </c>
      <c r="AO1267" s="66" t="str">
        <f t="shared" si="533"/>
        <v/>
      </c>
      <c r="AP1267" s="66" t="str">
        <f t="shared" si="519"/>
        <v/>
      </c>
      <c r="AQ1267" s="66" t="str">
        <f t="shared" si="534"/>
        <v/>
      </c>
      <c r="AR1267" s="135" t="str">
        <f t="shared" si="535"/>
        <v/>
      </c>
      <c r="AS1267" s="72" t="str">
        <f t="shared" si="520"/>
        <v/>
      </c>
      <c r="AT1267" s="72" t="str">
        <f t="shared" si="520"/>
        <v/>
      </c>
      <c r="AU1267" s="72"/>
      <c r="AV1267" s="135" t="str">
        <f t="shared" ca="1" si="541"/>
        <v>Guardian</v>
      </c>
      <c r="AW1267" s="135"/>
      <c r="AX1267" s="135"/>
      <c r="AY1267" s="135"/>
      <c r="AZ1267" s="135"/>
      <c r="BA1267" s="135"/>
      <c r="BB1267" s="135"/>
      <c r="BC1267" s="660" t="e">
        <f>INDEX('[2]Master Skill List'!$D$81:$D$301,MATCH('UNIT DATA'!BA1267,'[2]Master Skill List'!$B$81:$B$301,0))</f>
        <v>#N/A</v>
      </c>
      <c r="BD1267" s="661"/>
      <c r="BE1267" s="661"/>
      <c r="BF1267" s="662"/>
      <c r="BG1267" s="72">
        <f t="shared" si="542"/>
        <v>0</v>
      </c>
    </row>
    <row r="1268" spans="2:59">
      <c r="B1268" s="66">
        <v>1230</v>
      </c>
      <c r="C1268" s="135"/>
      <c r="D1268" s="135"/>
      <c r="E1268" s="135"/>
      <c r="F1268" s="135"/>
      <c r="G1268" s="135"/>
      <c r="H1268" s="177"/>
      <c r="I1268" s="155"/>
      <c r="J1268" s="155"/>
      <c r="K1268" s="66">
        <v>10</v>
      </c>
      <c r="L1268" s="66"/>
      <c r="M1268" s="66"/>
      <c r="N1268" s="66"/>
      <c r="O1268" s="508"/>
      <c r="P1268" s="155">
        <f t="shared" si="536"/>
        <v>1</v>
      </c>
      <c r="Q1268" s="135"/>
      <c r="R1268" s="66" t="e">
        <f t="shared" si="543"/>
        <v>#N/A</v>
      </c>
      <c r="S1268" s="176"/>
      <c r="T1268" s="177"/>
      <c r="U1268" s="135"/>
      <c r="V1268" s="135"/>
      <c r="W1268" s="163" t="str">
        <f t="shared" ca="1" si="521"/>
        <v>Lord</v>
      </c>
      <c r="X1268" s="164">
        <f t="shared" si="522"/>
        <v>0</v>
      </c>
      <c r="Y1268" s="165">
        <v>0</v>
      </c>
      <c r="Z1268" s="155" t="str">
        <f t="shared" si="523"/>
        <v/>
      </c>
      <c r="AA1268" s="66" t="str">
        <f t="shared" si="524"/>
        <v/>
      </c>
      <c r="AB1268" s="72" t="str">
        <f t="shared" si="525"/>
        <v/>
      </c>
      <c r="AC1268" s="135" t="str">
        <f t="shared" si="537"/>
        <v/>
      </c>
      <c r="AD1268" s="72">
        <f t="shared" si="538"/>
        <v>-29</v>
      </c>
      <c r="AE1268" s="72">
        <f t="shared" si="539"/>
        <v>-59</v>
      </c>
      <c r="AF1268" s="72">
        <f t="shared" si="540"/>
        <v>-89</v>
      </c>
      <c r="AG1268" s="66" t="str">
        <f t="shared" si="526"/>
        <v/>
      </c>
      <c r="AH1268" s="66" t="str">
        <f t="shared" si="527"/>
        <v/>
      </c>
      <c r="AI1268" s="66" t="str">
        <f t="shared" si="528"/>
        <v/>
      </c>
      <c r="AJ1268" s="135" t="str">
        <f t="shared" si="529"/>
        <v/>
      </c>
      <c r="AK1268" s="66" t="str">
        <f t="shared" si="530"/>
        <v/>
      </c>
      <c r="AL1268" s="66" t="str">
        <f t="shared" si="518"/>
        <v/>
      </c>
      <c r="AM1268" s="66" t="str">
        <f t="shared" si="531"/>
        <v/>
      </c>
      <c r="AN1268" s="135" t="str">
        <f t="shared" si="532"/>
        <v/>
      </c>
      <c r="AO1268" s="66" t="str">
        <f t="shared" si="533"/>
        <v/>
      </c>
      <c r="AP1268" s="66" t="str">
        <f t="shared" si="519"/>
        <v/>
      </c>
      <c r="AQ1268" s="66" t="str">
        <f t="shared" si="534"/>
        <v/>
      </c>
      <c r="AR1268" s="135" t="str">
        <f t="shared" si="535"/>
        <v/>
      </c>
      <c r="AS1268" s="72" t="str">
        <f t="shared" si="520"/>
        <v/>
      </c>
      <c r="AT1268" s="72" t="str">
        <f t="shared" si="520"/>
        <v/>
      </c>
      <c r="AU1268" s="72"/>
      <c r="AV1268" s="135" t="str">
        <f t="shared" ca="1" si="541"/>
        <v>Lord</v>
      </c>
      <c r="AW1268" s="135"/>
      <c r="AX1268" s="135"/>
      <c r="AY1268" s="135"/>
      <c r="AZ1268" s="135"/>
      <c r="BA1268" s="135"/>
      <c r="BB1268" s="135"/>
      <c r="BC1268" s="660" t="e">
        <f>INDEX('[2]Master Skill List'!$D$81:$D$301,MATCH('UNIT DATA'!BA1268,'[2]Master Skill List'!$B$81:$B$301,0))</f>
        <v>#N/A</v>
      </c>
      <c r="BD1268" s="661"/>
      <c r="BE1268" s="661"/>
      <c r="BF1268" s="662"/>
      <c r="BG1268" s="72">
        <f t="shared" si="542"/>
        <v>0</v>
      </c>
    </row>
    <row r="1269" spans="2:59">
      <c r="B1269" s="66">
        <v>1231</v>
      </c>
      <c r="C1269" s="135"/>
      <c r="D1269" s="135"/>
      <c r="E1269" s="135"/>
      <c r="F1269" s="135"/>
      <c r="G1269" s="135"/>
      <c r="H1269" s="177"/>
      <c r="I1269" s="155"/>
      <c r="J1269" s="155"/>
      <c r="K1269" s="66">
        <v>10</v>
      </c>
      <c r="L1269" s="66"/>
      <c r="M1269" s="66"/>
      <c r="N1269" s="66"/>
      <c r="O1269" s="508"/>
      <c r="P1269" s="155">
        <f t="shared" si="536"/>
        <v>1</v>
      </c>
      <c r="Q1269" s="135"/>
      <c r="R1269" s="66" t="e">
        <f t="shared" si="543"/>
        <v>#N/A</v>
      </c>
      <c r="S1269" s="176"/>
      <c r="T1269" s="177"/>
      <c r="U1269" s="135"/>
      <c r="V1269" s="135"/>
      <c r="W1269" s="163" t="str">
        <f t="shared" ca="1" si="521"/>
        <v>Hero</v>
      </c>
      <c r="X1269" s="164">
        <f t="shared" si="522"/>
        <v>0</v>
      </c>
      <c r="Y1269" s="165">
        <v>0</v>
      </c>
      <c r="Z1269" s="155" t="str">
        <f t="shared" si="523"/>
        <v/>
      </c>
      <c r="AA1269" s="66" t="str">
        <f t="shared" si="524"/>
        <v/>
      </c>
      <c r="AB1269" s="72" t="str">
        <f t="shared" si="525"/>
        <v/>
      </c>
      <c r="AC1269" s="135" t="str">
        <f t="shared" si="537"/>
        <v/>
      </c>
      <c r="AD1269" s="72">
        <f t="shared" si="538"/>
        <v>-29</v>
      </c>
      <c r="AE1269" s="72">
        <f t="shared" si="539"/>
        <v>-59</v>
      </c>
      <c r="AF1269" s="72">
        <f t="shared" si="540"/>
        <v>-89</v>
      </c>
      <c r="AG1269" s="66" t="str">
        <f t="shared" si="526"/>
        <v/>
      </c>
      <c r="AH1269" s="66" t="str">
        <f t="shared" si="527"/>
        <v/>
      </c>
      <c r="AI1269" s="66" t="str">
        <f t="shared" si="528"/>
        <v/>
      </c>
      <c r="AJ1269" s="135" t="str">
        <f t="shared" si="529"/>
        <v/>
      </c>
      <c r="AK1269" s="66" t="str">
        <f t="shared" si="530"/>
        <v/>
      </c>
      <c r="AL1269" s="66" t="str">
        <f t="shared" si="518"/>
        <v/>
      </c>
      <c r="AM1269" s="66" t="str">
        <f t="shared" si="531"/>
        <v/>
      </c>
      <c r="AN1269" s="135" t="str">
        <f t="shared" si="532"/>
        <v/>
      </c>
      <c r="AO1269" s="66" t="str">
        <f t="shared" si="533"/>
        <v/>
      </c>
      <c r="AP1269" s="66" t="str">
        <f t="shared" si="519"/>
        <v/>
      </c>
      <c r="AQ1269" s="66" t="str">
        <f t="shared" si="534"/>
        <v/>
      </c>
      <c r="AR1269" s="135" t="str">
        <f t="shared" si="535"/>
        <v/>
      </c>
      <c r="AS1269" s="72" t="str">
        <f t="shared" si="520"/>
        <v/>
      </c>
      <c r="AT1269" s="72" t="str">
        <f t="shared" si="520"/>
        <v/>
      </c>
      <c r="AU1269" s="72"/>
      <c r="AV1269" s="135" t="str">
        <f t="shared" ca="1" si="541"/>
        <v>Hero</v>
      </c>
      <c r="AW1269" s="135"/>
      <c r="AX1269" s="135"/>
      <c r="AY1269" s="135"/>
      <c r="AZ1269" s="135"/>
      <c r="BA1269" s="135"/>
      <c r="BB1269" s="135"/>
      <c r="BC1269" s="660" t="e">
        <f>INDEX('[2]Master Skill List'!$D$81:$D$301,MATCH('UNIT DATA'!BA1269,'[2]Master Skill List'!$B$81:$B$301,0))</f>
        <v>#N/A</v>
      </c>
      <c r="BD1269" s="661"/>
      <c r="BE1269" s="661"/>
      <c r="BF1269" s="662"/>
      <c r="BG1269" s="72">
        <f t="shared" si="542"/>
        <v>0</v>
      </c>
    </row>
    <row r="1270" spans="2:59">
      <c r="B1270" s="66">
        <v>1232</v>
      </c>
      <c r="C1270" s="135"/>
      <c r="D1270" s="135"/>
      <c r="E1270" s="135"/>
      <c r="F1270" s="135"/>
      <c r="G1270" s="135"/>
      <c r="H1270" s="177"/>
      <c r="I1270" s="155"/>
      <c r="J1270" s="155"/>
      <c r="K1270" s="66">
        <v>10</v>
      </c>
      <c r="L1270" s="66"/>
      <c r="M1270" s="66"/>
      <c r="N1270" s="66"/>
      <c r="O1270" s="508"/>
      <c r="P1270" s="155">
        <f t="shared" si="536"/>
        <v>1</v>
      </c>
      <c r="Q1270" s="135"/>
      <c r="R1270" s="66" t="e">
        <f t="shared" si="543"/>
        <v>#N/A</v>
      </c>
      <c r="S1270" s="176"/>
      <c r="T1270" s="177"/>
      <c r="U1270" s="135"/>
      <c r="V1270" s="135"/>
      <c r="W1270" s="163" t="str">
        <f t="shared" ca="1" si="521"/>
        <v>Fighter</v>
      </c>
      <c r="X1270" s="164">
        <f t="shared" si="522"/>
        <v>0</v>
      </c>
      <c r="Y1270" s="165">
        <v>0</v>
      </c>
      <c r="Z1270" s="155" t="str">
        <f t="shared" si="523"/>
        <v/>
      </c>
      <c r="AA1270" s="66" t="str">
        <f t="shared" si="524"/>
        <v/>
      </c>
      <c r="AB1270" s="72" t="str">
        <f t="shared" si="525"/>
        <v/>
      </c>
      <c r="AC1270" s="135" t="str">
        <f t="shared" si="537"/>
        <v/>
      </c>
      <c r="AD1270" s="72">
        <f t="shared" si="538"/>
        <v>-29</v>
      </c>
      <c r="AE1270" s="72">
        <f t="shared" si="539"/>
        <v>-59</v>
      </c>
      <c r="AF1270" s="72">
        <f t="shared" si="540"/>
        <v>-89</v>
      </c>
      <c r="AG1270" s="66" t="str">
        <f t="shared" si="526"/>
        <v/>
      </c>
      <c r="AH1270" s="66" t="str">
        <f t="shared" si="527"/>
        <v/>
      </c>
      <c r="AI1270" s="66" t="str">
        <f t="shared" si="528"/>
        <v/>
      </c>
      <c r="AJ1270" s="135" t="str">
        <f t="shared" si="529"/>
        <v/>
      </c>
      <c r="AK1270" s="66" t="str">
        <f t="shared" si="530"/>
        <v/>
      </c>
      <c r="AL1270" s="66" t="str">
        <f t="shared" si="518"/>
        <v/>
      </c>
      <c r="AM1270" s="66" t="str">
        <f t="shared" si="531"/>
        <v/>
      </c>
      <c r="AN1270" s="135" t="str">
        <f t="shared" si="532"/>
        <v/>
      </c>
      <c r="AO1270" s="66" t="str">
        <f t="shared" si="533"/>
        <v/>
      </c>
      <c r="AP1270" s="66" t="str">
        <f t="shared" si="519"/>
        <v/>
      </c>
      <c r="AQ1270" s="66" t="str">
        <f t="shared" si="534"/>
        <v/>
      </c>
      <c r="AR1270" s="135" t="str">
        <f t="shared" si="535"/>
        <v/>
      </c>
      <c r="AS1270" s="72" t="str">
        <f t="shared" si="520"/>
        <v/>
      </c>
      <c r="AT1270" s="72" t="str">
        <f t="shared" si="520"/>
        <v/>
      </c>
      <c r="AU1270" s="72"/>
      <c r="AV1270" s="135" t="str">
        <f t="shared" ca="1" si="541"/>
        <v>Fighter</v>
      </c>
      <c r="AW1270" s="135"/>
      <c r="AX1270" s="135"/>
      <c r="AY1270" s="135"/>
      <c r="AZ1270" s="135"/>
      <c r="BA1270" s="135"/>
      <c r="BB1270" s="135"/>
      <c r="BC1270" s="660" t="e">
        <f>INDEX('[2]Master Skill List'!$D$81:$D$301,MATCH('UNIT DATA'!BA1270,'[2]Master Skill List'!$B$81:$B$301,0))</f>
        <v>#N/A</v>
      </c>
      <c r="BD1270" s="661"/>
      <c r="BE1270" s="661"/>
      <c r="BF1270" s="662"/>
      <c r="BG1270" s="72">
        <f t="shared" si="542"/>
        <v>0</v>
      </c>
    </row>
    <row r="1271" spans="2:59">
      <c r="B1271" s="66">
        <v>1233</v>
      </c>
      <c r="C1271" s="135"/>
      <c r="D1271" s="135"/>
      <c r="E1271" s="135"/>
      <c r="F1271" s="135"/>
      <c r="G1271" s="135"/>
      <c r="H1271" s="177"/>
      <c r="I1271" s="155"/>
      <c r="J1271" s="155"/>
      <c r="K1271" s="66">
        <v>10</v>
      </c>
      <c r="L1271" s="66"/>
      <c r="M1271" s="66"/>
      <c r="N1271" s="66"/>
      <c r="O1271" s="508"/>
      <c r="P1271" s="155">
        <f t="shared" si="536"/>
        <v>1</v>
      </c>
      <c r="Q1271" s="135"/>
      <c r="R1271" s="66" t="e">
        <f t="shared" si="543"/>
        <v>#N/A</v>
      </c>
      <c r="S1271" s="176"/>
      <c r="T1271" s="177"/>
      <c r="U1271" s="135"/>
      <c r="V1271" s="135"/>
      <c r="W1271" s="163" t="str">
        <f t="shared" ca="1" si="521"/>
        <v>Hero</v>
      </c>
      <c r="X1271" s="164">
        <f t="shared" si="522"/>
        <v>0</v>
      </c>
      <c r="Y1271" s="165">
        <v>0</v>
      </c>
      <c r="Z1271" s="155" t="str">
        <f t="shared" si="523"/>
        <v/>
      </c>
      <c r="AA1271" s="66" t="str">
        <f t="shared" si="524"/>
        <v/>
      </c>
      <c r="AB1271" s="72" t="str">
        <f t="shared" si="525"/>
        <v/>
      </c>
      <c r="AC1271" s="135" t="str">
        <f t="shared" si="537"/>
        <v/>
      </c>
      <c r="AD1271" s="72">
        <f t="shared" si="538"/>
        <v>-29</v>
      </c>
      <c r="AE1271" s="72">
        <f t="shared" si="539"/>
        <v>-59</v>
      </c>
      <c r="AF1271" s="72">
        <f t="shared" si="540"/>
        <v>-89</v>
      </c>
      <c r="AG1271" s="66" t="str">
        <f t="shared" si="526"/>
        <v/>
      </c>
      <c r="AH1271" s="66" t="str">
        <f t="shared" si="527"/>
        <v/>
      </c>
      <c r="AI1271" s="66" t="str">
        <f t="shared" si="528"/>
        <v/>
      </c>
      <c r="AJ1271" s="135" t="str">
        <f t="shared" si="529"/>
        <v/>
      </c>
      <c r="AK1271" s="66" t="str">
        <f t="shared" si="530"/>
        <v/>
      </c>
      <c r="AL1271" s="66" t="str">
        <f t="shared" si="518"/>
        <v/>
      </c>
      <c r="AM1271" s="66" t="str">
        <f t="shared" si="531"/>
        <v/>
      </c>
      <c r="AN1271" s="135" t="str">
        <f t="shared" si="532"/>
        <v/>
      </c>
      <c r="AO1271" s="66" t="str">
        <f t="shared" si="533"/>
        <v/>
      </c>
      <c r="AP1271" s="66" t="str">
        <f t="shared" si="519"/>
        <v/>
      </c>
      <c r="AQ1271" s="66" t="str">
        <f t="shared" si="534"/>
        <v/>
      </c>
      <c r="AR1271" s="135" t="str">
        <f t="shared" si="535"/>
        <v/>
      </c>
      <c r="AS1271" s="72" t="str">
        <f t="shared" si="520"/>
        <v/>
      </c>
      <c r="AT1271" s="72" t="str">
        <f t="shared" si="520"/>
        <v/>
      </c>
      <c r="AU1271" s="72"/>
      <c r="AV1271" s="135" t="str">
        <f t="shared" ca="1" si="541"/>
        <v>Hero</v>
      </c>
      <c r="AW1271" s="135"/>
      <c r="AX1271" s="135"/>
      <c r="AY1271" s="135"/>
      <c r="AZ1271" s="135"/>
      <c r="BA1271" s="135"/>
      <c r="BB1271" s="135"/>
      <c r="BC1271" s="660" t="e">
        <f>INDEX('[2]Master Skill List'!$D$81:$D$301,MATCH('UNIT DATA'!BA1271,'[2]Master Skill List'!$B$81:$B$301,0))</f>
        <v>#N/A</v>
      </c>
      <c r="BD1271" s="661"/>
      <c r="BE1271" s="661"/>
      <c r="BF1271" s="662"/>
      <c r="BG1271" s="72">
        <f t="shared" si="542"/>
        <v>0</v>
      </c>
    </row>
    <row r="1272" spans="2:59">
      <c r="B1272" s="66">
        <v>1234</v>
      </c>
      <c r="C1272" s="135"/>
      <c r="D1272" s="135"/>
      <c r="E1272" s="135"/>
      <c r="F1272" s="135"/>
      <c r="G1272" s="135"/>
      <c r="H1272" s="177"/>
      <c r="I1272" s="155"/>
      <c r="J1272" s="155"/>
      <c r="K1272" s="66">
        <v>10</v>
      </c>
      <c r="L1272" s="66"/>
      <c r="M1272" s="66"/>
      <c r="N1272" s="66"/>
      <c r="O1272" s="508"/>
      <c r="P1272" s="155">
        <f t="shared" si="536"/>
        <v>1</v>
      </c>
      <c r="Q1272" s="135"/>
      <c r="R1272" s="66" t="e">
        <f t="shared" si="543"/>
        <v>#N/A</v>
      </c>
      <c r="S1272" s="176"/>
      <c r="T1272" s="177"/>
      <c r="U1272" s="135"/>
      <c r="V1272" s="135"/>
      <c r="W1272" s="163" t="str">
        <f t="shared" ca="1" si="521"/>
        <v>Knight</v>
      </c>
      <c r="X1272" s="164">
        <f t="shared" si="522"/>
        <v>0</v>
      </c>
      <c r="Y1272" s="165">
        <v>0</v>
      </c>
      <c r="Z1272" s="155" t="str">
        <f t="shared" si="523"/>
        <v/>
      </c>
      <c r="AA1272" s="66" t="str">
        <f t="shared" si="524"/>
        <v/>
      </c>
      <c r="AB1272" s="72" t="str">
        <f t="shared" si="525"/>
        <v/>
      </c>
      <c r="AC1272" s="135" t="str">
        <f t="shared" si="537"/>
        <v/>
      </c>
      <c r="AD1272" s="72">
        <f t="shared" si="538"/>
        <v>-29</v>
      </c>
      <c r="AE1272" s="72">
        <f t="shared" si="539"/>
        <v>-59</v>
      </c>
      <c r="AF1272" s="72">
        <f t="shared" si="540"/>
        <v>-89</v>
      </c>
      <c r="AG1272" s="66" t="str">
        <f t="shared" si="526"/>
        <v/>
      </c>
      <c r="AH1272" s="66" t="str">
        <f t="shared" si="527"/>
        <v/>
      </c>
      <c r="AI1272" s="66" t="str">
        <f t="shared" si="528"/>
        <v/>
      </c>
      <c r="AJ1272" s="135" t="str">
        <f t="shared" si="529"/>
        <v/>
      </c>
      <c r="AK1272" s="66" t="str">
        <f t="shared" si="530"/>
        <v/>
      </c>
      <c r="AL1272" s="66" t="str">
        <f t="shared" si="518"/>
        <v/>
      </c>
      <c r="AM1272" s="66" t="str">
        <f t="shared" si="531"/>
        <v/>
      </c>
      <c r="AN1272" s="135" t="str">
        <f t="shared" si="532"/>
        <v/>
      </c>
      <c r="AO1272" s="66" t="str">
        <f t="shared" si="533"/>
        <v/>
      </c>
      <c r="AP1272" s="66" t="str">
        <f t="shared" si="519"/>
        <v/>
      </c>
      <c r="AQ1272" s="66" t="str">
        <f t="shared" si="534"/>
        <v/>
      </c>
      <c r="AR1272" s="135" t="str">
        <f t="shared" si="535"/>
        <v/>
      </c>
      <c r="AS1272" s="72" t="str">
        <f t="shared" si="520"/>
        <v/>
      </c>
      <c r="AT1272" s="72" t="str">
        <f t="shared" si="520"/>
        <v/>
      </c>
      <c r="AU1272" s="72"/>
      <c r="AV1272" s="135" t="str">
        <f t="shared" ca="1" si="541"/>
        <v>Knight</v>
      </c>
      <c r="AW1272" s="135"/>
      <c r="AX1272" s="135"/>
      <c r="AY1272" s="135"/>
      <c r="AZ1272" s="135"/>
      <c r="BA1272" s="135"/>
      <c r="BB1272" s="135"/>
      <c r="BC1272" s="660" t="e">
        <f>INDEX('[2]Master Skill List'!$D$81:$D$301,MATCH('UNIT DATA'!BA1272,'[2]Master Skill List'!$B$81:$B$301,0))</f>
        <v>#N/A</v>
      </c>
      <c r="BD1272" s="661"/>
      <c r="BE1272" s="661"/>
      <c r="BF1272" s="662"/>
      <c r="BG1272" s="72">
        <f t="shared" si="542"/>
        <v>0</v>
      </c>
    </row>
    <row r="1273" spans="2:59">
      <c r="B1273" s="66">
        <v>1235</v>
      </c>
      <c r="C1273" s="135"/>
      <c r="D1273" s="135"/>
      <c r="E1273" s="135"/>
      <c r="F1273" s="135"/>
      <c r="G1273" s="135"/>
      <c r="H1273" s="177"/>
      <c r="I1273" s="155"/>
      <c r="J1273" s="155"/>
      <c r="K1273" s="66">
        <v>10</v>
      </c>
      <c r="L1273" s="66"/>
      <c r="M1273" s="66"/>
      <c r="N1273" s="66"/>
      <c r="O1273" s="508"/>
      <c r="P1273" s="155">
        <f t="shared" si="536"/>
        <v>1</v>
      </c>
      <c r="Q1273" s="135"/>
      <c r="R1273" s="66" t="e">
        <f t="shared" si="543"/>
        <v>#N/A</v>
      </c>
      <c r="S1273" s="176"/>
      <c r="T1273" s="177"/>
      <c r="U1273" s="135"/>
      <c r="V1273" s="135"/>
      <c r="W1273" s="163" t="str">
        <f t="shared" ca="1" si="521"/>
        <v>Fighter</v>
      </c>
      <c r="X1273" s="164">
        <f t="shared" si="522"/>
        <v>0</v>
      </c>
      <c r="Y1273" s="165">
        <v>0</v>
      </c>
      <c r="Z1273" s="155" t="str">
        <f t="shared" si="523"/>
        <v/>
      </c>
      <c r="AA1273" s="66" t="str">
        <f t="shared" si="524"/>
        <v/>
      </c>
      <c r="AB1273" s="72" t="str">
        <f t="shared" si="525"/>
        <v/>
      </c>
      <c r="AC1273" s="135" t="str">
        <f t="shared" si="537"/>
        <v/>
      </c>
      <c r="AD1273" s="72">
        <f t="shared" si="538"/>
        <v>-29</v>
      </c>
      <c r="AE1273" s="72">
        <f t="shared" si="539"/>
        <v>-59</v>
      </c>
      <c r="AF1273" s="72">
        <f t="shared" si="540"/>
        <v>-89</v>
      </c>
      <c r="AG1273" s="66" t="str">
        <f t="shared" si="526"/>
        <v/>
      </c>
      <c r="AH1273" s="66" t="str">
        <f t="shared" si="527"/>
        <v/>
      </c>
      <c r="AI1273" s="66" t="str">
        <f t="shared" si="528"/>
        <v/>
      </c>
      <c r="AJ1273" s="135" t="str">
        <f t="shared" si="529"/>
        <v/>
      </c>
      <c r="AK1273" s="66" t="str">
        <f t="shared" si="530"/>
        <v/>
      </c>
      <c r="AL1273" s="66" t="str">
        <f t="shared" si="518"/>
        <v/>
      </c>
      <c r="AM1273" s="66" t="str">
        <f t="shared" si="531"/>
        <v/>
      </c>
      <c r="AN1273" s="135" t="str">
        <f t="shared" si="532"/>
        <v/>
      </c>
      <c r="AO1273" s="66" t="str">
        <f t="shared" si="533"/>
        <v/>
      </c>
      <c r="AP1273" s="66" t="str">
        <f t="shared" si="519"/>
        <v/>
      </c>
      <c r="AQ1273" s="66" t="str">
        <f t="shared" si="534"/>
        <v/>
      </c>
      <c r="AR1273" s="135" t="str">
        <f t="shared" si="535"/>
        <v/>
      </c>
      <c r="AS1273" s="72" t="str">
        <f t="shared" si="520"/>
        <v/>
      </c>
      <c r="AT1273" s="72" t="str">
        <f t="shared" si="520"/>
        <v/>
      </c>
      <c r="AU1273" s="72"/>
      <c r="AV1273" s="135" t="str">
        <f t="shared" ca="1" si="541"/>
        <v>Fighter</v>
      </c>
      <c r="AW1273" s="135"/>
      <c r="AX1273" s="135"/>
      <c r="AY1273" s="135"/>
      <c r="AZ1273" s="135"/>
      <c r="BA1273" s="135"/>
      <c r="BB1273" s="135"/>
      <c r="BC1273" s="660" t="e">
        <f>INDEX('[2]Master Skill List'!$D$81:$D$301,MATCH('UNIT DATA'!BA1273,'[2]Master Skill List'!$B$81:$B$301,0))</f>
        <v>#N/A</v>
      </c>
      <c r="BD1273" s="661"/>
      <c r="BE1273" s="661"/>
      <c r="BF1273" s="662"/>
      <c r="BG1273" s="72">
        <f t="shared" si="542"/>
        <v>0</v>
      </c>
    </row>
    <row r="1274" spans="2:59">
      <c r="B1274" s="66">
        <v>1236</v>
      </c>
      <c r="C1274" s="135"/>
      <c r="D1274" s="135"/>
      <c r="E1274" s="135"/>
      <c r="F1274" s="135"/>
      <c r="G1274" s="135"/>
      <c r="H1274" s="177"/>
      <c r="I1274" s="155"/>
      <c r="J1274" s="155"/>
      <c r="K1274" s="66">
        <v>10</v>
      </c>
      <c r="L1274" s="66"/>
      <c r="M1274" s="66"/>
      <c r="N1274" s="66"/>
      <c r="O1274" s="508"/>
      <c r="P1274" s="155">
        <f t="shared" si="536"/>
        <v>1</v>
      </c>
      <c r="Q1274" s="135"/>
      <c r="R1274" s="66" t="e">
        <f t="shared" si="543"/>
        <v>#N/A</v>
      </c>
      <c r="S1274" s="176"/>
      <c r="T1274" s="177"/>
      <c r="U1274" s="135"/>
      <c r="V1274" s="135"/>
      <c r="W1274" s="163" t="str">
        <f t="shared" ca="1" si="521"/>
        <v>Hero</v>
      </c>
      <c r="X1274" s="164">
        <f t="shared" si="522"/>
        <v>0</v>
      </c>
      <c r="Y1274" s="165">
        <v>0</v>
      </c>
      <c r="Z1274" s="155" t="str">
        <f t="shared" si="523"/>
        <v/>
      </c>
      <c r="AA1274" s="66" t="str">
        <f t="shared" si="524"/>
        <v/>
      </c>
      <c r="AB1274" s="72" t="str">
        <f t="shared" si="525"/>
        <v/>
      </c>
      <c r="AC1274" s="135" t="str">
        <f t="shared" si="537"/>
        <v/>
      </c>
      <c r="AD1274" s="72">
        <f t="shared" si="538"/>
        <v>-29</v>
      </c>
      <c r="AE1274" s="72">
        <f t="shared" si="539"/>
        <v>-59</v>
      </c>
      <c r="AF1274" s="72">
        <f t="shared" si="540"/>
        <v>-89</v>
      </c>
      <c r="AG1274" s="66" t="str">
        <f t="shared" si="526"/>
        <v/>
      </c>
      <c r="AH1274" s="66" t="str">
        <f t="shared" si="527"/>
        <v/>
      </c>
      <c r="AI1274" s="66" t="str">
        <f t="shared" si="528"/>
        <v/>
      </c>
      <c r="AJ1274" s="135" t="str">
        <f t="shared" si="529"/>
        <v/>
      </c>
      <c r="AK1274" s="66" t="str">
        <f t="shared" si="530"/>
        <v/>
      </c>
      <c r="AL1274" s="66" t="str">
        <f t="shared" si="518"/>
        <v/>
      </c>
      <c r="AM1274" s="66" t="str">
        <f t="shared" si="531"/>
        <v/>
      </c>
      <c r="AN1274" s="135" t="str">
        <f t="shared" si="532"/>
        <v/>
      </c>
      <c r="AO1274" s="66" t="str">
        <f t="shared" si="533"/>
        <v/>
      </c>
      <c r="AP1274" s="66" t="str">
        <f t="shared" si="519"/>
        <v/>
      </c>
      <c r="AQ1274" s="66" t="str">
        <f t="shared" si="534"/>
        <v/>
      </c>
      <c r="AR1274" s="135" t="str">
        <f t="shared" si="535"/>
        <v/>
      </c>
      <c r="AS1274" s="72" t="str">
        <f t="shared" si="520"/>
        <v/>
      </c>
      <c r="AT1274" s="72" t="str">
        <f t="shared" si="520"/>
        <v/>
      </c>
      <c r="AU1274" s="72"/>
      <c r="AV1274" s="135" t="str">
        <f t="shared" ca="1" si="541"/>
        <v>Hero</v>
      </c>
      <c r="AW1274" s="135"/>
      <c r="AX1274" s="135"/>
      <c r="AY1274" s="135"/>
      <c r="AZ1274" s="135"/>
      <c r="BA1274" s="135"/>
      <c r="BB1274" s="135"/>
      <c r="BC1274" s="660" t="e">
        <f>INDEX('[2]Master Skill List'!$D$81:$D$301,MATCH('UNIT DATA'!BA1274,'[2]Master Skill List'!$B$81:$B$301,0))</f>
        <v>#N/A</v>
      </c>
      <c r="BD1274" s="661"/>
      <c r="BE1274" s="661"/>
      <c r="BF1274" s="662"/>
      <c r="BG1274" s="72">
        <f t="shared" si="542"/>
        <v>0</v>
      </c>
    </row>
    <row r="1275" spans="2:59">
      <c r="B1275" s="66">
        <v>1237</v>
      </c>
      <c r="C1275" s="135"/>
      <c r="D1275" s="135"/>
      <c r="E1275" s="135"/>
      <c r="F1275" s="135"/>
      <c r="G1275" s="135"/>
      <c r="H1275" s="177"/>
      <c r="I1275" s="155"/>
      <c r="J1275" s="155"/>
      <c r="K1275" s="66">
        <v>10</v>
      </c>
      <c r="L1275" s="66"/>
      <c r="M1275" s="66"/>
      <c r="N1275" s="66"/>
      <c r="O1275" s="508"/>
      <c r="P1275" s="155">
        <f t="shared" si="536"/>
        <v>1</v>
      </c>
      <c r="Q1275" s="135"/>
      <c r="R1275" s="66" t="e">
        <f t="shared" si="543"/>
        <v>#N/A</v>
      </c>
      <c r="S1275" s="176"/>
      <c r="T1275" s="177"/>
      <c r="U1275" s="135"/>
      <c r="V1275" s="135"/>
      <c r="W1275" s="163" t="str">
        <f t="shared" ca="1" si="521"/>
        <v>Knight</v>
      </c>
      <c r="X1275" s="164">
        <f t="shared" si="522"/>
        <v>0</v>
      </c>
      <c r="Y1275" s="165">
        <v>0</v>
      </c>
      <c r="Z1275" s="155" t="str">
        <f t="shared" si="523"/>
        <v/>
      </c>
      <c r="AA1275" s="66" t="str">
        <f t="shared" si="524"/>
        <v/>
      </c>
      <c r="AB1275" s="72" t="str">
        <f t="shared" si="525"/>
        <v/>
      </c>
      <c r="AC1275" s="135" t="str">
        <f t="shared" si="537"/>
        <v/>
      </c>
      <c r="AD1275" s="72">
        <f t="shared" si="538"/>
        <v>-29</v>
      </c>
      <c r="AE1275" s="72">
        <f t="shared" si="539"/>
        <v>-59</v>
      </c>
      <c r="AF1275" s="72">
        <f t="shared" si="540"/>
        <v>-89</v>
      </c>
      <c r="AG1275" s="66" t="str">
        <f t="shared" si="526"/>
        <v/>
      </c>
      <c r="AH1275" s="66" t="str">
        <f t="shared" si="527"/>
        <v/>
      </c>
      <c r="AI1275" s="66" t="str">
        <f t="shared" si="528"/>
        <v/>
      </c>
      <c r="AJ1275" s="135" t="str">
        <f t="shared" si="529"/>
        <v/>
      </c>
      <c r="AK1275" s="66" t="str">
        <f t="shared" si="530"/>
        <v/>
      </c>
      <c r="AL1275" s="66" t="str">
        <f t="shared" si="518"/>
        <v/>
      </c>
      <c r="AM1275" s="66" t="str">
        <f t="shared" si="531"/>
        <v/>
      </c>
      <c r="AN1275" s="135" t="str">
        <f t="shared" si="532"/>
        <v/>
      </c>
      <c r="AO1275" s="66" t="str">
        <f t="shared" si="533"/>
        <v/>
      </c>
      <c r="AP1275" s="66" t="str">
        <f t="shared" si="519"/>
        <v/>
      </c>
      <c r="AQ1275" s="66" t="str">
        <f t="shared" si="534"/>
        <v/>
      </c>
      <c r="AR1275" s="135" t="str">
        <f t="shared" si="535"/>
        <v/>
      </c>
      <c r="AS1275" s="72" t="str">
        <f t="shared" si="520"/>
        <v/>
      </c>
      <c r="AT1275" s="72" t="str">
        <f t="shared" si="520"/>
        <v/>
      </c>
      <c r="AU1275" s="72"/>
      <c r="AV1275" s="135" t="str">
        <f t="shared" ca="1" si="541"/>
        <v>Knight</v>
      </c>
      <c r="AW1275" s="135"/>
      <c r="AX1275" s="135"/>
      <c r="AY1275" s="135"/>
      <c r="AZ1275" s="135"/>
      <c r="BA1275" s="135"/>
      <c r="BB1275" s="135"/>
      <c r="BC1275" s="660" t="e">
        <f>INDEX('[2]Master Skill List'!$D$81:$D$301,MATCH('UNIT DATA'!BA1275,'[2]Master Skill List'!$B$81:$B$301,0))</f>
        <v>#N/A</v>
      </c>
      <c r="BD1275" s="661"/>
      <c r="BE1275" s="661"/>
      <c r="BF1275" s="662"/>
      <c r="BG1275" s="72">
        <f t="shared" si="542"/>
        <v>0</v>
      </c>
    </row>
    <row r="1276" spans="2:59">
      <c r="B1276" s="66">
        <v>1238</v>
      </c>
      <c r="C1276" s="135"/>
      <c r="D1276" s="135"/>
      <c r="E1276" s="135"/>
      <c r="F1276" s="135"/>
      <c r="G1276" s="135"/>
      <c r="H1276" s="177"/>
      <c r="I1276" s="155"/>
      <c r="J1276" s="155"/>
      <c r="K1276" s="66">
        <v>10</v>
      </c>
      <c r="L1276" s="66"/>
      <c r="M1276" s="66"/>
      <c r="N1276" s="66"/>
      <c r="O1276" s="508"/>
      <c r="P1276" s="155">
        <f t="shared" si="536"/>
        <v>1</v>
      </c>
      <c r="Q1276" s="135"/>
      <c r="R1276" s="66" t="e">
        <f t="shared" si="543"/>
        <v>#N/A</v>
      </c>
      <c r="S1276" s="176"/>
      <c r="T1276" s="177"/>
      <c r="U1276" s="135"/>
      <c r="V1276" s="135"/>
      <c r="W1276" s="163" t="str">
        <f t="shared" ca="1" si="521"/>
        <v>Lord</v>
      </c>
      <c r="X1276" s="164">
        <f t="shared" si="522"/>
        <v>0</v>
      </c>
      <c r="Y1276" s="165">
        <v>0</v>
      </c>
      <c r="Z1276" s="155" t="str">
        <f t="shared" si="523"/>
        <v/>
      </c>
      <c r="AA1276" s="66" t="str">
        <f t="shared" si="524"/>
        <v/>
      </c>
      <c r="AB1276" s="72" t="str">
        <f t="shared" si="525"/>
        <v/>
      </c>
      <c r="AC1276" s="135" t="str">
        <f t="shared" si="537"/>
        <v/>
      </c>
      <c r="AD1276" s="72">
        <f t="shared" si="538"/>
        <v>-29</v>
      </c>
      <c r="AE1276" s="72">
        <f t="shared" si="539"/>
        <v>-59</v>
      </c>
      <c r="AF1276" s="72">
        <f t="shared" si="540"/>
        <v>-89</v>
      </c>
      <c r="AG1276" s="66" t="str">
        <f t="shared" si="526"/>
        <v/>
      </c>
      <c r="AH1276" s="66" t="str">
        <f t="shared" si="527"/>
        <v/>
      </c>
      <c r="AI1276" s="66" t="str">
        <f t="shared" si="528"/>
        <v/>
      </c>
      <c r="AJ1276" s="135" t="str">
        <f t="shared" si="529"/>
        <v/>
      </c>
      <c r="AK1276" s="66" t="str">
        <f t="shared" si="530"/>
        <v/>
      </c>
      <c r="AL1276" s="66" t="str">
        <f t="shared" si="518"/>
        <v/>
      </c>
      <c r="AM1276" s="66" t="str">
        <f t="shared" si="531"/>
        <v/>
      </c>
      <c r="AN1276" s="135" t="str">
        <f t="shared" si="532"/>
        <v/>
      </c>
      <c r="AO1276" s="66" t="str">
        <f t="shared" si="533"/>
        <v/>
      </c>
      <c r="AP1276" s="66" t="str">
        <f t="shared" si="519"/>
        <v/>
      </c>
      <c r="AQ1276" s="66" t="str">
        <f t="shared" si="534"/>
        <v/>
      </c>
      <c r="AR1276" s="135" t="str">
        <f t="shared" si="535"/>
        <v/>
      </c>
      <c r="AS1276" s="72" t="str">
        <f t="shared" si="520"/>
        <v/>
      </c>
      <c r="AT1276" s="72" t="str">
        <f t="shared" si="520"/>
        <v/>
      </c>
      <c r="AU1276" s="72"/>
      <c r="AV1276" s="135" t="str">
        <f t="shared" ca="1" si="541"/>
        <v>Lord</v>
      </c>
      <c r="AW1276" s="135"/>
      <c r="AX1276" s="135"/>
      <c r="AY1276" s="135"/>
      <c r="AZ1276" s="135"/>
      <c r="BA1276" s="135"/>
      <c r="BB1276" s="135"/>
      <c r="BC1276" s="660" t="e">
        <f>INDEX('[2]Master Skill List'!$D$81:$D$301,MATCH('UNIT DATA'!BA1276,'[2]Master Skill List'!$B$81:$B$301,0))</f>
        <v>#N/A</v>
      </c>
      <c r="BD1276" s="661"/>
      <c r="BE1276" s="661"/>
      <c r="BF1276" s="662"/>
      <c r="BG1276" s="72">
        <f t="shared" si="542"/>
        <v>0</v>
      </c>
    </row>
    <row r="1277" spans="2:59">
      <c r="B1277" s="66">
        <v>1239</v>
      </c>
      <c r="C1277" s="135"/>
      <c r="D1277" s="135"/>
      <c r="E1277" s="135"/>
      <c r="F1277" s="135"/>
      <c r="G1277" s="135"/>
      <c r="H1277" s="177"/>
      <c r="I1277" s="155"/>
      <c r="J1277" s="155"/>
      <c r="K1277" s="66">
        <v>10</v>
      </c>
      <c r="L1277" s="66"/>
      <c r="M1277" s="66"/>
      <c r="N1277" s="66"/>
      <c r="O1277" s="508"/>
      <c r="P1277" s="155">
        <f t="shared" si="536"/>
        <v>1</v>
      </c>
      <c r="Q1277" s="135"/>
      <c r="R1277" s="66" t="e">
        <f t="shared" si="543"/>
        <v>#N/A</v>
      </c>
      <c r="S1277" s="176"/>
      <c r="T1277" s="177"/>
      <c r="U1277" s="135"/>
      <c r="V1277" s="135"/>
      <c r="W1277" s="163" t="str">
        <f t="shared" ca="1" si="521"/>
        <v>Knight</v>
      </c>
      <c r="X1277" s="164">
        <f t="shared" si="522"/>
        <v>0</v>
      </c>
      <c r="Y1277" s="165">
        <v>0</v>
      </c>
      <c r="Z1277" s="155" t="str">
        <f t="shared" si="523"/>
        <v/>
      </c>
      <c r="AA1277" s="66" t="str">
        <f t="shared" si="524"/>
        <v/>
      </c>
      <c r="AB1277" s="72" t="str">
        <f t="shared" si="525"/>
        <v/>
      </c>
      <c r="AC1277" s="135" t="str">
        <f t="shared" si="537"/>
        <v/>
      </c>
      <c r="AD1277" s="72">
        <f t="shared" si="538"/>
        <v>-29</v>
      </c>
      <c r="AE1277" s="72">
        <f t="shared" si="539"/>
        <v>-59</v>
      </c>
      <c r="AF1277" s="72">
        <f t="shared" si="540"/>
        <v>-89</v>
      </c>
      <c r="AG1277" s="66" t="str">
        <f t="shared" si="526"/>
        <v/>
      </c>
      <c r="AH1277" s="66" t="str">
        <f t="shared" si="527"/>
        <v/>
      </c>
      <c r="AI1277" s="66" t="str">
        <f t="shared" si="528"/>
        <v/>
      </c>
      <c r="AJ1277" s="135" t="str">
        <f t="shared" si="529"/>
        <v/>
      </c>
      <c r="AK1277" s="66" t="str">
        <f t="shared" si="530"/>
        <v/>
      </c>
      <c r="AL1277" s="66" t="str">
        <f t="shared" si="518"/>
        <v/>
      </c>
      <c r="AM1277" s="66" t="str">
        <f t="shared" si="531"/>
        <v/>
      </c>
      <c r="AN1277" s="135" t="str">
        <f t="shared" si="532"/>
        <v/>
      </c>
      <c r="AO1277" s="66" t="str">
        <f t="shared" si="533"/>
        <v/>
      </c>
      <c r="AP1277" s="66" t="str">
        <f t="shared" si="519"/>
        <v/>
      </c>
      <c r="AQ1277" s="66" t="str">
        <f t="shared" si="534"/>
        <v/>
      </c>
      <c r="AR1277" s="135" t="str">
        <f t="shared" si="535"/>
        <v/>
      </c>
      <c r="AS1277" s="72" t="str">
        <f t="shared" si="520"/>
        <v/>
      </c>
      <c r="AT1277" s="72" t="str">
        <f t="shared" si="520"/>
        <v/>
      </c>
      <c r="AU1277" s="72"/>
      <c r="AV1277" s="135" t="str">
        <f t="shared" ca="1" si="541"/>
        <v>Knight</v>
      </c>
      <c r="AW1277" s="135"/>
      <c r="AX1277" s="135"/>
      <c r="AY1277" s="135"/>
      <c r="AZ1277" s="135"/>
      <c r="BA1277" s="135"/>
      <c r="BB1277" s="135"/>
      <c r="BC1277" s="660" t="e">
        <f>INDEX('[2]Master Skill List'!$D$81:$D$301,MATCH('UNIT DATA'!BA1277,'[2]Master Skill List'!$B$81:$B$301,0))</f>
        <v>#N/A</v>
      </c>
      <c r="BD1277" s="661"/>
      <c r="BE1277" s="661"/>
      <c r="BF1277" s="662"/>
      <c r="BG1277" s="72">
        <f t="shared" si="542"/>
        <v>0</v>
      </c>
    </row>
    <row r="1278" spans="2:59">
      <c r="B1278" s="66">
        <v>1240</v>
      </c>
      <c r="C1278" s="135"/>
      <c r="D1278" s="135"/>
      <c r="E1278" s="135"/>
      <c r="F1278" s="135"/>
      <c r="G1278" s="135"/>
      <c r="H1278" s="177"/>
      <c r="I1278" s="155"/>
      <c r="J1278" s="155"/>
      <c r="K1278" s="66">
        <v>10</v>
      </c>
      <c r="L1278" s="66"/>
      <c r="M1278" s="66"/>
      <c r="N1278" s="66"/>
      <c r="O1278" s="508"/>
      <c r="P1278" s="155">
        <f t="shared" si="536"/>
        <v>1</v>
      </c>
      <c r="Q1278" s="135"/>
      <c r="R1278" s="66" t="e">
        <f t="shared" si="543"/>
        <v>#N/A</v>
      </c>
      <c r="S1278" s="176"/>
      <c r="T1278" s="177"/>
      <c r="U1278" s="135"/>
      <c r="V1278" s="135"/>
      <c r="W1278" s="163" t="str">
        <f t="shared" ca="1" si="521"/>
        <v>Defender</v>
      </c>
      <c r="X1278" s="164">
        <f t="shared" si="522"/>
        <v>0</v>
      </c>
      <c r="Y1278" s="165">
        <v>0</v>
      </c>
      <c r="Z1278" s="155" t="str">
        <f t="shared" si="523"/>
        <v/>
      </c>
      <c r="AA1278" s="66" t="str">
        <f t="shared" si="524"/>
        <v/>
      </c>
      <c r="AB1278" s="72" t="str">
        <f t="shared" si="525"/>
        <v/>
      </c>
      <c r="AC1278" s="135" t="str">
        <f t="shared" si="537"/>
        <v/>
      </c>
      <c r="AD1278" s="72">
        <f t="shared" si="538"/>
        <v>-29</v>
      </c>
      <c r="AE1278" s="72">
        <f t="shared" si="539"/>
        <v>-59</v>
      </c>
      <c r="AF1278" s="72">
        <f t="shared" si="540"/>
        <v>-89</v>
      </c>
      <c r="AG1278" s="66" t="str">
        <f t="shared" si="526"/>
        <v/>
      </c>
      <c r="AH1278" s="66" t="str">
        <f t="shared" si="527"/>
        <v/>
      </c>
      <c r="AI1278" s="66" t="str">
        <f t="shared" si="528"/>
        <v/>
      </c>
      <c r="AJ1278" s="135" t="str">
        <f t="shared" si="529"/>
        <v/>
      </c>
      <c r="AK1278" s="66" t="str">
        <f t="shared" si="530"/>
        <v/>
      </c>
      <c r="AL1278" s="66" t="str">
        <f t="shared" si="518"/>
        <v/>
      </c>
      <c r="AM1278" s="66" t="str">
        <f t="shared" si="531"/>
        <v/>
      </c>
      <c r="AN1278" s="135" t="str">
        <f t="shared" si="532"/>
        <v/>
      </c>
      <c r="AO1278" s="66" t="str">
        <f t="shared" si="533"/>
        <v/>
      </c>
      <c r="AP1278" s="66" t="str">
        <f t="shared" si="519"/>
        <v/>
      </c>
      <c r="AQ1278" s="66" t="str">
        <f t="shared" si="534"/>
        <v/>
      </c>
      <c r="AR1278" s="135" t="str">
        <f t="shared" si="535"/>
        <v/>
      </c>
      <c r="AS1278" s="72" t="str">
        <f t="shared" si="520"/>
        <v/>
      </c>
      <c r="AT1278" s="72" t="str">
        <f t="shared" si="520"/>
        <v/>
      </c>
      <c r="AU1278" s="72"/>
      <c r="AV1278" s="135" t="str">
        <f t="shared" ca="1" si="541"/>
        <v>Defender</v>
      </c>
      <c r="AW1278" s="135"/>
      <c r="AX1278" s="135"/>
      <c r="AY1278" s="135"/>
      <c r="AZ1278" s="135"/>
      <c r="BA1278" s="135"/>
      <c r="BB1278" s="135"/>
      <c r="BC1278" s="660" t="e">
        <f>INDEX('[2]Master Skill List'!$D$81:$D$301,MATCH('UNIT DATA'!BA1278,'[2]Master Skill List'!$B$81:$B$301,0))</f>
        <v>#N/A</v>
      </c>
      <c r="BD1278" s="661"/>
      <c r="BE1278" s="661"/>
      <c r="BF1278" s="662"/>
      <c r="BG1278" s="72">
        <f t="shared" si="542"/>
        <v>0</v>
      </c>
    </row>
    <row r="1279" spans="2:59">
      <c r="B1279" s="66">
        <v>1241</v>
      </c>
      <c r="C1279" s="135"/>
      <c r="D1279" s="135"/>
      <c r="E1279" s="135"/>
      <c r="F1279" s="135"/>
      <c r="G1279" s="135"/>
      <c r="H1279" s="177"/>
      <c r="I1279" s="155"/>
      <c r="J1279" s="155"/>
      <c r="K1279" s="66">
        <v>10</v>
      </c>
      <c r="L1279" s="66"/>
      <c r="M1279" s="66"/>
      <c r="N1279" s="66"/>
      <c r="O1279" s="508"/>
      <c r="P1279" s="155">
        <f t="shared" si="536"/>
        <v>1</v>
      </c>
      <c r="Q1279" s="135"/>
      <c r="R1279" s="66" t="e">
        <f t="shared" si="543"/>
        <v>#N/A</v>
      </c>
      <c r="S1279" s="176"/>
      <c r="T1279" s="177"/>
      <c r="U1279" s="135"/>
      <c r="V1279" s="135"/>
      <c r="W1279" s="163" t="str">
        <f t="shared" ca="1" si="521"/>
        <v>Defender</v>
      </c>
      <c r="X1279" s="164">
        <f t="shared" si="522"/>
        <v>0</v>
      </c>
      <c r="Y1279" s="165">
        <v>0</v>
      </c>
      <c r="Z1279" s="155" t="str">
        <f t="shared" si="523"/>
        <v/>
      </c>
      <c r="AA1279" s="66" t="str">
        <f t="shared" si="524"/>
        <v/>
      </c>
      <c r="AB1279" s="72" t="str">
        <f t="shared" si="525"/>
        <v/>
      </c>
      <c r="AC1279" s="135" t="str">
        <f t="shared" si="537"/>
        <v/>
      </c>
      <c r="AD1279" s="72">
        <f t="shared" si="538"/>
        <v>-29</v>
      </c>
      <c r="AE1279" s="72">
        <f t="shared" si="539"/>
        <v>-59</v>
      </c>
      <c r="AF1279" s="72">
        <f t="shared" si="540"/>
        <v>-89</v>
      </c>
      <c r="AG1279" s="66" t="str">
        <f t="shared" si="526"/>
        <v/>
      </c>
      <c r="AH1279" s="66" t="str">
        <f t="shared" si="527"/>
        <v/>
      </c>
      <c r="AI1279" s="66" t="str">
        <f t="shared" si="528"/>
        <v/>
      </c>
      <c r="AJ1279" s="135" t="str">
        <f t="shared" si="529"/>
        <v/>
      </c>
      <c r="AK1279" s="66" t="str">
        <f t="shared" si="530"/>
        <v/>
      </c>
      <c r="AL1279" s="66" t="str">
        <f t="shared" si="518"/>
        <v/>
      </c>
      <c r="AM1279" s="66" t="str">
        <f t="shared" si="531"/>
        <v/>
      </c>
      <c r="AN1279" s="135" t="str">
        <f t="shared" si="532"/>
        <v/>
      </c>
      <c r="AO1279" s="66" t="str">
        <f t="shared" si="533"/>
        <v/>
      </c>
      <c r="AP1279" s="66" t="str">
        <f t="shared" si="519"/>
        <v/>
      </c>
      <c r="AQ1279" s="66" t="str">
        <f t="shared" si="534"/>
        <v/>
      </c>
      <c r="AR1279" s="135" t="str">
        <f t="shared" si="535"/>
        <v/>
      </c>
      <c r="AS1279" s="72" t="str">
        <f t="shared" si="520"/>
        <v/>
      </c>
      <c r="AT1279" s="72" t="str">
        <f t="shared" si="520"/>
        <v/>
      </c>
      <c r="AU1279" s="72"/>
      <c r="AV1279" s="135" t="str">
        <f t="shared" ca="1" si="541"/>
        <v>Defender</v>
      </c>
      <c r="AW1279" s="135"/>
      <c r="AX1279" s="135"/>
      <c r="AY1279" s="135"/>
      <c r="AZ1279" s="135"/>
      <c r="BA1279" s="135"/>
      <c r="BB1279" s="135"/>
      <c r="BC1279" s="660" t="e">
        <f>INDEX('[2]Master Skill List'!$D$81:$D$301,MATCH('UNIT DATA'!BA1279,'[2]Master Skill List'!$B$81:$B$301,0))</f>
        <v>#N/A</v>
      </c>
      <c r="BD1279" s="661"/>
      <c r="BE1279" s="661"/>
      <c r="BF1279" s="662"/>
      <c r="BG1279" s="72">
        <f t="shared" si="542"/>
        <v>0</v>
      </c>
    </row>
    <row r="1280" spans="2:59">
      <c r="B1280" s="66">
        <v>1242</v>
      </c>
      <c r="C1280" s="135"/>
      <c r="D1280" s="135"/>
      <c r="E1280" s="135"/>
      <c r="F1280" s="135"/>
      <c r="G1280" s="135"/>
      <c r="H1280" s="177"/>
      <c r="I1280" s="155"/>
      <c r="J1280" s="155"/>
      <c r="K1280" s="66">
        <v>10</v>
      </c>
      <c r="L1280" s="66"/>
      <c r="M1280" s="66"/>
      <c r="N1280" s="66"/>
      <c r="O1280" s="508"/>
      <c r="P1280" s="155">
        <f t="shared" si="536"/>
        <v>1</v>
      </c>
      <c r="Q1280" s="135"/>
      <c r="R1280" s="66" t="e">
        <f t="shared" si="543"/>
        <v>#N/A</v>
      </c>
      <c r="S1280" s="176"/>
      <c r="T1280" s="177"/>
      <c r="U1280" s="135"/>
      <c r="V1280" s="135"/>
      <c r="W1280" s="163" t="str">
        <f t="shared" ca="1" si="521"/>
        <v>Hero</v>
      </c>
      <c r="X1280" s="164">
        <f t="shared" si="522"/>
        <v>0</v>
      </c>
      <c r="Y1280" s="165">
        <v>0</v>
      </c>
      <c r="Z1280" s="155" t="str">
        <f t="shared" si="523"/>
        <v/>
      </c>
      <c r="AA1280" s="66" t="str">
        <f t="shared" si="524"/>
        <v/>
      </c>
      <c r="AB1280" s="72" t="str">
        <f t="shared" si="525"/>
        <v/>
      </c>
      <c r="AC1280" s="135" t="str">
        <f t="shared" si="537"/>
        <v/>
      </c>
      <c r="AD1280" s="72">
        <f t="shared" si="538"/>
        <v>-29</v>
      </c>
      <c r="AE1280" s="72">
        <f t="shared" si="539"/>
        <v>-59</v>
      </c>
      <c r="AF1280" s="72">
        <f t="shared" si="540"/>
        <v>-89</v>
      </c>
      <c r="AG1280" s="66" t="str">
        <f t="shared" si="526"/>
        <v/>
      </c>
      <c r="AH1280" s="66" t="str">
        <f t="shared" si="527"/>
        <v/>
      </c>
      <c r="AI1280" s="66" t="str">
        <f t="shared" si="528"/>
        <v/>
      </c>
      <c r="AJ1280" s="135" t="str">
        <f t="shared" si="529"/>
        <v/>
      </c>
      <c r="AK1280" s="66" t="str">
        <f t="shared" si="530"/>
        <v/>
      </c>
      <c r="AL1280" s="66" t="str">
        <f t="shared" si="518"/>
        <v/>
      </c>
      <c r="AM1280" s="66" t="str">
        <f t="shared" si="531"/>
        <v/>
      </c>
      <c r="AN1280" s="135" t="str">
        <f t="shared" si="532"/>
        <v/>
      </c>
      <c r="AO1280" s="66" t="str">
        <f t="shared" si="533"/>
        <v/>
      </c>
      <c r="AP1280" s="66" t="str">
        <f t="shared" si="519"/>
        <v/>
      </c>
      <c r="AQ1280" s="66" t="str">
        <f t="shared" si="534"/>
        <v/>
      </c>
      <c r="AR1280" s="135" t="str">
        <f t="shared" si="535"/>
        <v/>
      </c>
      <c r="AS1280" s="72" t="str">
        <f t="shared" si="520"/>
        <v/>
      </c>
      <c r="AT1280" s="72" t="str">
        <f t="shared" si="520"/>
        <v/>
      </c>
      <c r="AU1280" s="72"/>
      <c r="AV1280" s="135" t="str">
        <f t="shared" ca="1" si="541"/>
        <v>Hero</v>
      </c>
      <c r="AW1280" s="135"/>
      <c r="AX1280" s="135"/>
      <c r="AY1280" s="135"/>
      <c r="AZ1280" s="135"/>
      <c r="BA1280" s="135"/>
      <c r="BB1280" s="135"/>
      <c r="BC1280" s="660" t="e">
        <f>INDEX('[2]Master Skill List'!$D$81:$D$301,MATCH('UNIT DATA'!BA1280,'[2]Master Skill List'!$B$81:$B$301,0))</f>
        <v>#N/A</v>
      </c>
      <c r="BD1280" s="661"/>
      <c r="BE1280" s="661"/>
      <c r="BF1280" s="662"/>
      <c r="BG1280" s="72">
        <f t="shared" si="542"/>
        <v>0</v>
      </c>
    </row>
    <row r="1281" spans="2:59">
      <c r="B1281" s="66">
        <v>1243</v>
      </c>
      <c r="C1281" s="135"/>
      <c r="D1281" s="135"/>
      <c r="E1281" s="135"/>
      <c r="F1281" s="135"/>
      <c r="G1281" s="135"/>
      <c r="H1281" s="177"/>
      <c r="I1281" s="155"/>
      <c r="J1281" s="155"/>
      <c r="K1281" s="66">
        <v>10</v>
      </c>
      <c r="L1281" s="66"/>
      <c r="M1281" s="66"/>
      <c r="N1281" s="66"/>
      <c r="O1281" s="508"/>
      <c r="P1281" s="155">
        <f t="shared" si="536"/>
        <v>1</v>
      </c>
      <c r="Q1281" s="135"/>
      <c r="R1281" s="66" t="e">
        <f t="shared" si="543"/>
        <v>#N/A</v>
      </c>
      <c r="S1281" s="176"/>
      <c r="T1281" s="177"/>
      <c r="U1281" s="135"/>
      <c r="V1281" s="135"/>
      <c r="W1281" s="163" t="str">
        <f t="shared" ca="1" si="521"/>
        <v>Lord</v>
      </c>
      <c r="X1281" s="164">
        <f t="shared" si="522"/>
        <v>0</v>
      </c>
      <c r="Y1281" s="165">
        <v>0</v>
      </c>
      <c r="Z1281" s="155" t="str">
        <f t="shared" si="523"/>
        <v/>
      </c>
      <c r="AA1281" s="66" t="str">
        <f t="shared" si="524"/>
        <v/>
      </c>
      <c r="AB1281" s="72" t="str">
        <f t="shared" si="525"/>
        <v/>
      </c>
      <c r="AC1281" s="135" t="str">
        <f t="shared" si="537"/>
        <v/>
      </c>
      <c r="AD1281" s="72">
        <f t="shared" si="538"/>
        <v>-29</v>
      </c>
      <c r="AE1281" s="72">
        <f t="shared" si="539"/>
        <v>-59</v>
      </c>
      <c r="AF1281" s="72">
        <f t="shared" si="540"/>
        <v>-89</v>
      </c>
      <c r="AG1281" s="66" t="str">
        <f t="shared" si="526"/>
        <v/>
      </c>
      <c r="AH1281" s="66" t="str">
        <f t="shared" si="527"/>
        <v/>
      </c>
      <c r="AI1281" s="66" t="str">
        <f t="shared" si="528"/>
        <v/>
      </c>
      <c r="AJ1281" s="135" t="str">
        <f t="shared" si="529"/>
        <v/>
      </c>
      <c r="AK1281" s="66" t="str">
        <f t="shared" si="530"/>
        <v/>
      </c>
      <c r="AL1281" s="66" t="str">
        <f t="shared" si="518"/>
        <v/>
      </c>
      <c r="AM1281" s="66" t="str">
        <f t="shared" si="531"/>
        <v/>
      </c>
      <c r="AN1281" s="135" t="str">
        <f t="shared" si="532"/>
        <v/>
      </c>
      <c r="AO1281" s="66" t="str">
        <f t="shared" si="533"/>
        <v/>
      </c>
      <c r="AP1281" s="66" t="str">
        <f t="shared" si="519"/>
        <v/>
      </c>
      <c r="AQ1281" s="66" t="str">
        <f t="shared" si="534"/>
        <v/>
      </c>
      <c r="AR1281" s="135" t="str">
        <f t="shared" si="535"/>
        <v/>
      </c>
      <c r="AS1281" s="72" t="str">
        <f t="shared" si="520"/>
        <v/>
      </c>
      <c r="AT1281" s="72" t="str">
        <f t="shared" si="520"/>
        <v/>
      </c>
      <c r="AU1281" s="72"/>
      <c r="AV1281" s="135" t="str">
        <f t="shared" ca="1" si="541"/>
        <v>Lord</v>
      </c>
      <c r="AW1281" s="135"/>
      <c r="AX1281" s="135"/>
      <c r="AY1281" s="135"/>
      <c r="AZ1281" s="135"/>
      <c r="BA1281" s="135"/>
      <c r="BB1281" s="135"/>
      <c r="BC1281" s="660" t="e">
        <f>INDEX('[2]Master Skill List'!$D$81:$D$301,MATCH('UNIT DATA'!BA1281,'[2]Master Skill List'!$B$81:$B$301,0))</f>
        <v>#N/A</v>
      </c>
      <c r="BD1281" s="661"/>
      <c r="BE1281" s="661"/>
      <c r="BF1281" s="662"/>
      <c r="BG1281" s="72">
        <f t="shared" si="542"/>
        <v>0</v>
      </c>
    </row>
    <row r="1282" spans="2:59">
      <c r="B1282" s="66">
        <v>1244</v>
      </c>
      <c r="C1282" s="135"/>
      <c r="D1282" s="135"/>
      <c r="E1282" s="135"/>
      <c r="F1282" s="135"/>
      <c r="G1282" s="135"/>
      <c r="H1282" s="177"/>
      <c r="I1282" s="155"/>
      <c r="J1282" s="155"/>
      <c r="K1282" s="66">
        <v>10</v>
      </c>
      <c r="L1282" s="66"/>
      <c r="M1282" s="66"/>
      <c r="N1282" s="66"/>
      <c r="O1282" s="508"/>
      <c r="P1282" s="155">
        <f t="shared" si="536"/>
        <v>1</v>
      </c>
      <c r="Q1282" s="135"/>
      <c r="R1282" s="66" t="e">
        <f t="shared" si="543"/>
        <v>#N/A</v>
      </c>
      <c r="S1282" s="176"/>
      <c r="T1282" s="177"/>
      <c r="U1282" s="135"/>
      <c r="V1282" s="135"/>
      <c r="W1282" s="163" t="str">
        <f t="shared" ca="1" si="521"/>
        <v>Lord</v>
      </c>
      <c r="X1282" s="164">
        <f t="shared" si="522"/>
        <v>0</v>
      </c>
      <c r="Y1282" s="165">
        <v>0</v>
      </c>
      <c r="Z1282" s="155" t="str">
        <f t="shared" si="523"/>
        <v/>
      </c>
      <c r="AA1282" s="66" t="str">
        <f t="shared" si="524"/>
        <v/>
      </c>
      <c r="AB1282" s="72" t="str">
        <f t="shared" si="525"/>
        <v/>
      </c>
      <c r="AC1282" s="135" t="str">
        <f t="shared" si="537"/>
        <v/>
      </c>
      <c r="AD1282" s="72">
        <f t="shared" si="538"/>
        <v>-29</v>
      </c>
      <c r="AE1282" s="72">
        <f t="shared" si="539"/>
        <v>-59</v>
      </c>
      <c r="AF1282" s="72">
        <f t="shared" si="540"/>
        <v>-89</v>
      </c>
      <c r="AG1282" s="66" t="str">
        <f t="shared" si="526"/>
        <v/>
      </c>
      <c r="AH1282" s="66" t="str">
        <f t="shared" si="527"/>
        <v/>
      </c>
      <c r="AI1282" s="66" t="str">
        <f t="shared" si="528"/>
        <v/>
      </c>
      <c r="AJ1282" s="135" t="str">
        <f t="shared" si="529"/>
        <v/>
      </c>
      <c r="AK1282" s="66" t="str">
        <f t="shared" si="530"/>
        <v/>
      </c>
      <c r="AL1282" s="66" t="str">
        <f t="shared" si="518"/>
        <v/>
      </c>
      <c r="AM1282" s="66" t="str">
        <f t="shared" si="531"/>
        <v/>
      </c>
      <c r="AN1282" s="135" t="str">
        <f t="shared" si="532"/>
        <v/>
      </c>
      <c r="AO1282" s="66" t="str">
        <f t="shared" si="533"/>
        <v/>
      </c>
      <c r="AP1282" s="66" t="str">
        <f t="shared" si="519"/>
        <v/>
      </c>
      <c r="AQ1282" s="66" t="str">
        <f t="shared" si="534"/>
        <v/>
      </c>
      <c r="AR1282" s="135" t="str">
        <f t="shared" si="535"/>
        <v/>
      </c>
      <c r="AS1282" s="72" t="str">
        <f t="shared" si="520"/>
        <v/>
      </c>
      <c r="AT1282" s="72" t="str">
        <f t="shared" si="520"/>
        <v/>
      </c>
      <c r="AU1282" s="72"/>
      <c r="AV1282" s="135" t="str">
        <f t="shared" ca="1" si="541"/>
        <v>Lord</v>
      </c>
      <c r="AW1282" s="135"/>
      <c r="AX1282" s="135"/>
      <c r="AY1282" s="135"/>
      <c r="AZ1282" s="135"/>
      <c r="BA1282" s="135"/>
      <c r="BB1282" s="135"/>
      <c r="BC1282" s="660" t="e">
        <f>INDEX('[2]Master Skill List'!$D$81:$D$301,MATCH('UNIT DATA'!BA1282,'[2]Master Skill List'!$B$81:$B$301,0))</f>
        <v>#N/A</v>
      </c>
      <c r="BD1282" s="661"/>
      <c r="BE1282" s="661"/>
      <c r="BF1282" s="662"/>
      <c r="BG1282" s="72">
        <f t="shared" si="542"/>
        <v>0</v>
      </c>
    </row>
    <row r="1283" spans="2:59">
      <c r="B1283" s="66">
        <v>1245</v>
      </c>
      <c r="C1283" s="135"/>
      <c r="D1283" s="135"/>
      <c r="E1283" s="135"/>
      <c r="F1283" s="135"/>
      <c r="G1283" s="135"/>
      <c r="H1283" s="177"/>
      <c r="I1283" s="155"/>
      <c r="J1283" s="155"/>
      <c r="K1283" s="66">
        <v>10</v>
      </c>
      <c r="L1283" s="66"/>
      <c r="M1283" s="66"/>
      <c r="N1283" s="66"/>
      <c r="O1283" s="508"/>
      <c r="P1283" s="155">
        <f t="shared" si="536"/>
        <v>1</v>
      </c>
      <c r="Q1283" s="135"/>
      <c r="R1283" s="66" t="e">
        <f t="shared" si="543"/>
        <v>#N/A</v>
      </c>
      <c r="S1283" s="176"/>
      <c r="T1283" s="177"/>
      <c r="U1283" s="135"/>
      <c r="V1283" s="135"/>
      <c r="W1283" s="163" t="str">
        <f t="shared" ca="1" si="521"/>
        <v>Lord</v>
      </c>
      <c r="X1283" s="164">
        <f t="shared" si="522"/>
        <v>0</v>
      </c>
      <c r="Y1283" s="165">
        <v>0</v>
      </c>
      <c r="Z1283" s="155" t="str">
        <f t="shared" si="523"/>
        <v/>
      </c>
      <c r="AA1283" s="66" t="str">
        <f t="shared" si="524"/>
        <v/>
      </c>
      <c r="AB1283" s="72" t="str">
        <f t="shared" si="525"/>
        <v/>
      </c>
      <c r="AC1283" s="135" t="str">
        <f t="shared" si="537"/>
        <v/>
      </c>
      <c r="AD1283" s="72">
        <f t="shared" si="538"/>
        <v>-29</v>
      </c>
      <c r="AE1283" s="72">
        <f t="shared" si="539"/>
        <v>-59</v>
      </c>
      <c r="AF1283" s="72">
        <f t="shared" si="540"/>
        <v>-89</v>
      </c>
      <c r="AG1283" s="66" t="str">
        <f t="shared" si="526"/>
        <v/>
      </c>
      <c r="AH1283" s="66" t="str">
        <f t="shared" si="527"/>
        <v/>
      </c>
      <c r="AI1283" s="66" t="str">
        <f t="shared" si="528"/>
        <v/>
      </c>
      <c r="AJ1283" s="135" t="str">
        <f t="shared" si="529"/>
        <v/>
      </c>
      <c r="AK1283" s="66" t="str">
        <f t="shared" si="530"/>
        <v/>
      </c>
      <c r="AL1283" s="66" t="str">
        <f t="shared" si="518"/>
        <v/>
      </c>
      <c r="AM1283" s="66" t="str">
        <f t="shared" si="531"/>
        <v/>
      </c>
      <c r="AN1283" s="135" t="str">
        <f t="shared" si="532"/>
        <v/>
      </c>
      <c r="AO1283" s="66" t="str">
        <f t="shared" si="533"/>
        <v/>
      </c>
      <c r="AP1283" s="66" t="str">
        <f t="shared" si="519"/>
        <v/>
      </c>
      <c r="AQ1283" s="66" t="str">
        <f t="shared" si="534"/>
        <v/>
      </c>
      <c r="AR1283" s="135" t="str">
        <f t="shared" si="535"/>
        <v/>
      </c>
      <c r="AS1283" s="72" t="str">
        <f t="shared" si="520"/>
        <v/>
      </c>
      <c r="AT1283" s="72" t="str">
        <f t="shared" si="520"/>
        <v/>
      </c>
      <c r="AU1283" s="72"/>
      <c r="AV1283" s="135" t="str">
        <f t="shared" ca="1" si="541"/>
        <v>Lord</v>
      </c>
      <c r="AW1283" s="135"/>
      <c r="AX1283" s="135"/>
      <c r="AY1283" s="135"/>
      <c r="AZ1283" s="135"/>
      <c r="BA1283" s="135"/>
      <c r="BB1283" s="135"/>
      <c r="BC1283" s="660" t="e">
        <f>INDEX('[2]Master Skill List'!$D$81:$D$301,MATCH('UNIT DATA'!BA1283,'[2]Master Skill List'!$B$81:$B$301,0))</f>
        <v>#N/A</v>
      </c>
      <c r="BD1283" s="661"/>
      <c r="BE1283" s="661"/>
      <c r="BF1283" s="662"/>
      <c r="BG1283" s="72">
        <f t="shared" si="542"/>
        <v>0</v>
      </c>
    </row>
    <row r="1284" spans="2:59">
      <c r="B1284" s="66">
        <v>1246</v>
      </c>
      <c r="C1284" s="135"/>
      <c r="D1284" s="135"/>
      <c r="E1284" s="135"/>
      <c r="F1284" s="135"/>
      <c r="G1284" s="135"/>
      <c r="H1284" s="177"/>
      <c r="I1284" s="155"/>
      <c r="J1284" s="155"/>
      <c r="K1284" s="66">
        <v>10</v>
      </c>
      <c r="L1284" s="66"/>
      <c r="M1284" s="66"/>
      <c r="N1284" s="66"/>
      <c r="O1284" s="508"/>
      <c r="P1284" s="155">
        <f t="shared" si="536"/>
        <v>1</v>
      </c>
      <c r="Q1284" s="135"/>
      <c r="R1284" s="66" t="e">
        <f t="shared" si="543"/>
        <v>#N/A</v>
      </c>
      <c r="S1284" s="176"/>
      <c r="T1284" s="177"/>
      <c r="U1284" s="135"/>
      <c r="V1284" s="135"/>
      <c r="W1284" s="163" t="str">
        <f t="shared" ca="1" si="521"/>
        <v>Knight</v>
      </c>
      <c r="X1284" s="164">
        <f t="shared" si="522"/>
        <v>0</v>
      </c>
      <c r="Y1284" s="165">
        <v>0</v>
      </c>
      <c r="Z1284" s="155" t="str">
        <f t="shared" si="523"/>
        <v/>
      </c>
      <c r="AA1284" s="66" t="str">
        <f t="shared" si="524"/>
        <v/>
      </c>
      <c r="AB1284" s="72" t="str">
        <f t="shared" si="525"/>
        <v/>
      </c>
      <c r="AC1284" s="135" t="str">
        <f t="shared" si="537"/>
        <v/>
      </c>
      <c r="AD1284" s="72">
        <f t="shared" si="538"/>
        <v>-29</v>
      </c>
      <c r="AE1284" s="72">
        <f t="shared" si="539"/>
        <v>-59</v>
      </c>
      <c r="AF1284" s="72">
        <f t="shared" si="540"/>
        <v>-89</v>
      </c>
      <c r="AG1284" s="66" t="str">
        <f t="shared" si="526"/>
        <v/>
      </c>
      <c r="AH1284" s="66" t="str">
        <f t="shared" si="527"/>
        <v/>
      </c>
      <c r="AI1284" s="66" t="str">
        <f t="shared" si="528"/>
        <v/>
      </c>
      <c r="AJ1284" s="135" t="str">
        <f t="shared" si="529"/>
        <v/>
      </c>
      <c r="AK1284" s="66" t="str">
        <f t="shared" si="530"/>
        <v/>
      </c>
      <c r="AL1284" s="66" t="str">
        <f t="shared" si="518"/>
        <v/>
      </c>
      <c r="AM1284" s="66" t="str">
        <f t="shared" si="531"/>
        <v/>
      </c>
      <c r="AN1284" s="135" t="str">
        <f t="shared" si="532"/>
        <v/>
      </c>
      <c r="AO1284" s="66" t="str">
        <f t="shared" si="533"/>
        <v/>
      </c>
      <c r="AP1284" s="66" t="str">
        <f t="shared" si="519"/>
        <v/>
      </c>
      <c r="AQ1284" s="66" t="str">
        <f t="shared" si="534"/>
        <v/>
      </c>
      <c r="AR1284" s="135" t="str">
        <f t="shared" si="535"/>
        <v/>
      </c>
      <c r="AS1284" s="72" t="str">
        <f t="shared" si="520"/>
        <v/>
      </c>
      <c r="AT1284" s="72" t="str">
        <f t="shared" si="520"/>
        <v/>
      </c>
      <c r="AU1284" s="72"/>
      <c r="AV1284" s="135" t="str">
        <f t="shared" ca="1" si="541"/>
        <v>Knight</v>
      </c>
      <c r="AW1284" s="135"/>
      <c r="AX1284" s="135"/>
      <c r="AY1284" s="135"/>
      <c r="AZ1284" s="135"/>
      <c r="BA1284" s="135"/>
      <c r="BB1284" s="135"/>
      <c r="BC1284" s="660" t="e">
        <f>INDEX('[2]Master Skill List'!$D$81:$D$301,MATCH('UNIT DATA'!BA1284,'[2]Master Skill List'!$B$81:$B$301,0))</f>
        <v>#N/A</v>
      </c>
      <c r="BD1284" s="661"/>
      <c r="BE1284" s="661"/>
      <c r="BF1284" s="662"/>
      <c r="BG1284" s="72">
        <f t="shared" si="542"/>
        <v>0</v>
      </c>
    </row>
    <row r="1285" spans="2:59">
      <c r="B1285" s="66">
        <v>1247</v>
      </c>
      <c r="C1285" s="135"/>
      <c r="D1285" s="135"/>
      <c r="E1285" s="135"/>
      <c r="F1285" s="135"/>
      <c r="G1285" s="135"/>
      <c r="H1285" s="177"/>
      <c r="I1285" s="155"/>
      <c r="J1285" s="155"/>
      <c r="K1285" s="66">
        <v>10</v>
      </c>
      <c r="L1285" s="66"/>
      <c r="M1285" s="66"/>
      <c r="N1285" s="66"/>
      <c r="O1285" s="508"/>
      <c r="P1285" s="155">
        <f t="shared" si="536"/>
        <v>1</v>
      </c>
      <c r="Q1285" s="135"/>
      <c r="R1285" s="66" t="e">
        <f t="shared" si="543"/>
        <v>#N/A</v>
      </c>
      <c r="S1285" s="176"/>
      <c r="T1285" s="177"/>
      <c r="U1285" s="135"/>
      <c r="V1285" s="135"/>
      <c r="W1285" s="163" t="str">
        <f t="shared" ca="1" si="521"/>
        <v>Hero</v>
      </c>
      <c r="X1285" s="164">
        <f t="shared" si="522"/>
        <v>0</v>
      </c>
      <c r="Y1285" s="165">
        <v>0</v>
      </c>
      <c r="Z1285" s="155" t="str">
        <f t="shared" si="523"/>
        <v/>
      </c>
      <c r="AA1285" s="66" t="str">
        <f t="shared" si="524"/>
        <v/>
      </c>
      <c r="AB1285" s="72" t="str">
        <f t="shared" si="525"/>
        <v/>
      </c>
      <c r="AC1285" s="135" t="str">
        <f t="shared" si="537"/>
        <v/>
      </c>
      <c r="AD1285" s="72">
        <f t="shared" si="538"/>
        <v>-29</v>
      </c>
      <c r="AE1285" s="72">
        <f t="shared" si="539"/>
        <v>-59</v>
      </c>
      <c r="AF1285" s="72">
        <f t="shared" si="540"/>
        <v>-89</v>
      </c>
      <c r="AG1285" s="66" t="str">
        <f t="shared" si="526"/>
        <v/>
      </c>
      <c r="AH1285" s="66" t="str">
        <f t="shared" si="527"/>
        <v/>
      </c>
      <c r="AI1285" s="66" t="str">
        <f t="shared" si="528"/>
        <v/>
      </c>
      <c r="AJ1285" s="135" t="str">
        <f t="shared" si="529"/>
        <v/>
      </c>
      <c r="AK1285" s="66" t="str">
        <f t="shared" si="530"/>
        <v/>
      </c>
      <c r="AL1285" s="66" t="str">
        <f t="shared" si="518"/>
        <v/>
      </c>
      <c r="AM1285" s="66" t="str">
        <f t="shared" si="531"/>
        <v/>
      </c>
      <c r="AN1285" s="135" t="str">
        <f t="shared" si="532"/>
        <v/>
      </c>
      <c r="AO1285" s="66" t="str">
        <f t="shared" si="533"/>
        <v/>
      </c>
      <c r="AP1285" s="66" t="str">
        <f t="shared" si="519"/>
        <v/>
      </c>
      <c r="AQ1285" s="66" t="str">
        <f t="shared" si="534"/>
        <v/>
      </c>
      <c r="AR1285" s="135" t="str">
        <f t="shared" si="535"/>
        <v/>
      </c>
      <c r="AS1285" s="72" t="str">
        <f t="shared" si="520"/>
        <v/>
      </c>
      <c r="AT1285" s="72" t="str">
        <f t="shared" si="520"/>
        <v/>
      </c>
      <c r="AU1285" s="72"/>
      <c r="AV1285" s="135" t="str">
        <f t="shared" ca="1" si="541"/>
        <v>Hero</v>
      </c>
      <c r="AW1285" s="135"/>
      <c r="AX1285" s="135"/>
      <c r="AY1285" s="135"/>
      <c r="AZ1285" s="135"/>
      <c r="BA1285" s="135"/>
      <c r="BB1285" s="135"/>
      <c r="BC1285" s="660" t="e">
        <f>INDEX('[2]Master Skill List'!$D$81:$D$301,MATCH('UNIT DATA'!BA1285,'[2]Master Skill List'!$B$81:$B$301,0))</f>
        <v>#N/A</v>
      </c>
      <c r="BD1285" s="661"/>
      <c r="BE1285" s="661"/>
      <c r="BF1285" s="662"/>
      <c r="BG1285" s="72">
        <f t="shared" si="542"/>
        <v>0</v>
      </c>
    </row>
    <row r="1286" spans="2:59">
      <c r="B1286" s="66">
        <v>1248</v>
      </c>
      <c r="C1286" s="135"/>
      <c r="D1286" s="135"/>
      <c r="E1286" s="135"/>
      <c r="F1286" s="135"/>
      <c r="G1286" s="135"/>
      <c r="H1286" s="177"/>
      <c r="I1286" s="155"/>
      <c r="J1286" s="155"/>
      <c r="K1286" s="66">
        <v>10</v>
      </c>
      <c r="L1286" s="66"/>
      <c r="M1286" s="66"/>
      <c r="N1286" s="66"/>
      <c r="O1286" s="508"/>
      <c r="P1286" s="155">
        <f t="shared" si="536"/>
        <v>1</v>
      </c>
      <c r="Q1286" s="135"/>
      <c r="R1286" s="66" t="e">
        <f t="shared" si="543"/>
        <v>#N/A</v>
      </c>
      <c r="S1286" s="176"/>
      <c r="T1286" s="177"/>
      <c r="U1286" s="135"/>
      <c r="V1286" s="135"/>
      <c r="W1286" s="163" t="str">
        <f t="shared" ca="1" si="521"/>
        <v>Fighter</v>
      </c>
      <c r="X1286" s="164">
        <f t="shared" si="522"/>
        <v>0</v>
      </c>
      <c r="Y1286" s="165">
        <v>0</v>
      </c>
      <c r="Z1286" s="155" t="str">
        <f t="shared" si="523"/>
        <v/>
      </c>
      <c r="AA1286" s="66" t="str">
        <f t="shared" si="524"/>
        <v/>
      </c>
      <c r="AB1286" s="72" t="str">
        <f t="shared" si="525"/>
        <v/>
      </c>
      <c r="AC1286" s="135" t="str">
        <f t="shared" si="537"/>
        <v/>
      </c>
      <c r="AD1286" s="72">
        <f t="shared" si="538"/>
        <v>-29</v>
      </c>
      <c r="AE1286" s="72">
        <f t="shared" si="539"/>
        <v>-59</v>
      </c>
      <c r="AF1286" s="72">
        <f t="shared" si="540"/>
        <v>-89</v>
      </c>
      <c r="AG1286" s="66" t="str">
        <f t="shared" si="526"/>
        <v/>
      </c>
      <c r="AH1286" s="66" t="str">
        <f t="shared" si="527"/>
        <v/>
      </c>
      <c r="AI1286" s="66" t="str">
        <f t="shared" si="528"/>
        <v/>
      </c>
      <c r="AJ1286" s="135" t="str">
        <f t="shared" si="529"/>
        <v/>
      </c>
      <c r="AK1286" s="66" t="str">
        <f t="shared" si="530"/>
        <v/>
      </c>
      <c r="AL1286" s="66" t="str">
        <f t="shared" si="518"/>
        <v/>
      </c>
      <c r="AM1286" s="66" t="str">
        <f t="shared" si="531"/>
        <v/>
      </c>
      <c r="AN1286" s="135" t="str">
        <f t="shared" si="532"/>
        <v/>
      </c>
      <c r="AO1286" s="66" t="str">
        <f t="shared" si="533"/>
        <v/>
      </c>
      <c r="AP1286" s="66" t="str">
        <f t="shared" si="519"/>
        <v/>
      </c>
      <c r="AQ1286" s="66" t="str">
        <f t="shared" si="534"/>
        <v/>
      </c>
      <c r="AR1286" s="135" t="str">
        <f t="shared" si="535"/>
        <v/>
      </c>
      <c r="AS1286" s="72" t="str">
        <f t="shared" si="520"/>
        <v/>
      </c>
      <c r="AT1286" s="72" t="str">
        <f t="shared" si="520"/>
        <v/>
      </c>
      <c r="AU1286" s="72"/>
      <c r="AV1286" s="135" t="str">
        <f t="shared" ca="1" si="541"/>
        <v>Fighter</v>
      </c>
      <c r="AW1286" s="135"/>
      <c r="AX1286" s="135"/>
      <c r="AY1286" s="135"/>
      <c r="AZ1286" s="135"/>
      <c r="BA1286" s="135"/>
      <c r="BB1286" s="135"/>
      <c r="BC1286" s="660" t="e">
        <f>INDEX('[2]Master Skill List'!$D$81:$D$301,MATCH('UNIT DATA'!BA1286,'[2]Master Skill List'!$B$81:$B$301,0))</f>
        <v>#N/A</v>
      </c>
      <c r="BD1286" s="661"/>
      <c r="BE1286" s="661"/>
      <c r="BF1286" s="662"/>
      <c r="BG1286" s="72">
        <f t="shared" si="542"/>
        <v>0</v>
      </c>
    </row>
    <row r="1287" spans="2:59">
      <c r="B1287" s="66">
        <v>1249</v>
      </c>
      <c r="C1287" s="135"/>
      <c r="D1287" s="135"/>
      <c r="E1287" s="135"/>
      <c r="F1287" s="135"/>
      <c r="G1287" s="135"/>
      <c r="H1287" s="177"/>
      <c r="I1287" s="155"/>
      <c r="J1287" s="155"/>
      <c r="K1287" s="66">
        <v>10</v>
      </c>
      <c r="L1287" s="66"/>
      <c r="M1287" s="66"/>
      <c r="N1287" s="66"/>
      <c r="O1287" s="508"/>
      <c r="P1287" s="155">
        <f t="shared" si="536"/>
        <v>1</v>
      </c>
      <c r="Q1287" s="135"/>
      <c r="R1287" s="66" t="e">
        <f t="shared" si="543"/>
        <v>#N/A</v>
      </c>
      <c r="S1287" s="176"/>
      <c r="T1287" s="177"/>
      <c r="U1287" s="135"/>
      <c r="V1287" s="135"/>
      <c r="W1287" s="163" t="str">
        <f t="shared" ca="1" si="521"/>
        <v>Guardian</v>
      </c>
      <c r="X1287" s="164">
        <f t="shared" si="522"/>
        <v>0</v>
      </c>
      <c r="Y1287" s="165">
        <v>0</v>
      </c>
      <c r="Z1287" s="155" t="str">
        <f t="shared" si="523"/>
        <v/>
      </c>
      <c r="AA1287" s="66" t="str">
        <f t="shared" si="524"/>
        <v/>
      </c>
      <c r="AB1287" s="72" t="str">
        <f t="shared" si="525"/>
        <v/>
      </c>
      <c r="AC1287" s="135" t="str">
        <f t="shared" si="537"/>
        <v/>
      </c>
      <c r="AD1287" s="72">
        <f t="shared" si="538"/>
        <v>-29</v>
      </c>
      <c r="AE1287" s="72">
        <f t="shared" si="539"/>
        <v>-59</v>
      </c>
      <c r="AF1287" s="72">
        <f t="shared" si="540"/>
        <v>-89</v>
      </c>
      <c r="AG1287" s="66" t="str">
        <f t="shared" si="526"/>
        <v/>
      </c>
      <c r="AH1287" s="66" t="str">
        <f t="shared" si="527"/>
        <v/>
      </c>
      <c r="AI1287" s="66" t="str">
        <f t="shared" si="528"/>
        <v/>
      </c>
      <c r="AJ1287" s="135" t="str">
        <f t="shared" si="529"/>
        <v/>
      </c>
      <c r="AK1287" s="66" t="str">
        <f t="shared" si="530"/>
        <v/>
      </c>
      <c r="AL1287" s="66" t="str">
        <f t="shared" si="518"/>
        <v/>
      </c>
      <c r="AM1287" s="66" t="str">
        <f t="shared" si="531"/>
        <v/>
      </c>
      <c r="AN1287" s="135" t="str">
        <f t="shared" si="532"/>
        <v/>
      </c>
      <c r="AO1287" s="66" t="str">
        <f t="shared" si="533"/>
        <v/>
      </c>
      <c r="AP1287" s="66" t="str">
        <f t="shared" si="519"/>
        <v/>
      </c>
      <c r="AQ1287" s="66" t="str">
        <f t="shared" si="534"/>
        <v/>
      </c>
      <c r="AR1287" s="135" t="str">
        <f t="shared" si="535"/>
        <v/>
      </c>
      <c r="AS1287" s="72" t="str">
        <f t="shared" si="520"/>
        <v/>
      </c>
      <c r="AT1287" s="72" t="str">
        <f t="shared" si="520"/>
        <v/>
      </c>
      <c r="AU1287" s="72"/>
      <c r="AV1287" s="135" t="str">
        <f t="shared" ca="1" si="541"/>
        <v>Guardian</v>
      </c>
      <c r="AW1287" s="135"/>
      <c r="AX1287" s="135"/>
      <c r="AY1287" s="135"/>
      <c r="AZ1287" s="135"/>
      <c r="BA1287" s="135"/>
      <c r="BB1287" s="135"/>
      <c r="BC1287" s="660" t="e">
        <f>INDEX('[2]Master Skill List'!$D$81:$D$301,MATCH('UNIT DATA'!BA1287,'[2]Master Skill List'!$B$81:$B$301,0))</f>
        <v>#N/A</v>
      </c>
      <c r="BD1287" s="661"/>
      <c r="BE1287" s="661"/>
      <c r="BF1287" s="662"/>
      <c r="BG1287" s="72">
        <f t="shared" si="542"/>
        <v>0</v>
      </c>
    </row>
    <row r="1288" spans="2:59">
      <c r="B1288" s="66">
        <v>1250</v>
      </c>
      <c r="C1288" s="135"/>
      <c r="D1288" s="135"/>
      <c r="E1288" s="135"/>
      <c r="F1288" s="135"/>
      <c r="G1288" s="135"/>
      <c r="H1288" s="177"/>
      <c r="I1288" s="155"/>
      <c r="J1288" s="155"/>
      <c r="K1288" s="66">
        <v>10</v>
      </c>
      <c r="L1288" s="66"/>
      <c r="M1288" s="66"/>
      <c r="N1288" s="66"/>
      <c r="O1288" s="508"/>
      <c r="P1288" s="155">
        <f t="shared" si="536"/>
        <v>1</v>
      </c>
      <c r="Q1288" s="135"/>
      <c r="R1288" s="66" t="e">
        <f t="shared" si="543"/>
        <v>#N/A</v>
      </c>
      <c r="S1288" s="176"/>
      <c r="T1288" s="177"/>
      <c r="U1288" s="135"/>
      <c r="V1288" s="135"/>
      <c r="W1288" s="163" t="str">
        <f t="shared" ca="1" si="521"/>
        <v>Knight</v>
      </c>
      <c r="X1288" s="164">
        <f t="shared" si="522"/>
        <v>0</v>
      </c>
      <c r="Y1288" s="165">
        <v>0</v>
      </c>
      <c r="Z1288" s="155" t="str">
        <f t="shared" si="523"/>
        <v/>
      </c>
      <c r="AA1288" s="66" t="str">
        <f t="shared" si="524"/>
        <v/>
      </c>
      <c r="AB1288" s="72" t="str">
        <f t="shared" si="525"/>
        <v/>
      </c>
      <c r="AC1288" s="135" t="str">
        <f t="shared" si="537"/>
        <v/>
      </c>
      <c r="AD1288" s="72">
        <f t="shared" si="538"/>
        <v>-29</v>
      </c>
      <c r="AE1288" s="72">
        <f t="shared" si="539"/>
        <v>-59</v>
      </c>
      <c r="AF1288" s="72">
        <f t="shared" si="540"/>
        <v>-89</v>
      </c>
      <c r="AG1288" s="66" t="str">
        <f t="shared" si="526"/>
        <v/>
      </c>
      <c r="AH1288" s="66" t="str">
        <f t="shared" si="527"/>
        <v/>
      </c>
      <c r="AI1288" s="66" t="str">
        <f t="shared" si="528"/>
        <v/>
      </c>
      <c r="AJ1288" s="135" t="str">
        <f t="shared" si="529"/>
        <v/>
      </c>
      <c r="AK1288" s="66" t="str">
        <f t="shared" si="530"/>
        <v/>
      </c>
      <c r="AL1288" s="66" t="str">
        <f t="shared" si="518"/>
        <v/>
      </c>
      <c r="AM1288" s="66" t="str">
        <f t="shared" si="531"/>
        <v/>
      </c>
      <c r="AN1288" s="135" t="str">
        <f t="shared" si="532"/>
        <v/>
      </c>
      <c r="AO1288" s="66" t="str">
        <f t="shared" si="533"/>
        <v/>
      </c>
      <c r="AP1288" s="66" t="str">
        <f t="shared" si="519"/>
        <v/>
      </c>
      <c r="AQ1288" s="66" t="str">
        <f t="shared" si="534"/>
        <v/>
      </c>
      <c r="AR1288" s="135" t="str">
        <f t="shared" si="535"/>
        <v/>
      </c>
      <c r="AS1288" s="72" t="str">
        <f t="shared" si="520"/>
        <v/>
      </c>
      <c r="AT1288" s="72" t="str">
        <f t="shared" si="520"/>
        <v/>
      </c>
      <c r="AU1288" s="72"/>
      <c r="AV1288" s="135" t="str">
        <f t="shared" ca="1" si="541"/>
        <v>Knight</v>
      </c>
      <c r="AW1288" s="135"/>
      <c r="AX1288" s="135"/>
      <c r="AY1288" s="135"/>
      <c r="AZ1288" s="135"/>
      <c r="BA1288" s="135"/>
      <c r="BB1288" s="135"/>
      <c r="BC1288" s="660" t="e">
        <f>INDEX('[2]Master Skill List'!$D$81:$D$301,MATCH('UNIT DATA'!BA1288,'[2]Master Skill List'!$B$81:$B$301,0))</f>
        <v>#N/A</v>
      </c>
      <c r="BD1288" s="661"/>
      <c r="BE1288" s="661"/>
      <c r="BF1288" s="662"/>
      <c r="BG1288" s="72">
        <f t="shared" si="542"/>
        <v>0</v>
      </c>
    </row>
    <row r="1289" spans="2:59">
      <c r="B1289" s="66">
        <v>1251</v>
      </c>
      <c r="C1289" s="135"/>
      <c r="D1289" s="135"/>
      <c r="E1289" s="135"/>
      <c r="F1289" s="135"/>
      <c r="G1289" s="135"/>
      <c r="H1289" s="177"/>
      <c r="I1289" s="155"/>
      <c r="J1289" s="155"/>
      <c r="K1289" s="66">
        <v>10</v>
      </c>
      <c r="L1289" s="66"/>
      <c r="M1289" s="66"/>
      <c r="N1289" s="66"/>
      <c r="O1289" s="508"/>
      <c r="P1289" s="155">
        <f t="shared" si="536"/>
        <v>1</v>
      </c>
      <c r="Q1289" s="135"/>
      <c r="R1289" s="66" t="e">
        <f t="shared" si="543"/>
        <v>#N/A</v>
      </c>
      <c r="S1289" s="176"/>
      <c r="T1289" s="177"/>
      <c r="U1289" s="135"/>
      <c r="V1289" s="135"/>
      <c r="W1289" s="163" t="str">
        <f t="shared" ca="1" si="521"/>
        <v>Knight</v>
      </c>
      <c r="X1289" s="164">
        <f t="shared" si="522"/>
        <v>0</v>
      </c>
      <c r="Y1289" s="165">
        <v>0</v>
      </c>
      <c r="Z1289" s="155" t="str">
        <f t="shared" si="523"/>
        <v/>
      </c>
      <c r="AA1289" s="66" t="str">
        <f t="shared" si="524"/>
        <v/>
      </c>
      <c r="AB1289" s="72" t="str">
        <f t="shared" si="525"/>
        <v/>
      </c>
      <c r="AC1289" s="135" t="str">
        <f t="shared" si="537"/>
        <v/>
      </c>
      <c r="AD1289" s="72">
        <f t="shared" si="538"/>
        <v>-29</v>
      </c>
      <c r="AE1289" s="72">
        <f t="shared" si="539"/>
        <v>-59</v>
      </c>
      <c r="AF1289" s="72">
        <f t="shared" si="540"/>
        <v>-89</v>
      </c>
      <c r="AG1289" s="66" t="str">
        <f t="shared" si="526"/>
        <v/>
      </c>
      <c r="AH1289" s="66" t="str">
        <f t="shared" si="527"/>
        <v/>
      </c>
      <c r="AI1289" s="66" t="str">
        <f t="shared" si="528"/>
        <v/>
      </c>
      <c r="AJ1289" s="135" t="str">
        <f t="shared" si="529"/>
        <v/>
      </c>
      <c r="AK1289" s="66" t="str">
        <f t="shared" si="530"/>
        <v/>
      </c>
      <c r="AL1289" s="66" t="str">
        <f t="shared" si="518"/>
        <v/>
      </c>
      <c r="AM1289" s="66" t="str">
        <f t="shared" si="531"/>
        <v/>
      </c>
      <c r="AN1289" s="135" t="str">
        <f t="shared" si="532"/>
        <v/>
      </c>
      <c r="AO1289" s="66" t="str">
        <f t="shared" si="533"/>
        <v/>
      </c>
      <c r="AP1289" s="66" t="str">
        <f t="shared" si="519"/>
        <v/>
      </c>
      <c r="AQ1289" s="66" t="str">
        <f t="shared" si="534"/>
        <v/>
      </c>
      <c r="AR1289" s="135" t="str">
        <f t="shared" si="535"/>
        <v/>
      </c>
      <c r="AS1289" s="72" t="str">
        <f t="shared" si="520"/>
        <v/>
      </c>
      <c r="AT1289" s="72" t="str">
        <f t="shared" si="520"/>
        <v/>
      </c>
      <c r="AU1289" s="72"/>
      <c r="AV1289" s="135" t="str">
        <f t="shared" ca="1" si="541"/>
        <v>Knight</v>
      </c>
      <c r="AW1289" s="135"/>
      <c r="AX1289" s="135"/>
      <c r="AY1289" s="135"/>
      <c r="AZ1289" s="135"/>
      <c r="BA1289" s="135"/>
      <c r="BB1289" s="135"/>
      <c r="BC1289" s="660" t="e">
        <f>INDEX('[2]Master Skill List'!$D$81:$D$301,MATCH('UNIT DATA'!BA1289,'[2]Master Skill List'!$B$81:$B$301,0))</f>
        <v>#N/A</v>
      </c>
      <c r="BD1289" s="661"/>
      <c r="BE1289" s="661"/>
      <c r="BF1289" s="662"/>
      <c r="BG1289" s="72">
        <f t="shared" si="542"/>
        <v>0</v>
      </c>
    </row>
    <row r="1290" spans="2:59">
      <c r="B1290" s="66">
        <v>1252</v>
      </c>
      <c r="C1290" s="135"/>
      <c r="D1290" s="135"/>
      <c r="E1290" s="135"/>
      <c r="F1290" s="135"/>
      <c r="G1290" s="135"/>
      <c r="H1290" s="177"/>
      <c r="I1290" s="155"/>
      <c r="J1290" s="155"/>
      <c r="K1290" s="66">
        <v>10</v>
      </c>
      <c r="L1290" s="66"/>
      <c r="M1290" s="66"/>
      <c r="N1290" s="66"/>
      <c r="O1290" s="508"/>
      <c r="P1290" s="155">
        <f t="shared" si="536"/>
        <v>1</v>
      </c>
      <c r="Q1290" s="135"/>
      <c r="R1290" s="66" t="e">
        <f t="shared" si="543"/>
        <v>#N/A</v>
      </c>
      <c r="S1290" s="176"/>
      <c r="T1290" s="177"/>
      <c r="U1290" s="135"/>
      <c r="V1290" s="135"/>
      <c r="W1290" s="163" t="str">
        <f t="shared" ca="1" si="521"/>
        <v>Lord</v>
      </c>
      <c r="X1290" s="164">
        <f t="shared" si="522"/>
        <v>0</v>
      </c>
      <c r="Y1290" s="165">
        <v>0</v>
      </c>
      <c r="Z1290" s="155" t="str">
        <f t="shared" si="523"/>
        <v/>
      </c>
      <c r="AA1290" s="66" t="str">
        <f t="shared" si="524"/>
        <v/>
      </c>
      <c r="AB1290" s="72" t="str">
        <f t="shared" si="525"/>
        <v/>
      </c>
      <c r="AC1290" s="135" t="str">
        <f t="shared" si="537"/>
        <v/>
      </c>
      <c r="AD1290" s="72">
        <f t="shared" si="538"/>
        <v>-29</v>
      </c>
      <c r="AE1290" s="72">
        <f t="shared" si="539"/>
        <v>-59</v>
      </c>
      <c r="AF1290" s="72">
        <f t="shared" si="540"/>
        <v>-89</v>
      </c>
      <c r="AG1290" s="66" t="str">
        <f t="shared" si="526"/>
        <v/>
      </c>
      <c r="AH1290" s="66" t="str">
        <f t="shared" si="527"/>
        <v/>
      </c>
      <c r="AI1290" s="66" t="str">
        <f t="shared" si="528"/>
        <v/>
      </c>
      <c r="AJ1290" s="135" t="str">
        <f t="shared" si="529"/>
        <v/>
      </c>
      <c r="AK1290" s="66" t="str">
        <f t="shared" si="530"/>
        <v/>
      </c>
      <c r="AL1290" s="66" t="str">
        <f t="shared" si="518"/>
        <v/>
      </c>
      <c r="AM1290" s="66" t="str">
        <f t="shared" si="531"/>
        <v/>
      </c>
      <c r="AN1290" s="135" t="str">
        <f t="shared" si="532"/>
        <v/>
      </c>
      <c r="AO1290" s="66" t="str">
        <f t="shared" si="533"/>
        <v/>
      </c>
      <c r="AP1290" s="66" t="str">
        <f t="shared" si="519"/>
        <v/>
      </c>
      <c r="AQ1290" s="66" t="str">
        <f t="shared" si="534"/>
        <v/>
      </c>
      <c r="AR1290" s="135" t="str">
        <f t="shared" si="535"/>
        <v/>
      </c>
      <c r="AS1290" s="72" t="str">
        <f t="shared" si="520"/>
        <v/>
      </c>
      <c r="AT1290" s="72" t="str">
        <f t="shared" si="520"/>
        <v/>
      </c>
      <c r="AU1290" s="72"/>
      <c r="AV1290" s="135" t="str">
        <f t="shared" ca="1" si="541"/>
        <v>Lord</v>
      </c>
      <c r="AW1290" s="135"/>
      <c r="AX1290" s="135"/>
      <c r="AY1290" s="135"/>
      <c r="AZ1290" s="135"/>
      <c r="BA1290" s="135"/>
      <c r="BB1290" s="135"/>
      <c r="BC1290" s="660" t="e">
        <f>INDEX('[2]Master Skill List'!$D$81:$D$301,MATCH('UNIT DATA'!BA1290,'[2]Master Skill List'!$B$81:$B$301,0))</f>
        <v>#N/A</v>
      </c>
      <c r="BD1290" s="661"/>
      <c r="BE1290" s="661"/>
      <c r="BF1290" s="662"/>
      <c r="BG1290" s="72">
        <f t="shared" si="542"/>
        <v>0</v>
      </c>
    </row>
    <row r="1291" spans="2:59">
      <c r="B1291" s="66">
        <v>1253</v>
      </c>
      <c r="C1291" s="135"/>
      <c r="D1291" s="135"/>
      <c r="E1291" s="135"/>
      <c r="F1291" s="135"/>
      <c r="G1291" s="135"/>
      <c r="H1291" s="177"/>
      <c r="I1291" s="155"/>
      <c r="J1291" s="155"/>
      <c r="K1291" s="66">
        <v>10</v>
      </c>
      <c r="L1291" s="66"/>
      <c r="M1291" s="66"/>
      <c r="N1291" s="66"/>
      <c r="O1291" s="508"/>
      <c r="P1291" s="155">
        <f t="shared" si="536"/>
        <v>1</v>
      </c>
      <c r="Q1291" s="135"/>
      <c r="R1291" s="66" t="e">
        <f t="shared" si="543"/>
        <v>#N/A</v>
      </c>
      <c r="S1291" s="176"/>
      <c r="T1291" s="177"/>
      <c r="U1291" s="135"/>
      <c r="V1291" s="135"/>
      <c r="W1291" s="163" t="str">
        <f t="shared" ca="1" si="521"/>
        <v>Knight</v>
      </c>
      <c r="X1291" s="164">
        <f t="shared" si="522"/>
        <v>0</v>
      </c>
      <c r="Y1291" s="165">
        <v>0</v>
      </c>
      <c r="Z1291" s="155" t="str">
        <f t="shared" si="523"/>
        <v/>
      </c>
      <c r="AA1291" s="66" t="str">
        <f t="shared" si="524"/>
        <v/>
      </c>
      <c r="AB1291" s="72" t="str">
        <f t="shared" si="525"/>
        <v/>
      </c>
      <c r="AC1291" s="135" t="str">
        <f t="shared" si="537"/>
        <v/>
      </c>
      <c r="AD1291" s="72">
        <f t="shared" si="538"/>
        <v>-29</v>
      </c>
      <c r="AE1291" s="72">
        <f t="shared" si="539"/>
        <v>-59</v>
      </c>
      <c r="AF1291" s="72">
        <f t="shared" si="540"/>
        <v>-89</v>
      </c>
      <c r="AG1291" s="66" t="str">
        <f t="shared" si="526"/>
        <v/>
      </c>
      <c r="AH1291" s="66" t="str">
        <f t="shared" si="527"/>
        <v/>
      </c>
      <c r="AI1291" s="66" t="str">
        <f t="shared" si="528"/>
        <v/>
      </c>
      <c r="AJ1291" s="135" t="str">
        <f t="shared" si="529"/>
        <v/>
      </c>
      <c r="AK1291" s="66" t="str">
        <f t="shared" si="530"/>
        <v/>
      </c>
      <c r="AL1291" s="66" t="str">
        <f t="shared" si="518"/>
        <v/>
      </c>
      <c r="AM1291" s="66" t="str">
        <f t="shared" si="531"/>
        <v/>
      </c>
      <c r="AN1291" s="135" t="str">
        <f t="shared" si="532"/>
        <v/>
      </c>
      <c r="AO1291" s="66" t="str">
        <f t="shared" si="533"/>
        <v/>
      </c>
      <c r="AP1291" s="66" t="str">
        <f t="shared" si="519"/>
        <v/>
      </c>
      <c r="AQ1291" s="66" t="str">
        <f t="shared" si="534"/>
        <v/>
      </c>
      <c r="AR1291" s="135" t="str">
        <f t="shared" si="535"/>
        <v/>
      </c>
      <c r="AS1291" s="72" t="str">
        <f t="shared" si="520"/>
        <v/>
      </c>
      <c r="AT1291" s="72" t="str">
        <f t="shared" si="520"/>
        <v/>
      </c>
      <c r="AU1291" s="72"/>
      <c r="AV1291" s="135" t="str">
        <f t="shared" ca="1" si="541"/>
        <v>Knight</v>
      </c>
      <c r="AW1291" s="135"/>
      <c r="AX1291" s="135"/>
      <c r="AY1291" s="135"/>
      <c r="AZ1291" s="135"/>
      <c r="BA1291" s="135"/>
      <c r="BB1291" s="135"/>
      <c r="BC1291" s="660" t="e">
        <f>INDEX('[2]Master Skill List'!$D$81:$D$301,MATCH('UNIT DATA'!BA1291,'[2]Master Skill List'!$B$81:$B$301,0))</f>
        <v>#N/A</v>
      </c>
      <c r="BD1291" s="661"/>
      <c r="BE1291" s="661"/>
      <c r="BF1291" s="662"/>
      <c r="BG1291" s="72">
        <f t="shared" si="542"/>
        <v>0</v>
      </c>
    </row>
    <row r="1292" spans="2:59">
      <c r="B1292" s="66">
        <v>1254</v>
      </c>
      <c r="C1292" s="135"/>
      <c r="D1292" s="135"/>
      <c r="E1292" s="135"/>
      <c r="F1292" s="135"/>
      <c r="G1292" s="135"/>
      <c r="H1292" s="177"/>
      <c r="I1292" s="155"/>
      <c r="J1292" s="155"/>
      <c r="K1292" s="66">
        <v>10</v>
      </c>
      <c r="L1292" s="66"/>
      <c r="M1292" s="66"/>
      <c r="N1292" s="66"/>
      <c r="O1292" s="508"/>
      <c r="P1292" s="155">
        <f t="shared" si="536"/>
        <v>1</v>
      </c>
      <c r="Q1292" s="135"/>
      <c r="R1292" s="66" t="e">
        <f t="shared" si="543"/>
        <v>#N/A</v>
      </c>
      <c r="S1292" s="176"/>
      <c r="T1292" s="177"/>
      <c r="U1292" s="135"/>
      <c r="V1292" s="135"/>
      <c r="W1292" s="163" t="str">
        <f t="shared" ca="1" si="521"/>
        <v>Lord</v>
      </c>
      <c r="X1292" s="164">
        <f t="shared" si="522"/>
        <v>0</v>
      </c>
      <c r="Y1292" s="165">
        <v>0</v>
      </c>
      <c r="Z1292" s="155" t="str">
        <f t="shared" si="523"/>
        <v/>
      </c>
      <c r="AA1292" s="66" t="str">
        <f t="shared" si="524"/>
        <v/>
      </c>
      <c r="AB1292" s="72" t="str">
        <f t="shared" si="525"/>
        <v/>
      </c>
      <c r="AC1292" s="135" t="str">
        <f t="shared" si="537"/>
        <v/>
      </c>
      <c r="AD1292" s="72">
        <f t="shared" si="538"/>
        <v>-29</v>
      </c>
      <c r="AE1292" s="72">
        <f t="shared" si="539"/>
        <v>-59</v>
      </c>
      <c r="AF1292" s="72">
        <f t="shared" si="540"/>
        <v>-89</v>
      </c>
      <c r="AG1292" s="66" t="str">
        <f t="shared" si="526"/>
        <v/>
      </c>
      <c r="AH1292" s="66" t="str">
        <f t="shared" si="527"/>
        <v/>
      </c>
      <c r="AI1292" s="66" t="str">
        <f t="shared" si="528"/>
        <v/>
      </c>
      <c r="AJ1292" s="135" t="str">
        <f t="shared" si="529"/>
        <v/>
      </c>
      <c r="AK1292" s="66" t="str">
        <f t="shared" si="530"/>
        <v/>
      </c>
      <c r="AL1292" s="66" t="str">
        <f t="shared" si="518"/>
        <v/>
      </c>
      <c r="AM1292" s="66" t="str">
        <f t="shared" si="531"/>
        <v/>
      </c>
      <c r="AN1292" s="135" t="str">
        <f t="shared" si="532"/>
        <v/>
      </c>
      <c r="AO1292" s="66" t="str">
        <f t="shared" si="533"/>
        <v/>
      </c>
      <c r="AP1292" s="66" t="str">
        <f t="shared" si="519"/>
        <v/>
      </c>
      <c r="AQ1292" s="66" t="str">
        <f t="shared" si="534"/>
        <v/>
      </c>
      <c r="AR1292" s="135" t="str">
        <f t="shared" si="535"/>
        <v/>
      </c>
      <c r="AS1292" s="72" t="str">
        <f t="shared" si="520"/>
        <v/>
      </c>
      <c r="AT1292" s="72" t="str">
        <f t="shared" si="520"/>
        <v/>
      </c>
      <c r="AU1292" s="72"/>
      <c r="AV1292" s="135" t="str">
        <f t="shared" ca="1" si="541"/>
        <v>Lord</v>
      </c>
      <c r="AW1292" s="135"/>
      <c r="AX1292" s="135"/>
      <c r="AY1292" s="135"/>
      <c r="AZ1292" s="135"/>
      <c r="BA1292" s="135"/>
      <c r="BB1292" s="135"/>
      <c r="BC1292" s="660" t="e">
        <f>INDEX('[2]Master Skill List'!$D$81:$D$301,MATCH('UNIT DATA'!BA1292,'[2]Master Skill List'!$B$81:$B$301,0))</f>
        <v>#N/A</v>
      </c>
      <c r="BD1292" s="661"/>
      <c r="BE1292" s="661"/>
      <c r="BF1292" s="662"/>
      <c r="BG1292" s="72">
        <f t="shared" si="542"/>
        <v>0</v>
      </c>
    </row>
    <row r="1293" spans="2:59">
      <c r="B1293" s="66">
        <v>1255</v>
      </c>
      <c r="C1293" s="135"/>
      <c r="D1293" s="135"/>
      <c r="E1293" s="135"/>
      <c r="F1293" s="135"/>
      <c r="G1293" s="135"/>
      <c r="H1293" s="177"/>
      <c r="I1293" s="155"/>
      <c r="J1293" s="155"/>
      <c r="K1293" s="66">
        <v>10</v>
      </c>
      <c r="L1293" s="66"/>
      <c r="M1293" s="66"/>
      <c r="N1293" s="66"/>
      <c r="O1293" s="508"/>
      <c r="P1293" s="155">
        <f t="shared" si="536"/>
        <v>1</v>
      </c>
      <c r="Q1293" s="135"/>
      <c r="R1293" s="66" t="e">
        <f t="shared" si="543"/>
        <v>#N/A</v>
      </c>
      <c r="S1293" s="176"/>
      <c r="T1293" s="177"/>
      <c r="U1293" s="135"/>
      <c r="V1293" s="135"/>
      <c r="W1293" s="163" t="str">
        <f t="shared" ca="1" si="521"/>
        <v>Defender</v>
      </c>
      <c r="X1293" s="164">
        <f t="shared" si="522"/>
        <v>0</v>
      </c>
      <c r="Y1293" s="165">
        <v>0</v>
      </c>
      <c r="Z1293" s="155" t="str">
        <f t="shared" si="523"/>
        <v/>
      </c>
      <c r="AA1293" s="66" t="str">
        <f t="shared" si="524"/>
        <v/>
      </c>
      <c r="AB1293" s="72" t="str">
        <f t="shared" si="525"/>
        <v/>
      </c>
      <c r="AC1293" s="135" t="str">
        <f t="shared" si="537"/>
        <v/>
      </c>
      <c r="AD1293" s="72">
        <f t="shared" si="538"/>
        <v>-29</v>
      </c>
      <c r="AE1293" s="72">
        <f t="shared" si="539"/>
        <v>-59</v>
      </c>
      <c r="AF1293" s="72">
        <f t="shared" si="540"/>
        <v>-89</v>
      </c>
      <c r="AG1293" s="66" t="str">
        <f t="shared" si="526"/>
        <v/>
      </c>
      <c r="AH1293" s="66" t="str">
        <f t="shared" si="527"/>
        <v/>
      </c>
      <c r="AI1293" s="66" t="str">
        <f t="shared" si="528"/>
        <v/>
      </c>
      <c r="AJ1293" s="135" t="str">
        <f t="shared" si="529"/>
        <v/>
      </c>
      <c r="AK1293" s="66" t="str">
        <f t="shared" si="530"/>
        <v/>
      </c>
      <c r="AL1293" s="66" t="str">
        <f t="shared" si="518"/>
        <v/>
      </c>
      <c r="AM1293" s="66" t="str">
        <f t="shared" si="531"/>
        <v/>
      </c>
      <c r="AN1293" s="135" t="str">
        <f t="shared" si="532"/>
        <v/>
      </c>
      <c r="AO1293" s="66" t="str">
        <f t="shared" si="533"/>
        <v/>
      </c>
      <c r="AP1293" s="66" t="str">
        <f t="shared" si="519"/>
        <v/>
      </c>
      <c r="AQ1293" s="66" t="str">
        <f t="shared" si="534"/>
        <v/>
      </c>
      <c r="AR1293" s="135" t="str">
        <f t="shared" si="535"/>
        <v/>
      </c>
      <c r="AS1293" s="72" t="str">
        <f t="shared" si="520"/>
        <v/>
      </c>
      <c r="AT1293" s="72" t="str">
        <f t="shared" si="520"/>
        <v/>
      </c>
      <c r="AU1293" s="72"/>
      <c r="AV1293" s="135" t="str">
        <f t="shared" ca="1" si="541"/>
        <v>Defender</v>
      </c>
      <c r="AW1293" s="135"/>
      <c r="AX1293" s="135"/>
      <c r="AY1293" s="135"/>
      <c r="AZ1293" s="135"/>
      <c r="BA1293" s="135"/>
      <c r="BB1293" s="135"/>
      <c r="BC1293" s="660" t="e">
        <f>INDEX('[2]Master Skill List'!$D$81:$D$301,MATCH('UNIT DATA'!BA1293,'[2]Master Skill List'!$B$81:$B$301,0))</f>
        <v>#N/A</v>
      </c>
      <c r="BD1293" s="661"/>
      <c r="BE1293" s="661"/>
      <c r="BF1293" s="662"/>
      <c r="BG1293" s="72">
        <f t="shared" si="542"/>
        <v>0</v>
      </c>
    </row>
    <row r="1294" spans="2:59">
      <c r="B1294" s="66">
        <v>1256</v>
      </c>
      <c r="C1294" s="135"/>
      <c r="D1294" s="135"/>
      <c r="E1294" s="135"/>
      <c r="F1294" s="135"/>
      <c r="G1294" s="135"/>
      <c r="H1294" s="177"/>
      <c r="I1294" s="155"/>
      <c r="J1294" s="155"/>
      <c r="K1294" s="66">
        <v>10</v>
      </c>
      <c r="L1294" s="66"/>
      <c r="M1294" s="66"/>
      <c r="N1294" s="66"/>
      <c r="O1294" s="508"/>
      <c r="P1294" s="155">
        <f t="shared" si="536"/>
        <v>1</v>
      </c>
      <c r="Q1294" s="135"/>
      <c r="R1294" s="66" t="e">
        <f t="shared" si="543"/>
        <v>#N/A</v>
      </c>
      <c r="S1294" s="176"/>
      <c r="T1294" s="177"/>
      <c r="U1294" s="135"/>
      <c r="V1294" s="135"/>
      <c r="W1294" s="163" t="str">
        <f t="shared" ca="1" si="521"/>
        <v>Hero</v>
      </c>
      <c r="X1294" s="164">
        <f t="shared" si="522"/>
        <v>0</v>
      </c>
      <c r="Y1294" s="165">
        <v>0</v>
      </c>
      <c r="Z1294" s="155" t="str">
        <f t="shared" si="523"/>
        <v/>
      </c>
      <c r="AA1294" s="66" t="str">
        <f t="shared" si="524"/>
        <v/>
      </c>
      <c r="AB1294" s="72" t="str">
        <f t="shared" si="525"/>
        <v/>
      </c>
      <c r="AC1294" s="135" t="str">
        <f t="shared" si="537"/>
        <v/>
      </c>
      <c r="AD1294" s="72">
        <f t="shared" si="538"/>
        <v>-29</v>
      </c>
      <c r="AE1294" s="72">
        <f t="shared" si="539"/>
        <v>-59</v>
      </c>
      <c r="AF1294" s="72">
        <f t="shared" si="540"/>
        <v>-89</v>
      </c>
      <c r="AG1294" s="66" t="str">
        <f t="shared" si="526"/>
        <v/>
      </c>
      <c r="AH1294" s="66" t="str">
        <f t="shared" si="527"/>
        <v/>
      </c>
      <c r="AI1294" s="66" t="str">
        <f t="shared" si="528"/>
        <v/>
      </c>
      <c r="AJ1294" s="135" t="str">
        <f t="shared" si="529"/>
        <v/>
      </c>
      <c r="AK1294" s="66" t="str">
        <f t="shared" si="530"/>
        <v/>
      </c>
      <c r="AL1294" s="66" t="str">
        <f t="shared" si="518"/>
        <v/>
      </c>
      <c r="AM1294" s="66" t="str">
        <f t="shared" si="531"/>
        <v/>
      </c>
      <c r="AN1294" s="135" t="str">
        <f t="shared" si="532"/>
        <v/>
      </c>
      <c r="AO1294" s="66" t="str">
        <f t="shared" si="533"/>
        <v/>
      </c>
      <c r="AP1294" s="66" t="str">
        <f t="shared" si="519"/>
        <v/>
      </c>
      <c r="AQ1294" s="66" t="str">
        <f t="shared" si="534"/>
        <v/>
      </c>
      <c r="AR1294" s="135" t="str">
        <f t="shared" si="535"/>
        <v/>
      </c>
      <c r="AS1294" s="72" t="str">
        <f t="shared" si="520"/>
        <v/>
      </c>
      <c r="AT1294" s="72" t="str">
        <f t="shared" si="520"/>
        <v/>
      </c>
      <c r="AU1294" s="72"/>
      <c r="AV1294" s="135" t="str">
        <f t="shared" ca="1" si="541"/>
        <v>Hero</v>
      </c>
      <c r="AW1294" s="135"/>
      <c r="AX1294" s="135"/>
      <c r="AY1294" s="135"/>
      <c r="AZ1294" s="135"/>
      <c r="BA1294" s="135"/>
      <c r="BB1294" s="135"/>
      <c r="BC1294" s="660" t="e">
        <f>INDEX('[2]Master Skill List'!$D$81:$D$301,MATCH('UNIT DATA'!BA1294,'[2]Master Skill List'!$B$81:$B$301,0))</f>
        <v>#N/A</v>
      </c>
      <c r="BD1294" s="661"/>
      <c r="BE1294" s="661"/>
      <c r="BF1294" s="662"/>
      <c r="BG1294" s="72">
        <f t="shared" si="542"/>
        <v>0</v>
      </c>
    </row>
    <row r="1295" spans="2:59">
      <c r="B1295" s="66">
        <v>1257</v>
      </c>
      <c r="C1295" s="135"/>
      <c r="D1295" s="135"/>
      <c r="E1295" s="135"/>
      <c r="F1295" s="135"/>
      <c r="G1295" s="135"/>
      <c r="H1295" s="177"/>
      <c r="I1295" s="155"/>
      <c r="J1295" s="155"/>
      <c r="K1295" s="66">
        <v>10</v>
      </c>
      <c r="L1295" s="66"/>
      <c r="M1295" s="66"/>
      <c r="N1295" s="66"/>
      <c r="O1295" s="508"/>
      <c r="P1295" s="155">
        <f t="shared" si="536"/>
        <v>1</v>
      </c>
      <c r="Q1295" s="135"/>
      <c r="R1295" s="66" t="e">
        <f t="shared" si="543"/>
        <v>#N/A</v>
      </c>
      <c r="S1295" s="176"/>
      <c r="T1295" s="177"/>
      <c r="U1295" s="135"/>
      <c r="V1295" s="135"/>
      <c r="W1295" s="163" t="str">
        <f t="shared" ca="1" si="521"/>
        <v>Lord</v>
      </c>
      <c r="X1295" s="164">
        <f t="shared" si="522"/>
        <v>0</v>
      </c>
      <c r="Y1295" s="165">
        <v>0</v>
      </c>
      <c r="Z1295" s="155" t="str">
        <f t="shared" si="523"/>
        <v/>
      </c>
      <c r="AA1295" s="66" t="str">
        <f t="shared" si="524"/>
        <v/>
      </c>
      <c r="AB1295" s="72" t="str">
        <f t="shared" si="525"/>
        <v/>
      </c>
      <c r="AC1295" s="135" t="str">
        <f t="shared" si="537"/>
        <v/>
      </c>
      <c r="AD1295" s="72">
        <f t="shared" si="538"/>
        <v>-29</v>
      </c>
      <c r="AE1295" s="72">
        <f t="shared" si="539"/>
        <v>-59</v>
      </c>
      <c r="AF1295" s="72">
        <f t="shared" si="540"/>
        <v>-89</v>
      </c>
      <c r="AG1295" s="66" t="str">
        <f t="shared" si="526"/>
        <v/>
      </c>
      <c r="AH1295" s="66" t="str">
        <f t="shared" si="527"/>
        <v/>
      </c>
      <c r="AI1295" s="66" t="str">
        <f t="shared" si="528"/>
        <v/>
      </c>
      <c r="AJ1295" s="135" t="str">
        <f t="shared" si="529"/>
        <v/>
      </c>
      <c r="AK1295" s="66" t="str">
        <f t="shared" si="530"/>
        <v/>
      </c>
      <c r="AL1295" s="66" t="str">
        <f t="shared" si="518"/>
        <v/>
      </c>
      <c r="AM1295" s="66" t="str">
        <f t="shared" si="531"/>
        <v/>
      </c>
      <c r="AN1295" s="135" t="str">
        <f t="shared" si="532"/>
        <v/>
      </c>
      <c r="AO1295" s="66" t="str">
        <f t="shared" si="533"/>
        <v/>
      </c>
      <c r="AP1295" s="66" t="str">
        <f t="shared" si="519"/>
        <v/>
      </c>
      <c r="AQ1295" s="66" t="str">
        <f t="shared" si="534"/>
        <v/>
      </c>
      <c r="AR1295" s="135" t="str">
        <f t="shared" si="535"/>
        <v/>
      </c>
      <c r="AS1295" s="72" t="str">
        <f t="shared" si="520"/>
        <v/>
      </c>
      <c r="AT1295" s="72" t="str">
        <f t="shared" si="520"/>
        <v/>
      </c>
      <c r="AU1295" s="72"/>
      <c r="AV1295" s="135" t="str">
        <f t="shared" ca="1" si="541"/>
        <v>Lord</v>
      </c>
      <c r="AW1295" s="135"/>
      <c r="AX1295" s="135"/>
      <c r="AY1295" s="135"/>
      <c r="AZ1295" s="135"/>
      <c r="BA1295" s="135"/>
      <c r="BB1295" s="135"/>
      <c r="BC1295" s="660" t="e">
        <f>INDEX('[2]Master Skill List'!$D$81:$D$301,MATCH('UNIT DATA'!BA1295,'[2]Master Skill List'!$B$81:$B$301,0))</f>
        <v>#N/A</v>
      </c>
      <c r="BD1295" s="661"/>
      <c r="BE1295" s="661"/>
      <c r="BF1295" s="662"/>
      <c r="BG1295" s="72">
        <f t="shared" si="542"/>
        <v>0</v>
      </c>
    </row>
    <row r="1296" spans="2:59">
      <c r="B1296" s="66">
        <v>1258</v>
      </c>
      <c r="C1296" s="135"/>
      <c r="D1296" s="135"/>
      <c r="E1296" s="135"/>
      <c r="F1296" s="135"/>
      <c r="G1296" s="135"/>
      <c r="H1296" s="177"/>
      <c r="I1296" s="155"/>
      <c r="J1296" s="155"/>
      <c r="K1296" s="66">
        <v>10</v>
      </c>
      <c r="L1296" s="66"/>
      <c r="M1296" s="66"/>
      <c r="N1296" s="66"/>
      <c r="O1296" s="508"/>
      <c r="P1296" s="155">
        <f t="shared" si="536"/>
        <v>1</v>
      </c>
      <c r="Q1296" s="135"/>
      <c r="R1296" s="66" t="e">
        <f t="shared" si="543"/>
        <v>#N/A</v>
      </c>
      <c r="S1296" s="176"/>
      <c r="T1296" s="177"/>
      <c r="U1296" s="135"/>
      <c r="V1296" s="135"/>
      <c r="W1296" s="163" t="str">
        <f t="shared" ca="1" si="521"/>
        <v>Knight</v>
      </c>
      <c r="X1296" s="164">
        <f t="shared" si="522"/>
        <v>0</v>
      </c>
      <c r="Y1296" s="165">
        <v>0</v>
      </c>
      <c r="Z1296" s="155" t="str">
        <f t="shared" si="523"/>
        <v/>
      </c>
      <c r="AA1296" s="66" t="str">
        <f t="shared" si="524"/>
        <v/>
      </c>
      <c r="AB1296" s="72" t="str">
        <f t="shared" si="525"/>
        <v/>
      </c>
      <c r="AC1296" s="135" t="str">
        <f t="shared" si="537"/>
        <v/>
      </c>
      <c r="AD1296" s="72">
        <f t="shared" si="538"/>
        <v>-29</v>
      </c>
      <c r="AE1296" s="72">
        <f t="shared" si="539"/>
        <v>-59</v>
      </c>
      <c r="AF1296" s="72">
        <f t="shared" si="540"/>
        <v>-89</v>
      </c>
      <c r="AG1296" s="66" t="str">
        <f t="shared" si="526"/>
        <v/>
      </c>
      <c r="AH1296" s="66" t="str">
        <f t="shared" si="527"/>
        <v/>
      </c>
      <c r="AI1296" s="66" t="str">
        <f t="shared" si="528"/>
        <v/>
      </c>
      <c r="AJ1296" s="135" t="str">
        <f t="shared" si="529"/>
        <v/>
      </c>
      <c r="AK1296" s="66" t="str">
        <f t="shared" si="530"/>
        <v/>
      </c>
      <c r="AL1296" s="66" t="str">
        <f t="shared" si="518"/>
        <v/>
      </c>
      <c r="AM1296" s="66" t="str">
        <f t="shared" si="531"/>
        <v/>
      </c>
      <c r="AN1296" s="135" t="str">
        <f t="shared" si="532"/>
        <v/>
      </c>
      <c r="AO1296" s="66" t="str">
        <f t="shared" si="533"/>
        <v/>
      </c>
      <c r="AP1296" s="66" t="str">
        <f t="shared" si="519"/>
        <v/>
      </c>
      <c r="AQ1296" s="66" t="str">
        <f t="shared" si="534"/>
        <v/>
      </c>
      <c r="AR1296" s="135" t="str">
        <f t="shared" si="535"/>
        <v/>
      </c>
      <c r="AS1296" s="72" t="str">
        <f t="shared" si="520"/>
        <v/>
      </c>
      <c r="AT1296" s="72" t="str">
        <f t="shared" si="520"/>
        <v/>
      </c>
      <c r="AU1296" s="72"/>
      <c r="AV1296" s="135" t="str">
        <f t="shared" ca="1" si="541"/>
        <v>Knight</v>
      </c>
      <c r="AW1296" s="135"/>
      <c r="AX1296" s="135"/>
      <c r="AY1296" s="135"/>
      <c r="AZ1296" s="135"/>
      <c r="BA1296" s="135"/>
      <c r="BB1296" s="135"/>
      <c r="BC1296" s="660" t="e">
        <f>INDEX('[2]Master Skill List'!$D$81:$D$301,MATCH('UNIT DATA'!BA1296,'[2]Master Skill List'!$B$81:$B$301,0))</f>
        <v>#N/A</v>
      </c>
      <c r="BD1296" s="661"/>
      <c r="BE1296" s="661"/>
      <c r="BF1296" s="662"/>
      <c r="BG1296" s="72">
        <f t="shared" si="542"/>
        <v>0</v>
      </c>
    </row>
    <row r="1297" spans="2:59">
      <c r="B1297" s="66">
        <v>1259</v>
      </c>
      <c r="C1297" s="135"/>
      <c r="D1297" s="135"/>
      <c r="E1297" s="135"/>
      <c r="F1297" s="135"/>
      <c r="G1297" s="135"/>
      <c r="H1297" s="177"/>
      <c r="I1297" s="155"/>
      <c r="J1297" s="155"/>
      <c r="K1297" s="66">
        <v>10</v>
      </c>
      <c r="L1297" s="66"/>
      <c r="M1297" s="66"/>
      <c r="N1297" s="66"/>
      <c r="O1297" s="508"/>
      <c r="P1297" s="155">
        <f t="shared" si="536"/>
        <v>1</v>
      </c>
      <c r="Q1297" s="135"/>
      <c r="R1297" s="66" t="e">
        <f t="shared" si="543"/>
        <v>#N/A</v>
      </c>
      <c r="S1297" s="176"/>
      <c r="T1297" s="177"/>
      <c r="U1297" s="135"/>
      <c r="V1297" s="135"/>
      <c r="W1297" s="163" t="str">
        <f t="shared" ca="1" si="521"/>
        <v>Defender</v>
      </c>
      <c r="X1297" s="164">
        <f t="shared" si="522"/>
        <v>0</v>
      </c>
      <c r="Y1297" s="165">
        <v>0</v>
      </c>
      <c r="Z1297" s="155" t="str">
        <f t="shared" si="523"/>
        <v/>
      </c>
      <c r="AA1297" s="66" t="str">
        <f t="shared" si="524"/>
        <v/>
      </c>
      <c r="AB1297" s="72" t="str">
        <f t="shared" si="525"/>
        <v/>
      </c>
      <c r="AC1297" s="135" t="str">
        <f t="shared" si="537"/>
        <v/>
      </c>
      <c r="AD1297" s="72">
        <f t="shared" si="538"/>
        <v>-29</v>
      </c>
      <c r="AE1297" s="72">
        <f t="shared" si="539"/>
        <v>-59</v>
      </c>
      <c r="AF1297" s="72">
        <f t="shared" si="540"/>
        <v>-89</v>
      </c>
      <c r="AG1297" s="66" t="str">
        <f t="shared" si="526"/>
        <v/>
      </c>
      <c r="AH1297" s="66" t="str">
        <f t="shared" si="527"/>
        <v/>
      </c>
      <c r="AI1297" s="66" t="str">
        <f t="shared" si="528"/>
        <v/>
      </c>
      <c r="AJ1297" s="135" t="str">
        <f t="shared" si="529"/>
        <v/>
      </c>
      <c r="AK1297" s="66" t="str">
        <f t="shared" si="530"/>
        <v/>
      </c>
      <c r="AL1297" s="66" t="str">
        <f t="shared" si="518"/>
        <v/>
      </c>
      <c r="AM1297" s="66" t="str">
        <f t="shared" si="531"/>
        <v/>
      </c>
      <c r="AN1297" s="135" t="str">
        <f t="shared" si="532"/>
        <v/>
      </c>
      <c r="AO1297" s="66" t="str">
        <f t="shared" si="533"/>
        <v/>
      </c>
      <c r="AP1297" s="66" t="str">
        <f t="shared" si="519"/>
        <v/>
      </c>
      <c r="AQ1297" s="66" t="str">
        <f t="shared" si="534"/>
        <v/>
      </c>
      <c r="AR1297" s="135" t="str">
        <f t="shared" si="535"/>
        <v/>
      </c>
      <c r="AS1297" s="72" t="str">
        <f t="shared" si="520"/>
        <v/>
      </c>
      <c r="AT1297" s="72" t="str">
        <f t="shared" si="520"/>
        <v/>
      </c>
      <c r="AU1297" s="72"/>
      <c r="AV1297" s="135" t="str">
        <f t="shared" ca="1" si="541"/>
        <v>Defender</v>
      </c>
      <c r="AW1297" s="135"/>
      <c r="AX1297" s="135"/>
      <c r="AY1297" s="135"/>
      <c r="AZ1297" s="135"/>
      <c r="BA1297" s="135"/>
      <c r="BB1297" s="135"/>
      <c r="BC1297" s="660" t="e">
        <f>INDEX('[2]Master Skill List'!$D$81:$D$301,MATCH('UNIT DATA'!BA1297,'[2]Master Skill List'!$B$81:$B$301,0))</f>
        <v>#N/A</v>
      </c>
      <c r="BD1297" s="661"/>
      <c r="BE1297" s="661"/>
      <c r="BF1297" s="662"/>
      <c r="BG1297" s="72">
        <f t="shared" si="542"/>
        <v>0</v>
      </c>
    </row>
    <row r="1298" spans="2:59">
      <c r="B1298" s="66">
        <v>1260</v>
      </c>
      <c r="C1298" s="135"/>
      <c r="D1298" s="135"/>
      <c r="E1298" s="135"/>
      <c r="F1298" s="135"/>
      <c r="G1298" s="135"/>
      <c r="H1298" s="177"/>
      <c r="I1298" s="155"/>
      <c r="J1298" s="155"/>
      <c r="K1298" s="66">
        <v>10</v>
      </c>
      <c r="L1298" s="66"/>
      <c r="M1298" s="66"/>
      <c r="N1298" s="66"/>
      <c r="O1298" s="508"/>
      <c r="P1298" s="155">
        <f t="shared" si="536"/>
        <v>1</v>
      </c>
      <c r="Q1298" s="135"/>
      <c r="R1298" s="66" t="e">
        <f t="shared" si="543"/>
        <v>#N/A</v>
      </c>
      <c r="S1298" s="176"/>
      <c r="T1298" s="177"/>
      <c r="U1298" s="135"/>
      <c r="V1298" s="135"/>
      <c r="W1298" s="163" t="str">
        <f t="shared" ca="1" si="521"/>
        <v>Fighter</v>
      </c>
      <c r="X1298" s="164">
        <f t="shared" si="522"/>
        <v>0</v>
      </c>
      <c r="Y1298" s="165">
        <v>0</v>
      </c>
      <c r="Z1298" s="155" t="str">
        <f t="shared" si="523"/>
        <v/>
      </c>
      <c r="AA1298" s="66" t="str">
        <f t="shared" si="524"/>
        <v/>
      </c>
      <c r="AB1298" s="72" t="str">
        <f t="shared" si="525"/>
        <v/>
      </c>
      <c r="AC1298" s="135" t="str">
        <f t="shared" si="537"/>
        <v/>
      </c>
      <c r="AD1298" s="72">
        <f t="shared" si="538"/>
        <v>-29</v>
      </c>
      <c r="AE1298" s="72">
        <f t="shared" si="539"/>
        <v>-59</v>
      </c>
      <c r="AF1298" s="72">
        <f t="shared" si="540"/>
        <v>-89</v>
      </c>
      <c r="AG1298" s="66" t="str">
        <f t="shared" si="526"/>
        <v/>
      </c>
      <c r="AH1298" s="66" t="str">
        <f t="shared" si="527"/>
        <v/>
      </c>
      <c r="AI1298" s="66" t="str">
        <f t="shared" si="528"/>
        <v/>
      </c>
      <c r="AJ1298" s="135" t="str">
        <f t="shared" si="529"/>
        <v/>
      </c>
      <c r="AK1298" s="66" t="str">
        <f t="shared" si="530"/>
        <v/>
      </c>
      <c r="AL1298" s="66" t="str">
        <f t="shared" si="518"/>
        <v/>
      </c>
      <c r="AM1298" s="66" t="str">
        <f t="shared" si="531"/>
        <v/>
      </c>
      <c r="AN1298" s="135" t="str">
        <f t="shared" si="532"/>
        <v/>
      </c>
      <c r="AO1298" s="66" t="str">
        <f t="shared" si="533"/>
        <v/>
      </c>
      <c r="AP1298" s="66" t="str">
        <f t="shared" si="519"/>
        <v/>
      </c>
      <c r="AQ1298" s="66" t="str">
        <f t="shared" si="534"/>
        <v/>
      </c>
      <c r="AR1298" s="135" t="str">
        <f t="shared" si="535"/>
        <v/>
      </c>
      <c r="AS1298" s="72" t="str">
        <f t="shared" si="520"/>
        <v/>
      </c>
      <c r="AT1298" s="72" t="str">
        <f t="shared" si="520"/>
        <v/>
      </c>
      <c r="AU1298" s="72"/>
      <c r="AV1298" s="135" t="str">
        <f t="shared" ca="1" si="541"/>
        <v>Fighter</v>
      </c>
      <c r="AW1298" s="135"/>
      <c r="AX1298" s="135"/>
      <c r="AY1298" s="135"/>
      <c r="AZ1298" s="135"/>
      <c r="BA1298" s="135"/>
      <c r="BB1298" s="135"/>
      <c r="BC1298" s="660" t="e">
        <f>INDEX('[2]Master Skill List'!$D$81:$D$301,MATCH('UNIT DATA'!BA1298,'[2]Master Skill List'!$B$81:$B$301,0))</f>
        <v>#N/A</v>
      </c>
      <c r="BD1298" s="661"/>
      <c r="BE1298" s="661"/>
      <c r="BF1298" s="662"/>
      <c r="BG1298" s="72">
        <f t="shared" si="542"/>
        <v>0</v>
      </c>
    </row>
    <row r="1299" spans="2:59">
      <c r="B1299" s="66">
        <v>1261</v>
      </c>
      <c r="C1299" s="135"/>
      <c r="D1299" s="135"/>
      <c r="E1299" s="135"/>
      <c r="F1299" s="135"/>
      <c r="G1299" s="135"/>
      <c r="H1299" s="177"/>
      <c r="I1299" s="155"/>
      <c r="J1299" s="155"/>
      <c r="K1299" s="66">
        <v>10</v>
      </c>
      <c r="L1299" s="66"/>
      <c r="M1299" s="66"/>
      <c r="N1299" s="66"/>
      <c r="O1299" s="508"/>
      <c r="P1299" s="155">
        <f t="shared" si="536"/>
        <v>1</v>
      </c>
      <c r="Q1299" s="135"/>
      <c r="R1299" s="66" t="e">
        <f t="shared" si="543"/>
        <v>#N/A</v>
      </c>
      <c r="S1299" s="176"/>
      <c r="T1299" s="177"/>
      <c r="U1299" s="135"/>
      <c r="V1299" s="135"/>
      <c r="W1299" s="163" t="str">
        <f t="shared" ca="1" si="521"/>
        <v>Fighter</v>
      </c>
      <c r="X1299" s="164">
        <f t="shared" si="522"/>
        <v>0</v>
      </c>
      <c r="Y1299" s="165">
        <v>0</v>
      </c>
      <c r="Z1299" s="155" t="str">
        <f t="shared" si="523"/>
        <v/>
      </c>
      <c r="AA1299" s="66" t="str">
        <f t="shared" si="524"/>
        <v/>
      </c>
      <c r="AB1299" s="72" t="str">
        <f t="shared" si="525"/>
        <v/>
      </c>
      <c r="AC1299" s="135" t="str">
        <f t="shared" si="537"/>
        <v/>
      </c>
      <c r="AD1299" s="72">
        <f t="shared" si="538"/>
        <v>-29</v>
      </c>
      <c r="AE1299" s="72">
        <f t="shared" si="539"/>
        <v>-59</v>
      </c>
      <c r="AF1299" s="72">
        <f t="shared" si="540"/>
        <v>-89</v>
      </c>
      <c r="AG1299" s="66" t="str">
        <f t="shared" si="526"/>
        <v/>
      </c>
      <c r="AH1299" s="66" t="str">
        <f t="shared" si="527"/>
        <v/>
      </c>
      <c r="AI1299" s="66" t="str">
        <f t="shared" si="528"/>
        <v/>
      </c>
      <c r="AJ1299" s="135" t="str">
        <f t="shared" si="529"/>
        <v/>
      </c>
      <c r="AK1299" s="66" t="str">
        <f t="shared" si="530"/>
        <v/>
      </c>
      <c r="AL1299" s="66" t="str">
        <f t="shared" si="518"/>
        <v/>
      </c>
      <c r="AM1299" s="66" t="str">
        <f t="shared" si="531"/>
        <v/>
      </c>
      <c r="AN1299" s="135" t="str">
        <f t="shared" si="532"/>
        <v/>
      </c>
      <c r="AO1299" s="66" t="str">
        <f t="shared" si="533"/>
        <v/>
      </c>
      <c r="AP1299" s="66" t="str">
        <f t="shared" si="519"/>
        <v/>
      </c>
      <c r="AQ1299" s="66" t="str">
        <f t="shared" si="534"/>
        <v/>
      </c>
      <c r="AR1299" s="135" t="str">
        <f t="shared" si="535"/>
        <v/>
      </c>
      <c r="AS1299" s="72" t="str">
        <f t="shared" si="520"/>
        <v/>
      </c>
      <c r="AT1299" s="72" t="str">
        <f t="shared" si="520"/>
        <v/>
      </c>
      <c r="AU1299" s="72"/>
      <c r="AV1299" s="135" t="str">
        <f t="shared" ca="1" si="541"/>
        <v>Fighter</v>
      </c>
      <c r="AW1299" s="135"/>
      <c r="AX1299" s="135"/>
      <c r="AY1299" s="135"/>
      <c r="AZ1299" s="135"/>
      <c r="BA1299" s="135"/>
      <c r="BB1299" s="135"/>
      <c r="BC1299" s="660" t="e">
        <f>INDEX('[2]Master Skill List'!$D$81:$D$301,MATCH('UNIT DATA'!BA1299,'[2]Master Skill List'!$B$81:$B$301,0))</f>
        <v>#N/A</v>
      </c>
      <c r="BD1299" s="661"/>
      <c r="BE1299" s="661"/>
      <c r="BF1299" s="662"/>
      <c r="BG1299" s="72">
        <f t="shared" si="542"/>
        <v>0</v>
      </c>
    </row>
    <row r="1300" spans="2:59">
      <c r="B1300" s="66">
        <v>1262</v>
      </c>
      <c r="C1300" s="135"/>
      <c r="D1300" s="135"/>
      <c r="E1300" s="135"/>
      <c r="F1300" s="135"/>
      <c r="G1300" s="135"/>
      <c r="H1300" s="177"/>
      <c r="I1300" s="155"/>
      <c r="J1300" s="155"/>
      <c r="K1300" s="66">
        <v>10</v>
      </c>
      <c r="L1300" s="66"/>
      <c r="M1300" s="66"/>
      <c r="N1300" s="66"/>
      <c r="O1300" s="508"/>
      <c r="P1300" s="155">
        <f t="shared" si="536"/>
        <v>1</v>
      </c>
      <c r="Q1300" s="135"/>
      <c r="R1300" s="66" t="e">
        <f t="shared" si="543"/>
        <v>#N/A</v>
      </c>
      <c r="S1300" s="176"/>
      <c r="T1300" s="177"/>
      <c r="U1300" s="135"/>
      <c r="V1300" s="135"/>
      <c r="W1300" s="163" t="str">
        <f t="shared" ca="1" si="521"/>
        <v>Guardian</v>
      </c>
      <c r="X1300" s="164">
        <f t="shared" si="522"/>
        <v>0</v>
      </c>
      <c r="Y1300" s="165">
        <v>0</v>
      </c>
      <c r="Z1300" s="155" t="str">
        <f t="shared" si="523"/>
        <v/>
      </c>
      <c r="AA1300" s="66" t="str">
        <f t="shared" si="524"/>
        <v/>
      </c>
      <c r="AB1300" s="72" t="str">
        <f t="shared" si="525"/>
        <v/>
      </c>
      <c r="AC1300" s="135" t="str">
        <f t="shared" si="537"/>
        <v/>
      </c>
      <c r="AD1300" s="72">
        <f t="shared" si="538"/>
        <v>-29</v>
      </c>
      <c r="AE1300" s="72">
        <f t="shared" si="539"/>
        <v>-59</v>
      </c>
      <c r="AF1300" s="72">
        <f t="shared" si="540"/>
        <v>-89</v>
      </c>
      <c r="AG1300" s="66" t="str">
        <f t="shared" si="526"/>
        <v/>
      </c>
      <c r="AH1300" s="66" t="str">
        <f t="shared" si="527"/>
        <v/>
      </c>
      <c r="AI1300" s="66" t="str">
        <f t="shared" si="528"/>
        <v/>
      </c>
      <c r="AJ1300" s="135" t="str">
        <f t="shared" si="529"/>
        <v/>
      </c>
      <c r="AK1300" s="66" t="str">
        <f t="shared" si="530"/>
        <v/>
      </c>
      <c r="AL1300" s="66" t="str">
        <f t="shared" si="518"/>
        <v/>
      </c>
      <c r="AM1300" s="66" t="str">
        <f t="shared" si="531"/>
        <v/>
      </c>
      <c r="AN1300" s="135" t="str">
        <f t="shared" si="532"/>
        <v/>
      </c>
      <c r="AO1300" s="66" t="str">
        <f t="shared" si="533"/>
        <v/>
      </c>
      <c r="AP1300" s="66" t="str">
        <f t="shared" si="519"/>
        <v/>
      </c>
      <c r="AQ1300" s="66" t="str">
        <f t="shared" si="534"/>
        <v/>
      </c>
      <c r="AR1300" s="135" t="str">
        <f t="shared" si="535"/>
        <v/>
      </c>
      <c r="AS1300" s="72" t="str">
        <f t="shared" si="520"/>
        <v/>
      </c>
      <c r="AT1300" s="72" t="str">
        <f t="shared" si="520"/>
        <v/>
      </c>
      <c r="AU1300" s="72"/>
      <c r="AV1300" s="135" t="str">
        <f t="shared" ca="1" si="541"/>
        <v>Guardian</v>
      </c>
      <c r="AW1300" s="135"/>
      <c r="AX1300" s="135"/>
      <c r="AY1300" s="135"/>
      <c r="AZ1300" s="135"/>
      <c r="BA1300" s="135"/>
      <c r="BB1300" s="135"/>
      <c r="BC1300" s="660" t="e">
        <f>INDEX('[2]Master Skill List'!$D$81:$D$301,MATCH('UNIT DATA'!BA1300,'[2]Master Skill List'!$B$81:$B$301,0))</f>
        <v>#N/A</v>
      </c>
      <c r="BD1300" s="661"/>
      <c r="BE1300" s="661"/>
      <c r="BF1300" s="662"/>
      <c r="BG1300" s="72">
        <f t="shared" si="542"/>
        <v>0</v>
      </c>
    </row>
    <row r="1301" spans="2:59">
      <c r="B1301" s="66">
        <v>1263</v>
      </c>
      <c r="C1301" s="135"/>
      <c r="D1301" s="135"/>
      <c r="E1301" s="135"/>
      <c r="F1301" s="135"/>
      <c r="G1301" s="135"/>
      <c r="H1301" s="177"/>
      <c r="I1301" s="155"/>
      <c r="J1301" s="155"/>
      <c r="K1301" s="66">
        <v>10</v>
      </c>
      <c r="L1301" s="66"/>
      <c r="M1301" s="66"/>
      <c r="N1301" s="66"/>
      <c r="O1301" s="508"/>
      <c r="P1301" s="155">
        <f t="shared" si="536"/>
        <v>1</v>
      </c>
      <c r="Q1301" s="135"/>
      <c r="R1301" s="66" t="e">
        <f t="shared" si="543"/>
        <v>#N/A</v>
      </c>
      <c r="S1301" s="176"/>
      <c r="T1301" s="177"/>
      <c r="U1301" s="135"/>
      <c r="V1301" s="135"/>
      <c r="W1301" s="163" t="str">
        <f t="shared" ca="1" si="521"/>
        <v>Hero</v>
      </c>
      <c r="X1301" s="164">
        <f t="shared" si="522"/>
        <v>0</v>
      </c>
      <c r="Y1301" s="165">
        <v>0</v>
      </c>
      <c r="Z1301" s="155" t="str">
        <f t="shared" si="523"/>
        <v/>
      </c>
      <c r="AA1301" s="66" t="str">
        <f t="shared" si="524"/>
        <v/>
      </c>
      <c r="AB1301" s="72" t="str">
        <f t="shared" si="525"/>
        <v/>
      </c>
      <c r="AC1301" s="135" t="str">
        <f t="shared" si="537"/>
        <v/>
      </c>
      <c r="AD1301" s="72">
        <f t="shared" si="538"/>
        <v>-29</v>
      </c>
      <c r="AE1301" s="72">
        <f t="shared" si="539"/>
        <v>-59</v>
      </c>
      <c r="AF1301" s="72">
        <f t="shared" si="540"/>
        <v>-89</v>
      </c>
      <c r="AG1301" s="66" t="str">
        <f t="shared" si="526"/>
        <v/>
      </c>
      <c r="AH1301" s="66" t="str">
        <f t="shared" si="527"/>
        <v/>
      </c>
      <c r="AI1301" s="66" t="str">
        <f t="shared" si="528"/>
        <v/>
      </c>
      <c r="AJ1301" s="135" t="str">
        <f t="shared" si="529"/>
        <v/>
      </c>
      <c r="AK1301" s="66" t="str">
        <f t="shared" si="530"/>
        <v/>
      </c>
      <c r="AL1301" s="66" t="str">
        <f t="shared" si="518"/>
        <v/>
      </c>
      <c r="AM1301" s="66" t="str">
        <f t="shared" si="531"/>
        <v/>
      </c>
      <c r="AN1301" s="135" t="str">
        <f t="shared" si="532"/>
        <v/>
      </c>
      <c r="AO1301" s="66" t="str">
        <f t="shared" si="533"/>
        <v/>
      </c>
      <c r="AP1301" s="66" t="str">
        <f t="shared" si="519"/>
        <v/>
      </c>
      <c r="AQ1301" s="66" t="str">
        <f t="shared" si="534"/>
        <v/>
      </c>
      <c r="AR1301" s="135" t="str">
        <f t="shared" si="535"/>
        <v/>
      </c>
      <c r="AS1301" s="72" t="str">
        <f t="shared" si="520"/>
        <v/>
      </c>
      <c r="AT1301" s="72" t="str">
        <f t="shared" si="520"/>
        <v/>
      </c>
      <c r="AU1301" s="72"/>
      <c r="AV1301" s="135" t="str">
        <f t="shared" ca="1" si="541"/>
        <v>Hero</v>
      </c>
      <c r="AW1301" s="135"/>
      <c r="AX1301" s="135"/>
      <c r="AY1301" s="135"/>
      <c r="AZ1301" s="135"/>
      <c r="BA1301" s="135"/>
      <c r="BB1301" s="135"/>
      <c r="BC1301" s="660" t="e">
        <f>INDEX('[2]Master Skill List'!$D$81:$D$301,MATCH('UNIT DATA'!BA1301,'[2]Master Skill List'!$B$81:$B$301,0))</f>
        <v>#N/A</v>
      </c>
      <c r="BD1301" s="661"/>
      <c r="BE1301" s="661"/>
      <c r="BF1301" s="662"/>
      <c r="BG1301" s="72">
        <f t="shared" si="542"/>
        <v>0</v>
      </c>
    </row>
    <row r="1302" spans="2:59">
      <c r="B1302" s="66">
        <v>1264</v>
      </c>
      <c r="C1302" s="135"/>
      <c r="D1302" s="135"/>
      <c r="E1302" s="135"/>
      <c r="F1302" s="135"/>
      <c r="G1302" s="135"/>
      <c r="H1302" s="177"/>
      <c r="I1302" s="155"/>
      <c r="J1302" s="155"/>
      <c r="K1302" s="66">
        <v>10</v>
      </c>
      <c r="L1302" s="66"/>
      <c r="M1302" s="66"/>
      <c r="N1302" s="66"/>
      <c r="O1302" s="508"/>
      <c r="P1302" s="155">
        <f t="shared" si="536"/>
        <v>1</v>
      </c>
      <c r="Q1302" s="135"/>
      <c r="R1302" s="66" t="e">
        <f t="shared" si="543"/>
        <v>#N/A</v>
      </c>
      <c r="S1302" s="176"/>
      <c r="T1302" s="177"/>
      <c r="U1302" s="135"/>
      <c r="V1302" s="135"/>
      <c r="W1302" s="163" t="str">
        <f t="shared" ca="1" si="521"/>
        <v>Defender</v>
      </c>
      <c r="X1302" s="164">
        <f t="shared" si="522"/>
        <v>0</v>
      </c>
      <c r="Y1302" s="165">
        <v>0</v>
      </c>
      <c r="Z1302" s="155" t="str">
        <f t="shared" si="523"/>
        <v/>
      </c>
      <c r="AA1302" s="66" t="str">
        <f t="shared" si="524"/>
        <v/>
      </c>
      <c r="AB1302" s="72" t="str">
        <f t="shared" si="525"/>
        <v/>
      </c>
      <c r="AC1302" s="135" t="str">
        <f t="shared" si="537"/>
        <v/>
      </c>
      <c r="AD1302" s="72">
        <f t="shared" si="538"/>
        <v>-29</v>
      </c>
      <c r="AE1302" s="72">
        <f t="shared" si="539"/>
        <v>-59</v>
      </c>
      <c r="AF1302" s="72">
        <f t="shared" si="540"/>
        <v>-89</v>
      </c>
      <c r="AG1302" s="66" t="str">
        <f t="shared" si="526"/>
        <v/>
      </c>
      <c r="AH1302" s="66" t="str">
        <f t="shared" si="527"/>
        <v/>
      </c>
      <c r="AI1302" s="66" t="str">
        <f t="shared" si="528"/>
        <v/>
      </c>
      <c r="AJ1302" s="135" t="str">
        <f t="shared" si="529"/>
        <v/>
      </c>
      <c r="AK1302" s="66" t="str">
        <f t="shared" si="530"/>
        <v/>
      </c>
      <c r="AL1302" s="66" t="str">
        <f t="shared" si="518"/>
        <v/>
      </c>
      <c r="AM1302" s="66" t="str">
        <f t="shared" si="531"/>
        <v/>
      </c>
      <c r="AN1302" s="135" t="str">
        <f t="shared" si="532"/>
        <v/>
      </c>
      <c r="AO1302" s="66" t="str">
        <f t="shared" si="533"/>
        <v/>
      </c>
      <c r="AP1302" s="66" t="str">
        <f t="shared" si="519"/>
        <v/>
      </c>
      <c r="AQ1302" s="66" t="str">
        <f t="shared" si="534"/>
        <v/>
      </c>
      <c r="AR1302" s="135" t="str">
        <f t="shared" si="535"/>
        <v/>
      </c>
      <c r="AS1302" s="72" t="str">
        <f t="shared" si="520"/>
        <v/>
      </c>
      <c r="AT1302" s="72" t="str">
        <f t="shared" si="520"/>
        <v/>
      </c>
      <c r="AU1302" s="72"/>
      <c r="AV1302" s="135" t="str">
        <f t="shared" ca="1" si="541"/>
        <v>Defender</v>
      </c>
      <c r="AW1302" s="135"/>
      <c r="AX1302" s="135"/>
      <c r="AY1302" s="135"/>
      <c r="AZ1302" s="135"/>
      <c r="BA1302" s="135"/>
      <c r="BB1302" s="135"/>
      <c r="BC1302" s="660" t="e">
        <f>INDEX('[2]Master Skill List'!$D$81:$D$301,MATCH('UNIT DATA'!BA1302,'[2]Master Skill List'!$B$81:$B$301,0))</f>
        <v>#N/A</v>
      </c>
      <c r="BD1302" s="661"/>
      <c r="BE1302" s="661"/>
      <c r="BF1302" s="662"/>
      <c r="BG1302" s="72">
        <f t="shared" si="542"/>
        <v>0</v>
      </c>
    </row>
    <row r="1303" spans="2:59">
      <c r="B1303" s="66">
        <v>1265</v>
      </c>
      <c r="C1303" s="135"/>
      <c r="D1303" s="135"/>
      <c r="E1303" s="135"/>
      <c r="F1303" s="135"/>
      <c r="G1303" s="135"/>
      <c r="H1303" s="177"/>
      <c r="I1303" s="155"/>
      <c r="J1303" s="155"/>
      <c r="K1303" s="66">
        <v>10</v>
      </c>
      <c r="L1303" s="66"/>
      <c r="M1303" s="66"/>
      <c r="N1303" s="66"/>
      <c r="O1303" s="508"/>
      <c r="P1303" s="155">
        <f t="shared" si="536"/>
        <v>1</v>
      </c>
      <c r="Q1303" s="135"/>
      <c r="R1303" s="66" t="e">
        <f t="shared" si="543"/>
        <v>#N/A</v>
      </c>
      <c r="S1303" s="176"/>
      <c r="T1303" s="177"/>
      <c r="U1303" s="135"/>
      <c r="V1303" s="135"/>
      <c r="W1303" s="163" t="str">
        <f t="shared" ca="1" si="521"/>
        <v>Knight</v>
      </c>
      <c r="X1303" s="164">
        <f t="shared" si="522"/>
        <v>0</v>
      </c>
      <c r="Y1303" s="165">
        <v>0</v>
      </c>
      <c r="Z1303" s="155" t="str">
        <f t="shared" si="523"/>
        <v/>
      </c>
      <c r="AA1303" s="66" t="str">
        <f t="shared" si="524"/>
        <v/>
      </c>
      <c r="AB1303" s="72" t="str">
        <f t="shared" si="525"/>
        <v/>
      </c>
      <c r="AC1303" s="135" t="str">
        <f t="shared" si="537"/>
        <v/>
      </c>
      <c r="AD1303" s="72">
        <f t="shared" si="538"/>
        <v>-29</v>
      </c>
      <c r="AE1303" s="72">
        <f t="shared" si="539"/>
        <v>-59</v>
      </c>
      <c r="AF1303" s="72">
        <f t="shared" si="540"/>
        <v>-89</v>
      </c>
      <c r="AG1303" s="66" t="str">
        <f t="shared" si="526"/>
        <v/>
      </c>
      <c r="AH1303" s="66" t="str">
        <f t="shared" si="527"/>
        <v/>
      </c>
      <c r="AI1303" s="66" t="str">
        <f t="shared" si="528"/>
        <v/>
      </c>
      <c r="AJ1303" s="135" t="str">
        <f t="shared" si="529"/>
        <v/>
      </c>
      <c r="AK1303" s="66" t="str">
        <f t="shared" si="530"/>
        <v/>
      </c>
      <c r="AL1303" s="66" t="str">
        <f t="shared" si="518"/>
        <v/>
      </c>
      <c r="AM1303" s="66" t="str">
        <f t="shared" si="531"/>
        <v/>
      </c>
      <c r="AN1303" s="135" t="str">
        <f t="shared" si="532"/>
        <v/>
      </c>
      <c r="AO1303" s="66" t="str">
        <f t="shared" si="533"/>
        <v/>
      </c>
      <c r="AP1303" s="66" t="str">
        <f t="shared" si="519"/>
        <v/>
      </c>
      <c r="AQ1303" s="66" t="str">
        <f t="shared" si="534"/>
        <v/>
      </c>
      <c r="AR1303" s="135" t="str">
        <f t="shared" si="535"/>
        <v/>
      </c>
      <c r="AS1303" s="72" t="str">
        <f t="shared" si="520"/>
        <v/>
      </c>
      <c r="AT1303" s="72" t="str">
        <f t="shared" si="520"/>
        <v/>
      </c>
      <c r="AU1303" s="72"/>
      <c r="AV1303" s="135" t="str">
        <f t="shared" ca="1" si="541"/>
        <v>Knight</v>
      </c>
      <c r="AW1303" s="135"/>
      <c r="AX1303" s="135"/>
      <c r="AY1303" s="135"/>
      <c r="AZ1303" s="135"/>
      <c r="BA1303" s="135"/>
      <c r="BB1303" s="135"/>
      <c r="BC1303" s="660" t="e">
        <f>INDEX('[2]Master Skill List'!$D$81:$D$301,MATCH('UNIT DATA'!BA1303,'[2]Master Skill List'!$B$81:$B$301,0))</f>
        <v>#N/A</v>
      </c>
      <c r="BD1303" s="661"/>
      <c r="BE1303" s="661"/>
      <c r="BF1303" s="662"/>
      <c r="BG1303" s="72">
        <f t="shared" si="542"/>
        <v>0</v>
      </c>
    </row>
    <row r="1304" spans="2:59">
      <c r="B1304" s="66">
        <v>1266</v>
      </c>
      <c r="C1304" s="135"/>
      <c r="D1304" s="135"/>
      <c r="E1304" s="135"/>
      <c r="F1304" s="135"/>
      <c r="G1304" s="135"/>
      <c r="H1304" s="177"/>
      <c r="I1304" s="155"/>
      <c r="J1304" s="155"/>
      <c r="K1304" s="66">
        <v>10</v>
      </c>
      <c r="L1304" s="66"/>
      <c r="M1304" s="66"/>
      <c r="N1304" s="66"/>
      <c r="O1304" s="508"/>
      <c r="P1304" s="155">
        <f t="shared" si="536"/>
        <v>1</v>
      </c>
      <c r="Q1304" s="135"/>
      <c r="R1304" s="66" t="e">
        <f t="shared" si="543"/>
        <v>#N/A</v>
      </c>
      <c r="S1304" s="176"/>
      <c r="T1304" s="177"/>
      <c r="U1304" s="135"/>
      <c r="V1304" s="135"/>
      <c r="W1304" s="163" t="str">
        <f t="shared" ca="1" si="521"/>
        <v>Hero</v>
      </c>
      <c r="X1304" s="164">
        <f t="shared" si="522"/>
        <v>0</v>
      </c>
      <c r="Y1304" s="165">
        <v>0</v>
      </c>
      <c r="Z1304" s="155" t="str">
        <f t="shared" si="523"/>
        <v/>
      </c>
      <c r="AA1304" s="66" t="str">
        <f t="shared" si="524"/>
        <v/>
      </c>
      <c r="AB1304" s="72" t="str">
        <f t="shared" si="525"/>
        <v/>
      </c>
      <c r="AC1304" s="135" t="str">
        <f t="shared" si="537"/>
        <v/>
      </c>
      <c r="AD1304" s="72">
        <f t="shared" si="538"/>
        <v>-29</v>
      </c>
      <c r="AE1304" s="72">
        <f t="shared" si="539"/>
        <v>-59</v>
      </c>
      <c r="AF1304" s="72">
        <f t="shared" si="540"/>
        <v>-89</v>
      </c>
      <c r="AG1304" s="66" t="str">
        <f t="shared" si="526"/>
        <v/>
      </c>
      <c r="AH1304" s="66" t="str">
        <f t="shared" si="527"/>
        <v/>
      </c>
      <c r="AI1304" s="66" t="str">
        <f t="shared" si="528"/>
        <v/>
      </c>
      <c r="AJ1304" s="135" t="str">
        <f t="shared" si="529"/>
        <v/>
      </c>
      <c r="AK1304" s="66" t="str">
        <f t="shared" si="530"/>
        <v/>
      </c>
      <c r="AL1304" s="66" t="str">
        <f t="shared" si="518"/>
        <v/>
      </c>
      <c r="AM1304" s="66" t="str">
        <f t="shared" si="531"/>
        <v/>
      </c>
      <c r="AN1304" s="135" t="str">
        <f t="shared" si="532"/>
        <v/>
      </c>
      <c r="AO1304" s="66" t="str">
        <f t="shared" si="533"/>
        <v/>
      </c>
      <c r="AP1304" s="66" t="str">
        <f t="shared" si="519"/>
        <v/>
      </c>
      <c r="AQ1304" s="66" t="str">
        <f t="shared" si="534"/>
        <v/>
      </c>
      <c r="AR1304" s="135" t="str">
        <f t="shared" si="535"/>
        <v/>
      </c>
      <c r="AS1304" s="72" t="str">
        <f t="shared" si="520"/>
        <v/>
      </c>
      <c r="AT1304" s="72" t="str">
        <f t="shared" si="520"/>
        <v/>
      </c>
      <c r="AU1304" s="72"/>
      <c r="AV1304" s="135" t="str">
        <f t="shared" ca="1" si="541"/>
        <v>Hero</v>
      </c>
      <c r="AW1304" s="135"/>
      <c r="AX1304" s="135"/>
      <c r="AY1304" s="135"/>
      <c r="AZ1304" s="135"/>
      <c r="BA1304" s="135"/>
      <c r="BB1304" s="135"/>
      <c r="BC1304" s="660" t="e">
        <f>INDEX('[2]Master Skill List'!$D$81:$D$301,MATCH('UNIT DATA'!BA1304,'[2]Master Skill List'!$B$81:$B$301,0))</f>
        <v>#N/A</v>
      </c>
      <c r="BD1304" s="661"/>
      <c r="BE1304" s="661"/>
      <c r="BF1304" s="662"/>
      <c r="BG1304" s="72">
        <f t="shared" si="542"/>
        <v>0</v>
      </c>
    </row>
    <row r="1305" spans="2:59">
      <c r="B1305" s="66">
        <v>1267</v>
      </c>
      <c r="C1305" s="135"/>
      <c r="D1305" s="135"/>
      <c r="E1305" s="135"/>
      <c r="F1305" s="135"/>
      <c r="G1305" s="135"/>
      <c r="H1305" s="177"/>
      <c r="I1305" s="155"/>
      <c r="J1305" s="155"/>
      <c r="K1305" s="66">
        <v>10</v>
      </c>
      <c r="L1305" s="66"/>
      <c r="M1305" s="66"/>
      <c r="N1305" s="66"/>
      <c r="O1305" s="508"/>
      <c r="P1305" s="155">
        <f t="shared" si="536"/>
        <v>1</v>
      </c>
      <c r="Q1305" s="135"/>
      <c r="R1305" s="66" t="e">
        <f t="shared" si="543"/>
        <v>#N/A</v>
      </c>
      <c r="S1305" s="176"/>
      <c r="T1305" s="177"/>
      <c r="U1305" s="135"/>
      <c r="V1305" s="135"/>
      <c r="W1305" s="163" t="str">
        <f t="shared" ca="1" si="521"/>
        <v>Lord</v>
      </c>
      <c r="X1305" s="164">
        <f t="shared" si="522"/>
        <v>0</v>
      </c>
      <c r="Y1305" s="165">
        <v>0</v>
      </c>
      <c r="Z1305" s="155" t="str">
        <f t="shared" si="523"/>
        <v/>
      </c>
      <c r="AA1305" s="66" t="str">
        <f t="shared" si="524"/>
        <v/>
      </c>
      <c r="AB1305" s="72" t="str">
        <f t="shared" si="525"/>
        <v/>
      </c>
      <c r="AC1305" s="135" t="str">
        <f t="shared" si="537"/>
        <v/>
      </c>
      <c r="AD1305" s="72">
        <f t="shared" si="538"/>
        <v>-29</v>
      </c>
      <c r="AE1305" s="72">
        <f t="shared" si="539"/>
        <v>-59</v>
      </c>
      <c r="AF1305" s="72">
        <f t="shared" si="540"/>
        <v>-89</v>
      </c>
      <c r="AG1305" s="66" t="str">
        <f t="shared" si="526"/>
        <v/>
      </c>
      <c r="AH1305" s="66" t="str">
        <f t="shared" si="527"/>
        <v/>
      </c>
      <c r="AI1305" s="66" t="str">
        <f t="shared" si="528"/>
        <v/>
      </c>
      <c r="AJ1305" s="135" t="str">
        <f t="shared" si="529"/>
        <v/>
      </c>
      <c r="AK1305" s="66" t="str">
        <f t="shared" si="530"/>
        <v/>
      </c>
      <c r="AL1305" s="66" t="str">
        <f t="shared" si="518"/>
        <v/>
      </c>
      <c r="AM1305" s="66" t="str">
        <f t="shared" si="531"/>
        <v/>
      </c>
      <c r="AN1305" s="135" t="str">
        <f t="shared" si="532"/>
        <v/>
      </c>
      <c r="AO1305" s="66" t="str">
        <f t="shared" si="533"/>
        <v/>
      </c>
      <c r="AP1305" s="66" t="str">
        <f t="shared" si="519"/>
        <v/>
      </c>
      <c r="AQ1305" s="66" t="str">
        <f t="shared" si="534"/>
        <v/>
      </c>
      <c r="AR1305" s="135" t="str">
        <f t="shared" si="535"/>
        <v/>
      </c>
      <c r="AS1305" s="72" t="str">
        <f t="shared" si="520"/>
        <v/>
      </c>
      <c r="AT1305" s="72" t="str">
        <f t="shared" si="520"/>
        <v/>
      </c>
      <c r="AU1305" s="72"/>
      <c r="AV1305" s="135" t="str">
        <f t="shared" ca="1" si="541"/>
        <v>Lord</v>
      </c>
      <c r="AW1305" s="135"/>
      <c r="AX1305" s="135"/>
      <c r="AY1305" s="135"/>
      <c r="AZ1305" s="135"/>
      <c r="BA1305" s="135"/>
      <c r="BB1305" s="135"/>
      <c r="BC1305" s="660" t="e">
        <f>INDEX('[2]Master Skill List'!$D$81:$D$301,MATCH('UNIT DATA'!BA1305,'[2]Master Skill List'!$B$81:$B$301,0))</f>
        <v>#N/A</v>
      </c>
      <c r="BD1305" s="661"/>
      <c r="BE1305" s="661"/>
      <c r="BF1305" s="662"/>
      <c r="BG1305" s="72">
        <f t="shared" si="542"/>
        <v>0</v>
      </c>
    </row>
    <row r="1306" spans="2:59">
      <c r="B1306" s="66">
        <v>1268</v>
      </c>
      <c r="C1306" s="135"/>
      <c r="D1306" s="135"/>
      <c r="E1306" s="135"/>
      <c r="F1306" s="135"/>
      <c r="G1306" s="135"/>
      <c r="H1306" s="177"/>
      <c r="I1306" s="155"/>
      <c r="J1306" s="155"/>
      <c r="K1306" s="66">
        <v>10</v>
      </c>
      <c r="L1306" s="66"/>
      <c r="M1306" s="66"/>
      <c r="N1306" s="66"/>
      <c r="O1306" s="508"/>
      <c r="P1306" s="155">
        <f t="shared" si="536"/>
        <v>1</v>
      </c>
      <c r="Q1306" s="135"/>
      <c r="R1306" s="66" t="e">
        <f t="shared" si="543"/>
        <v>#N/A</v>
      </c>
      <c r="S1306" s="176"/>
      <c r="T1306" s="177"/>
      <c r="U1306" s="135"/>
      <c r="V1306" s="135"/>
      <c r="W1306" s="163" t="str">
        <f t="shared" ca="1" si="521"/>
        <v>Defender</v>
      </c>
      <c r="X1306" s="164">
        <f t="shared" si="522"/>
        <v>0</v>
      </c>
      <c r="Y1306" s="165">
        <v>0</v>
      </c>
      <c r="Z1306" s="155" t="str">
        <f t="shared" si="523"/>
        <v/>
      </c>
      <c r="AA1306" s="66" t="str">
        <f t="shared" si="524"/>
        <v/>
      </c>
      <c r="AB1306" s="72" t="str">
        <f t="shared" si="525"/>
        <v/>
      </c>
      <c r="AC1306" s="135" t="str">
        <f t="shared" si="537"/>
        <v/>
      </c>
      <c r="AD1306" s="72">
        <f t="shared" si="538"/>
        <v>-29</v>
      </c>
      <c r="AE1306" s="72">
        <f t="shared" si="539"/>
        <v>-59</v>
      </c>
      <c r="AF1306" s="72">
        <f t="shared" si="540"/>
        <v>-89</v>
      </c>
      <c r="AG1306" s="66" t="str">
        <f t="shared" si="526"/>
        <v/>
      </c>
      <c r="AH1306" s="66" t="str">
        <f t="shared" si="527"/>
        <v/>
      </c>
      <c r="AI1306" s="66" t="str">
        <f t="shared" si="528"/>
        <v/>
      </c>
      <c r="AJ1306" s="135" t="str">
        <f t="shared" si="529"/>
        <v/>
      </c>
      <c r="AK1306" s="66" t="str">
        <f t="shared" si="530"/>
        <v/>
      </c>
      <c r="AL1306" s="66" t="str">
        <f t="shared" si="518"/>
        <v/>
      </c>
      <c r="AM1306" s="66" t="str">
        <f t="shared" si="531"/>
        <v/>
      </c>
      <c r="AN1306" s="135" t="str">
        <f t="shared" si="532"/>
        <v/>
      </c>
      <c r="AO1306" s="66" t="str">
        <f t="shared" si="533"/>
        <v/>
      </c>
      <c r="AP1306" s="66" t="str">
        <f t="shared" si="519"/>
        <v/>
      </c>
      <c r="AQ1306" s="66" t="str">
        <f t="shared" si="534"/>
        <v/>
      </c>
      <c r="AR1306" s="135" t="str">
        <f t="shared" si="535"/>
        <v/>
      </c>
      <c r="AS1306" s="72" t="str">
        <f t="shared" si="520"/>
        <v/>
      </c>
      <c r="AT1306" s="72" t="str">
        <f t="shared" si="520"/>
        <v/>
      </c>
      <c r="AU1306" s="72"/>
      <c r="AV1306" s="135" t="str">
        <f t="shared" ca="1" si="541"/>
        <v>Defender</v>
      </c>
      <c r="AW1306" s="135"/>
      <c r="AX1306" s="135"/>
      <c r="AY1306" s="135"/>
      <c r="AZ1306" s="135"/>
      <c r="BA1306" s="135"/>
      <c r="BB1306" s="135"/>
      <c r="BC1306" s="660" t="e">
        <f>INDEX('[2]Master Skill List'!$D$81:$D$301,MATCH('UNIT DATA'!BA1306,'[2]Master Skill List'!$B$81:$B$301,0))</f>
        <v>#N/A</v>
      </c>
      <c r="BD1306" s="661"/>
      <c r="BE1306" s="661"/>
      <c r="BF1306" s="662"/>
      <c r="BG1306" s="72">
        <f t="shared" si="542"/>
        <v>0</v>
      </c>
    </row>
    <row r="1307" spans="2:59">
      <c r="B1307" s="66">
        <v>1269</v>
      </c>
      <c r="C1307" s="135"/>
      <c r="D1307" s="135"/>
      <c r="E1307" s="135"/>
      <c r="F1307" s="135"/>
      <c r="G1307" s="135"/>
      <c r="H1307" s="177"/>
      <c r="I1307" s="155"/>
      <c r="J1307" s="155"/>
      <c r="K1307" s="66">
        <v>10</v>
      </c>
      <c r="L1307" s="66"/>
      <c r="M1307" s="66"/>
      <c r="N1307" s="66"/>
      <c r="O1307" s="508"/>
      <c r="P1307" s="155">
        <f t="shared" si="536"/>
        <v>1</v>
      </c>
      <c r="Q1307" s="135"/>
      <c r="R1307" s="66" t="e">
        <f t="shared" si="543"/>
        <v>#N/A</v>
      </c>
      <c r="S1307" s="176"/>
      <c r="T1307" s="177"/>
      <c r="U1307" s="135"/>
      <c r="V1307" s="135"/>
      <c r="W1307" s="163" t="str">
        <f t="shared" ca="1" si="521"/>
        <v>Hero</v>
      </c>
      <c r="X1307" s="164">
        <f t="shared" si="522"/>
        <v>0</v>
      </c>
      <c r="Y1307" s="165">
        <v>0</v>
      </c>
      <c r="Z1307" s="155" t="str">
        <f t="shared" si="523"/>
        <v/>
      </c>
      <c r="AA1307" s="66" t="str">
        <f t="shared" si="524"/>
        <v/>
      </c>
      <c r="AB1307" s="72" t="str">
        <f t="shared" si="525"/>
        <v/>
      </c>
      <c r="AC1307" s="135" t="str">
        <f t="shared" si="537"/>
        <v/>
      </c>
      <c r="AD1307" s="72">
        <f t="shared" si="538"/>
        <v>-29</v>
      </c>
      <c r="AE1307" s="72">
        <f t="shared" si="539"/>
        <v>-59</v>
      </c>
      <c r="AF1307" s="72">
        <f t="shared" si="540"/>
        <v>-89</v>
      </c>
      <c r="AG1307" s="66" t="str">
        <f t="shared" si="526"/>
        <v/>
      </c>
      <c r="AH1307" s="66" t="str">
        <f t="shared" si="527"/>
        <v/>
      </c>
      <c r="AI1307" s="66" t="str">
        <f t="shared" si="528"/>
        <v/>
      </c>
      <c r="AJ1307" s="135" t="str">
        <f t="shared" si="529"/>
        <v/>
      </c>
      <c r="AK1307" s="66" t="str">
        <f t="shared" si="530"/>
        <v/>
      </c>
      <c r="AL1307" s="66" t="str">
        <f t="shared" si="518"/>
        <v/>
      </c>
      <c r="AM1307" s="66" t="str">
        <f t="shared" si="531"/>
        <v/>
      </c>
      <c r="AN1307" s="135" t="str">
        <f t="shared" si="532"/>
        <v/>
      </c>
      <c r="AO1307" s="66" t="str">
        <f t="shared" si="533"/>
        <v/>
      </c>
      <c r="AP1307" s="66" t="str">
        <f t="shared" si="519"/>
        <v/>
      </c>
      <c r="AQ1307" s="66" t="str">
        <f t="shared" si="534"/>
        <v/>
      </c>
      <c r="AR1307" s="135" t="str">
        <f t="shared" si="535"/>
        <v/>
      </c>
      <c r="AS1307" s="72" t="str">
        <f t="shared" si="520"/>
        <v/>
      </c>
      <c r="AT1307" s="72" t="str">
        <f t="shared" si="520"/>
        <v/>
      </c>
      <c r="AU1307" s="72"/>
      <c r="AV1307" s="135" t="str">
        <f t="shared" ca="1" si="541"/>
        <v>Hero</v>
      </c>
      <c r="AW1307" s="135"/>
      <c r="AX1307" s="135"/>
      <c r="AY1307" s="135"/>
      <c r="AZ1307" s="135"/>
      <c r="BA1307" s="135"/>
      <c r="BB1307" s="135"/>
      <c r="BC1307" s="660" t="e">
        <f>INDEX('[2]Master Skill List'!$D$81:$D$301,MATCH('UNIT DATA'!BA1307,'[2]Master Skill List'!$B$81:$B$301,0))</f>
        <v>#N/A</v>
      </c>
      <c r="BD1307" s="661"/>
      <c r="BE1307" s="661"/>
      <c r="BF1307" s="662"/>
      <c r="BG1307" s="72">
        <f t="shared" si="542"/>
        <v>0</v>
      </c>
    </row>
    <row r="1308" spans="2:59">
      <c r="B1308" s="66">
        <v>1270</v>
      </c>
      <c r="C1308" s="135"/>
      <c r="D1308" s="135"/>
      <c r="E1308" s="135"/>
      <c r="F1308" s="135"/>
      <c r="G1308" s="135"/>
      <c r="H1308" s="177"/>
      <c r="I1308" s="155"/>
      <c r="J1308" s="155"/>
      <c r="K1308" s="66">
        <v>10</v>
      </c>
      <c r="L1308" s="66"/>
      <c r="M1308" s="66"/>
      <c r="N1308" s="66"/>
      <c r="O1308" s="508"/>
      <c r="P1308" s="155">
        <f t="shared" si="536"/>
        <v>1</v>
      </c>
      <c r="Q1308" s="135"/>
      <c r="R1308" s="66" t="e">
        <f t="shared" si="543"/>
        <v>#N/A</v>
      </c>
      <c r="S1308" s="176"/>
      <c r="T1308" s="177"/>
      <c r="U1308" s="135"/>
      <c r="V1308" s="135"/>
      <c r="W1308" s="163" t="str">
        <f t="shared" ca="1" si="521"/>
        <v>Guardian</v>
      </c>
      <c r="X1308" s="164">
        <f t="shared" si="522"/>
        <v>0</v>
      </c>
      <c r="Y1308" s="165">
        <v>0</v>
      </c>
      <c r="Z1308" s="155" t="str">
        <f t="shared" si="523"/>
        <v/>
      </c>
      <c r="AA1308" s="66" t="str">
        <f t="shared" si="524"/>
        <v/>
      </c>
      <c r="AB1308" s="72" t="str">
        <f t="shared" si="525"/>
        <v/>
      </c>
      <c r="AC1308" s="135" t="str">
        <f t="shared" si="537"/>
        <v/>
      </c>
      <c r="AD1308" s="72">
        <f t="shared" si="538"/>
        <v>-29</v>
      </c>
      <c r="AE1308" s="72">
        <f t="shared" si="539"/>
        <v>-59</v>
      </c>
      <c r="AF1308" s="72">
        <f t="shared" si="540"/>
        <v>-89</v>
      </c>
      <c r="AG1308" s="66" t="str">
        <f t="shared" si="526"/>
        <v/>
      </c>
      <c r="AH1308" s="66" t="str">
        <f t="shared" si="527"/>
        <v/>
      </c>
      <c r="AI1308" s="66" t="str">
        <f t="shared" si="528"/>
        <v/>
      </c>
      <c r="AJ1308" s="135" t="str">
        <f t="shared" si="529"/>
        <v/>
      </c>
      <c r="AK1308" s="66" t="str">
        <f t="shared" si="530"/>
        <v/>
      </c>
      <c r="AL1308" s="66" t="str">
        <f t="shared" si="518"/>
        <v/>
      </c>
      <c r="AM1308" s="66" t="str">
        <f t="shared" si="531"/>
        <v/>
      </c>
      <c r="AN1308" s="135" t="str">
        <f t="shared" si="532"/>
        <v/>
      </c>
      <c r="AO1308" s="66" t="str">
        <f t="shared" si="533"/>
        <v/>
      </c>
      <c r="AP1308" s="66" t="str">
        <f t="shared" si="519"/>
        <v/>
      </c>
      <c r="AQ1308" s="66" t="str">
        <f t="shared" si="534"/>
        <v/>
      </c>
      <c r="AR1308" s="135" t="str">
        <f t="shared" si="535"/>
        <v/>
      </c>
      <c r="AS1308" s="72" t="str">
        <f t="shared" si="520"/>
        <v/>
      </c>
      <c r="AT1308" s="72" t="str">
        <f t="shared" si="520"/>
        <v/>
      </c>
      <c r="AU1308" s="72"/>
      <c r="AV1308" s="135" t="str">
        <f t="shared" ca="1" si="541"/>
        <v>Guardian</v>
      </c>
      <c r="AW1308" s="135"/>
      <c r="AX1308" s="135"/>
      <c r="AY1308" s="135"/>
      <c r="AZ1308" s="135"/>
      <c r="BA1308" s="135"/>
      <c r="BB1308" s="135"/>
      <c r="BC1308" s="660" t="e">
        <f>INDEX('[2]Master Skill List'!$D$81:$D$301,MATCH('UNIT DATA'!BA1308,'[2]Master Skill List'!$B$81:$B$301,0))</f>
        <v>#N/A</v>
      </c>
      <c r="BD1308" s="661"/>
      <c r="BE1308" s="661"/>
      <c r="BF1308" s="662"/>
      <c r="BG1308" s="72">
        <f t="shared" si="542"/>
        <v>0</v>
      </c>
    </row>
    <row r="1309" spans="2:59">
      <c r="B1309" s="66">
        <v>1271</v>
      </c>
      <c r="C1309" s="135"/>
      <c r="D1309" s="135"/>
      <c r="E1309" s="135"/>
      <c r="F1309" s="135"/>
      <c r="G1309" s="135"/>
      <c r="H1309" s="177"/>
      <c r="I1309" s="155"/>
      <c r="J1309" s="155"/>
      <c r="K1309" s="66">
        <v>10</v>
      </c>
      <c r="L1309" s="66"/>
      <c r="M1309" s="66"/>
      <c r="N1309" s="66"/>
      <c r="O1309" s="508"/>
      <c r="P1309" s="155">
        <f t="shared" si="536"/>
        <v>1</v>
      </c>
      <c r="Q1309" s="135"/>
      <c r="R1309" s="66" t="e">
        <f t="shared" si="543"/>
        <v>#N/A</v>
      </c>
      <c r="S1309" s="176"/>
      <c r="T1309" s="177"/>
      <c r="U1309" s="135"/>
      <c r="V1309" s="135"/>
      <c r="W1309" s="163" t="str">
        <f t="shared" ca="1" si="521"/>
        <v>Lord</v>
      </c>
      <c r="X1309" s="164">
        <f t="shared" si="522"/>
        <v>0</v>
      </c>
      <c r="Y1309" s="165">
        <v>0</v>
      </c>
      <c r="Z1309" s="155" t="str">
        <f t="shared" si="523"/>
        <v/>
      </c>
      <c r="AA1309" s="66" t="str">
        <f t="shared" si="524"/>
        <v/>
      </c>
      <c r="AB1309" s="72" t="str">
        <f t="shared" si="525"/>
        <v/>
      </c>
      <c r="AC1309" s="135" t="str">
        <f t="shared" si="537"/>
        <v/>
      </c>
      <c r="AD1309" s="72">
        <f t="shared" si="538"/>
        <v>-29</v>
      </c>
      <c r="AE1309" s="72">
        <f t="shared" si="539"/>
        <v>-59</v>
      </c>
      <c r="AF1309" s="72">
        <f t="shared" si="540"/>
        <v>-89</v>
      </c>
      <c r="AG1309" s="66" t="str">
        <f t="shared" si="526"/>
        <v/>
      </c>
      <c r="AH1309" s="66" t="str">
        <f t="shared" si="527"/>
        <v/>
      </c>
      <c r="AI1309" s="66" t="str">
        <f t="shared" si="528"/>
        <v/>
      </c>
      <c r="AJ1309" s="135" t="str">
        <f t="shared" si="529"/>
        <v/>
      </c>
      <c r="AK1309" s="66" t="str">
        <f t="shared" si="530"/>
        <v/>
      </c>
      <c r="AL1309" s="66" t="str">
        <f t="shared" si="518"/>
        <v/>
      </c>
      <c r="AM1309" s="66" t="str">
        <f t="shared" si="531"/>
        <v/>
      </c>
      <c r="AN1309" s="135" t="str">
        <f t="shared" si="532"/>
        <v/>
      </c>
      <c r="AO1309" s="66" t="str">
        <f t="shared" si="533"/>
        <v/>
      </c>
      <c r="AP1309" s="66" t="str">
        <f t="shared" si="519"/>
        <v/>
      </c>
      <c r="AQ1309" s="66" t="str">
        <f t="shared" si="534"/>
        <v/>
      </c>
      <c r="AR1309" s="135" t="str">
        <f t="shared" si="535"/>
        <v/>
      </c>
      <c r="AS1309" s="72" t="str">
        <f t="shared" si="520"/>
        <v/>
      </c>
      <c r="AT1309" s="72" t="str">
        <f t="shared" si="520"/>
        <v/>
      </c>
      <c r="AU1309" s="72"/>
      <c r="AV1309" s="135" t="str">
        <f t="shared" ca="1" si="541"/>
        <v>Lord</v>
      </c>
      <c r="AW1309" s="135"/>
      <c r="AX1309" s="135"/>
      <c r="AY1309" s="135"/>
      <c r="AZ1309" s="135"/>
      <c r="BA1309" s="135"/>
      <c r="BB1309" s="135"/>
      <c r="BC1309" s="660" t="e">
        <f>INDEX('[2]Master Skill List'!$D$81:$D$301,MATCH('UNIT DATA'!BA1309,'[2]Master Skill List'!$B$81:$B$301,0))</f>
        <v>#N/A</v>
      </c>
      <c r="BD1309" s="661"/>
      <c r="BE1309" s="661"/>
      <c r="BF1309" s="662"/>
      <c r="BG1309" s="72">
        <f t="shared" si="542"/>
        <v>0</v>
      </c>
    </row>
    <row r="1310" spans="2:59">
      <c r="B1310" s="66">
        <v>1272</v>
      </c>
      <c r="C1310" s="135"/>
      <c r="D1310" s="135"/>
      <c r="E1310" s="135"/>
      <c r="F1310" s="135"/>
      <c r="G1310" s="135"/>
      <c r="H1310" s="177"/>
      <c r="I1310" s="155"/>
      <c r="J1310" s="155"/>
      <c r="K1310" s="66">
        <v>10</v>
      </c>
      <c r="L1310" s="66"/>
      <c r="M1310" s="66"/>
      <c r="N1310" s="66"/>
      <c r="O1310" s="508"/>
      <c r="P1310" s="155">
        <f t="shared" si="536"/>
        <v>1</v>
      </c>
      <c r="Q1310" s="135"/>
      <c r="R1310" s="66" t="e">
        <f t="shared" si="543"/>
        <v>#N/A</v>
      </c>
      <c r="S1310" s="176"/>
      <c r="T1310" s="177"/>
      <c r="U1310" s="135"/>
      <c r="V1310" s="135"/>
      <c r="W1310" s="163" t="str">
        <f t="shared" ca="1" si="521"/>
        <v>Hero</v>
      </c>
      <c r="X1310" s="164">
        <f t="shared" si="522"/>
        <v>0</v>
      </c>
      <c r="Y1310" s="165">
        <v>0</v>
      </c>
      <c r="Z1310" s="155" t="str">
        <f t="shared" si="523"/>
        <v/>
      </c>
      <c r="AA1310" s="66" t="str">
        <f t="shared" si="524"/>
        <v/>
      </c>
      <c r="AB1310" s="72" t="str">
        <f t="shared" si="525"/>
        <v/>
      </c>
      <c r="AC1310" s="135" t="str">
        <f t="shared" si="537"/>
        <v/>
      </c>
      <c r="AD1310" s="72">
        <f t="shared" si="538"/>
        <v>-29</v>
      </c>
      <c r="AE1310" s="72">
        <f t="shared" si="539"/>
        <v>-59</v>
      </c>
      <c r="AF1310" s="72">
        <f t="shared" si="540"/>
        <v>-89</v>
      </c>
      <c r="AG1310" s="66" t="str">
        <f t="shared" si="526"/>
        <v/>
      </c>
      <c r="AH1310" s="66" t="str">
        <f t="shared" si="527"/>
        <v/>
      </c>
      <c r="AI1310" s="66" t="str">
        <f t="shared" si="528"/>
        <v/>
      </c>
      <c r="AJ1310" s="135" t="str">
        <f t="shared" si="529"/>
        <v/>
      </c>
      <c r="AK1310" s="66" t="str">
        <f t="shared" si="530"/>
        <v/>
      </c>
      <c r="AL1310" s="66" t="str">
        <f t="shared" si="518"/>
        <v/>
      </c>
      <c r="AM1310" s="66" t="str">
        <f t="shared" si="531"/>
        <v/>
      </c>
      <c r="AN1310" s="135" t="str">
        <f t="shared" si="532"/>
        <v/>
      </c>
      <c r="AO1310" s="66" t="str">
        <f t="shared" si="533"/>
        <v/>
      </c>
      <c r="AP1310" s="66" t="str">
        <f t="shared" si="519"/>
        <v/>
      </c>
      <c r="AQ1310" s="66" t="str">
        <f t="shared" si="534"/>
        <v/>
      </c>
      <c r="AR1310" s="135" t="str">
        <f t="shared" si="535"/>
        <v/>
      </c>
      <c r="AS1310" s="72" t="str">
        <f t="shared" si="520"/>
        <v/>
      </c>
      <c r="AT1310" s="72" t="str">
        <f t="shared" si="520"/>
        <v/>
      </c>
      <c r="AU1310" s="72"/>
      <c r="AV1310" s="135" t="str">
        <f t="shared" ca="1" si="541"/>
        <v>Hero</v>
      </c>
      <c r="AW1310" s="135"/>
      <c r="AX1310" s="135"/>
      <c r="AY1310" s="135"/>
      <c r="AZ1310" s="135"/>
      <c r="BA1310" s="135"/>
      <c r="BB1310" s="135"/>
      <c r="BC1310" s="660" t="e">
        <f>INDEX('[2]Master Skill List'!$D$81:$D$301,MATCH('UNIT DATA'!BA1310,'[2]Master Skill List'!$B$81:$B$301,0))</f>
        <v>#N/A</v>
      </c>
      <c r="BD1310" s="661"/>
      <c r="BE1310" s="661"/>
      <c r="BF1310" s="662"/>
      <c r="BG1310" s="72">
        <f t="shared" si="542"/>
        <v>0</v>
      </c>
    </row>
    <row r="1311" spans="2:59">
      <c r="B1311" s="66">
        <v>1273</v>
      </c>
      <c r="C1311" s="135"/>
      <c r="D1311" s="135"/>
      <c r="E1311" s="135"/>
      <c r="F1311" s="135"/>
      <c r="G1311" s="135"/>
      <c r="H1311" s="177"/>
      <c r="I1311" s="155"/>
      <c r="J1311" s="155"/>
      <c r="K1311" s="66">
        <v>10</v>
      </c>
      <c r="L1311" s="66"/>
      <c r="M1311" s="66"/>
      <c r="N1311" s="66"/>
      <c r="O1311" s="508"/>
      <c r="P1311" s="155">
        <f t="shared" si="536"/>
        <v>1</v>
      </c>
      <c r="Q1311" s="135"/>
      <c r="R1311" s="66" t="e">
        <f t="shared" si="543"/>
        <v>#N/A</v>
      </c>
      <c r="S1311" s="176"/>
      <c r="T1311" s="177"/>
      <c r="U1311" s="135"/>
      <c r="V1311" s="135"/>
      <c r="W1311" s="163" t="str">
        <f t="shared" ca="1" si="521"/>
        <v>Lord</v>
      </c>
      <c r="X1311" s="164">
        <f t="shared" si="522"/>
        <v>0</v>
      </c>
      <c r="Y1311" s="165">
        <v>0</v>
      </c>
      <c r="Z1311" s="155" t="str">
        <f t="shared" si="523"/>
        <v/>
      </c>
      <c r="AA1311" s="66" t="str">
        <f t="shared" si="524"/>
        <v/>
      </c>
      <c r="AB1311" s="72" t="str">
        <f t="shared" si="525"/>
        <v/>
      </c>
      <c r="AC1311" s="135" t="str">
        <f t="shared" si="537"/>
        <v/>
      </c>
      <c r="AD1311" s="72">
        <f t="shared" si="538"/>
        <v>-29</v>
      </c>
      <c r="AE1311" s="72">
        <f t="shared" si="539"/>
        <v>-59</v>
      </c>
      <c r="AF1311" s="72">
        <f t="shared" si="540"/>
        <v>-89</v>
      </c>
      <c r="AG1311" s="66" t="str">
        <f t="shared" si="526"/>
        <v/>
      </c>
      <c r="AH1311" s="66" t="str">
        <f t="shared" si="527"/>
        <v/>
      </c>
      <c r="AI1311" s="66" t="str">
        <f t="shared" si="528"/>
        <v/>
      </c>
      <c r="AJ1311" s="135" t="str">
        <f t="shared" si="529"/>
        <v/>
      </c>
      <c r="AK1311" s="66" t="str">
        <f t="shared" si="530"/>
        <v/>
      </c>
      <c r="AL1311" s="66" t="str">
        <f t="shared" ref="AL1311:AL1374" si="544">IFERROR(ROUNDDOWN(AK1311+(AN1311*($J1311-1)),0),"")</f>
        <v/>
      </c>
      <c r="AM1311" s="66" t="str">
        <f t="shared" si="531"/>
        <v/>
      </c>
      <c r="AN1311" s="135" t="str">
        <f t="shared" si="532"/>
        <v/>
      </c>
      <c r="AO1311" s="66" t="str">
        <f t="shared" si="533"/>
        <v/>
      </c>
      <c r="AP1311" s="66" t="str">
        <f t="shared" ref="AP1311:AP1374" si="545">IFERROR(ROUNDDOWN(AO1311+(AR1311*($J1311-1)),0),"")</f>
        <v/>
      </c>
      <c r="AQ1311" s="66" t="str">
        <f t="shared" si="534"/>
        <v/>
      </c>
      <c r="AR1311" s="135" t="str">
        <f t="shared" si="535"/>
        <v/>
      </c>
      <c r="AS1311" s="72" t="str">
        <f t="shared" si="520"/>
        <v/>
      </c>
      <c r="AT1311" s="72" t="str">
        <f t="shared" si="520"/>
        <v/>
      </c>
      <c r="AU1311" s="72"/>
      <c r="AV1311" s="135" t="str">
        <f t="shared" ca="1" si="541"/>
        <v>Lord</v>
      </c>
      <c r="AW1311" s="135"/>
      <c r="AX1311" s="135"/>
      <c r="AY1311" s="135"/>
      <c r="AZ1311" s="135"/>
      <c r="BA1311" s="135"/>
      <c r="BB1311" s="135"/>
      <c r="BC1311" s="660" t="e">
        <f>INDEX('[2]Master Skill List'!$D$81:$D$301,MATCH('UNIT DATA'!BA1311,'[2]Master Skill List'!$B$81:$B$301,0))</f>
        <v>#N/A</v>
      </c>
      <c r="BD1311" s="661"/>
      <c r="BE1311" s="661"/>
      <c r="BF1311" s="662"/>
      <c r="BG1311" s="72">
        <f t="shared" si="542"/>
        <v>0</v>
      </c>
    </row>
    <row r="1312" spans="2:59">
      <c r="B1312" s="66">
        <v>1274</v>
      </c>
      <c r="C1312" s="135"/>
      <c r="D1312" s="135"/>
      <c r="E1312" s="135"/>
      <c r="F1312" s="135"/>
      <c r="G1312" s="135"/>
      <c r="H1312" s="177"/>
      <c r="I1312" s="155"/>
      <c r="J1312" s="155"/>
      <c r="K1312" s="66">
        <v>10</v>
      </c>
      <c r="L1312" s="66"/>
      <c r="M1312" s="66"/>
      <c r="N1312" s="66"/>
      <c r="O1312" s="508"/>
      <c r="P1312" s="155">
        <f t="shared" si="536"/>
        <v>1</v>
      </c>
      <c r="Q1312" s="135"/>
      <c r="R1312" s="66" t="e">
        <f t="shared" si="543"/>
        <v>#N/A</v>
      </c>
      <c r="S1312" s="176"/>
      <c r="T1312" s="177"/>
      <c r="U1312" s="135"/>
      <c r="V1312" s="135"/>
      <c r="W1312" s="163" t="str">
        <f t="shared" ca="1" si="521"/>
        <v>Fighter</v>
      </c>
      <c r="X1312" s="164">
        <f t="shared" si="522"/>
        <v>0</v>
      </c>
      <c r="Y1312" s="165">
        <v>0</v>
      </c>
      <c r="Z1312" s="155" t="str">
        <f t="shared" si="523"/>
        <v/>
      </c>
      <c r="AA1312" s="66" t="str">
        <f t="shared" si="524"/>
        <v/>
      </c>
      <c r="AB1312" s="72" t="str">
        <f t="shared" si="525"/>
        <v/>
      </c>
      <c r="AC1312" s="135" t="str">
        <f t="shared" si="537"/>
        <v/>
      </c>
      <c r="AD1312" s="72">
        <f t="shared" si="538"/>
        <v>-29</v>
      </c>
      <c r="AE1312" s="72">
        <f t="shared" si="539"/>
        <v>-59</v>
      </c>
      <c r="AF1312" s="72">
        <f t="shared" si="540"/>
        <v>-89</v>
      </c>
      <c r="AG1312" s="66" t="str">
        <f t="shared" si="526"/>
        <v/>
      </c>
      <c r="AH1312" s="66" t="str">
        <f t="shared" si="527"/>
        <v/>
      </c>
      <c r="AI1312" s="66" t="str">
        <f t="shared" si="528"/>
        <v/>
      </c>
      <c r="AJ1312" s="135" t="str">
        <f t="shared" si="529"/>
        <v/>
      </c>
      <c r="AK1312" s="66" t="str">
        <f t="shared" si="530"/>
        <v/>
      </c>
      <c r="AL1312" s="66" t="str">
        <f t="shared" si="544"/>
        <v/>
      </c>
      <c r="AM1312" s="66" t="str">
        <f t="shared" si="531"/>
        <v/>
      </c>
      <c r="AN1312" s="135" t="str">
        <f t="shared" si="532"/>
        <v/>
      </c>
      <c r="AO1312" s="66" t="str">
        <f t="shared" si="533"/>
        <v/>
      </c>
      <c r="AP1312" s="66" t="str">
        <f t="shared" si="545"/>
        <v/>
      </c>
      <c r="AQ1312" s="66" t="str">
        <f t="shared" si="534"/>
        <v/>
      </c>
      <c r="AR1312" s="135" t="str">
        <f t="shared" si="535"/>
        <v/>
      </c>
      <c r="AS1312" s="72" t="str">
        <f t="shared" si="520"/>
        <v/>
      </c>
      <c r="AT1312" s="72" t="str">
        <f t="shared" si="520"/>
        <v/>
      </c>
      <c r="AU1312" s="72"/>
      <c r="AV1312" s="135" t="str">
        <f t="shared" ca="1" si="541"/>
        <v>Fighter</v>
      </c>
      <c r="AW1312" s="135"/>
      <c r="AX1312" s="135"/>
      <c r="AY1312" s="135"/>
      <c r="AZ1312" s="135"/>
      <c r="BA1312" s="135"/>
      <c r="BB1312" s="135"/>
      <c r="BC1312" s="660" t="e">
        <f>INDEX('[2]Master Skill List'!$D$81:$D$301,MATCH('UNIT DATA'!BA1312,'[2]Master Skill List'!$B$81:$B$301,0))</f>
        <v>#N/A</v>
      </c>
      <c r="BD1312" s="661"/>
      <c r="BE1312" s="661"/>
      <c r="BF1312" s="662"/>
      <c r="BG1312" s="72">
        <f t="shared" si="542"/>
        <v>0</v>
      </c>
    </row>
    <row r="1313" spans="2:59">
      <c r="B1313" s="66">
        <v>1275</v>
      </c>
      <c r="C1313" s="135"/>
      <c r="D1313" s="135"/>
      <c r="E1313" s="135"/>
      <c r="F1313" s="135"/>
      <c r="G1313" s="135"/>
      <c r="H1313" s="177"/>
      <c r="I1313" s="155"/>
      <c r="J1313" s="155"/>
      <c r="K1313" s="66">
        <v>10</v>
      </c>
      <c r="L1313" s="66"/>
      <c r="M1313" s="66"/>
      <c r="N1313" s="66"/>
      <c r="O1313" s="508"/>
      <c r="P1313" s="155">
        <f t="shared" si="536"/>
        <v>1</v>
      </c>
      <c r="Q1313" s="135"/>
      <c r="R1313" s="66" t="e">
        <f t="shared" si="543"/>
        <v>#N/A</v>
      </c>
      <c r="S1313" s="176"/>
      <c r="T1313" s="177"/>
      <c r="U1313" s="135"/>
      <c r="V1313" s="135"/>
      <c r="W1313" s="163" t="str">
        <f t="shared" ca="1" si="521"/>
        <v>Guardian</v>
      </c>
      <c r="X1313" s="164">
        <f t="shared" si="522"/>
        <v>0</v>
      </c>
      <c r="Y1313" s="165">
        <v>0</v>
      </c>
      <c r="Z1313" s="155" t="str">
        <f t="shared" si="523"/>
        <v/>
      </c>
      <c r="AA1313" s="66" t="str">
        <f t="shared" si="524"/>
        <v/>
      </c>
      <c r="AB1313" s="72" t="str">
        <f t="shared" si="525"/>
        <v/>
      </c>
      <c r="AC1313" s="135" t="str">
        <f t="shared" si="537"/>
        <v/>
      </c>
      <c r="AD1313" s="72">
        <f t="shared" si="538"/>
        <v>-29</v>
      </c>
      <c r="AE1313" s="72">
        <f t="shared" si="539"/>
        <v>-59</v>
      </c>
      <c r="AF1313" s="72">
        <f t="shared" si="540"/>
        <v>-89</v>
      </c>
      <c r="AG1313" s="66" t="str">
        <f t="shared" si="526"/>
        <v/>
      </c>
      <c r="AH1313" s="66" t="str">
        <f t="shared" si="527"/>
        <v/>
      </c>
      <c r="AI1313" s="66" t="str">
        <f t="shared" si="528"/>
        <v/>
      </c>
      <c r="AJ1313" s="135" t="str">
        <f t="shared" si="529"/>
        <v/>
      </c>
      <c r="AK1313" s="66" t="str">
        <f t="shared" si="530"/>
        <v/>
      </c>
      <c r="AL1313" s="66" t="str">
        <f t="shared" si="544"/>
        <v/>
      </c>
      <c r="AM1313" s="66" t="str">
        <f t="shared" si="531"/>
        <v/>
      </c>
      <c r="AN1313" s="135" t="str">
        <f t="shared" si="532"/>
        <v/>
      </c>
      <c r="AO1313" s="66" t="str">
        <f t="shared" si="533"/>
        <v/>
      </c>
      <c r="AP1313" s="66" t="str">
        <f t="shared" si="545"/>
        <v/>
      </c>
      <c r="AQ1313" s="66" t="str">
        <f t="shared" si="534"/>
        <v/>
      </c>
      <c r="AR1313" s="135" t="str">
        <f t="shared" si="535"/>
        <v/>
      </c>
      <c r="AS1313" s="72" t="str">
        <f t="shared" ref="AS1313:AT1376" si="546">IFERROR(Z1313+AG1313+AK1313+AO1313,"")</f>
        <v/>
      </c>
      <c r="AT1313" s="72" t="str">
        <f t="shared" si="546"/>
        <v/>
      </c>
      <c r="AU1313" s="72"/>
      <c r="AV1313" s="135" t="str">
        <f t="shared" ca="1" si="541"/>
        <v>Guardian</v>
      </c>
      <c r="AW1313" s="135"/>
      <c r="AX1313" s="135"/>
      <c r="AY1313" s="135"/>
      <c r="AZ1313" s="135"/>
      <c r="BA1313" s="135"/>
      <c r="BB1313" s="135"/>
      <c r="BC1313" s="660" t="e">
        <f>INDEX('[2]Master Skill List'!$D$81:$D$301,MATCH('UNIT DATA'!BA1313,'[2]Master Skill List'!$B$81:$B$301,0))</f>
        <v>#N/A</v>
      </c>
      <c r="BD1313" s="661"/>
      <c r="BE1313" s="661"/>
      <c r="BF1313" s="662"/>
      <c r="BG1313" s="72">
        <f t="shared" si="542"/>
        <v>0</v>
      </c>
    </row>
    <row r="1314" spans="2:59">
      <c r="B1314" s="66">
        <v>1276</v>
      </c>
      <c r="C1314" s="135"/>
      <c r="D1314" s="135"/>
      <c r="E1314" s="135"/>
      <c r="F1314" s="135"/>
      <c r="G1314" s="135"/>
      <c r="H1314" s="177"/>
      <c r="I1314" s="155"/>
      <c r="J1314" s="155"/>
      <c r="K1314" s="66">
        <v>10</v>
      </c>
      <c r="L1314" s="66"/>
      <c r="M1314" s="66"/>
      <c r="N1314" s="66"/>
      <c r="O1314" s="508"/>
      <c r="P1314" s="155">
        <f t="shared" si="536"/>
        <v>1</v>
      </c>
      <c r="Q1314" s="135"/>
      <c r="R1314" s="66" t="e">
        <f t="shared" si="543"/>
        <v>#N/A</v>
      </c>
      <c r="S1314" s="176"/>
      <c r="T1314" s="177"/>
      <c r="U1314" s="135"/>
      <c r="V1314" s="135"/>
      <c r="W1314" s="163" t="str">
        <f t="shared" ca="1" si="521"/>
        <v>Guardian</v>
      </c>
      <c r="X1314" s="164">
        <f t="shared" si="522"/>
        <v>0</v>
      </c>
      <c r="Y1314" s="165">
        <v>0</v>
      </c>
      <c r="Z1314" s="155" t="str">
        <f t="shared" si="523"/>
        <v/>
      </c>
      <c r="AA1314" s="66" t="str">
        <f t="shared" si="524"/>
        <v/>
      </c>
      <c r="AB1314" s="72" t="str">
        <f t="shared" si="525"/>
        <v/>
      </c>
      <c r="AC1314" s="135" t="str">
        <f t="shared" si="537"/>
        <v/>
      </c>
      <c r="AD1314" s="72">
        <f t="shared" si="538"/>
        <v>-29</v>
      </c>
      <c r="AE1314" s="72">
        <f t="shared" si="539"/>
        <v>-59</v>
      </c>
      <c r="AF1314" s="72">
        <f t="shared" si="540"/>
        <v>-89</v>
      </c>
      <c r="AG1314" s="66" t="str">
        <f t="shared" si="526"/>
        <v/>
      </c>
      <c r="AH1314" s="66" t="str">
        <f t="shared" si="527"/>
        <v/>
      </c>
      <c r="AI1314" s="66" t="str">
        <f t="shared" si="528"/>
        <v/>
      </c>
      <c r="AJ1314" s="135" t="str">
        <f t="shared" si="529"/>
        <v/>
      </c>
      <c r="AK1314" s="66" t="str">
        <f t="shared" si="530"/>
        <v/>
      </c>
      <c r="AL1314" s="66" t="str">
        <f t="shared" si="544"/>
        <v/>
      </c>
      <c r="AM1314" s="66" t="str">
        <f t="shared" si="531"/>
        <v/>
      </c>
      <c r="AN1314" s="135" t="str">
        <f t="shared" si="532"/>
        <v/>
      </c>
      <c r="AO1314" s="66" t="str">
        <f t="shared" si="533"/>
        <v/>
      </c>
      <c r="AP1314" s="66" t="str">
        <f t="shared" si="545"/>
        <v/>
      </c>
      <c r="AQ1314" s="66" t="str">
        <f t="shared" si="534"/>
        <v/>
      </c>
      <c r="AR1314" s="135" t="str">
        <f t="shared" si="535"/>
        <v/>
      </c>
      <c r="AS1314" s="72" t="str">
        <f t="shared" si="546"/>
        <v/>
      </c>
      <c r="AT1314" s="72" t="str">
        <f t="shared" si="546"/>
        <v/>
      </c>
      <c r="AU1314" s="72"/>
      <c r="AV1314" s="135" t="str">
        <f t="shared" ca="1" si="541"/>
        <v>Guardian</v>
      </c>
      <c r="AW1314" s="135"/>
      <c r="AX1314" s="135"/>
      <c r="AY1314" s="135"/>
      <c r="AZ1314" s="135"/>
      <c r="BA1314" s="135"/>
      <c r="BB1314" s="135"/>
      <c r="BC1314" s="660" t="e">
        <f>INDEX('[2]Master Skill List'!$D$81:$D$301,MATCH('UNIT DATA'!BA1314,'[2]Master Skill List'!$B$81:$B$301,0))</f>
        <v>#N/A</v>
      </c>
      <c r="BD1314" s="661"/>
      <c r="BE1314" s="661"/>
      <c r="BF1314" s="662"/>
      <c r="BG1314" s="72">
        <f t="shared" si="542"/>
        <v>0</v>
      </c>
    </row>
    <row r="1315" spans="2:59">
      <c r="B1315" s="66">
        <v>1277</v>
      </c>
      <c r="C1315" s="135"/>
      <c r="D1315" s="135"/>
      <c r="E1315" s="135"/>
      <c r="F1315" s="135"/>
      <c r="G1315" s="135"/>
      <c r="H1315" s="177"/>
      <c r="I1315" s="155"/>
      <c r="J1315" s="155"/>
      <c r="K1315" s="66">
        <v>10</v>
      </c>
      <c r="L1315" s="66"/>
      <c r="M1315" s="66"/>
      <c r="N1315" s="66"/>
      <c r="O1315" s="508"/>
      <c r="P1315" s="155">
        <f t="shared" si="536"/>
        <v>1</v>
      </c>
      <c r="Q1315" s="135"/>
      <c r="R1315" s="66" t="e">
        <f t="shared" si="543"/>
        <v>#N/A</v>
      </c>
      <c r="S1315" s="176"/>
      <c r="T1315" s="177"/>
      <c r="U1315" s="135"/>
      <c r="V1315" s="135"/>
      <c r="W1315" s="163" t="str">
        <f t="shared" ca="1" si="521"/>
        <v>Hero</v>
      </c>
      <c r="X1315" s="164">
        <f t="shared" si="522"/>
        <v>0</v>
      </c>
      <c r="Y1315" s="165">
        <v>0</v>
      </c>
      <c r="Z1315" s="155" t="str">
        <f t="shared" si="523"/>
        <v/>
      </c>
      <c r="AA1315" s="66" t="str">
        <f t="shared" si="524"/>
        <v/>
      </c>
      <c r="AB1315" s="72" t="str">
        <f t="shared" si="525"/>
        <v/>
      </c>
      <c r="AC1315" s="135" t="str">
        <f t="shared" si="537"/>
        <v/>
      </c>
      <c r="AD1315" s="72">
        <f t="shared" si="538"/>
        <v>-29</v>
      </c>
      <c r="AE1315" s="72">
        <f t="shared" si="539"/>
        <v>-59</v>
      </c>
      <c r="AF1315" s="72">
        <f t="shared" si="540"/>
        <v>-89</v>
      </c>
      <c r="AG1315" s="66" t="str">
        <f t="shared" si="526"/>
        <v/>
      </c>
      <c r="AH1315" s="66" t="str">
        <f t="shared" si="527"/>
        <v/>
      </c>
      <c r="AI1315" s="66" t="str">
        <f t="shared" si="528"/>
        <v/>
      </c>
      <c r="AJ1315" s="135" t="str">
        <f t="shared" si="529"/>
        <v/>
      </c>
      <c r="AK1315" s="66" t="str">
        <f t="shared" si="530"/>
        <v/>
      </c>
      <c r="AL1315" s="66" t="str">
        <f t="shared" si="544"/>
        <v/>
      </c>
      <c r="AM1315" s="66" t="str">
        <f t="shared" si="531"/>
        <v/>
      </c>
      <c r="AN1315" s="135" t="str">
        <f t="shared" si="532"/>
        <v/>
      </c>
      <c r="AO1315" s="66" t="str">
        <f t="shared" si="533"/>
        <v/>
      </c>
      <c r="AP1315" s="66" t="str">
        <f t="shared" si="545"/>
        <v/>
      </c>
      <c r="AQ1315" s="66" t="str">
        <f t="shared" si="534"/>
        <v/>
      </c>
      <c r="AR1315" s="135" t="str">
        <f t="shared" si="535"/>
        <v/>
      </c>
      <c r="AS1315" s="72" t="str">
        <f t="shared" si="546"/>
        <v/>
      </c>
      <c r="AT1315" s="72" t="str">
        <f t="shared" si="546"/>
        <v/>
      </c>
      <c r="AU1315" s="72"/>
      <c r="AV1315" s="135" t="str">
        <f t="shared" ca="1" si="541"/>
        <v>Hero</v>
      </c>
      <c r="AW1315" s="135"/>
      <c r="AX1315" s="135"/>
      <c r="AY1315" s="135"/>
      <c r="AZ1315" s="135"/>
      <c r="BA1315" s="135"/>
      <c r="BB1315" s="135"/>
      <c r="BC1315" s="660" t="e">
        <f>INDEX('[2]Master Skill List'!$D$81:$D$301,MATCH('UNIT DATA'!BA1315,'[2]Master Skill List'!$B$81:$B$301,0))</f>
        <v>#N/A</v>
      </c>
      <c r="BD1315" s="661"/>
      <c r="BE1315" s="661"/>
      <c r="BF1315" s="662"/>
      <c r="BG1315" s="72">
        <f t="shared" si="542"/>
        <v>0</v>
      </c>
    </row>
    <row r="1316" spans="2:59">
      <c r="B1316" s="66">
        <v>1278</v>
      </c>
      <c r="C1316" s="135"/>
      <c r="D1316" s="135"/>
      <c r="E1316" s="135"/>
      <c r="F1316" s="135"/>
      <c r="G1316" s="135"/>
      <c r="H1316" s="177"/>
      <c r="I1316" s="155"/>
      <c r="J1316" s="155"/>
      <c r="K1316" s="66">
        <v>10</v>
      </c>
      <c r="L1316" s="66"/>
      <c r="M1316" s="66"/>
      <c r="N1316" s="66"/>
      <c r="O1316" s="508"/>
      <c r="P1316" s="155">
        <f t="shared" si="536"/>
        <v>1</v>
      </c>
      <c r="Q1316" s="135"/>
      <c r="R1316" s="66" t="e">
        <f t="shared" si="543"/>
        <v>#N/A</v>
      </c>
      <c r="S1316" s="176"/>
      <c r="T1316" s="177"/>
      <c r="U1316" s="135"/>
      <c r="V1316" s="135"/>
      <c r="W1316" s="163" t="str">
        <f t="shared" ca="1" si="521"/>
        <v>Guardian</v>
      </c>
      <c r="X1316" s="164">
        <f t="shared" si="522"/>
        <v>0</v>
      </c>
      <c r="Y1316" s="165">
        <v>0</v>
      </c>
      <c r="Z1316" s="155" t="str">
        <f t="shared" si="523"/>
        <v/>
      </c>
      <c r="AA1316" s="66" t="str">
        <f t="shared" si="524"/>
        <v/>
      </c>
      <c r="AB1316" s="72" t="str">
        <f t="shared" si="525"/>
        <v/>
      </c>
      <c r="AC1316" s="135" t="str">
        <f t="shared" si="537"/>
        <v/>
      </c>
      <c r="AD1316" s="72">
        <f t="shared" si="538"/>
        <v>-29</v>
      </c>
      <c r="AE1316" s="72">
        <f t="shared" si="539"/>
        <v>-59</v>
      </c>
      <c r="AF1316" s="72">
        <f t="shared" si="540"/>
        <v>-89</v>
      </c>
      <c r="AG1316" s="66" t="str">
        <f t="shared" si="526"/>
        <v/>
      </c>
      <c r="AH1316" s="66" t="str">
        <f t="shared" si="527"/>
        <v/>
      </c>
      <c r="AI1316" s="66" t="str">
        <f t="shared" si="528"/>
        <v/>
      </c>
      <c r="AJ1316" s="135" t="str">
        <f t="shared" si="529"/>
        <v/>
      </c>
      <c r="AK1316" s="66" t="str">
        <f t="shared" si="530"/>
        <v/>
      </c>
      <c r="AL1316" s="66" t="str">
        <f t="shared" si="544"/>
        <v/>
      </c>
      <c r="AM1316" s="66" t="str">
        <f t="shared" si="531"/>
        <v/>
      </c>
      <c r="AN1316" s="135" t="str">
        <f t="shared" si="532"/>
        <v/>
      </c>
      <c r="AO1316" s="66" t="str">
        <f t="shared" si="533"/>
        <v/>
      </c>
      <c r="AP1316" s="66" t="str">
        <f t="shared" si="545"/>
        <v/>
      </c>
      <c r="AQ1316" s="66" t="str">
        <f t="shared" si="534"/>
        <v/>
      </c>
      <c r="AR1316" s="135" t="str">
        <f t="shared" si="535"/>
        <v/>
      </c>
      <c r="AS1316" s="72" t="str">
        <f t="shared" si="546"/>
        <v/>
      </c>
      <c r="AT1316" s="72" t="str">
        <f t="shared" si="546"/>
        <v/>
      </c>
      <c r="AU1316" s="72"/>
      <c r="AV1316" s="135" t="str">
        <f t="shared" ca="1" si="541"/>
        <v>Guardian</v>
      </c>
      <c r="AW1316" s="135"/>
      <c r="AX1316" s="135"/>
      <c r="AY1316" s="135"/>
      <c r="AZ1316" s="135"/>
      <c r="BA1316" s="135"/>
      <c r="BB1316" s="135"/>
      <c r="BC1316" s="660" t="e">
        <f>INDEX('[2]Master Skill List'!$D$81:$D$301,MATCH('UNIT DATA'!BA1316,'[2]Master Skill List'!$B$81:$B$301,0))</f>
        <v>#N/A</v>
      </c>
      <c r="BD1316" s="661"/>
      <c r="BE1316" s="661"/>
      <c r="BF1316" s="662"/>
      <c r="BG1316" s="72">
        <f t="shared" si="542"/>
        <v>0</v>
      </c>
    </row>
    <row r="1317" spans="2:59">
      <c r="B1317" s="66">
        <v>1279</v>
      </c>
      <c r="C1317" s="135"/>
      <c r="D1317" s="135"/>
      <c r="E1317" s="135"/>
      <c r="F1317" s="135"/>
      <c r="G1317" s="135"/>
      <c r="H1317" s="177"/>
      <c r="I1317" s="155"/>
      <c r="J1317" s="155"/>
      <c r="K1317" s="66">
        <v>10</v>
      </c>
      <c r="L1317" s="66"/>
      <c r="M1317" s="66"/>
      <c r="N1317" s="66"/>
      <c r="O1317" s="508"/>
      <c r="P1317" s="155">
        <f t="shared" si="536"/>
        <v>1</v>
      </c>
      <c r="Q1317" s="135"/>
      <c r="R1317" s="66" t="e">
        <f t="shared" si="543"/>
        <v>#N/A</v>
      </c>
      <c r="S1317" s="176"/>
      <c r="T1317" s="177"/>
      <c r="U1317" s="135"/>
      <c r="V1317" s="135"/>
      <c r="W1317" s="163" t="str">
        <f t="shared" ca="1" si="521"/>
        <v>Defender</v>
      </c>
      <c r="X1317" s="164">
        <f t="shared" si="522"/>
        <v>0</v>
      </c>
      <c r="Y1317" s="165">
        <v>0</v>
      </c>
      <c r="Z1317" s="155" t="str">
        <f t="shared" si="523"/>
        <v/>
      </c>
      <c r="AA1317" s="66" t="str">
        <f t="shared" si="524"/>
        <v/>
      </c>
      <c r="AB1317" s="72" t="str">
        <f t="shared" si="525"/>
        <v/>
      </c>
      <c r="AC1317" s="135" t="str">
        <f t="shared" si="537"/>
        <v/>
      </c>
      <c r="AD1317" s="72">
        <f t="shared" si="538"/>
        <v>-29</v>
      </c>
      <c r="AE1317" s="72">
        <f t="shared" si="539"/>
        <v>-59</v>
      </c>
      <c r="AF1317" s="72">
        <f t="shared" si="540"/>
        <v>-89</v>
      </c>
      <c r="AG1317" s="66" t="str">
        <f t="shared" si="526"/>
        <v/>
      </c>
      <c r="AH1317" s="66" t="str">
        <f t="shared" si="527"/>
        <v/>
      </c>
      <c r="AI1317" s="66" t="str">
        <f t="shared" si="528"/>
        <v/>
      </c>
      <c r="AJ1317" s="135" t="str">
        <f t="shared" si="529"/>
        <v/>
      </c>
      <c r="AK1317" s="66" t="str">
        <f t="shared" si="530"/>
        <v/>
      </c>
      <c r="AL1317" s="66" t="str">
        <f t="shared" si="544"/>
        <v/>
      </c>
      <c r="AM1317" s="66" t="str">
        <f t="shared" si="531"/>
        <v/>
      </c>
      <c r="AN1317" s="135" t="str">
        <f t="shared" si="532"/>
        <v/>
      </c>
      <c r="AO1317" s="66" t="str">
        <f t="shared" si="533"/>
        <v/>
      </c>
      <c r="AP1317" s="66" t="str">
        <f t="shared" si="545"/>
        <v/>
      </c>
      <c r="AQ1317" s="66" t="str">
        <f t="shared" si="534"/>
        <v/>
      </c>
      <c r="AR1317" s="135" t="str">
        <f t="shared" si="535"/>
        <v/>
      </c>
      <c r="AS1317" s="72" t="str">
        <f t="shared" si="546"/>
        <v/>
      </c>
      <c r="AT1317" s="72" t="str">
        <f t="shared" si="546"/>
        <v/>
      </c>
      <c r="AU1317" s="72"/>
      <c r="AV1317" s="135" t="str">
        <f t="shared" ca="1" si="541"/>
        <v>Defender</v>
      </c>
      <c r="AW1317" s="135"/>
      <c r="AX1317" s="135"/>
      <c r="AY1317" s="135"/>
      <c r="AZ1317" s="135"/>
      <c r="BA1317" s="135"/>
      <c r="BB1317" s="135"/>
      <c r="BC1317" s="660" t="e">
        <f>INDEX('[2]Master Skill List'!$D$81:$D$301,MATCH('UNIT DATA'!BA1317,'[2]Master Skill List'!$B$81:$B$301,0))</f>
        <v>#N/A</v>
      </c>
      <c r="BD1317" s="661"/>
      <c r="BE1317" s="661"/>
      <c r="BF1317" s="662"/>
      <c r="BG1317" s="72">
        <f t="shared" si="542"/>
        <v>0</v>
      </c>
    </row>
    <row r="1318" spans="2:59">
      <c r="B1318" s="66">
        <v>1280</v>
      </c>
      <c r="C1318" s="135"/>
      <c r="D1318" s="135"/>
      <c r="E1318" s="135"/>
      <c r="F1318" s="135"/>
      <c r="G1318" s="135"/>
      <c r="H1318" s="177"/>
      <c r="I1318" s="155"/>
      <c r="J1318" s="155"/>
      <c r="K1318" s="66">
        <v>10</v>
      </c>
      <c r="L1318" s="66"/>
      <c r="M1318" s="66"/>
      <c r="N1318" s="66"/>
      <c r="O1318" s="508"/>
      <c r="P1318" s="155">
        <f t="shared" si="536"/>
        <v>1</v>
      </c>
      <c r="Q1318" s="135"/>
      <c r="R1318" s="66" t="e">
        <f t="shared" si="543"/>
        <v>#N/A</v>
      </c>
      <c r="S1318" s="176"/>
      <c r="T1318" s="177"/>
      <c r="U1318" s="135"/>
      <c r="V1318" s="135"/>
      <c r="W1318" s="163" t="str">
        <f t="shared" ca="1" si="521"/>
        <v>Fighter</v>
      </c>
      <c r="X1318" s="164">
        <f t="shared" si="522"/>
        <v>0</v>
      </c>
      <c r="Y1318" s="165">
        <v>0</v>
      </c>
      <c r="Z1318" s="155" t="str">
        <f t="shared" si="523"/>
        <v/>
      </c>
      <c r="AA1318" s="66" t="str">
        <f t="shared" si="524"/>
        <v/>
      </c>
      <c r="AB1318" s="72" t="str">
        <f t="shared" si="525"/>
        <v/>
      </c>
      <c r="AC1318" s="135" t="str">
        <f t="shared" si="537"/>
        <v/>
      </c>
      <c r="AD1318" s="72">
        <f t="shared" si="538"/>
        <v>-29</v>
      </c>
      <c r="AE1318" s="72">
        <f t="shared" si="539"/>
        <v>-59</v>
      </c>
      <c r="AF1318" s="72">
        <f t="shared" si="540"/>
        <v>-89</v>
      </c>
      <c r="AG1318" s="66" t="str">
        <f t="shared" si="526"/>
        <v/>
      </c>
      <c r="AH1318" s="66" t="str">
        <f t="shared" si="527"/>
        <v/>
      </c>
      <c r="AI1318" s="66" t="str">
        <f t="shared" si="528"/>
        <v/>
      </c>
      <c r="AJ1318" s="135" t="str">
        <f t="shared" si="529"/>
        <v/>
      </c>
      <c r="AK1318" s="66" t="str">
        <f t="shared" si="530"/>
        <v/>
      </c>
      <c r="AL1318" s="66" t="str">
        <f t="shared" si="544"/>
        <v/>
      </c>
      <c r="AM1318" s="66" t="str">
        <f t="shared" si="531"/>
        <v/>
      </c>
      <c r="AN1318" s="135" t="str">
        <f t="shared" si="532"/>
        <v/>
      </c>
      <c r="AO1318" s="66" t="str">
        <f t="shared" si="533"/>
        <v/>
      </c>
      <c r="AP1318" s="66" t="str">
        <f t="shared" si="545"/>
        <v/>
      </c>
      <c r="AQ1318" s="66" t="str">
        <f t="shared" si="534"/>
        <v/>
      </c>
      <c r="AR1318" s="135" t="str">
        <f t="shared" si="535"/>
        <v/>
      </c>
      <c r="AS1318" s="72" t="str">
        <f t="shared" si="546"/>
        <v/>
      </c>
      <c r="AT1318" s="72" t="str">
        <f t="shared" si="546"/>
        <v/>
      </c>
      <c r="AU1318" s="72"/>
      <c r="AV1318" s="135" t="str">
        <f t="shared" ca="1" si="541"/>
        <v>Fighter</v>
      </c>
      <c r="AW1318" s="135"/>
      <c r="AX1318" s="135"/>
      <c r="AY1318" s="135"/>
      <c r="AZ1318" s="135"/>
      <c r="BA1318" s="135"/>
      <c r="BB1318" s="135"/>
      <c r="BC1318" s="660" t="e">
        <f>INDEX('[2]Master Skill List'!$D$81:$D$301,MATCH('UNIT DATA'!BA1318,'[2]Master Skill List'!$B$81:$B$301,0))</f>
        <v>#N/A</v>
      </c>
      <c r="BD1318" s="661"/>
      <c r="BE1318" s="661"/>
      <c r="BF1318" s="662"/>
      <c r="BG1318" s="72">
        <f t="shared" si="542"/>
        <v>0</v>
      </c>
    </row>
    <row r="1319" spans="2:59">
      <c r="B1319" s="66">
        <v>1281</v>
      </c>
      <c r="C1319" s="135"/>
      <c r="D1319" s="135"/>
      <c r="E1319" s="135"/>
      <c r="F1319" s="135"/>
      <c r="G1319" s="135"/>
      <c r="H1319" s="177"/>
      <c r="I1319" s="155"/>
      <c r="J1319" s="155"/>
      <c r="K1319" s="66">
        <v>10</v>
      </c>
      <c r="L1319" s="66"/>
      <c r="M1319" s="66"/>
      <c r="N1319" s="66"/>
      <c r="O1319" s="508"/>
      <c r="P1319" s="155">
        <f t="shared" si="536"/>
        <v>1</v>
      </c>
      <c r="Q1319" s="135"/>
      <c r="R1319" s="66" t="e">
        <f t="shared" si="543"/>
        <v>#N/A</v>
      </c>
      <c r="S1319" s="176"/>
      <c r="T1319" s="177"/>
      <c r="U1319" s="135"/>
      <c r="V1319" s="135"/>
      <c r="W1319" s="163" t="str">
        <f t="shared" ref="W1319:W1382" ca="1" si="547">CHOOSE(RANDBETWEEN(1,6),"Fighter","Guardian","Knight","Defender","Hero","Lord")</f>
        <v>Fighter</v>
      </c>
      <c r="X1319" s="164">
        <f t="shared" ref="X1319:X1382" si="548">(IF(L1319="Fast",1,IF(L1319="SUPERB",2,0))+IF(K1319=15,1,IF(K1319=20,2,0)))+Y1319</f>
        <v>0</v>
      </c>
      <c r="Y1319" s="165">
        <v>0</v>
      </c>
      <c r="Z1319" s="155" t="str">
        <f t="shared" ref="Z1319:Z1382" si="549">IFERROR(ROUNDDOWN(IF($X$36=TRUE,(((($J1319*10)+S$6+($M1319*U$6))*$P1319)*INDEX(P$21:P$26,MATCH($I1319,$O$21:$O$26,0)))*INDEX(V$21:V$26,MATCH($W1319,$U$21:$U$26,0)),((($J1319*10)+S$6+($M1319*U$6))*$P1319)*INDEX(P$21:P$26,MATCH($I1319,$O$21:$O$26,0))),0),"")</f>
        <v/>
      </c>
      <c r="AA1319" s="66" t="str">
        <f t="shared" ref="AA1319:AA1382" si="550">IFERROR(ROUNDDOWN(Z1319+(AB1319*($J1319-1))+IF(J1319&gt;=AM$22,(J1319-AN$22)*AO$22,0)+IF(J1319&gt;=AM$23,(J1319-AN$23)*AO$23,0)+IF(J1319&gt;=AM$24,(J1319-AN$24)*AO$24,0),0),"")</f>
        <v/>
      </c>
      <c r="AB1319" s="72" t="str">
        <f t="shared" ref="AB1319:AB1382" si="551">IFERROR(ROUNDDOWN((VLOOKUP(M1319,O$8:T$17,4)*T$6)+X1319,0),"")</f>
        <v/>
      </c>
      <c r="AC1319" s="135" t="str">
        <f t="shared" si="537"/>
        <v/>
      </c>
      <c r="AD1319" s="72">
        <f t="shared" si="538"/>
        <v>-29</v>
      </c>
      <c r="AE1319" s="72">
        <f t="shared" si="539"/>
        <v>-59</v>
      </c>
      <c r="AF1319" s="72">
        <f t="shared" si="540"/>
        <v>-89</v>
      </c>
      <c r="AG1319" s="66" t="str">
        <f t="shared" ref="AG1319:AG1382" si="552">IFERROR(ROUNDDOWN(IF($X$36=TRUE,(((($J1319*10)+V$6+($M1319*X$6))*$P1319)*INDEX(Q$21:Q$26,MATCH($I1319,$O$21:$O$26,0)))*INDEX(W$21:W$26,MATCH($W1319,$U$21:$U$26,0)),((($J1319*10)+V$6+($M1319*X$6))*$P1319)*INDEX(W$21:W$26,MATCH($I1319,$O$21:$O$26,0))),0),"")</f>
        <v/>
      </c>
      <c r="AH1319" s="66" t="str">
        <f t="shared" ref="AH1319:AH1382" si="553">IFERROR(ROUNDDOWN(AG1319+(AI1319*($J1319-1))+IF($J1319&gt;=AM$22,(J1319-AN$22)*AO$22,0)+IF(J1319&gt;=AM$23,(J1319-AN$23)*AO$23,0)+IF(J1319&gt;=AM$24,(J1319-AN$24)*AO$24,0),0),"")</f>
        <v/>
      </c>
      <c r="AI1319" s="66" t="str">
        <f t="shared" ref="AI1319:AI1382" si="554">IFERROR(ROUNDDOWN((VLOOKUP($M1319,$O$8:$T$17,4)*W$6)+$X1319,0),"")</f>
        <v/>
      </c>
      <c r="AJ1319" s="135" t="str">
        <f t="shared" ref="AJ1319:AJ1382" si="555">IFERROR(AI1319&amp;IF($J1319&gt;=$AM$22,";"&amp;AI1319+$AO$22,"")&amp;IF($J1319&gt;=$AM$23,";"&amp;AI1319+$AO$23+$AO$22,"")&amp;IF($J1319&gt;=$AM$24,";"&amp;AI1319+$AO$23+$AO$22+$AO$24,""),"")</f>
        <v/>
      </c>
      <c r="AK1319" s="66" t="str">
        <f t="shared" ref="AK1319:AK1382" si="556">IFERROR(ROUNDDOWN(IF($X$36=TRUE,(((($J1319*10)+Y$6+($M1319*AB$6))*$P1319)*INDEX(X$21:X$26,MATCH($I1319,$O$21:$O$26,0)))*INDEX(R$21:R$26,MATCH($W1319,$U$21:$U$26,0)),((($J1319*10)+Y$6+($M1319*AB$6))*$P1319)*INDEX(R$21:R$26,MATCH($I1319,$O$21:$O$26,0))),0),"")</f>
        <v/>
      </c>
      <c r="AL1319" s="66" t="str">
        <f t="shared" si="544"/>
        <v/>
      </c>
      <c r="AM1319" s="66" t="str">
        <f t="shared" ref="AM1319:AM1382" si="557">IFERROR(ROUNDDOWN((VLOOKUP($M1319,$O$8:$T$17,4)*Z$6)+$X1319,0),"")</f>
        <v/>
      </c>
      <c r="AN1319" s="135" t="str">
        <f t="shared" ref="AN1319:AN1382" si="558">IFERROR(AM1319&amp;IF($J1319&gt;=$AM$22,";"&amp;AM1319+$AO$22,"")&amp;IF($J1319&gt;=$AM$23,";"&amp;AM1319+$AO$23+$AO$22,"")&amp;IF($J1319&gt;=$AM$24,";"&amp;AM1319+$AO$23+$AO$22+$AO$24,""),"")</f>
        <v/>
      </c>
      <c r="AO1319" s="66" t="str">
        <f t="shared" ref="AO1319:AO1382" si="559">IFERROR(ROUNDDOWN(IF($X$36=TRUE,(((($J1319*10)+AF$6+($M1319*AI$6))*$P1319)*INDEX(Y$21:Y$26,MATCH($I1319,$O$21:$O$26,0)))*INDEX(S$21:S$26,MATCH($W1319,$U$21:$U$26,0)),((($J1319*10)+AF$6+($M1319*AI$6))*$P1319)*INDEX(S$21:S$26,MATCH($I1319,$O$21:$O$26,0))),0),"")</f>
        <v/>
      </c>
      <c r="AP1319" s="66" t="str">
        <f t="shared" si="545"/>
        <v/>
      </c>
      <c r="AQ1319" s="66" t="str">
        <f t="shared" ref="AQ1319:AQ1382" si="560">IFERROR(ROUNDDOWN((VLOOKUP($M1319,$O$8:$T$17,4)*AG$6)+$X1319,0),"")</f>
        <v/>
      </c>
      <c r="AR1319" s="135" t="str">
        <f t="shared" ref="AR1319:AR1382" si="561">IFERROR(AQ1319&amp;IF($J1319&gt;=$AM$22,";"&amp;AQ1319+$AO$22,"")&amp;IF($J1319&gt;=$AM$23,";"&amp;AQ1319+$AO$23+$AO$22,"")&amp;IF($J1319&gt;=$AM$24,";"&amp;AQ1319+$AO$23+$AO$22+$AO$24,""),"")</f>
        <v/>
      </c>
      <c r="AS1319" s="72" t="str">
        <f t="shared" si="546"/>
        <v/>
      </c>
      <c r="AT1319" s="72" t="str">
        <f t="shared" si="546"/>
        <v/>
      </c>
      <c r="AU1319" s="72"/>
      <c r="AV1319" s="135" t="str">
        <f t="shared" ca="1" si="541"/>
        <v>Fighter</v>
      </c>
      <c r="AW1319" s="135"/>
      <c r="AX1319" s="135"/>
      <c r="AY1319" s="135"/>
      <c r="AZ1319" s="135"/>
      <c r="BA1319" s="135"/>
      <c r="BB1319" s="135"/>
      <c r="BC1319" s="660" t="e">
        <f>INDEX('[2]Master Skill List'!$D$81:$D$301,MATCH('UNIT DATA'!BA1319,'[2]Master Skill List'!$B$81:$B$301,0))</f>
        <v>#N/A</v>
      </c>
      <c r="BD1319" s="661"/>
      <c r="BE1319" s="661"/>
      <c r="BF1319" s="662"/>
      <c r="BG1319" s="72">
        <f t="shared" si="542"/>
        <v>0</v>
      </c>
    </row>
    <row r="1320" spans="2:59">
      <c r="B1320" s="66">
        <v>1282</v>
      </c>
      <c r="C1320" s="135"/>
      <c r="D1320" s="135"/>
      <c r="E1320" s="135"/>
      <c r="F1320" s="135"/>
      <c r="G1320" s="135"/>
      <c r="H1320" s="177"/>
      <c r="I1320" s="155"/>
      <c r="J1320" s="155"/>
      <c r="K1320" s="66">
        <v>10</v>
      </c>
      <c r="L1320" s="66"/>
      <c r="M1320" s="66"/>
      <c r="N1320" s="66"/>
      <c r="O1320" s="508"/>
      <c r="P1320" s="155">
        <f t="shared" ref="P1320:P1383" si="562">1+(N1320*0.1)+Q1320</f>
        <v>1</v>
      </c>
      <c r="Q1320" s="135"/>
      <c r="R1320" s="66" t="e">
        <f t="shared" si="543"/>
        <v>#N/A</v>
      </c>
      <c r="S1320" s="176"/>
      <c r="T1320" s="177"/>
      <c r="U1320" s="135"/>
      <c r="V1320" s="135"/>
      <c r="W1320" s="163" t="str">
        <f t="shared" ca="1" si="547"/>
        <v>Defender</v>
      </c>
      <c r="X1320" s="164">
        <f t="shared" si="548"/>
        <v>0</v>
      </c>
      <c r="Y1320" s="165">
        <v>0</v>
      </c>
      <c r="Z1320" s="155" t="str">
        <f t="shared" si="549"/>
        <v/>
      </c>
      <c r="AA1320" s="66" t="str">
        <f t="shared" si="550"/>
        <v/>
      </c>
      <c r="AB1320" s="72" t="str">
        <f t="shared" si="551"/>
        <v/>
      </c>
      <c r="AC1320" s="135" t="str">
        <f t="shared" ref="AC1320:AC1383" si="563">IFERROR(AB1320&amp;IF($J1320&gt;=$AM$22,";"&amp;AB1320+$AO$22,"")&amp;IF(J1320&gt;=$AM$23,";"&amp;AB1320+$AO$23+$AO$22,"")&amp;IF(J1320&gt;=$AM$24,";"&amp;AB1320+$AO$23+$AO$22+$AO$24,""),"")</f>
        <v/>
      </c>
      <c r="AD1320" s="72">
        <f t="shared" ref="AD1320:AD1383" si="564">J1320-AD$38+1</f>
        <v>-29</v>
      </c>
      <c r="AE1320" s="72">
        <f t="shared" ref="AE1320:AE1383" si="565">J1320-AE$38+1</f>
        <v>-59</v>
      </c>
      <c r="AF1320" s="72">
        <f t="shared" ref="AF1320:AF1383" si="566">J1320-AF$38+1</f>
        <v>-89</v>
      </c>
      <c r="AG1320" s="66" t="str">
        <f t="shared" si="552"/>
        <v/>
      </c>
      <c r="AH1320" s="66" t="str">
        <f t="shared" si="553"/>
        <v/>
      </c>
      <c r="AI1320" s="66" t="str">
        <f t="shared" si="554"/>
        <v/>
      </c>
      <c r="AJ1320" s="135" t="str">
        <f t="shared" si="555"/>
        <v/>
      </c>
      <c r="AK1320" s="66" t="str">
        <f t="shared" si="556"/>
        <v/>
      </c>
      <c r="AL1320" s="66" t="str">
        <f t="shared" si="544"/>
        <v/>
      </c>
      <c r="AM1320" s="66" t="str">
        <f t="shared" si="557"/>
        <v/>
      </c>
      <c r="AN1320" s="135" t="str">
        <f t="shared" si="558"/>
        <v/>
      </c>
      <c r="AO1320" s="66" t="str">
        <f t="shared" si="559"/>
        <v/>
      </c>
      <c r="AP1320" s="66" t="str">
        <f t="shared" si="545"/>
        <v/>
      </c>
      <c r="AQ1320" s="66" t="str">
        <f t="shared" si="560"/>
        <v/>
      </c>
      <c r="AR1320" s="135" t="str">
        <f t="shared" si="561"/>
        <v/>
      </c>
      <c r="AS1320" s="72" t="str">
        <f t="shared" si="546"/>
        <v/>
      </c>
      <c r="AT1320" s="72" t="str">
        <f t="shared" si="546"/>
        <v/>
      </c>
      <c r="AU1320" s="72"/>
      <c r="AV1320" s="135" t="str">
        <f t="shared" ref="AV1320:AV1383" ca="1" si="567">W1320</f>
        <v>Defender</v>
      </c>
      <c r="AW1320" s="135"/>
      <c r="AX1320" s="135"/>
      <c r="AY1320" s="135"/>
      <c r="AZ1320" s="135"/>
      <c r="BA1320" s="135"/>
      <c r="BB1320" s="135"/>
      <c r="BC1320" s="660" t="e">
        <f>INDEX('[2]Master Skill List'!$D$81:$D$301,MATCH('UNIT DATA'!BA1320,'[2]Master Skill List'!$B$81:$B$301,0))</f>
        <v>#N/A</v>
      </c>
      <c r="BD1320" s="661"/>
      <c r="BE1320" s="661"/>
      <c r="BF1320" s="662"/>
      <c r="BG1320" s="72">
        <f t="shared" ref="BG1320:BG1383" si="568">M1320</f>
        <v>0</v>
      </c>
    </row>
    <row r="1321" spans="2:59">
      <c r="B1321" s="66">
        <v>1283</v>
      </c>
      <c r="C1321" s="135"/>
      <c r="D1321" s="135"/>
      <c r="E1321" s="135"/>
      <c r="F1321" s="135"/>
      <c r="G1321" s="135"/>
      <c r="H1321" s="177"/>
      <c r="I1321" s="155"/>
      <c r="J1321" s="155"/>
      <c r="K1321" s="66">
        <v>10</v>
      </c>
      <c r="L1321" s="66"/>
      <c r="M1321" s="66"/>
      <c r="N1321" s="66"/>
      <c r="O1321" s="508"/>
      <c r="P1321" s="155">
        <f t="shared" si="562"/>
        <v>1</v>
      </c>
      <c r="Q1321" s="135"/>
      <c r="R1321" s="66" t="e">
        <f t="shared" si="543"/>
        <v>#N/A</v>
      </c>
      <c r="S1321" s="176"/>
      <c r="T1321" s="177"/>
      <c r="U1321" s="135"/>
      <c r="V1321" s="135"/>
      <c r="W1321" s="163" t="str">
        <f t="shared" ca="1" si="547"/>
        <v>Hero</v>
      </c>
      <c r="X1321" s="164">
        <f t="shared" si="548"/>
        <v>0</v>
      </c>
      <c r="Y1321" s="165">
        <v>0</v>
      </c>
      <c r="Z1321" s="155" t="str">
        <f t="shared" si="549"/>
        <v/>
      </c>
      <c r="AA1321" s="66" t="str">
        <f t="shared" si="550"/>
        <v/>
      </c>
      <c r="AB1321" s="72" t="str">
        <f t="shared" si="551"/>
        <v/>
      </c>
      <c r="AC1321" s="135" t="str">
        <f t="shared" si="563"/>
        <v/>
      </c>
      <c r="AD1321" s="72">
        <f t="shared" si="564"/>
        <v>-29</v>
      </c>
      <c r="AE1321" s="72">
        <f t="shared" si="565"/>
        <v>-59</v>
      </c>
      <c r="AF1321" s="72">
        <f t="shared" si="566"/>
        <v>-89</v>
      </c>
      <c r="AG1321" s="66" t="str">
        <f t="shared" si="552"/>
        <v/>
      </c>
      <c r="AH1321" s="66" t="str">
        <f t="shared" si="553"/>
        <v/>
      </c>
      <c r="AI1321" s="66" t="str">
        <f t="shared" si="554"/>
        <v/>
      </c>
      <c r="AJ1321" s="135" t="str">
        <f t="shared" si="555"/>
        <v/>
      </c>
      <c r="AK1321" s="66" t="str">
        <f t="shared" si="556"/>
        <v/>
      </c>
      <c r="AL1321" s="66" t="str">
        <f t="shared" si="544"/>
        <v/>
      </c>
      <c r="AM1321" s="66" t="str">
        <f t="shared" si="557"/>
        <v/>
      </c>
      <c r="AN1321" s="135" t="str">
        <f t="shared" si="558"/>
        <v/>
      </c>
      <c r="AO1321" s="66" t="str">
        <f t="shared" si="559"/>
        <v/>
      </c>
      <c r="AP1321" s="66" t="str">
        <f t="shared" si="545"/>
        <v/>
      </c>
      <c r="AQ1321" s="66" t="str">
        <f t="shared" si="560"/>
        <v/>
      </c>
      <c r="AR1321" s="135" t="str">
        <f t="shared" si="561"/>
        <v/>
      </c>
      <c r="AS1321" s="72" t="str">
        <f t="shared" si="546"/>
        <v/>
      </c>
      <c r="AT1321" s="72" t="str">
        <f t="shared" si="546"/>
        <v/>
      </c>
      <c r="AU1321" s="72"/>
      <c r="AV1321" s="135" t="str">
        <f t="shared" ca="1" si="567"/>
        <v>Hero</v>
      </c>
      <c r="AW1321" s="135"/>
      <c r="AX1321" s="135"/>
      <c r="AY1321" s="135"/>
      <c r="AZ1321" s="135"/>
      <c r="BA1321" s="135"/>
      <c r="BB1321" s="135"/>
      <c r="BC1321" s="660" t="e">
        <f>INDEX('[2]Master Skill List'!$D$81:$D$301,MATCH('UNIT DATA'!BA1321,'[2]Master Skill List'!$B$81:$B$301,0))</f>
        <v>#N/A</v>
      </c>
      <c r="BD1321" s="661"/>
      <c r="BE1321" s="661"/>
      <c r="BF1321" s="662"/>
      <c r="BG1321" s="72">
        <f t="shared" si="568"/>
        <v>0</v>
      </c>
    </row>
    <row r="1322" spans="2:59">
      <c r="B1322" s="66">
        <v>1284</v>
      </c>
      <c r="C1322" s="135"/>
      <c r="D1322" s="135"/>
      <c r="E1322" s="135"/>
      <c r="F1322" s="135"/>
      <c r="G1322" s="135"/>
      <c r="H1322" s="177"/>
      <c r="I1322" s="155"/>
      <c r="J1322" s="155"/>
      <c r="K1322" s="66">
        <v>10</v>
      </c>
      <c r="L1322" s="66"/>
      <c r="M1322" s="66"/>
      <c r="N1322" s="66"/>
      <c r="O1322" s="508"/>
      <c r="P1322" s="155">
        <f t="shared" si="562"/>
        <v>1</v>
      </c>
      <c r="Q1322" s="135"/>
      <c r="R1322" s="66" t="e">
        <f t="shared" si="543"/>
        <v>#N/A</v>
      </c>
      <c r="S1322" s="176"/>
      <c r="T1322" s="177"/>
      <c r="U1322" s="135"/>
      <c r="V1322" s="135"/>
      <c r="W1322" s="163" t="str">
        <f t="shared" ca="1" si="547"/>
        <v>Knight</v>
      </c>
      <c r="X1322" s="164">
        <f t="shared" si="548"/>
        <v>0</v>
      </c>
      <c r="Y1322" s="165">
        <v>0</v>
      </c>
      <c r="Z1322" s="155" t="str">
        <f t="shared" si="549"/>
        <v/>
      </c>
      <c r="AA1322" s="66" t="str">
        <f t="shared" si="550"/>
        <v/>
      </c>
      <c r="AB1322" s="72" t="str">
        <f t="shared" si="551"/>
        <v/>
      </c>
      <c r="AC1322" s="135" t="str">
        <f t="shared" si="563"/>
        <v/>
      </c>
      <c r="AD1322" s="72">
        <f t="shared" si="564"/>
        <v>-29</v>
      </c>
      <c r="AE1322" s="72">
        <f t="shared" si="565"/>
        <v>-59</v>
      </c>
      <c r="AF1322" s="72">
        <f t="shared" si="566"/>
        <v>-89</v>
      </c>
      <c r="AG1322" s="66" t="str">
        <f t="shared" si="552"/>
        <v/>
      </c>
      <c r="AH1322" s="66" t="str">
        <f t="shared" si="553"/>
        <v/>
      </c>
      <c r="AI1322" s="66" t="str">
        <f t="shared" si="554"/>
        <v/>
      </c>
      <c r="AJ1322" s="135" t="str">
        <f t="shared" si="555"/>
        <v/>
      </c>
      <c r="AK1322" s="66" t="str">
        <f t="shared" si="556"/>
        <v/>
      </c>
      <c r="AL1322" s="66" t="str">
        <f t="shared" si="544"/>
        <v/>
      </c>
      <c r="AM1322" s="66" t="str">
        <f t="shared" si="557"/>
        <v/>
      </c>
      <c r="AN1322" s="135" t="str">
        <f t="shared" si="558"/>
        <v/>
      </c>
      <c r="AO1322" s="66" t="str">
        <f t="shared" si="559"/>
        <v/>
      </c>
      <c r="AP1322" s="66" t="str">
        <f t="shared" si="545"/>
        <v/>
      </c>
      <c r="AQ1322" s="66" t="str">
        <f t="shared" si="560"/>
        <v/>
      </c>
      <c r="AR1322" s="135" t="str">
        <f t="shared" si="561"/>
        <v/>
      </c>
      <c r="AS1322" s="72" t="str">
        <f t="shared" si="546"/>
        <v/>
      </c>
      <c r="AT1322" s="72" t="str">
        <f t="shared" si="546"/>
        <v/>
      </c>
      <c r="AU1322" s="72"/>
      <c r="AV1322" s="135" t="str">
        <f t="shared" ca="1" si="567"/>
        <v>Knight</v>
      </c>
      <c r="AW1322" s="135"/>
      <c r="AX1322" s="135"/>
      <c r="AY1322" s="135"/>
      <c r="AZ1322" s="135"/>
      <c r="BA1322" s="135"/>
      <c r="BB1322" s="135"/>
      <c r="BC1322" s="660" t="e">
        <f>INDEX('[2]Master Skill List'!$D$81:$D$301,MATCH('UNIT DATA'!BA1322,'[2]Master Skill List'!$B$81:$B$301,0))</f>
        <v>#N/A</v>
      </c>
      <c r="BD1322" s="661"/>
      <c r="BE1322" s="661"/>
      <c r="BF1322" s="662"/>
      <c r="BG1322" s="72">
        <f t="shared" si="568"/>
        <v>0</v>
      </c>
    </row>
    <row r="1323" spans="2:59">
      <c r="B1323" s="66">
        <v>1285</v>
      </c>
      <c r="C1323" s="135"/>
      <c r="D1323" s="135"/>
      <c r="E1323" s="135"/>
      <c r="F1323" s="135"/>
      <c r="G1323" s="135"/>
      <c r="H1323" s="177"/>
      <c r="I1323" s="155"/>
      <c r="J1323" s="155"/>
      <c r="K1323" s="66">
        <v>10</v>
      </c>
      <c r="L1323" s="66"/>
      <c r="M1323" s="66"/>
      <c r="N1323" s="66"/>
      <c r="O1323" s="508"/>
      <c r="P1323" s="155">
        <f t="shared" si="562"/>
        <v>1</v>
      </c>
      <c r="Q1323" s="135"/>
      <c r="R1323" s="66" t="e">
        <f t="shared" ref="R1323:R1386" si="569">IF(K1323=10,M$6,IF(K1323=15,M$7,IF(K1323=20,M$8,0)))+IF(M1323=2,J$12,IF(M1323=3,J$13,IF(M1323=4,J$14,IF(M1323=5,J$15,IF(M1323=6,J$16,IF(M1323=7,J$17,IF(M1323=8,J$18,IF(M1323=9,J$19,IF(M1323=10,J$20,0)))))))))+IF(L1323="NORMAL",M$24,IF(L1323="FAST",M$25,IF(L1323="SUPERB",M$26,0)))+VLOOKUP(J1323,$L$11:$M$20,2)+S1323</f>
        <v>#N/A</v>
      </c>
      <c r="S1323" s="176"/>
      <c r="T1323" s="177"/>
      <c r="U1323" s="135"/>
      <c r="V1323" s="135"/>
      <c r="W1323" s="163" t="str">
        <f t="shared" ca="1" si="547"/>
        <v>Hero</v>
      </c>
      <c r="X1323" s="164">
        <f t="shared" si="548"/>
        <v>0</v>
      </c>
      <c r="Y1323" s="165">
        <v>0</v>
      </c>
      <c r="Z1323" s="155" t="str">
        <f t="shared" si="549"/>
        <v/>
      </c>
      <c r="AA1323" s="66" t="str">
        <f t="shared" si="550"/>
        <v/>
      </c>
      <c r="AB1323" s="72" t="str">
        <f t="shared" si="551"/>
        <v/>
      </c>
      <c r="AC1323" s="135" t="str">
        <f t="shared" si="563"/>
        <v/>
      </c>
      <c r="AD1323" s="72">
        <f t="shared" si="564"/>
        <v>-29</v>
      </c>
      <c r="AE1323" s="72">
        <f t="shared" si="565"/>
        <v>-59</v>
      </c>
      <c r="AF1323" s="72">
        <f t="shared" si="566"/>
        <v>-89</v>
      </c>
      <c r="AG1323" s="66" t="str">
        <f t="shared" si="552"/>
        <v/>
      </c>
      <c r="AH1323" s="66" t="str">
        <f t="shared" si="553"/>
        <v/>
      </c>
      <c r="AI1323" s="66" t="str">
        <f t="shared" si="554"/>
        <v/>
      </c>
      <c r="AJ1323" s="135" t="str">
        <f t="shared" si="555"/>
        <v/>
      </c>
      <c r="AK1323" s="66" t="str">
        <f t="shared" si="556"/>
        <v/>
      </c>
      <c r="AL1323" s="66" t="str">
        <f t="shared" si="544"/>
        <v/>
      </c>
      <c r="AM1323" s="66" t="str">
        <f t="shared" si="557"/>
        <v/>
      </c>
      <c r="AN1323" s="135" t="str">
        <f t="shared" si="558"/>
        <v/>
      </c>
      <c r="AO1323" s="66" t="str">
        <f t="shared" si="559"/>
        <v/>
      </c>
      <c r="AP1323" s="66" t="str">
        <f t="shared" si="545"/>
        <v/>
      </c>
      <c r="AQ1323" s="66" t="str">
        <f t="shared" si="560"/>
        <v/>
      </c>
      <c r="AR1323" s="135" t="str">
        <f t="shared" si="561"/>
        <v/>
      </c>
      <c r="AS1323" s="72" t="str">
        <f t="shared" si="546"/>
        <v/>
      </c>
      <c r="AT1323" s="72" t="str">
        <f t="shared" si="546"/>
        <v/>
      </c>
      <c r="AU1323" s="72"/>
      <c r="AV1323" s="135" t="str">
        <f t="shared" ca="1" si="567"/>
        <v>Hero</v>
      </c>
      <c r="AW1323" s="135"/>
      <c r="AX1323" s="135"/>
      <c r="AY1323" s="135"/>
      <c r="AZ1323" s="135"/>
      <c r="BA1323" s="135"/>
      <c r="BB1323" s="135"/>
      <c r="BC1323" s="660" t="e">
        <f>INDEX('[2]Master Skill List'!$D$81:$D$301,MATCH('UNIT DATA'!BA1323,'[2]Master Skill List'!$B$81:$B$301,0))</f>
        <v>#N/A</v>
      </c>
      <c r="BD1323" s="661"/>
      <c r="BE1323" s="661"/>
      <c r="BF1323" s="662"/>
      <c r="BG1323" s="72">
        <f t="shared" si="568"/>
        <v>0</v>
      </c>
    </row>
    <row r="1324" spans="2:59">
      <c r="B1324" s="66">
        <v>1286</v>
      </c>
      <c r="C1324" s="135"/>
      <c r="D1324" s="135"/>
      <c r="E1324" s="135"/>
      <c r="F1324" s="135"/>
      <c r="G1324" s="135"/>
      <c r="H1324" s="177"/>
      <c r="I1324" s="155"/>
      <c r="J1324" s="155"/>
      <c r="K1324" s="66">
        <v>10</v>
      </c>
      <c r="L1324" s="66"/>
      <c r="M1324" s="66"/>
      <c r="N1324" s="66"/>
      <c r="O1324" s="508"/>
      <c r="P1324" s="155">
        <f t="shared" si="562"/>
        <v>1</v>
      </c>
      <c r="Q1324" s="135"/>
      <c r="R1324" s="66" t="e">
        <f t="shared" si="569"/>
        <v>#N/A</v>
      </c>
      <c r="S1324" s="176"/>
      <c r="T1324" s="177"/>
      <c r="U1324" s="135"/>
      <c r="V1324" s="135"/>
      <c r="W1324" s="163" t="str">
        <f t="shared" ca="1" si="547"/>
        <v>Fighter</v>
      </c>
      <c r="X1324" s="164">
        <f t="shared" si="548"/>
        <v>0</v>
      </c>
      <c r="Y1324" s="165">
        <v>0</v>
      </c>
      <c r="Z1324" s="155" t="str">
        <f t="shared" si="549"/>
        <v/>
      </c>
      <c r="AA1324" s="66" t="str">
        <f t="shared" si="550"/>
        <v/>
      </c>
      <c r="AB1324" s="72" t="str">
        <f t="shared" si="551"/>
        <v/>
      </c>
      <c r="AC1324" s="135" t="str">
        <f t="shared" si="563"/>
        <v/>
      </c>
      <c r="AD1324" s="72">
        <f t="shared" si="564"/>
        <v>-29</v>
      </c>
      <c r="AE1324" s="72">
        <f t="shared" si="565"/>
        <v>-59</v>
      </c>
      <c r="AF1324" s="72">
        <f t="shared" si="566"/>
        <v>-89</v>
      </c>
      <c r="AG1324" s="66" t="str">
        <f t="shared" si="552"/>
        <v/>
      </c>
      <c r="AH1324" s="66" t="str">
        <f t="shared" si="553"/>
        <v/>
      </c>
      <c r="AI1324" s="66" t="str">
        <f t="shared" si="554"/>
        <v/>
      </c>
      <c r="AJ1324" s="135" t="str">
        <f t="shared" si="555"/>
        <v/>
      </c>
      <c r="AK1324" s="66" t="str">
        <f t="shared" si="556"/>
        <v/>
      </c>
      <c r="AL1324" s="66" t="str">
        <f t="shared" si="544"/>
        <v/>
      </c>
      <c r="AM1324" s="66" t="str">
        <f t="shared" si="557"/>
        <v/>
      </c>
      <c r="AN1324" s="135" t="str">
        <f t="shared" si="558"/>
        <v/>
      </c>
      <c r="AO1324" s="66" t="str">
        <f t="shared" si="559"/>
        <v/>
      </c>
      <c r="AP1324" s="66" t="str">
        <f t="shared" si="545"/>
        <v/>
      </c>
      <c r="AQ1324" s="66" t="str">
        <f t="shared" si="560"/>
        <v/>
      </c>
      <c r="AR1324" s="135" t="str">
        <f t="shared" si="561"/>
        <v/>
      </c>
      <c r="AS1324" s="72" t="str">
        <f t="shared" si="546"/>
        <v/>
      </c>
      <c r="AT1324" s="72" t="str">
        <f t="shared" si="546"/>
        <v/>
      </c>
      <c r="AU1324" s="72"/>
      <c r="AV1324" s="135" t="str">
        <f t="shared" ca="1" si="567"/>
        <v>Fighter</v>
      </c>
      <c r="AW1324" s="135"/>
      <c r="AX1324" s="135"/>
      <c r="AY1324" s="135"/>
      <c r="AZ1324" s="135"/>
      <c r="BA1324" s="135"/>
      <c r="BB1324" s="135"/>
      <c r="BC1324" s="660" t="e">
        <f>INDEX('[2]Master Skill List'!$D$81:$D$301,MATCH('UNIT DATA'!BA1324,'[2]Master Skill List'!$B$81:$B$301,0))</f>
        <v>#N/A</v>
      </c>
      <c r="BD1324" s="661"/>
      <c r="BE1324" s="661"/>
      <c r="BF1324" s="662"/>
      <c r="BG1324" s="72">
        <f t="shared" si="568"/>
        <v>0</v>
      </c>
    </row>
    <row r="1325" spans="2:59">
      <c r="B1325" s="66">
        <v>1287</v>
      </c>
      <c r="C1325" s="135"/>
      <c r="D1325" s="135"/>
      <c r="E1325" s="135"/>
      <c r="F1325" s="135"/>
      <c r="G1325" s="135"/>
      <c r="H1325" s="177"/>
      <c r="I1325" s="155"/>
      <c r="J1325" s="155"/>
      <c r="K1325" s="66">
        <v>10</v>
      </c>
      <c r="L1325" s="66"/>
      <c r="M1325" s="66"/>
      <c r="N1325" s="66"/>
      <c r="O1325" s="508"/>
      <c r="P1325" s="155">
        <f t="shared" si="562"/>
        <v>1</v>
      </c>
      <c r="Q1325" s="135"/>
      <c r="R1325" s="66" t="e">
        <f t="shared" si="569"/>
        <v>#N/A</v>
      </c>
      <c r="S1325" s="176"/>
      <c r="T1325" s="177"/>
      <c r="U1325" s="135"/>
      <c r="V1325" s="135"/>
      <c r="W1325" s="163" t="str">
        <f t="shared" ca="1" si="547"/>
        <v>Knight</v>
      </c>
      <c r="X1325" s="164">
        <f t="shared" si="548"/>
        <v>0</v>
      </c>
      <c r="Y1325" s="165">
        <v>0</v>
      </c>
      <c r="Z1325" s="155" t="str">
        <f t="shared" si="549"/>
        <v/>
      </c>
      <c r="AA1325" s="66" t="str">
        <f t="shared" si="550"/>
        <v/>
      </c>
      <c r="AB1325" s="72" t="str">
        <f t="shared" si="551"/>
        <v/>
      </c>
      <c r="AC1325" s="135" t="str">
        <f t="shared" si="563"/>
        <v/>
      </c>
      <c r="AD1325" s="72">
        <f t="shared" si="564"/>
        <v>-29</v>
      </c>
      <c r="AE1325" s="72">
        <f t="shared" si="565"/>
        <v>-59</v>
      </c>
      <c r="AF1325" s="72">
        <f t="shared" si="566"/>
        <v>-89</v>
      </c>
      <c r="AG1325" s="66" t="str">
        <f t="shared" si="552"/>
        <v/>
      </c>
      <c r="AH1325" s="66" t="str">
        <f t="shared" si="553"/>
        <v/>
      </c>
      <c r="AI1325" s="66" t="str">
        <f t="shared" si="554"/>
        <v/>
      </c>
      <c r="AJ1325" s="135" t="str">
        <f t="shared" si="555"/>
        <v/>
      </c>
      <c r="AK1325" s="66" t="str">
        <f t="shared" si="556"/>
        <v/>
      </c>
      <c r="AL1325" s="66" t="str">
        <f t="shared" si="544"/>
        <v/>
      </c>
      <c r="AM1325" s="66" t="str">
        <f t="shared" si="557"/>
        <v/>
      </c>
      <c r="AN1325" s="135" t="str">
        <f t="shared" si="558"/>
        <v/>
      </c>
      <c r="AO1325" s="66" t="str">
        <f t="shared" si="559"/>
        <v/>
      </c>
      <c r="AP1325" s="66" t="str">
        <f t="shared" si="545"/>
        <v/>
      </c>
      <c r="AQ1325" s="66" t="str">
        <f t="shared" si="560"/>
        <v/>
      </c>
      <c r="AR1325" s="135" t="str">
        <f t="shared" si="561"/>
        <v/>
      </c>
      <c r="AS1325" s="72" t="str">
        <f t="shared" si="546"/>
        <v/>
      </c>
      <c r="AT1325" s="72" t="str">
        <f t="shared" si="546"/>
        <v/>
      </c>
      <c r="AU1325" s="72"/>
      <c r="AV1325" s="135" t="str">
        <f t="shared" ca="1" si="567"/>
        <v>Knight</v>
      </c>
      <c r="AW1325" s="135"/>
      <c r="AX1325" s="135"/>
      <c r="AY1325" s="135"/>
      <c r="AZ1325" s="135"/>
      <c r="BA1325" s="135"/>
      <c r="BB1325" s="135"/>
      <c r="BC1325" s="660" t="e">
        <f>INDEX('[2]Master Skill List'!$D$81:$D$301,MATCH('UNIT DATA'!BA1325,'[2]Master Skill List'!$B$81:$B$301,0))</f>
        <v>#N/A</v>
      </c>
      <c r="BD1325" s="661"/>
      <c r="BE1325" s="661"/>
      <c r="BF1325" s="662"/>
      <c r="BG1325" s="72">
        <f t="shared" si="568"/>
        <v>0</v>
      </c>
    </row>
    <row r="1326" spans="2:59">
      <c r="B1326" s="66">
        <v>1288</v>
      </c>
      <c r="C1326" s="135"/>
      <c r="D1326" s="135"/>
      <c r="E1326" s="135"/>
      <c r="F1326" s="135"/>
      <c r="G1326" s="135"/>
      <c r="H1326" s="177"/>
      <c r="I1326" s="155"/>
      <c r="J1326" s="155"/>
      <c r="K1326" s="66">
        <v>10</v>
      </c>
      <c r="L1326" s="66"/>
      <c r="M1326" s="66"/>
      <c r="N1326" s="66"/>
      <c r="O1326" s="508"/>
      <c r="P1326" s="155">
        <f t="shared" si="562"/>
        <v>1</v>
      </c>
      <c r="Q1326" s="135"/>
      <c r="R1326" s="66" t="e">
        <f t="shared" si="569"/>
        <v>#N/A</v>
      </c>
      <c r="S1326" s="176"/>
      <c r="T1326" s="177"/>
      <c r="U1326" s="135"/>
      <c r="V1326" s="135"/>
      <c r="W1326" s="163" t="str">
        <f t="shared" ca="1" si="547"/>
        <v>Knight</v>
      </c>
      <c r="X1326" s="164">
        <f t="shared" si="548"/>
        <v>0</v>
      </c>
      <c r="Y1326" s="165">
        <v>0</v>
      </c>
      <c r="Z1326" s="155" t="str">
        <f t="shared" si="549"/>
        <v/>
      </c>
      <c r="AA1326" s="66" t="str">
        <f t="shared" si="550"/>
        <v/>
      </c>
      <c r="AB1326" s="72" t="str">
        <f t="shared" si="551"/>
        <v/>
      </c>
      <c r="AC1326" s="135" t="str">
        <f t="shared" si="563"/>
        <v/>
      </c>
      <c r="AD1326" s="72">
        <f t="shared" si="564"/>
        <v>-29</v>
      </c>
      <c r="AE1326" s="72">
        <f t="shared" si="565"/>
        <v>-59</v>
      </c>
      <c r="AF1326" s="72">
        <f t="shared" si="566"/>
        <v>-89</v>
      </c>
      <c r="AG1326" s="66" t="str">
        <f t="shared" si="552"/>
        <v/>
      </c>
      <c r="AH1326" s="66" t="str">
        <f t="shared" si="553"/>
        <v/>
      </c>
      <c r="AI1326" s="66" t="str">
        <f t="shared" si="554"/>
        <v/>
      </c>
      <c r="AJ1326" s="135" t="str">
        <f t="shared" si="555"/>
        <v/>
      </c>
      <c r="AK1326" s="66" t="str">
        <f t="shared" si="556"/>
        <v/>
      </c>
      <c r="AL1326" s="66" t="str">
        <f t="shared" si="544"/>
        <v/>
      </c>
      <c r="AM1326" s="66" t="str">
        <f t="shared" si="557"/>
        <v/>
      </c>
      <c r="AN1326" s="135" t="str">
        <f t="shared" si="558"/>
        <v/>
      </c>
      <c r="AO1326" s="66" t="str">
        <f t="shared" si="559"/>
        <v/>
      </c>
      <c r="AP1326" s="66" t="str">
        <f t="shared" si="545"/>
        <v/>
      </c>
      <c r="AQ1326" s="66" t="str">
        <f t="shared" si="560"/>
        <v/>
      </c>
      <c r="AR1326" s="135" t="str">
        <f t="shared" si="561"/>
        <v/>
      </c>
      <c r="AS1326" s="72" t="str">
        <f t="shared" si="546"/>
        <v/>
      </c>
      <c r="AT1326" s="72" t="str">
        <f t="shared" si="546"/>
        <v/>
      </c>
      <c r="AU1326" s="72"/>
      <c r="AV1326" s="135" t="str">
        <f t="shared" ca="1" si="567"/>
        <v>Knight</v>
      </c>
      <c r="AW1326" s="135"/>
      <c r="AX1326" s="135"/>
      <c r="AY1326" s="135"/>
      <c r="AZ1326" s="135"/>
      <c r="BA1326" s="135"/>
      <c r="BB1326" s="135"/>
      <c r="BC1326" s="660" t="e">
        <f>INDEX('[2]Master Skill List'!$D$81:$D$301,MATCH('UNIT DATA'!BA1326,'[2]Master Skill List'!$B$81:$B$301,0))</f>
        <v>#N/A</v>
      </c>
      <c r="BD1326" s="661"/>
      <c r="BE1326" s="661"/>
      <c r="BF1326" s="662"/>
      <c r="BG1326" s="72">
        <f t="shared" si="568"/>
        <v>0</v>
      </c>
    </row>
    <row r="1327" spans="2:59">
      <c r="B1327" s="66">
        <v>1289</v>
      </c>
      <c r="C1327" s="135"/>
      <c r="D1327" s="135"/>
      <c r="E1327" s="135"/>
      <c r="F1327" s="135"/>
      <c r="G1327" s="135"/>
      <c r="H1327" s="177"/>
      <c r="I1327" s="155"/>
      <c r="J1327" s="155"/>
      <c r="K1327" s="66">
        <v>10</v>
      </c>
      <c r="L1327" s="66"/>
      <c r="M1327" s="66"/>
      <c r="N1327" s="66"/>
      <c r="O1327" s="508"/>
      <c r="P1327" s="155">
        <f t="shared" si="562"/>
        <v>1</v>
      </c>
      <c r="Q1327" s="135"/>
      <c r="R1327" s="66" t="e">
        <f t="shared" si="569"/>
        <v>#N/A</v>
      </c>
      <c r="S1327" s="176"/>
      <c r="T1327" s="177"/>
      <c r="U1327" s="135"/>
      <c r="V1327" s="135"/>
      <c r="W1327" s="163" t="str">
        <f t="shared" ca="1" si="547"/>
        <v>Defender</v>
      </c>
      <c r="X1327" s="164">
        <f t="shared" si="548"/>
        <v>0</v>
      </c>
      <c r="Y1327" s="165">
        <v>0</v>
      </c>
      <c r="Z1327" s="155" t="str">
        <f t="shared" si="549"/>
        <v/>
      </c>
      <c r="AA1327" s="66" t="str">
        <f t="shared" si="550"/>
        <v/>
      </c>
      <c r="AB1327" s="72" t="str">
        <f t="shared" si="551"/>
        <v/>
      </c>
      <c r="AC1327" s="135" t="str">
        <f t="shared" si="563"/>
        <v/>
      </c>
      <c r="AD1327" s="72">
        <f t="shared" si="564"/>
        <v>-29</v>
      </c>
      <c r="AE1327" s="72">
        <f t="shared" si="565"/>
        <v>-59</v>
      </c>
      <c r="AF1327" s="72">
        <f t="shared" si="566"/>
        <v>-89</v>
      </c>
      <c r="AG1327" s="66" t="str">
        <f t="shared" si="552"/>
        <v/>
      </c>
      <c r="AH1327" s="66" t="str">
        <f t="shared" si="553"/>
        <v/>
      </c>
      <c r="AI1327" s="66" t="str">
        <f t="shared" si="554"/>
        <v/>
      </c>
      <c r="AJ1327" s="135" t="str">
        <f t="shared" si="555"/>
        <v/>
      </c>
      <c r="AK1327" s="66" t="str">
        <f t="shared" si="556"/>
        <v/>
      </c>
      <c r="AL1327" s="66" t="str">
        <f t="shared" si="544"/>
        <v/>
      </c>
      <c r="AM1327" s="66" t="str">
        <f t="shared" si="557"/>
        <v/>
      </c>
      <c r="AN1327" s="135" t="str">
        <f t="shared" si="558"/>
        <v/>
      </c>
      <c r="AO1327" s="66" t="str">
        <f t="shared" si="559"/>
        <v/>
      </c>
      <c r="AP1327" s="66" t="str">
        <f t="shared" si="545"/>
        <v/>
      </c>
      <c r="AQ1327" s="66" t="str">
        <f t="shared" si="560"/>
        <v/>
      </c>
      <c r="AR1327" s="135" t="str">
        <f t="shared" si="561"/>
        <v/>
      </c>
      <c r="AS1327" s="72" t="str">
        <f t="shared" si="546"/>
        <v/>
      </c>
      <c r="AT1327" s="72" t="str">
        <f t="shared" si="546"/>
        <v/>
      </c>
      <c r="AU1327" s="72"/>
      <c r="AV1327" s="135" t="str">
        <f t="shared" ca="1" si="567"/>
        <v>Defender</v>
      </c>
      <c r="AW1327" s="135"/>
      <c r="AX1327" s="135"/>
      <c r="AY1327" s="135"/>
      <c r="AZ1327" s="135"/>
      <c r="BA1327" s="135"/>
      <c r="BB1327" s="135"/>
      <c r="BC1327" s="660" t="e">
        <f>INDEX('[2]Master Skill List'!$D$81:$D$301,MATCH('UNIT DATA'!BA1327,'[2]Master Skill List'!$B$81:$B$301,0))</f>
        <v>#N/A</v>
      </c>
      <c r="BD1327" s="661"/>
      <c r="BE1327" s="661"/>
      <c r="BF1327" s="662"/>
      <c r="BG1327" s="72">
        <f t="shared" si="568"/>
        <v>0</v>
      </c>
    </row>
    <row r="1328" spans="2:59">
      <c r="B1328" s="66">
        <v>1290</v>
      </c>
      <c r="C1328" s="135"/>
      <c r="D1328" s="135"/>
      <c r="E1328" s="135"/>
      <c r="F1328" s="135"/>
      <c r="G1328" s="135"/>
      <c r="H1328" s="177"/>
      <c r="I1328" s="155"/>
      <c r="J1328" s="155"/>
      <c r="K1328" s="66">
        <v>10</v>
      </c>
      <c r="L1328" s="66"/>
      <c r="M1328" s="66"/>
      <c r="N1328" s="66"/>
      <c r="O1328" s="508"/>
      <c r="P1328" s="155">
        <f t="shared" si="562"/>
        <v>1</v>
      </c>
      <c r="Q1328" s="135"/>
      <c r="R1328" s="66" t="e">
        <f t="shared" si="569"/>
        <v>#N/A</v>
      </c>
      <c r="S1328" s="176"/>
      <c r="T1328" s="177"/>
      <c r="U1328" s="135"/>
      <c r="V1328" s="135"/>
      <c r="W1328" s="163" t="str">
        <f t="shared" ca="1" si="547"/>
        <v>Fighter</v>
      </c>
      <c r="X1328" s="164">
        <f t="shared" si="548"/>
        <v>0</v>
      </c>
      <c r="Y1328" s="165">
        <v>0</v>
      </c>
      <c r="Z1328" s="155" t="str">
        <f t="shared" si="549"/>
        <v/>
      </c>
      <c r="AA1328" s="66" t="str">
        <f t="shared" si="550"/>
        <v/>
      </c>
      <c r="AB1328" s="72" t="str">
        <f t="shared" si="551"/>
        <v/>
      </c>
      <c r="AC1328" s="135" t="str">
        <f t="shared" si="563"/>
        <v/>
      </c>
      <c r="AD1328" s="72">
        <f t="shared" si="564"/>
        <v>-29</v>
      </c>
      <c r="AE1328" s="72">
        <f t="shared" si="565"/>
        <v>-59</v>
      </c>
      <c r="AF1328" s="72">
        <f t="shared" si="566"/>
        <v>-89</v>
      </c>
      <c r="AG1328" s="66" t="str">
        <f t="shared" si="552"/>
        <v/>
      </c>
      <c r="AH1328" s="66" t="str">
        <f t="shared" si="553"/>
        <v/>
      </c>
      <c r="AI1328" s="66" t="str">
        <f t="shared" si="554"/>
        <v/>
      </c>
      <c r="AJ1328" s="135" t="str">
        <f t="shared" si="555"/>
        <v/>
      </c>
      <c r="AK1328" s="66" t="str">
        <f t="shared" si="556"/>
        <v/>
      </c>
      <c r="AL1328" s="66" t="str">
        <f t="shared" si="544"/>
        <v/>
      </c>
      <c r="AM1328" s="66" t="str">
        <f t="shared" si="557"/>
        <v/>
      </c>
      <c r="AN1328" s="135" t="str">
        <f t="shared" si="558"/>
        <v/>
      </c>
      <c r="AO1328" s="66" t="str">
        <f t="shared" si="559"/>
        <v/>
      </c>
      <c r="AP1328" s="66" t="str">
        <f t="shared" si="545"/>
        <v/>
      </c>
      <c r="AQ1328" s="66" t="str">
        <f t="shared" si="560"/>
        <v/>
      </c>
      <c r="AR1328" s="135" t="str">
        <f t="shared" si="561"/>
        <v/>
      </c>
      <c r="AS1328" s="72" t="str">
        <f t="shared" si="546"/>
        <v/>
      </c>
      <c r="AT1328" s="72" t="str">
        <f t="shared" si="546"/>
        <v/>
      </c>
      <c r="AU1328" s="72"/>
      <c r="AV1328" s="135" t="str">
        <f t="shared" ca="1" si="567"/>
        <v>Fighter</v>
      </c>
      <c r="AW1328" s="135"/>
      <c r="AX1328" s="135"/>
      <c r="AY1328" s="135"/>
      <c r="AZ1328" s="135"/>
      <c r="BA1328" s="135"/>
      <c r="BB1328" s="135"/>
      <c r="BC1328" s="660" t="e">
        <f>INDEX('[2]Master Skill List'!$D$81:$D$301,MATCH('UNIT DATA'!BA1328,'[2]Master Skill List'!$B$81:$B$301,0))</f>
        <v>#N/A</v>
      </c>
      <c r="BD1328" s="661"/>
      <c r="BE1328" s="661"/>
      <c r="BF1328" s="662"/>
      <c r="BG1328" s="72">
        <f t="shared" si="568"/>
        <v>0</v>
      </c>
    </row>
    <row r="1329" spans="2:59">
      <c r="B1329" s="66">
        <v>1291</v>
      </c>
      <c r="C1329" s="135"/>
      <c r="D1329" s="135"/>
      <c r="E1329" s="135"/>
      <c r="F1329" s="135"/>
      <c r="G1329" s="135"/>
      <c r="H1329" s="177"/>
      <c r="I1329" s="155"/>
      <c r="J1329" s="155"/>
      <c r="K1329" s="66">
        <v>10</v>
      </c>
      <c r="L1329" s="66"/>
      <c r="M1329" s="66"/>
      <c r="N1329" s="66"/>
      <c r="O1329" s="508"/>
      <c r="P1329" s="155">
        <f t="shared" si="562"/>
        <v>1</v>
      </c>
      <c r="Q1329" s="135"/>
      <c r="R1329" s="66" t="e">
        <f t="shared" si="569"/>
        <v>#N/A</v>
      </c>
      <c r="S1329" s="176"/>
      <c r="T1329" s="177"/>
      <c r="U1329" s="135"/>
      <c r="V1329" s="135"/>
      <c r="W1329" s="163" t="str">
        <f t="shared" ca="1" si="547"/>
        <v>Guardian</v>
      </c>
      <c r="X1329" s="164">
        <f t="shared" si="548"/>
        <v>0</v>
      </c>
      <c r="Y1329" s="165">
        <v>0</v>
      </c>
      <c r="Z1329" s="155" t="str">
        <f t="shared" si="549"/>
        <v/>
      </c>
      <c r="AA1329" s="66" t="str">
        <f t="shared" si="550"/>
        <v/>
      </c>
      <c r="AB1329" s="72" t="str">
        <f t="shared" si="551"/>
        <v/>
      </c>
      <c r="AC1329" s="135" t="str">
        <f t="shared" si="563"/>
        <v/>
      </c>
      <c r="AD1329" s="72">
        <f t="shared" si="564"/>
        <v>-29</v>
      </c>
      <c r="AE1329" s="72">
        <f t="shared" si="565"/>
        <v>-59</v>
      </c>
      <c r="AF1329" s="72">
        <f t="shared" si="566"/>
        <v>-89</v>
      </c>
      <c r="AG1329" s="66" t="str">
        <f t="shared" si="552"/>
        <v/>
      </c>
      <c r="AH1329" s="66" t="str">
        <f t="shared" si="553"/>
        <v/>
      </c>
      <c r="AI1329" s="66" t="str">
        <f t="shared" si="554"/>
        <v/>
      </c>
      <c r="AJ1329" s="135" t="str">
        <f t="shared" si="555"/>
        <v/>
      </c>
      <c r="AK1329" s="66" t="str">
        <f t="shared" si="556"/>
        <v/>
      </c>
      <c r="AL1329" s="66" t="str">
        <f t="shared" si="544"/>
        <v/>
      </c>
      <c r="AM1329" s="66" t="str">
        <f t="shared" si="557"/>
        <v/>
      </c>
      <c r="AN1329" s="135" t="str">
        <f t="shared" si="558"/>
        <v/>
      </c>
      <c r="AO1329" s="66" t="str">
        <f t="shared" si="559"/>
        <v/>
      </c>
      <c r="AP1329" s="66" t="str">
        <f t="shared" si="545"/>
        <v/>
      </c>
      <c r="AQ1329" s="66" t="str">
        <f t="shared" si="560"/>
        <v/>
      </c>
      <c r="AR1329" s="135" t="str">
        <f t="shared" si="561"/>
        <v/>
      </c>
      <c r="AS1329" s="72" t="str">
        <f t="shared" si="546"/>
        <v/>
      </c>
      <c r="AT1329" s="72" t="str">
        <f t="shared" si="546"/>
        <v/>
      </c>
      <c r="AU1329" s="72"/>
      <c r="AV1329" s="135" t="str">
        <f t="shared" ca="1" si="567"/>
        <v>Guardian</v>
      </c>
      <c r="AW1329" s="135"/>
      <c r="AX1329" s="135"/>
      <c r="AY1329" s="135"/>
      <c r="AZ1329" s="135"/>
      <c r="BA1329" s="135"/>
      <c r="BB1329" s="135"/>
      <c r="BC1329" s="660" t="e">
        <f>INDEX('[2]Master Skill List'!$D$81:$D$301,MATCH('UNIT DATA'!BA1329,'[2]Master Skill List'!$B$81:$B$301,0))</f>
        <v>#N/A</v>
      </c>
      <c r="BD1329" s="661"/>
      <c r="BE1329" s="661"/>
      <c r="BF1329" s="662"/>
      <c r="BG1329" s="72">
        <f t="shared" si="568"/>
        <v>0</v>
      </c>
    </row>
    <row r="1330" spans="2:59">
      <c r="B1330" s="66">
        <v>1292</v>
      </c>
      <c r="C1330" s="135"/>
      <c r="D1330" s="135"/>
      <c r="E1330" s="135"/>
      <c r="F1330" s="135"/>
      <c r="G1330" s="135"/>
      <c r="H1330" s="177"/>
      <c r="I1330" s="155"/>
      <c r="J1330" s="155"/>
      <c r="K1330" s="66">
        <v>10</v>
      </c>
      <c r="L1330" s="66"/>
      <c r="M1330" s="66"/>
      <c r="N1330" s="66"/>
      <c r="O1330" s="508"/>
      <c r="P1330" s="155">
        <f t="shared" si="562"/>
        <v>1</v>
      </c>
      <c r="Q1330" s="135"/>
      <c r="R1330" s="66" t="e">
        <f t="shared" si="569"/>
        <v>#N/A</v>
      </c>
      <c r="S1330" s="176"/>
      <c r="T1330" s="177"/>
      <c r="U1330" s="135"/>
      <c r="V1330" s="135"/>
      <c r="W1330" s="163" t="str">
        <f t="shared" ca="1" si="547"/>
        <v>Lord</v>
      </c>
      <c r="X1330" s="164">
        <f t="shared" si="548"/>
        <v>0</v>
      </c>
      <c r="Y1330" s="165">
        <v>0</v>
      </c>
      <c r="Z1330" s="155" t="str">
        <f t="shared" si="549"/>
        <v/>
      </c>
      <c r="AA1330" s="66" t="str">
        <f t="shared" si="550"/>
        <v/>
      </c>
      <c r="AB1330" s="72" t="str">
        <f t="shared" si="551"/>
        <v/>
      </c>
      <c r="AC1330" s="135" t="str">
        <f t="shared" si="563"/>
        <v/>
      </c>
      <c r="AD1330" s="72">
        <f t="shared" si="564"/>
        <v>-29</v>
      </c>
      <c r="AE1330" s="72">
        <f t="shared" si="565"/>
        <v>-59</v>
      </c>
      <c r="AF1330" s="72">
        <f t="shared" si="566"/>
        <v>-89</v>
      </c>
      <c r="AG1330" s="66" t="str">
        <f t="shared" si="552"/>
        <v/>
      </c>
      <c r="AH1330" s="66" t="str">
        <f t="shared" si="553"/>
        <v/>
      </c>
      <c r="AI1330" s="66" t="str">
        <f t="shared" si="554"/>
        <v/>
      </c>
      <c r="AJ1330" s="135" t="str">
        <f t="shared" si="555"/>
        <v/>
      </c>
      <c r="AK1330" s="66" t="str">
        <f t="shared" si="556"/>
        <v/>
      </c>
      <c r="AL1330" s="66" t="str">
        <f t="shared" si="544"/>
        <v/>
      </c>
      <c r="AM1330" s="66" t="str">
        <f t="shared" si="557"/>
        <v/>
      </c>
      <c r="AN1330" s="135" t="str">
        <f t="shared" si="558"/>
        <v/>
      </c>
      <c r="AO1330" s="66" t="str">
        <f t="shared" si="559"/>
        <v/>
      </c>
      <c r="AP1330" s="66" t="str">
        <f t="shared" si="545"/>
        <v/>
      </c>
      <c r="AQ1330" s="66" t="str">
        <f t="shared" si="560"/>
        <v/>
      </c>
      <c r="AR1330" s="135" t="str">
        <f t="shared" si="561"/>
        <v/>
      </c>
      <c r="AS1330" s="72" t="str">
        <f t="shared" si="546"/>
        <v/>
      </c>
      <c r="AT1330" s="72" t="str">
        <f t="shared" si="546"/>
        <v/>
      </c>
      <c r="AU1330" s="72"/>
      <c r="AV1330" s="135" t="str">
        <f t="shared" ca="1" si="567"/>
        <v>Lord</v>
      </c>
      <c r="AW1330" s="135"/>
      <c r="AX1330" s="135"/>
      <c r="AY1330" s="135"/>
      <c r="AZ1330" s="135"/>
      <c r="BA1330" s="135"/>
      <c r="BB1330" s="135"/>
      <c r="BC1330" s="660" t="e">
        <f>INDEX('[2]Master Skill List'!$D$81:$D$301,MATCH('UNIT DATA'!BA1330,'[2]Master Skill List'!$B$81:$B$301,0))</f>
        <v>#N/A</v>
      </c>
      <c r="BD1330" s="661"/>
      <c r="BE1330" s="661"/>
      <c r="BF1330" s="662"/>
      <c r="BG1330" s="72">
        <f t="shared" si="568"/>
        <v>0</v>
      </c>
    </row>
    <row r="1331" spans="2:59">
      <c r="B1331" s="66">
        <v>1293</v>
      </c>
      <c r="C1331" s="135"/>
      <c r="D1331" s="135"/>
      <c r="E1331" s="135"/>
      <c r="F1331" s="135"/>
      <c r="G1331" s="135"/>
      <c r="H1331" s="177"/>
      <c r="I1331" s="155"/>
      <c r="J1331" s="155"/>
      <c r="K1331" s="66">
        <v>10</v>
      </c>
      <c r="L1331" s="66"/>
      <c r="M1331" s="66"/>
      <c r="N1331" s="66"/>
      <c r="O1331" s="508"/>
      <c r="P1331" s="155">
        <f t="shared" si="562"/>
        <v>1</v>
      </c>
      <c r="Q1331" s="135"/>
      <c r="R1331" s="66" t="e">
        <f t="shared" si="569"/>
        <v>#N/A</v>
      </c>
      <c r="S1331" s="176"/>
      <c r="T1331" s="177"/>
      <c r="U1331" s="135"/>
      <c r="V1331" s="135"/>
      <c r="W1331" s="163" t="str">
        <f t="shared" ca="1" si="547"/>
        <v>Guardian</v>
      </c>
      <c r="X1331" s="164">
        <f t="shared" si="548"/>
        <v>0</v>
      </c>
      <c r="Y1331" s="165">
        <v>0</v>
      </c>
      <c r="Z1331" s="155" t="str">
        <f t="shared" si="549"/>
        <v/>
      </c>
      <c r="AA1331" s="66" t="str">
        <f t="shared" si="550"/>
        <v/>
      </c>
      <c r="AB1331" s="72" t="str">
        <f t="shared" si="551"/>
        <v/>
      </c>
      <c r="AC1331" s="135" t="str">
        <f t="shared" si="563"/>
        <v/>
      </c>
      <c r="AD1331" s="72">
        <f t="shared" si="564"/>
        <v>-29</v>
      </c>
      <c r="AE1331" s="72">
        <f t="shared" si="565"/>
        <v>-59</v>
      </c>
      <c r="AF1331" s="72">
        <f t="shared" si="566"/>
        <v>-89</v>
      </c>
      <c r="AG1331" s="66" t="str">
        <f t="shared" si="552"/>
        <v/>
      </c>
      <c r="AH1331" s="66" t="str">
        <f t="shared" si="553"/>
        <v/>
      </c>
      <c r="AI1331" s="66" t="str">
        <f t="shared" si="554"/>
        <v/>
      </c>
      <c r="AJ1331" s="135" t="str">
        <f t="shared" si="555"/>
        <v/>
      </c>
      <c r="AK1331" s="66" t="str">
        <f t="shared" si="556"/>
        <v/>
      </c>
      <c r="AL1331" s="66" t="str">
        <f t="shared" si="544"/>
        <v/>
      </c>
      <c r="AM1331" s="66" t="str">
        <f t="shared" si="557"/>
        <v/>
      </c>
      <c r="AN1331" s="135" t="str">
        <f t="shared" si="558"/>
        <v/>
      </c>
      <c r="AO1331" s="66" t="str">
        <f t="shared" si="559"/>
        <v/>
      </c>
      <c r="AP1331" s="66" t="str">
        <f t="shared" si="545"/>
        <v/>
      </c>
      <c r="AQ1331" s="66" t="str">
        <f t="shared" si="560"/>
        <v/>
      </c>
      <c r="AR1331" s="135" t="str">
        <f t="shared" si="561"/>
        <v/>
      </c>
      <c r="AS1331" s="72" t="str">
        <f t="shared" si="546"/>
        <v/>
      </c>
      <c r="AT1331" s="72" t="str">
        <f t="shared" si="546"/>
        <v/>
      </c>
      <c r="AU1331" s="72"/>
      <c r="AV1331" s="135" t="str">
        <f t="shared" ca="1" si="567"/>
        <v>Guardian</v>
      </c>
      <c r="AW1331" s="135"/>
      <c r="AX1331" s="135"/>
      <c r="AY1331" s="135"/>
      <c r="AZ1331" s="135"/>
      <c r="BA1331" s="135"/>
      <c r="BB1331" s="135"/>
      <c r="BC1331" s="660" t="e">
        <f>INDEX('[2]Master Skill List'!$D$81:$D$301,MATCH('UNIT DATA'!BA1331,'[2]Master Skill List'!$B$81:$B$301,0))</f>
        <v>#N/A</v>
      </c>
      <c r="BD1331" s="661"/>
      <c r="BE1331" s="661"/>
      <c r="BF1331" s="662"/>
      <c r="BG1331" s="72">
        <f t="shared" si="568"/>
        <v>0</v>
      </c>
    </row>
    <row r="1332" spans="2:59">
      <c r="B1332" s="66">
        <v>1294</v>
      </c>
      <c r="C1332" s="135"/>
      <c r="D1332" s="135"/>
      <c r="E1332" s="135"/>
      <c r="F1332" s="135"/>
      <c r="G1332" s="135"/>
      <c r="H1332" s="177"/>
      <c r="I1332" s="155"/>
      <c r="J1332" s="155"/>
      <c r="K1332" s="66">
        <v>10</v>
      </c>
      <c r="L1332" s="66"/>
      <c r="M1332" s="66"/>
      <c r="N1332" s="66"/>
      <c r="O1332" s="508"/>
      <c r="P1332" s="155">
        <f t="shared" si="562"/>
        <v>1</v>
      </c>
      <c r="Q1332" s="135"/>
      <c r="R1332" s="66" t="e">
        <f t="shared" si="569"/>
        <v>#N/A</v>
      </c>
      <c r="S1332" s="176"/>
      <c r="T1332" s="177"/>
      <c r="U1332" s="135"/>
      <c r="V1332" s="135"/>
      <c r="W1332" s="163" t="str">
        <f t="shared" ca="1" si="547"/>
        <v>Knight</v>
      </c>
      <c r="X1332" s="164">
        <f t="shared" si="548"/>
        <v>0</v>
      </c>
      <c r="Y1332" s="165">
        <v>0</v>
      </c>
      <c r="Z1332" s="155" t="str">
        <f t="shared" si="549"/>
        <v/>
      </c>
      <c r="AA1332" s="66" t="str">
        <f t="shared" si="550"/>
        <v/>
      </c>
      <c r="AB1332" s="72" t="str">
        <f t="shared" si="551"/>
        <v/>
      </c>
      <c r="AC1332" s="135" t="str">
        <f t="shared" si="563"/>
        <v/>
      </c>
      <c r="AD1332" s="72">
        <f t="shared" si="564"/>
        <v>-29</v>
      </c>
      <c r="AE1332" s="72">
        <f t="shared" si="565"/>
        <v>-59</v>
      </c>
      <c r="AF1332" s="72">
        <f t="shared" si="566"/>
        <v>-89</v>
      </c>
      <c r="AG1332" s="66" t="str">
        <f t="shared" si="552"/>
        <v/>
      </c>
      <c r="AH1332" s="66" t="str">
        <f t="shared" si="553"/>
        <v/>
      </c>
      <c r="AI1332" s="66" t="str">
        <f t="shared" si="554"/>
        <v/>
      </c>
      <c r="AJ1332" s="135" t="str">
        <f t="shared" si="555"/>
        <v/>
      </c>
      <c r="AK1332" s="66" t="str">
        <f t="shared" si="556"/>
        <v/>
      </c>
      <c r="AL1332" s="66" t="str">
        <f t="shared" si="544"/>
        <v/>
      </c>
      <c r="AM1332" s="66" t="str">
        <f t="shared" si="557"/>
        <v/>
      </c>
      <c r="AN1332" s="135" t="str">
        <f t="shared" si="558"/>
        <v/>
      </c>
      <c r="AO1332" s="66" t="str">
        <f t="shared" si="559"/>
        <v/>
      </c>
      <c r="AP1332" s="66" t="str">
        <f t="shared" si="545"/>
        <v/>
      </c>
      <c r="AQ1332" s="66" t="str">
        <f t="shared" si="560"/>
        <v/>
      </c>
      <c r="AR1332" s="135" t="str">
        <f t="shared" si="561"/>
        <v/>
      </c>
      <c r="AS1332" s="72" t="str">
        <f t="shared" si="546"/>
        <v/>
      </c>
      <c r="AT1332" s="72" t="str">
        <f t="shared" si="546"/>
        <v/>
      </c>
      <c r="AU1332" s="72"/>
      <c r="AV1332" s="135" t="str">
        <f t="shared" ca="1" si="567"/>
        <v>Knight</v>
      </c>
      <c r="AW1332" s="135"/>
      <c r="AX1332" s="135"/>
      <c r="AY1332" s="135"/>
      <c r="AZ1332" s="135"/>
      <c r="BA1332" s="135"/>
      <c r="BB1332" s="135"/>
      <c r="BC1332" s="660" t="e">
        <f>INDEX('[2]Master Skill List'!$D$81:$D$301,MATCH('UNIT DATA'!BA1332,'[2]Master Skill List'!$B$81:$B$301,0))</f>
        <v>#N/A</v>
      </c>
      <c r="BD1332" s="661"/>
      <c r="BE1332" s="661"/>
      <c r="BF1332" s="662"/>
      <c r="BG1332" s="72">
        <f t="shared" si="568"/>
        <v>0</v>
      </c>
    </row>
    <row r="1333" spans="2:59">
      <c r="B1333" s="66">
        <v>1295</v>
      </c>
      <c r="C1333" s="135"/>
      <c r="D1333" s="135"/>
      <c r="E1333" s="135"/>
      <c r="F1333" s="135"/>
      <c r="G1333" s="135"/>
      <c r="H1333" s="177"/>
      <c r="I1333" s="155"/>
      <c r="J1333" s="155"/>
      <c r="K1333" s="66">
        <v>10</v>
      </c>
      <c r="L1333" s="66"/>
      <c r="M1333" s="66"/>
      <c r="N1333" s="66"/>
      <c r="O1333" s="508"/>
      <c r="P1333" s="155">
        <f t="shared" si="562"/>
        <v>1</v>
      </c>
      <c r="Q1333" s="135"/>
      <c r="R1333" s="66" t="e">
        <f t="shared" si="569"/>
        <v>#N/A</v>
      </c>
      <c r="S1333" s="176"/>
      <c r="T1333" s="177"/>
      <c r="U1333" s="135"/>
      <c r="V1333" s="135"/>
      <c r="W1333" s="163" t="str">
        <f t="shared" ca="1" si="547"/>
        <v>Defender</v>
      </c>
      <c r="X1333" s="164">
        <f t="shared" si="548"/>
        <v>0</v>
      </c>
      <c r="Y1333" s="165">
        <v>0</v>
      </c>
      <c r="Z1333" s="155" t="str">
        <f t="shared" si="549"/>
        <v/>
      </c>
      <c r="AA1333" s="66" t="str">
        <f t="shared" si="550"/>
        <v/>
      </c>
      <c r="AB1333" s="72" t="str">
        <f t="shared" si="551"/>
        <v/>
      </c>
      <c r="AC1333" s="135" t="str">
        <f t="shared" si="563"/>
        <v/>
      </c>
      <c r="AD1333" s="72">
        <f t="shared" si="564"/>
        <v>-29</v>
      </c>
      <c r="AE1333" s="72">
        <f t="shared" si="565"/>
        <v>-59</v>
      </c>
      <c r="AF1333" s="72">
        <f t="shared" si="566"/>
        <v>-89</v>
      </c>
      <c r="AG1333" s="66" t="str">
        <f t="shared" si="552"/>
        <v/>
      </c>
      <c r="AH1333" s="66" t="str">
        <f t="shared" si="553"/>
        <v/>
      </c>
      <c r="AI1333" s="66" t="str">
        <f t="shared" si="554"/>
        <v/>
      </c>
      <c r="AJ1333" s="135" t="str">
        <f t="shared" si="555"/>
        <v/>
      </c>
      <c r="AK1333" s="66" t="str">
        <f t="shared" si="556"/>
        <v/>
      </c>
      <c r="AL1333" s="66" t="str">
        <f t="shared" si="544"/>
        <v/>
      </c>
      <c r="AM1333" s="66" t="str">
        <f t="shared" si="557"/>
        <v/>
      </c>
      <c r="AN1333" s="135" t="str">
        <f t="shared" si="558"/>
        <v/>
      </c>
      <c r="AO1333" s="66" t="str">
        <f t="shared" si="559"/>
        <v/>
      </c>
      <c r="AP1333" s="66" t="str">
        <f t="shared" si="545"/>
        <v/>
      </c>
      <c r="AQ1333" s="66" t="str">
        <f t="shared" si="560"/>
        <v/>
      </c>
      <c r="AR1333" s="135" t="str">
        <f t="shared" si="561"/>
        <v/>
      </c>
      <c r="AS1333" s="72" t="str">
        <f t="shared" si="546"/>
        <v/>
      </c>
      <c r="AT1333" s="72" t="str">
        <f t="shared" si="546"/>
        <v/>
      </c>
      <c r="AU1333" s="72"/>
      <c r="AV1333" s="135" t="str">
        <f t="shared" ca="1" si="567"/>
        <v>Defender</v>
      </c>
      <c r="AW1333" s="135"/>
      <c r="AX1333" s="135"/>
      <c r="AY1333" s="135"/>
      <c r="AZ1333" s="135"/>
      <c r="BA1333" s="135"/>
      <c r="BB1333" s="135"/>
      <c r="BC1333" s="660" t="e">
        <f>INDEX('[2]Master Skill List'!$D$81:$D$301,MATCH('UNIT DATA'!BA1333,'[2]Master Skill List'!$B$81:$B$301,0))</f>
        <v>#N/A</v>
      </c>
      <c r="BD1333" s="661"/>
      <c r="BE1333" s="661"/>
      <c r="BF1333" s="662"/>
      <c r="BG1333" s="72">
        <f t="shared" si="568"/>
        <v>0</v>
      </c>
    </row>
    <row r="1334" spans="2:59">
      <c r="B1334" s="66">
        <v>1296</v>
      </c>
      <c r="C1334" s="135"/>
      <c r="D1334" s="135"/>
      <c r="E1334" s="135"/>
      <c r="F1334" s="135"/>
      <c r="G1334" s="135"/>
      <c r="H1334" s="177"/>
      <c r="I1334" s="155"/>
      <c r="J1334" s="155"/>
      <c r="K1334" s="66">
        <v>10</v>
      </c>
      <c r="L1334" s="66"/>
      <c r="M1334" s="66"/>
      <c r="N1334" s="66"/>
      <c r="O1334" s="508"/>
      <c r="P1334" s="155">
        <f t="shared" si="562"/>
        <v>1</v>
      </c>
      <c r="Q1334" s="135"/>
      <c r="R1334" s="66" t="e">
        <f t="shared" si="569"/>
        <v>#N/A</v>
      </c>
      <c r="S1334" s="176"/>
      <c r="T1334" s="177"/>
      <c r="U1334" s="135"/>
      <c r="V1334" s="135"/>
      <c r="W1334" s="163" t="str">
        <f t="shared" ca="1" si="547"/>
        <v>Fighter</v>
      </c>
      <c r="X1334" s="164">
        <f t="shared" si="548"/>
        <v>0</v>
      </c>
      <c r="Y1334" s="165">
        <v>0</v>
      </c>
      <c r="Z1334" s="155" t="str">
        <f t="shared" si="549"/>
        <v/>
      </c>
      <c r="AA1334" s="66" t="str">
        <f t="shared" si="550"/>
        <v/>
      </c>
      <c r="AB1334" s="72" t="str">
        <f t="shared" si="551"/>
        <v/>
      </c>
      <c r="AC1334" s="135" t="str">
        <f t="shared" si="563"/>
        <v/>
      </c>
      <c r="AD1334" s="72">
        <f t="shared" si="564"/>
        <v>-29</v>
      </c>
      <c r="AE1334" s="72">
        <f t="shared" si="565"/>
        <v>-59</v>
      </c>
      <c r="AF1334" s="72">
        <f t="shared" si="566"/>
        <v>-89</v>
      </c>
      <c r="AG1334" s="66" t="str">
        <f t="shared" si="552"/>
        <v/>
      </c>
      <c r="AH1334" s="66" t="str">
        <f t="shared" si="553"/>
        <v/>
      </c>
      <c r="AI1334" s="66" t="str">
        <f t="shared" si="554"/>
        <v/>
      </c>
      <c r="AJ1334" s="135" t="str">
        <f t="shared" si="555"/>
        <v/>
      </c>
      <c r="AK1334" s="66" t="str">
        <f t="shared" si="556"/>
        <v/>
      </c>
      <c r="AL1334" s="66" t="str">
        <f t="shared" si="544"/>
        <v/>
      </c>
      <c r="AM1334" s="66" t="str">
        <f t="shared" si="557"/>
        <v/>
      </c>
      <c r="AN1334" s="135" t="str">
        <f t="shared" si="558"/>
        <v/>
      </c>
      <c r="AO1334" s="66" t="str">
        <f t="shared" si="559"/>
        <v/>
      </c>
      <c r="AP1334" s="66" t="str">
        <f t="shared" si="545"/>
        <v/>
      </c>
      <c r="AQ1334" s="66" t="str">
        <f t="shared" si="560"/>
        <v/>
      </c>
      <c r="AR1334" s="135" t="str">
        <f t="shared" si="561"/>
        <v/>
      </c>
      <c r="AS1334" s="72" t="str">
        <f t="shared" si="546"/>
        <v/>
      </c>
      <c r="AT1334" s="72" t="str">
        <f t="shared" si="546"/>
        <v/>
      </c>
      <c r="AU1334" s="72"/>
      <c r="AV1334" s="135" t="str">
        <f t="shared" ca="1" si="567"/>
        <v>Fighter</v>
      </c>
      <c r="AW1334" s="135"/>
      <c r="AX1334" s="135"/>
      <c r="AY1334" s="135"/>
      <c r="AZ1334" s="135"/>
      <c r="BA1334" s="135"/>
      <c r="BB1334" s="135"/>
      <c r="BC1334" s="660" t="e">
        <f>INDEX('[2]Master Skill List'!$D$81:$D$301,MATCH('UNIT DATA'!BA1334,'[2]Master Skill List'!$B$81:$B$301,0))</f>
        <v>#N/A</v>
      </c>
      <c r="BD1334" s="661"/>
      <c r="BE1334" s="661"/>
      <c r="BF1334" s="662"/>
      <c r="BG1334" s="72">
        <f t="shared" si="568"/>
        <v>0</v>
      </c>
    </row>
    <row r="1335" spans="2:59">
      <c r="B1335" s="66">
        <v>1297</v>
      </c>
      <c r="C1335" s="135"/>
      <c r="D1335" s="135"/>
      <c r="E1335" s="135"/>
      <c r="F1335" s="135"/>
      <c r="G1335" s="135"/>
      <c r="H1335" s="177"/>
      <c r="I1335" s="155"/>
      <c r="J1335" s="155"/>
      <c r="K1335" s="66">
        <v>10</v>
      </c>
      <c r="L1335" s="66"/>
      <c r="M1335" s="66"/>
      <c r="N1335" s="66"/>
      <c r="O1335" s="508"/>
      <c r="P1335" s="155">
        <f t="shared" si="562"/>
        <v>1</v>
      </c>
      <c r="Q1335" s="135"/>
      <c r="R1335" s="66" t="e">
        <f t="shared" si="569"/>
        <v>#N/A</v>
      </c>
      <c r="S1335" s="176"/>
      <c r="T1335" s="177"/>
      <c r="U1335" s="135"/>
      <c r="V1335" s="135"/>
      <c r="W1335" s="163" t="str">
        <f t="shared" ca="1" si="547"/>
        <v>Hero</v>
      </c>
      <c r="X1335" s="164">
        <f t="shared" si="548"/>
        <v>0</v>
      </c>
      <c r="Y1335" s="165">
        <v>0</v>
      </c>
      <c r="Z1335" s="155" t="str">
        <f t="shared" si="549"/>
        <v/>
      </c>
      <c r="AA1335" s="66" t="str">
        <f t="shared" si="550"/>
        <v/>
      </c>
      <c r="AB1335" s="72" t="str">
        <f t="shared" si="551"/>
        <v/>
      </c>
      <c r="AC1335" s="135" t="str">
        <f t="shared" si="563"/>
        <v/>
      </c>
      <c r="AD1335" s="72">
        <f t="shared" si="564"/>
        <v>-29</v>
      </c>
      <c r="AE1335" s="72">
        <f t="shared" si="565"/>
        <v>-59</v>
      </c>
      <c r="AF1335" s="72">
        <f t="shared" si="566"/>
        <v>-89</v>
      </c>
      <c r="AG1335" s="66" t="str">
        <f t="shared" si="552"/>
        <v/>
      </c>
      <c r="AH1335" s="66" t="str">
        <f t="shared" si="553"/>
        <v/>
      </c>
      <c r="AI1335" s="66" t="str">
        <f t="shared" si="554"/>
        <v/>
      </c>
      <c r="AJ1335" s="135" t="str">
        <f t="shared" si="555"/>
        <v/>
      </c>
      <c r="AK1335" s="66" t="str">
        <f t="shared" si="556"/>
        <v/>
      </c>
      <c r="AL1335" s="66" t="str">
        <f t="shared" si="544"/>
        <v/>
      </c>
      <c r="AM1335" s="66" t="str">
        <f t="shared" si="557"/>
        <v/>
      </c>
      <c r="AN1335" s="135" t="str">
        <f t="shared" si="558"/>
        <v/>
      </c>
      <c r="AO1335" s="66" t="str">
        <f t="shared" si="559"/>
        <v/>
      </c>
      <c r="AP1335" s="66" t="str">
        <f t="shared" si="545"/>
        <v/>
      </c>
      <c r="AQ1335" s="66" t="str">
        <f t="shared" si="560"/>
        <v/>
      </c>
      <c r="AR1335" s="135" t="str">
        <f t="shared" si="561"/>
        <v/>
      </c>
      <c r="AS1335" s="72" t="str">
        <f t="shared" si="546"/>
        <v/>
      </c>
      <c r="AT1335" s="72" t="str">
        <f t="shared" si="546"/>
        <v/>
      </c>
      <c r="AU1335" s="72"/>
      <c r="AV1335" s="135" t="str">
        <f t="shared" ca="1" si="567"/>
        <v>Hero</v>
      </c>
      <c r="AW1335" s="135"/>
      <c r="AX1335" s="135"/>
      <c r="AY1335" s="135"/>
      <c r="AZ1335" s="135"/>
      <c r="BA1335" s="135"/>
      <c r="BB1335" s="135"/>
      <c r="BC1335" s="660" t="e">
        <f>INDEX('[2]Master Skill List'!$D$81:$D$301,MATCH('UNIT DATA'!BA1335,'[2]Master Skill List'!$B$81:$B$301,0))</f>
        <v>#N/A</v>
      </c>
      <c r="BD1335" s="661"/>
      <c r="BE1335" s="661"/>
      <c r="BF1335" s="662"/>
      <c r="BG1335" s="72">
        <f t="shared" si="568"/>
        <v>0</v>
      </c>
    </row>
    <row r="1336" spans="2:59">
      <c r="B1336" s="66">
        <v>1298</v>
      </c>
      <c r="C1336" s="135"/>
      <c r="D1336" s="135"/>
      <c r="E1336" s="135"/>
      <c r="F1336" s="135"/>
      <c r="G1336" s="135"/>
      <c r="H1336" s="177"/>
      <c r="I1336" s="155"/>
      <c r="J1336" s="155"/>
      <c r="K1336" s="66">
        <v>10</v>
      </c>
      <c r="L1336" s="66"/>
      <c r="M1336" s="66"/>
      <c r="N1336" s="66"/>
      <c r="O1336" s="508"/>
      <c r="P1336" s="155">
        <f t="shared" si="562"/>
        <v>1</v>
      </c>
      <c r="Q1336" s="135"/>
      <c r="R1336" s="66" t="e">
        <f t="shared" si="569"/>
        <v>#N/A</v>
      </c>
      <c r="S1336" s="176"/>
      <c r="T1336" s="177"/>
      <c r="U1336" s="135"/>
      <c r="V1336" s="135"/>
      <c r="W1336" s="163" t="str">
        <f t="shared" ca="1" si="547"/>
        <v>Defender</v>
      </c>
      <c r="X1336" s="164">
        <f t="shared" si="548"/>
        <v>0</v>
      </c>
      <c r="Y1336" s="165">
        <v>0</v>
      </c>
      <c r="Z1336" s="155" t="str">
        <f t="shared" si="549"/>
        <v/>
      </c>
      <c r="AA1336" s="66" t="str">
        <f t="shared" si="550"/>
        <v/>
      </c>
      <c r="AB1336" s="72" t="str">
        <f t="shared" si="551"/>
        <v/>
      </c>
      <c r="AC1336" s="135" t="str">
        <f t="shared" si="563"/>
        <v/>
      </c>
      <c r="AD1336" s="72">
        <f t="shared" si="564"/>
        <v>-29</v>
      </c>
      <c r="AE1336" s="72">
        <f t="shared" si="565"/>
        <v>-59</v>
      </c>
      <c r="AF1336" s="72">
        <f t="shared" si="566"/>
        <v>-89</v>
      </c>
      <c r="AG1336" s="66" t="str">
        <f t="shared" si="552"/>
        <v/>
      </c>
      <c r="AH1336" s="66" t="str">
        <f t="shared" si="553"/>
        <v/>
      </c>
      <c r="AI1336" s="66" t="str">
        <f t="shared" si="554"/>
        <v/>
      </c>
      <c r="AJ1336" s="135" t="str">
        <f t="shared" si="555"/>
        <v/>
      </c>
      <c r="AK1336" s="66" t="str">
        <f t="shared" si="556"/>
        <v/>
      </c>
      <c r="AL1336" s="66" t="str">
        <f t="shared" si="544"/>
        <v/>
      </c>
      <c r="AM1336" s="66" t="str">
        <f t="shared" si="557"/>
        <v/>
      </c>
      <c r="AN1336" s="135" t="str">
        <f t="shared" si="558"/>
        <v/>
      </c>
      <c r="AO1336" s="66" t="str">
        <f t="shared" si="559"/>
        <v/>
      </c>
      <c r="AP1336" s="66" t="str">
        <f t="shared" si="545"/>
        <v/>
      </c>
      <c r="AQ1336" s="66" t="str">
        <f t="shared" si="560"/>
        <v/>
      </c>
      <c r="AR1336" s="135" t="str">
        <f t="shared" si="561"/>
        <v/>
      </c>
      <c r="AS1336" s="72" t="str">
        <f t="shared" si="546"/>
        <v/>
      </c>
      <c r="AT1336" s="72" t="str">
        <f t="shared" si="546"/>
        <v/>
      </c>
      <c r="AU1336" s="72"/>
      <c r="AV1336" s="135" t="str">
        <f t="shared" ca="1" si="567"/>
        <v>Defender</v>
      </c>
      <c r="AW1336" s="135"/>
      <c r="AX1336" s="135"/>
      <c r="AY1336" s="135"/>
      <c r="AZ1336" s="135"/>
      <c r="BA1336" s="135"/>
      <c r="BB1336" s="135"/>
      <c r="BC1336" s="660" t="e">
        <f>INDEX('[2]Master Skill List'!$D$81:$D$301,MATCH('UNIT DATA'!BA1336,'[2]Master Skill List'!$B$81:$B$301,0))</f>
        <v>#N/A</v>
      </c>
      <c r="BD1336" s="661"/>
      <c r="BE1336" s="661"/>
      <c r="BF1336" s="662"/>
      <c r="BG1336" s="72">
        <f t="shared" si="568"/>
        <v>0</v>
      </c>
    </row>
    <row r="1337" spans="2:59">
      <c r="B1337" s="66">
        <v>1299</v>
      </c>
      <c r="C1337" s="135"/>
      <c r="D1337" s="135"/>
      <c r="E1337" s="135"/>
      <c r="F1337" s="135"/>
      <c r="G1337" s="135"/>
      <c r="H1337" s="177"/>
      <c r="I1337" s="155"/>
      <c r="J1337" s="155"/>
      <c r="K1337" s="66">
        <v>10</v>
      </c>
      <c r="L1337" s="66"/>
      <c r="M1337" s="66"/>
      <c r="N1337" s="66"/>
      <c r="O1337" s="508"/>
      <c r="P1337" s="155">
        <f t="shared" si="562"/>
        <v>1</v>
      </c>
      <c r="Q1337" s="135"/>
      <c r="R1337" s="66" t="e">
        <f t="shared" si="569"/>
        <v>#N/A</v>
      </c>
      <c r="S1337" s="176"/>
      <c r="T1337" s="177"/>
      <c r="U1337" s="135"/>
      <c r="V1337" s="135"/>
      <c r="W1337" s="163" t="str">
        <f t="shared" ca="1" si="547"/>
        <v>Guardian</v>
      </c>
      <c r="X1337" s="164">
        <f t="shared" si="548"/>
        <v>0</v>
      </c>
      <c r="Y1337" s="165">
        <v>0</v>
      </c>
      <c r="Z1337" s="155" t="str">
        <f t="shared" si="549"/>
        <v/>
      </c>
      <c r="AA1337" s="66" t="str">
        <f t="shared" si="550"/>
        <v/>
      </c>
      <c r="AB1337" s="72" t="str">
        <f t="shared" si="551"/>
        <v/>
      </c>
      <c r="AC1337" s="135" t="str">
        <f t="shared" si="563"/>
        <v/>
      </c>
      <c r="AD1337" s="72">
        <f t="shared" si="564"/>
        <v>-29</v>
      </c>
      <c r="AE1337" s="72">
        <f t="shared" si="565"/>
        <v>-59</v>
      </c>
      <c r="AF1337" s="72">
        <f t="shared" si="566"/>
        <v>-89</v>
      </c>
      <c r="AG1337" s="66" t="str">
        <f t="shared" si="552"/>
        <v/>
      </c>
      <c r="AH1337" s="66" t="str">
        <f t="shared" si="553"/>
        <v/>
      </c>
      <c r="AI1337" s="66" t="str">
        <f t="shared" si="554"/>
        <v/>
      </c>
      <c r="AJ1337" s="135" t="str">
        <f t="shared" si="555"/>
        <v/>
      </c>
      <c r="AK1337" s="66" t="str">
        <f t="shared" si="556"/>
        <v/>
      </c>
      <c r="AL1337" s="66" t="str">
        <f t="shared" si="544"/>
        <v/>
      </c>
      <c r="AM1337" s="66" t="str">
        <f t="shared" si="557"/>
        <v/>
      </c>
      <c r="AN1337" s="135" t="str">
        <f t="shared" si="558"/>
        <v/>
      </c>
      <c r="AO1337" s="66" t="str">
        <f t="shared" si="559"/>
        <v/>
      </c>
      <c r="AP1337" s="66" t="str">
        <f t="shared" si="545"/>
        <v/>
      </c>
      <c r="AQ1337" s="66" t="str">
        <f t="shared" si="560"/>
        <v/>
      </c>
      <c r="AR1337" s="135" t="str">
        <f t="shared" si="561"/>
        <v/>
      </c>
      <c r="AS1337" s="72" t="str">
        <f t="shared" si="546"/>
        <v/>
      </c>
      <c r="AT1337" s="72" t="str">
        <f t="shared" si="546"/>
        <v/>
      </c>
      <c r="AU1337" s="72"/>
      <c r="AV1337" s="135" t="str">
        <f t="shared" ca="1" si="567"/>
        <v>Guardian</v>
      </c>
      <c r="AW1337" s="135"/>
      <c r="AX1337" s="135"/>
      <c r="AY1337" s="135"/>
      <c r="AZ1337" s="135"/>
      <c r="BA1337" s="135"/>
      <c r="BB1337" s="135"/>
      <c r="BC1337" s="660" t="e">
        <f>INDEX('[2]Master Skill List'!$D$81:$D$301,MATCH('UNIT DATA'!BA1337,'[2]Master Skill List'!$B$81:$B$301,0))</f>
        <v>#N/A</v>
      </c>
      <c r="BD1337" s="661"/>
      <c r="BE1337" s="661"/>
      <c r="BF1337" s="662"/>
      <c r="BG1337" s="72">
        <f t="shared" si="568"/>
        <v>0</v>
      </c>
    </row>
    <row r="1338" spans="2:59">
      <c r="B1338" s="66">
        <v>1300</v>
      </c>
      <c r="C1338" s="135"/>
      <c r="D1338" s="135"/>
      <c r="E1338" s="135"/>
      <c r="F1338" s="135"/>
      <c r="G1338" s="135"/>
      <c r="H1338" s="177"/>
      <c r="I1338" s="155"/>
      <c r="J1338" s="155"/>
      <c r="K1338" s="66">
        <v>10</v>
      </c>
      <c r="L1338" s="66"/>
      <c r="M1338" s="66"/>
      <c r="N1338" s="66"/>
      <c r="O1338" s="508"/>
      <c r="P1338" s="155">
        <f t="shared" si="562"/>
        <v>1</v>
      </c>
      <c r="Q1338" s="135"/>
      <c r="R1338" s="66" t="e">
        <f t="shared" si="569"/>
        <v>#N/A</v>
      </c>
      <c r="S1338" s="176"/>
      <c r="T1338" s="177"/>
      <c r="U1338" s="135"/>
      <c r="V1338" s="135"/>
      <c r="W1338" s="163" t="str">
        <f t="shared" ca="1" si="547"/>
        <v>Knight</v>
      </c>
      <c r="X1338" s="164">
        <f t="shared" si="548"/>
        <v>0</v>
      </c>
      <c r="Y1338" s="165">
        <v>0</v>
      </c>
      <c r="Z1338" s="155" t="str">
        <f t="shared" si="549"/>
        <v/>
      </c>
      <c r="AA1338" s="66" t="str">
        <f t="shared" si="550"/>
        <v/>
      </c>
      <c r="AB1338" s="72" t="str">
        <f t="shared" si="551"/>
        <v/>
      </c>
      <c r="AC1338" s="135" t="str">
        <f t="shared" si="563"/>
        <v/>
      </c>
      <c r="AD1338" s="72">
        <f t="shared" si="564"/>
        <v>-29</v>
      </c>
      <c r="AE1338" s="72">
        <f t="shared" si="565"/>
        <v>-59</v>
      </c>
      <c r="AF1338" s="72">
        <f t="shared" si="566"/>
        <v>-89</v>
      </c>
      <c r="AG1338" s="66" t="str">
        <f t="shared" si="552"/>
        <v/>
      </c>
      <c r="AH1338" s="66" t="str">
        <f t="shared" si="553"/>
        <v/>
      </c>
      <c r="AI1338" s="66" t="str">
        <f t="shared" si="554"/>
        <v/>
      </c>
      <c r="AJ1338" s="135" t="str">
        <f t="shared" si="555"/>
        <v/>
      </c>
      <c r="AK1338" s="66" t="str">
        <f t="shared" si="556"/>
        <v/>
      </c>
      <c r="AL1338" s="66" t="str">
        <f t="shared" si="544"/>
        <v/>
      </c>
      <c r="AM1338" s="66" t="str">
        <f t="shared" si="557"/>
        <v/>
      </c>
      <c r="AN1338" s="135" t="str">
        <f t="shared" si="558"/>
        <v/>
      </c>
      <c r="AO1338" s="66" t="str">
        <f t="shared" si="559"/>
        <v/>
      </c>
      <c r="AP1338" s="66" t="str">
        <f t="shared" si="545"/>
        <v/>
      </c>
      <c r="AQ1338" s="66" t="str">
        <f t="shared" si="560"/>
        <v/>
      </c>
      <c r="AR1338" s="135" t="str">
        <f t="shared" si="561"/>
        <v/>
      </c>
      <c r="AS1338" s="72" t="str">
        <f t="shared" si="546"/>
        <v/>
      </c>
      <c r="AT1338" s="72" t="str">
        <f t="shared" si="546"/>
        <v/>
      </c>
      <c r="AU1338" s="72"/>
      <c r="AV1338" s="135" t="str">
        <f t="shared" ca="1" si="567"/>
        <v>Knight</v>
      </c>
      <c r="AW1338" s="135"/>
      <c r="AX1338" s="135"/>
      <c r="AY1338" s="135"/>
      <c r="AZ1338" s="135"/>
      <c r="BA1338" s="135"/>
      <c r="BB1338" s="135"/>
      <c r="BC1338" s="660" t="e">
        <f>INDEX('[2]Master Skill List'!$D$81:$D$301,MATCH('UNIT DATA'!BA1338,'[2]Master Skill List'!$B$81:$B$301,0))</f>
        <v>#N/A</v>
      </c>
      <c r="BD1338" s="661"/>
      <c r="BE1338" s="661"/>
      <c r="BF1338" s="662"/>
      <c r="BG1338" s="72">
        <f t="shared" si="568"/>
        <v>0</v>
      </c>
    </row>
    <row r="1339" spans="2:59">
      <c r="B1339" s="66">
        <v>1301</v>
      </c>
      <c r="C1339" s="135"/>
      <c r="D1339" s="135"/>
      <c r="E1339" s="135"/>
      <c r="F1339" s="135"/>
      <c r="G1339" s="135"/>
      <c r="H1339" s="177"/>
      <c r="I1339" s="155"/>
      <c r="J1339" s="155"/>
      <c r="K1339" s="66">
        <v>10</v>
      </c>
      <c r="L1339" s="66"/>
      <c r="M1339" s="66"/>
      <c r="N1339" s="66"/>
      <c r="O1339" s="508"/>
      <c r="P1339" s="155">
        <f t="shared" si="562"/>
        <v>1</v>
      </c>
      <c r="Q1339" s="135"/>
      <c r="R1339" s="66" t="e">
        <f t="shared" si="569"/>
        <v>#N/A</v>
      </c>
      <c r="S1339" s="176"/>
      <c r="T1339" s="177"/>
      <c r="U1339" s="135"/>
      <c r="V1339" s="135"/>
      <c r="W1339" s="163" t="str">
        <f t="shared" ca="1" si="547"/>
        <v>Knight</v>
      </c>
      <c r="X1339" s="164">
        <f t="shared" si="548"/>
        <v>0</v>
      </c>
      <c r="Y1339" s="165">
        <v>0</v>
      </c>
      <c r="Z1339" s="155" t="str">
        <f t="shared" si="549"/>
        <v/>
      </c>
      <c r="AA1339" s="66" t="str">
        <f t="shared" si="550"/>
        <v/>
      </c>
      <c r="AB1339" s="72" t="str">
        <f t="shared" si="551"/>
        <v/>
      </c>
      <c r="AC1339" s="135" t="str">
        <f t="shared" si="563"/>
        <v/>
      </c>
      <c r="AD1339" s="72">
        <f t="shared" si="564"/>
        <v>-29</v>
      </c>
      <c r="AE1339" s="72">
        <f t="shared" si="565"/>
        <v>-59</v>
      </c>
      <c r="AF1339" s="72">
        <f t="shared" si="566"/>
        <v>-89</v>
      </c>
      <c r="AG1339" s="66" t="str">
        <f t="shared" si="552"/>
        <v/>
      </c>
      <c r="AH1339" s="66" t="str">
        <f t="shared" si="553"/>
        <v/>
      </c>
      <c r="AI1339" s="66" t="str">
        <f t="shared" si="554"/>
        <v/>
      </c>
      <c r="AJ1339" s="135" t="str">
        <f t="shared" si="555"/>
        <v/>
      </c>
      <c r="AK1339" s="66" t="str">
        <f t="shared" si="556"/>
        <v/>
      </c>
      <c r="AL1339" s="66" t="str">
        <f t="shared" si="544"/>
        <v/>
      </c>
      <c r="AM1339" s="66" t="str">
        <f t="shared" si="557"/>
        <v/>
      </c>
      <c r="AN1339" s="135" t="str">
        <f t="shared" si="558"/>
        <v/>
      </c>
      <c r="AO1339" s="66" t="str">
        <f t="shared" si="559"/>
        <v/>
      </c>
      <c r="AP1339" s="66" t="str">
        <f t="shared" si="545"/>
        <v/>
      </c>
      <c r="AQ1339" s="66" t="str">
        <f t="shared" si="560"/>
        <v/>
      </c>
      <c r="AR1339" s="135" t="str">
        <f t="shared" si="561"/>
        <v/>
      </c>
      <c r="AS1339" s="72" t="str">
        <f t="shared" si="546"/>
        <v/>
      </c>
      <c r="AT1339" s="72" t="str">
        <f t="shared" si="546"/>
        <v/>
      </c>
      <c r="AU1339" s="72"/>
      <c r="AV1339" s="135" t="str">
        <f t="shared" ca="1" si="567"/>
        <v>Knight</v>
      </c>
      <c r="AW1339" s="135"/>
      <c r="AX1339" s="135"/>
      <c r="AY1339" s="135"/>
      <c r="AZ1339" s="135"/>
      <c r="BA1339" s="135"/>
      <c r="BB1339" s="135"/>
      <c r="BC1339" s="660" t="e">
        <f>INDEX('[2]Master Skill List'!$D$81:$D$301,MATCH('UNIT DATA'!BA1339,'[2]Master Skill List'!$B$81:$B$301,0))</f>
        <v>#N/A</v>
      </c>
      <c r="BD1339" s="661"/>
      <c r="BE1339" s="661"/>
      <c r="BF1339" s="662"/>
      <c r="BG1339" s="72">
        <f t="shared" si="568"/>
        <v>0</v>
      </c>
    </row>
    <row r="1340" spans="2:59">
      <c r="B1340" s="66">
        <v>1302</v>
      </c>
      <c r="C1340" s="135"/>
      <c r="D1340" s="135"/>
      <c r="E1340" s="135"/>
      <c r="F1340" s="135"/>
      <c r="G1340" s="135"/>
      <c r="H1340" s="177"/>
      <c r="I1340" s="155"/>
      <c r="J1340" s="155"/>
      <c r="K1340" s="66">
        <v>10</v>
      </c>
      <c r="L1340" s="66"/>
      <c r="M1340" s="66"/>
      <c r="N1340" s="66"/>
      <c r="O1340" s="508"/>
      <c r="P1340" s="155">
        <f t="shared" si="562"/>
        <v>1</v>
      </c>
      <c r="Q1340" s="135"/>
      <c r="R1340" s="66" t="e">
        <f t="shared" si="569"/>
        <v>#N/A</v>
      </c>
      <c r="S1340" s="176"/>
      <c r="T1340" s="177"/>
      <c r="U1340" s="135"/>
      <c r="V1340" s="135"/>
      <c r="W1340" s="163" t="str">
        <f t="shared" ca="1" si="547"/>
        <v>Hero</v>
      </c>
      <c r="X1340" s="164">
        <f t="shared" si="548"/>
        <v>0</v>
      </c>
      <c r="Y1340" s="165">
        <v>0</v>
      </c>
      <c r="Z1340" s="155" t="str">
        <f t="shared" si="549"/>
        <v/>
      </c>
      <c r="AA1340" s="66" t="str">
        <f t="shared" si="550"/>
        <v/>
      </c>
      <c r="AB1340" s="72" t="str">
        <f t="shared" si="551"/>
        <v/>
      </c>
      <c r="AC1340" s="135" t="str">
        <f t="shared" si="563"/>
        <v/>
      </c>
      <c r="AD1340" s="72">
        <f t="shared" si="564"/>
        <v>-29</v>
      </c>
      <c r="AE1340" s="72">
        <f t="shared" si="565"/>
        <v>-59</v>
      </c>
      <c r="AF1340" s="72">
        <f t="shared" si="566"/>
        <v>-89</v>
      </c>
      <c r="AG1340" s="66" t="str">
        <f t="shared" si="552"/>
        <v/>
      </c>
      <c r="AH1340" s="66" t="str">
        <f t="shared" si="553"/>
        <v/>
      </c>
      <c r="AI1340" s="66" t="str">
        <f t="shared" si="554"/>
        <v/>
      </c>
      <c r="AJ1340" s="135" t="str">
        <f t="shared" si="555"/>
        <v/>
      </c>
      <c r="AK1340" s="66" t="str">
        <f t="shared" si="556"/>
        <v/>
      </c>
      <c r="AL1340" s="66" t="str">
        <f t="shared" si="544"/>
        <v/>
      </c>
      <c r="AM1340" s="66" t="str">
        <f t="shared" si="557"/>
        <v/>
      </c>
      <c r="AN1340" s="135" t="str">
        <f t="shared" si="558"/>
        <v/>
      </c>
      <c r="AO1340" s="66" t="str">
        <f t="shared" si="559"/>
        <v/>
      </c>
      <c r="AP1340" s="66" t="str">
        <f t="shared" si="545"/>
        <v/>
      </c>
      <c r="AQ1340" s="66" t="str">
        <f t="shared" si="560"/>
        <v/>
      </c>
      <c r="AR1340" s="135" t="str">
        <f t="shared" si="561"/>
        <v/>
      </c>
      <c r="AS1340" s="72" t="str">
        <f t="shared" si="546"/>
        <v/>
      </c>
      <c r="AT1340" s="72" t="str">
        <f t="shared" si="546"/>
        <v/>
      </c>
      <c r="AU1340" s="72"/>
      <c r="AV1340" s="135" t="str">
        <f t="shared" ca="1" si="567"/>
        <v>Hero</v>
      </c>
      <c r="AW1340" s="135"/>
      <c r="AX1340" s="135"/>
      <c r="AY1340" s="135"/>
      <c r="AZ1340" s="135"/>
      <c r="BA1340" s="135"/>
      <c r="BB1340" s="135"/>
      <c r="BC1340" s="660" t="e">
        <f>INDEX('[2]Master Skill List'!$D$81:$D$301,MATCH('UNIT DATA'!BA1340,'[2]Master Skill List'!$B$81:$B$301,0))</f>
        <v>#N/A</v>
      </c>
      <c r="BD1340" s="661"/>
      <c r="BE1340" s="661"/>
      <c r="BF1340" s="662"/>
      <c r="BG1340" s="72">
        <f t="shared" si="568"/>
        <v>0</v>
      </c>
    </row>
    <row r="1341" spans="2:59">
      <c r="B1341" s="66">
        <v>1303</v>
      </c>
      <c r="C1341" s="135"/>
      <c r="D1341" s="135"/>
      <c r="E1341" s="135"/>
      <c r="F1341" s="135"/>
      <c r="G1341" s="135"/>
      <c r="H1341" s="177"/>
      <c r="I1341" s="155"/>
      <c r="J1341" s="155"/>
      <c r="K1341" s="66">
        <v>10</v>
      </c>
      <c r="L1341" s="66"/>
      <c r="M1341" s="66"/>
      <c r="N1341" s="66"/>
      <c r="O1341" s="508"/>
      <c r="P1341" s="155">
        <f t="shared" si="562"/>
        <v>1</v>
      </c>
      <c r="Q1341" s="135"/>
      <c r="R1341" s="66" t="e">
        <f t="shared" si="569"/>
        <v>#N/A</v>
      </c>
      <c r="S1341" s="176"/>
      <c r="T1341" s="177"/>
      <c r="U1341" s="135"/>
      <c r="V1341" s="135"/>
      <c r="W1341" s="163" t="str">
        <f t="shared" ca="1" si="547"/>
        <v>Hero</v>
      </c>
      <c r="X1341" s="164">
        <f t="shared" si="548"/>
        <v>0</v>
      </c>
      <c r="Y1341" s="165">
        <v>0</v>
      </c>
      <c r="Z1341" s="155" t="str">
        <f t="shared" si="549"/>
        <v/>
      </c>
      <c r="AA1341" s="66" t="str">
        <f t="shared" si="550"/>
        <v/>
      </c>
      <c r="AB1341" s="72" t="str">
        <f t="shared" si="551"/>
        <v/>
      </c>
      <c r="AC1341" s="135" t="str">
        <f t="shared" si="563"/>
        <v/>
      </c>
      <c r="AD1341" s="72">
        <f t="shared" si="564"/>
        <v>-29</v>
      </c>
      <c r="AE1341" s="72">
        <f t="shared" si="565"/>
        <v>-59</v>
      </c>
      <c r="AF1341" s="72">
        <f t="shared" si="566"/>
        <v>-89</v>
      </c>
      <c r="AG1341" s="66" t="str">
        <f t="shared" si="552"/>
        <v/>
      </c>
      <c r="AH1341" s="66" t="str">
        <f t="shared" si="553"/>
        <v/>
      </c>
      <c r="AI1341" s="66" t="str">
        <f t="shared" si="554"/>
        <v/>
      </c>
      <c r="AJ1341" s="135" t="str">
        <f t="shared" si="555"/>
        <v/>
      </c>
      <c r="AK1341" s="66" t="str">
        <f t="shared" si="556"/>
        <v/>
      </c>
      <c r="AL1341" s="66" t="str">
        <f t="shared" si="544"/>
        <v/>
      </c>
      <c r="AM1341" s="66" t="str">
        <f t="shared" si="557"/>
        <v/>
      </c>
      <c r="AN1341" s="135" t="str">
        <f t="shared" si="558"/>
        <v/>
      </c>
      <c r="AO1341" s="66" t="str">
        <f t="shared" si="559"/>
        <v/>
      </c>
      <c r="AP1341" s="66" t="str">
        <f t="shared" si="545"/>
        <v/>
      </c>
      <c r="AQ1341" s="66" t="str">
        <f t="shared" si="560"/>
        <v/>
      </c>
      <c r="AR1341" s="135" t="str">
        <f t="shared" si="561"/>
        <v/>
      </c>
      <c r="AS1341" s="72" t="str">
        <f t="shared" si="546"/>
        <v/>
      </c>
      <c r="AT1341" s="72" t="str">
        <f t="shared" si="546"/>
        <v/>
      </c>
      <c r="AU1341" s="72"/>
      <c r="AV1341" s="135" t="str">
        <f t="shared" ca="1" si="567"/>
        <v>Hero</v>
      </c>
      <c r="AW1341" s="135"/>
      <c r="AX1341" s="135"/>
      <c r="AY1341" s="135"/>
      <c r="AZ1341" s="135"/>
      <c r="BA1341" s="135"/>
      <c r="BB1341" s="135"/>
      <c r="BC1341" s="660" t="e">
        <f>INDEX('[2]Master Skill List'!$D$81:$D$301,MATCH('UNIT DATA'!BA1341,'[2]Master Skill List'!$B$81:$B$301,0))</f>
        <v>#N/A</v>
      </c>
      <c r="BD1341" s="661"/>
      <c r="BE1341" s="661"/>
      <c r="BF1341" s="662"/>
      <c r="BG1341" s="72">
        <f t="shared" si="568"/>
        <v>0</v>
      </c>
    </row>
    <row r="1342" spans="2:59">
      <c r="B1342" s="66">
        <v>1304</v>
      </c>
      <c r="C1342" s="135"/>
      <c r="D1342" s="135"/>
      <c r="E1342" s="135"/>
      <c r="F1342" s="135"/>
      <c r="G1342" s="135"/>
      <c r="H1342" s="177"/>
      <c r="I1342" s="155"/>
      <c r="J1342" s="155"/>
      <c r="K1342" s="66">
        <v>10</v>
      </c>
      <c r="L1342" s="66"/>
      <c r="M1342" s="66"/>
      <c r="N1342" s="66"/>
      <c r="O1342" s="508"/>
      <c r="P1342" s="155">
        <f t="shared" si="562"/>
        <v>1</v>
      </c>
      <c r="Q1342" s="135"/>
      <c r="R1342" s="66" t="e">
        <f t="shared" si="569"/>
        <v>#N/A</v>
      </c>
      <c r="S1342" s="176"/>
      <c r="T1342" s="177"/>
      <c r="U1342" s="135"/>
      <c r="V1342" s="135"/>
      <c r="W1342" s="163" t="str">
        <f t="shared" ca="1" si="547"/>
        <v>Defender</v>
      </c>
      <c r="X1342" s="164">
        <f t="shared" si="548"/>
        <v>0</v>
      </c>
      <c r="Y1342" s="165">
        <v>0</v>
      </c>
      <c r="Z1342" s="155" t="str">
        <f t="shared" si="549"/>
        <v/>
      </c>
      <c r="AA1342" s="66" t="str">
        <f t="shared" si="550"/>
        <v/>
      </c>
      <c r="AB1342" s="72" t="str">
        <f t="shared" si="551"/>
        <v/>
      </c>
      <c r="AC1342" s="135" t="str">
        <f t="shared" si="563"/>
        <v/>
      </c>
      <c r="AD1342" s="72">
        <f t="shared" si="564"/>
        <v>-29</v>
      </c>
      <c r="AE1342" s="72">
        <f t="shared" si="565"/>
        <v>-59</v>
      </c>
      <c r="AF1342" s="72">
        <f t="shared" si="566"/>
        <v>-89</v>
      </c>
      <c r="AG1342" s="66" t="str">
        <f t="shared" si="552"/>
        <v/>
      </c>
      <c r="AH1342" s="66" t="str">
        <f t="shared" si="553"/>
        <v/>
      </c>
      <c r="AI1342" s="66" t="str">
        <f t="shared" si="554"/>
        <v/>
      </c>
      <c r="AJ1342" s="135" t="str">
        <f t="shared" si="555"/>
        <v/>
      </c>
      <c r="AK1342" s="66" t="str">
        <f t="shared" si="556"/>
        <v/>
      </c>
      <c r="AL1342" s="66" t="str">
        <f t="shared" si="544"/>
        <v/>
      </c>
      <c r="AM1342" s="66" t="str">
        <f t="shared" si="557"/>
        <v/>
      </c>
      <c r="AN1342" s="135" t="str">
        <f t="shared" si="558"/>
        <v/>
      </c>
      <c r="AO1342" s="66" t="str">
        <f t="shared" si="559"/>
        <v/>
      </c>
      <c r="AP1342" s="66" t="str">
        <f t="shared" si="545"/>
        <v/>
      </c>
      <c r="AQ1342" s="66" t="str">
        <f t="shared" si="560"/>
        <v/>
      </c>
      <c r="AR1342" s="135" t="str">
        <f t="shared" si="561"/>
        <v/>
      </c>
      <c r="AS1342" s="72" t="str">
        <f t="shared" si="546"/>
        <v/>
      </c>
      <c r="AT1342" s="72" t="str">
        <f t="shared" si="546"/>
        <v/>
      </c>
      <c r="AU1342" s="72"/>
      <c r="AV1342" s="135" t="str">
        <f t="shared" ca="1" si="567"/>
        <v>Defender</v>
      </c>
      <c r="AW1342" s="135"/>
      <c r="AX1342" s="135"/>
      <c r="AY1342" s="135"/>
      <c r="AZ1342" s="135"/>
      <c r="BA1342" s="135"/>
      <c r="BB1342" s="135"/>
      <c r="BC1342" s="660" t="e">
        <f>INDEX('[2]Master Skill List'!$D$81:$D$301,MATCH('UNIT DATA'!BA1342,'[2]Master Skill List'!$B$81:$B$301,0))</f>
        <v>#N/A</v>
      </c>
      <c r="BD1342" s="661"/>
      <c r="BE1342" s="661"/>
      <c r="BF1342" s="662"/>
      <c r="BG1342" s="72">
        <f t="shared" si="568"/>
        <v>0</v>
      </c>
    </row>
    <row r="1343" spans="2:59">
      <c r="B1343" s="66">
        <v>1305</v>
      </c>
      <c r="C1343" s="135"/>
      <c r="D1343" s="135"/>
      <c r="E1343" s="135"/>
      <c r="F1343" s="135"/>
      <c r="G1343" s="135"/>
      <c r="H1343" s="177"/>
      <c r="I1343" s="155"/>
      <c r="J1343" s="155"/>
      <c r="K1343" s="66">
        <v>10</v>
      </c>
      <c r="L1343" s="66"/>
      <c r="M1343" s="66"/>
      <c r="N1343" s="66"/>
      <c r="O1343" s="508"/>
      <c r="P1343" s="155">
        <f t="shared" si="562"/>
        <v>1</v>
      </c>
      <c r="Q1343" s="135"/>
      <c r="R1343" s="66" t="e">
        <f t="shared" si="569"/>
        <v>#N/A</v>
      </c>
      <c r="S1343" s="176"/>
      <c r="T1343" s="177"/>
      <c r="U1343" s="135"/>
      <c r="V1343" s="135"/>
      <c r="W1343" s="163" t="str">
        <f t="shared" ca="1" si="547"/>
        <v>Fighter</v>
      </c>
      <c r="X1343" s="164">
        <f t="shared" si="548"/>
        <v>0</v>
      </c>
      <c r="Y1343" s="165">
        <v>0</v>
      </c>
      <c r="Z1343" s="155" t="str">
        <f t="shared" si="549"/>
        <v/>
      </c>
      <c r="AA1343" s="66" t="str">
        <f t="shared" si="550"/>
        <v/>
      </c>
      <c r="AB1343" s="72" t="str">
        <f t="shared" si="551"/>
        <v/>
      </c>
      <c r="AC1343" s="135" t="str">
        <f t="shared" si="563"/>
        <v/>
      </c>
      <c r="AD1343" s="72">
        <f t="shared" si="564"/>
        <v>-29</v>
      </c>
      <c r="AE1343" s="72">
        <f t="shared" si="565"/>
        <v>-59</v>
      </c>
      <c r="AF1343" s="72">
        <f t="shared" si="566"/>
        <v>-89</v>
      </c>
      <c r="AG1343" s="66" t="str">
        <f t="shared" si="552"/>
        <v/>
      </c>
      <c r="AH1343" s="66" t="str">
        <f t="shared" si="553"/>
        <v/>
      </c>
      <c r="AI1343" s="66" t="str">
        <f t="shared" si="554"/>
        <v/>
      </c>
      <c r="AJ1343" s="135" t="str">
        <f t="shared" si="555"/>
        <v/>
      </c>
      <c r="AK1343" s="66" t="str">
        <f t="shared" si="556"/>
        <v/>
      </c>
      <c r="AL1343" s="66" t="str">
        <f t="shared" si="544"/>
        <v/>
      </c>
      <c r="AM1343" s="66" t="str">
        <f t="shared" si="557"/>
        <v/>
      </c>
      <c r="AN1343" s="135" t="str">
        <f t="shared" si="558"/>
        <v/>
      </c>
      <c r="AO1343" s="66" t="str">
        <f t="shared" si="559"/>
        <v/>
      </c>
      <c r="AP1343" s="66" t="str">
        <f t="shared" si="545"/>
        <v/>
      </c>
      <c r="AQ1343" s="66" t="str">
        <f t="shared" si="560"/>
        <v/>
      </c>
      <c r="AR1343" s="135" t="str">
        <f t="shared" si="561"/>
        <v/>
      </c>
      <c r="AS1343" s="72" t="str">
        <f t="shared" si="546"/>
        <v/>
      </c>
      <c r="AT1343" s="72" t="str">
        <f t="shared" si="546"/>
        <v/>
      </c>
      <c r="AU1343" s="72"/>
      <c r="AV1343" s="135" t="str">
        <f t="shared" ca="1" si="567"/>
        <v>Fighter</v>
      </c>
      <c r="AW1343" s="135"/>
      <c r="AX1343" s="135"/>
      <c r="AY1343" s="135"/>
      <c r="AZ1343" s="135"/>
      <c r="BA1343" s="135"/>
      <c r="BB1343" s="135"/>
      <c r="BC1343" s="660" t="e">
        <f>INDEX('[2]Master Skill List'!$D$81:$D$301,MATCH('UNIT DATA'!BA1343,'[2]Master Skill List'!$B$81:$B$301,0))</f>
        <v>#N/A</v>
      </c>
      <c r="BD1343" s="661"/>
      <c r="BE1343" s="661"/>
      <c r="BF1343" s="662"/>
      <c r="BG1343" s="72">
        <f t="shared" si="568"/>
        <v>0</v>
      </c>
    </row>
    <row r="1344" spans="2:59">
      <c r="B1344" s="66">
        <v>1306</v>
      </c>
      <c r="C1344" s="135"/>
      <c r="D1344" s="135"/>
      <c r="E1344" s="135"/>
      <c r="F1344" s="135"/>
      <c r="G1344" s="135"/>
      <c r="H1344" s="177"/>
      <c r="I1344" s="155"/>
      <c r="J1344" s="155"/>
      <c r="K1344" s="66">
        <v>10</v>
      </c>
      <c r="L1344" s="66"/>
      <c r="M1344" s="66"/>
      <c r="N1344" s="66"/>
      <c r="O1344" s="508"/>
      <c r="P1344" s="155">
        <f t="shared" si="562"/>
        <v>1</v>
      </c>
      <c r="Q1344" s="135"/>
      <c r="R1344" s="66" t="e">
        <f t="shared" si="569"/>
        <v>#N/A</v>
      </c>
      <c r="S1344" s="176"/>
      <c r="T1344" s="177"/>
      <c r="U1344" s="135"/>
      <c r="V1344" s="135"/>
      <c r="W1344" s="163" t="str">
        <f t="shared" ca="1" si="547"/>
        <v>Fighter</v>
      </c>
      <c r="X1344" s="164">
        <f t="shared" si="548"/>
        <v>0</v>
      </c>
      <c r="Y1344" s="165">
        <v>0</v>
      </c>
      <c r="Z1344" s="155" t="str">
        <f t="shared" si="549"/>
        <v/>
      </c>
      <c r="AA1344" s="66" t="str">
        <f t="shared" si="550"/>
        <v/>
      </c>
      <c r="AB1344" s="72" t="str">
        <f t="shared" si="551"/>
        <v/>
      </c>
      <c r="AC1344" s="135" t="str">
        <f t="shared" si="563"/>
        <v/>
      </c>
      <c r="AD1344" s="72">
        <f t="shared" si="564"/>
        <v>-29</v>
      </c>
      <c r="AE1344" s="72">
        <f t="shared" si="565"/>
        <v>-59</v>
      </c>
      <c r="AF1344" s="72">
        <f t="shared" si="566"/>
        <v>-89</v>
      </c>
      <c r="AG1344" s="66" t="str">
        <f t="shared" si="552"/>
        <v/>
      </c>
      <c r="AH1344" s="66" t="str">
        <f t="shared" si="553"/>
        <v/>
      </c>
      <c r="AI1344" s="66" t="str">
        <f t="shared" si="554"/>
        <v/>
      </c>
      <c r="AJ1344" s="135" t="str">
        <f t="shared" si="555"/>
        <v/>
      </c>
      <c r="AK1344" s="66" t="str">
        <f t="shared" si="556"/>
        <v/>
      </c>
      <c r="AL1344" s="66" t="str">
        <f t="shared" si="544"/>
        <v/>
      </c>
      <c r="AM1344" s="66" t="str">
        <f t="shared" si="557"/>
        <v/>
      </c>
      <c r="AN1344" s="135" t="str">
        <f t="shared" si="558"/>
        <v/>
      </c>
      <c r="AO1344" s="66" t="str">
        <f t="shared" si="559"/>
        <v/>
      </c>
      <c r="AP1344" s="66" t="str">
        <f t="shared" si="545"/>
        <v/>
      </c>
      <c r="AQ1344" s="66" t="str">
        <f t="shared" si="560"/>
        <v/>
      </c>
      <c r="AR1344" s="135" t="str">
        <f t="shared" si="561"/>
        <v/>
      </c>
      <c r="AS1344" s="72" t="str">
        <f t="shared" si="546"/>
        <v/>
      </c>
      <c r="AT1344" s="72" t="str">
        <f t="shared" si="546"/>
        <v/>
      </c>
      <c r="AU1344" s="72"/>
      <c r="AV1344" s="135" t="str">
        <f t="shared" ca="1" si="567"/>
        <v>Fighter</v>
      </c>
      <c r="AW1344" s="135"/>
      <c r="AX1344" s="135"/>
      <c r="AY1344" s="135"/>
      <c r="AZ1344" s="135"/>
      <c r="BA1344" s="135"/>
      <c r="BB1344" s="135"/>
      <c r="BC1344" s="660" t="e">
        <f>INDEX('[2]Master Skill List'!$D$81:$D$301,MATCH('UNIT DATA'!BA1344,'[2]Master Skill List'!$B$81:$B$301,0))</f>
        <v>#N/A</v>
      </c>
      <c r="BD1344" s="661"/>
      <c r="BE1344" s="661"/>
      <c r="BF1344" s="662"/>
      <c r="BG1344" s="72">
        <f t="shared" si="568"/>
        <v>0</v>
      </c>
    </row>
    <row r="1345" spans="2:59">
      <c r="B1345" s="66">
        <v>1307</v>
      </c>
      <c r="C1345" s="135"/>
      <c r="D1345" s="135"/>
      <c r="E1345" s="135"/>
      <c r="F1345" s="135"/>
      <c r="G1345" s="135"/>
      <c r="H1345" s="177"/>
      <c r="I1345" s="155"/>
      <c r="J1345" s="155"/>
      <c r="K1345" s="66">
        <v>10</v>
      </c>
      <c r="L1345" s="66"/>
      <c r="M1345" s="66"/>
      <c r="N1345" s="66"/>
      <c r="O1345" s="508"/>
      <c r="P1345" s="155">
        <f t="shared" si="562"/>
        <v>1</v>
      </c>
      <c r="Q1345" s="135"/>
      <c r="R1345" s="66" t="e">
        <f t="shared" si="569"/>
        <v>#N/A</v>
      </c>
      <c r="S1345" s="176"/>
      <c r="T1345" s="177"/>
      <c r="U1345" s="135"/>
      <c r="V1345" s="135"/>
      <c r="W1345" s="163" t="str">
        <f t="shared" ca="1" si="547"/>
        <v>Hero</v>
      </c>
      <c r="X1345" s="164">
        <f t="shared" si="548"/>
        <v>0</v>
      </c>
      <c r="Y1345" s="165">
        <v>0</v>
      </c>
      <c r="Z1345" s="155" t="str">
        <f t="shared" si="549"/>
        <v/>
      </c>
      <c r="AA1345" s="66" t="str">
        <f t="shared" si="550"/>
        <v/>
      </c>
      <c r="AB1345" s="72" t="str">
        <f t="shared" si="551"/>
        <v/>
      </c>
      <c r="AC1345" s="135" t="str">
        <f t="shared" si="563"/>
        <v/>
      </c>
      <c r="AD1345" s="72">
        <f t="shared" si="564"/>
        <v>-29</v>
      </c>
      <c r="AE1345" s="72">
        <f t="shared" si="565"/>
        <v>-59</v>
      </c>
      <c r="AF1345" s="72">
        <f t="shared" si="566"/>
        <v>-89</v>
      </c>
      <c r="AG1345" s="66" t="str">
        <f t="shared" si="552"/>
        <v/>
      </c>
      <c r="AH1345" s="66" t="str">
        <f t="shared" si="553"/>
        <v/>
      </c>
      <c r="AI1345" s="66" t="str">
        <f t="shared" si="554"/>
        <v/>
      </c>
      <c r="AJ1345" s="135" t="str">
        <f t="shared" si="555"/>
        <v/>
      </c>
      <c r="AK1345" s="66" t="str">
        <f t="shared" si="556"/>
        <v/>
      </c>
      <c r="AL1345" s="66" t="str">
        <f t="shared" si="544"/>
        <v/>
      </c>
      <c r="AM1345" s="66" t="str">
        <f t="shared" si="557"/>
        <v/>
      </c>
      <c r="AN1345" s="135" t="str">
        <f t="shared" si="558"/>
        <v/>
      </c>
      <c r="AO1345" s="66" t="str">
        <f t="shared" si="559"/>
        <v/>
      </c>
      <c r="AP1345" s="66" t="str">
        <f t="shared" si="545"/>
        <v/>
      </c>
      <c r="AQ1345" s="66" t="str">
        <f t="shared" si="560"/>
        <v/>
      </c>
      <c r="AR1345" s="135" t="str">
        <f t="shared" si="561"/>
        <v/>
      </c>
      <c r="AS1345" s="72" t="str">
        <f t="shared" si="546"/>
        <v/>
      </c>
      <c r="AT1345" s="72" t="str">
        <f t="shared" si="546"/>
        <v/>
      </c>
      <c r="AU1345" s="72"/>
      <c r="AV1345" s="135" t="str">
        <f t="shared" ca="1" si="567"/>
        <v>Hero</v>
      </c>
      <c r="AW1345" s="135"/>
      <c r="AX1345" s="135"/>
      <c r="AY1345" s="135"/>
      <c r="AZ1345" s="135"/>
      <c r="BA1345" s="135"/>
      <c r="BB1345" s="135"/>
      <c r="BC1345" s="660" t="e">
        <f>INDEX('[2]Master Skill List'!$D$81:$D$301,MATCH('UNIT DATA'!BA1345,'[2]Master Skill List'!$B$81:$B$301,0))</f>
        <v>#N/A</v>
      </c>
      <c r="BD1345" s="661"/>
      <c r="BE1345" s="661"/>
      <c r="BF1345" s="662"/>
      <c r="BG1345" s="72">
        <f t="shared" si="568"/>
        <v>0</v>
      </c>
    </row>
    <row r="1346" spans="2:59">
      <c r="B1346" s="66">
        <v>1308</v>
      </c>
      <c r="C1346" s="135"/>
      <c r="D1346" s="135"/>
      <c r="E1346" s="135"/>
      <c r="F1346" s="135"/>
      <c r="G1346" s="135"/>
      <c r="H1346" s="177"/>
      <c r="I1346" s="155"/>
      <c r="J1346" s="155"/>
      <c r="K1346" s="66">
        <v>10</v>
      </c>
      <c r="L1346" s="66"/>
      <c r="M1346" s="66"/>
      <c r="N1346" s="66"/>
      <c r="O1346" s="508"/>
      <c r="P1346" s="155">
        <f t="shared" si="562"/>
        <v>1</v>
      </c>
      <c r="Q1346" s="135"/>
      <c r="R1346" s="66" t="e">
        <f t="shared" si="569"/>
        <v>#N/A</v>
      </c>
      <c r="S1346" s="176"/>
      <c r="T1346" s="177"/>
      <c r="U1346" s="135"/>
      <c r="V1346" s="135"/>
      <c r="W1346" s="163" t="str">
        <f t="shared" ca="1" si="547"/>
        <v>Lord</v>
      </c>
      <c r="X1346" s="164">
        <f t="shared" si="548"/>
        <v>0</v>
      </c>
      <c r="Y1346" s="165">
        <v>0</v>
      </c>
      <c r="Z1346" s="155" t="str">
        <f t="shared" si="549"/>
        <v/>
      </c>
      <c r="AA1346" s="66" t="str">
        <f t="shared" si="550"/>
        <v/>
      </c>
      <c r="AB1346" s="72" t="str">
        <f t="shared" si="551"/>
        <v/>
      </c>
      <c r="AC1346" s="135" t="str">
        <f t="shared" si="563"/>
        <v/>
      </c>
      <c r="AD1346" s="72">
        <f t="shared" si="564"/>
        <v>-29</v>
      </c>
      <c r="AE1346" s="72">
        <f t="shared" si="565"/>
        <v>-59</v>
      </c>
      <c r="AF1346" s="72">
        <f t="shared" si="566"/>
        <v>-89</v>
      </c>
      <c r="AG1346" s="66" t="str">
        <f t="shared" si="552"/>
        <v/>
      </c>
      <c r="AH1346" s="66" t="str">
        <f t="shared" si="553"/>
        <v/>
      </c>
      <c r="AI1346" s="66" t="str">
        <f t="shared" si="554"/>
        <v/>
      </c>
      <c r="AJ1346" s="135" t="str">
        <f t="shared" si="555"/>
        <v/>
      </c>
      <c r="AK1346" s="66" t="str">
        <f t="shared" si="556"/>
        <v/>
      </c>
      <c r="AL1346" s="66" t="str">
        <f t="shared" si="544"/>
        <v/>
      </c>
      <c r="AM1346" s="66" t="str">
        <f t="shared" si="557"/>
        <v/>
      </c>
      <c r="AN1346" s="135" t="str">
        <f t="shared" si="558"/>
        <v/>
      </c>
      <c r="AO1346" s="66" t="str">
        <f t="shared" si="559"/>
        <v/>
      </c>
      <c r="AP1346" s="66" t="str">
        <f t="shared" si="545"/>
        <v/>
      </c>
      <c r="AQ1346" s="66" t="str">
        <f t="shared" si="560"/>
        <v/>
      </c>
      <c r="AR1346" s="135" t="str">
        <f t="shared" si="561"/>
        <v/>
      </c>
      <c r="AS1346" s="72" t="str">
        <f t="shared" si="546"/>
        <v/>
      </c>
      <c r="AT1346" s="72" t="str">
        <f t="shared" si="546"/>
        <v/>
      </c>
      <c r="AU1346" s="72"/>
      <c r="AV1346" s="135" t="str">
        <f t="shared" ca="1" si="567"/>
        <v>Lord</v>
      </c>
      <c r="AW1346" s="135"/>
      <c r="AX1346" s="135"/>
      <c r="AY1346" s="135"/>
      <c r="AZ1346" s="135"/>
      <c r="BA1346" s="135"/>
      <c r="BB1346" s="135"/>
      <c r="BC1346" s="660" t="e">
        <f>INDEX('[2]Master Skill List'!$D$81:$D$301,MATCH('UNIT DATA'!BA1346,'[2]Master Skill List'!$B$81:$B$301,0))</f>
        <v>#N/A</v>
      </c>
      <c r="BD1346" s="661"/>
      <c r="BE1346" s="661"/>
      <c r="BF1346" s="662"/>
      <c r="BG1346" s="72">
        <f t="shared" si="568"/>
        <v>0</v>
      </c>
    </row>
    <row r="1347" spans="2:59">
      <c r="B1347" s="66">
        <v>1309</v>
      </c>
      <c r="C1347" s="135"/>
      <c r="D1347" s="135"/>
      <c r="E1347" s="135"/>
      <c r="F1347" s="135"/>
      <c r="G1347" s="135"/>
      <c r="H1347" s="177"/>
      <c r="I1347" s="155"/>
      <c r="J1347" s="155"/>
      <c r="K1347" s="66">
        <v>10</v>
      </c>
      <c r="L1347" s="66"/>
      <c r="M1347" s="66"/>
      <c r="N1347" s="66"/>
      <c r="O1347" s="508"/>
      <c r="P1347" s="155">
        <f t="shared" si="562"/>
        <v>1</v>
      </c>
      <c r="Q1347" s="135"/>
      <c r="R1347" s="66" t="e">
        <f t="shared" si="569"/>
        <v>#N/A</v>
      </c>
      <c r="S1347" s="176"/>
      <c r="T1347" s="177"/>
      <c r="U1347" s="135"/>
      <c r="V1347" s="135"/>
      <c r="W1347" s="163" t="str">
        <f t="shared" ca="1" si="547"/>
        <v>Knight</v>
      </c>
      <c r="X1347" s="164">
        <f t="shared" si="548"/>
        <v>0</v>
      </c>
      <c r="Y1347" s="165">
        <v>0</v>
      </c>
      <c r="Z1347" s="155" t="str">
        <f t="shared" si="549"/>
        <v/>
      </c>
      <c r="AA1347" s="66" t="str">
        <f t="shared" si="550"/>
        <v/>
      </c>
      <c r="AB1347" s="72" t="str">
        <f t="shared" si="551"/>
        <v/>
      </c>
      <c r="AC1347" s="135" t="str">
        <f t="shared" si="563"/>
        <v/>
      </c>
      <c r="AD1347" s="72">
        <f t="shared" si="564"/>
        <v>-29</v>
      </c>
      <c r="AE1347" s="72">
        <f t="shared" si="565"/>
        <v>-59</v>
      </c>
      <c r="AF1347" s="72">
        <f t="shared" si="566"/>
        <v>-89</v>
      </c>
      <c r="AG1347" s="66" t="str">
        <f t="shared" si="552"/>
        <v/>
      </c>
      <c r="AH1347" s="66" t="str">
        <f t="shared" si="553"/>
        <v/>
      </c>
      <c r="AI1347" s="66" t="str">
        <f t="shared" si="554"/>
        <v/>
      </c>
      <c r="AJ1347" s="135" t="str">
        <f t="shared" si="555"/>
        <v/>
      </c>
      <c r="AK1347" s="66" t="str">
        <f t="shared" si="556"/>
        <v/>
      </c>
      <c r="AL1347" s="66" t="str">
        <f t="shared" si="544"/>
        <v/>
      </c>
      <c r="AM1347" s="66" t="str">
        <f t="shared" si="557"/>
        <v/>
      </c>
      <c r="AN1347" s="135" t="str">
        <f t="shared" si="558"/>
        <v/>
      </c>
      <c r="AO1347" s="66" t="str">
        <f t="shared" si="559"/>
        <v/>
      </c>
      <c r="AP1347" s="66" t="str">
        <f t="shared" si="545"/>
        <v/>
      </c>
      <c r="AQ1347" s="66" t="str">
        <f t="shared" si="560"/>
        <v/>
      </c>
      <c r="AR1347" s="135" t="str">
        <f t="shared" si="561"/>
        <v/>
      </c>
      <c r="AS1347" s="72" t="str">
        <f t="shared" si="546"/>
        <v/>
      </c>
      <c r="AT1347" s="72" t="str">
        <f t="shared" si="546"/>
        <v/>
      </c>
      <c r="AU1347" s="72"/>
      <c r="AV1347" s="135" t="str">
        <f t="shared" ca="1" si="567"/>
        <v>Knight</v>
      </c>
      <c r="AW1347" s="135"/>
      <c r="AX1347" s="135"/>
      <c r="AY1347" s="135"/>
      <c r="AZ1347" s="135"/>
      <c r="BA1347" s="135"/>
      <c r="BB1347" s="135"/>
      <c r="BC1347" s="660" t="e">
        <f>INDEX('[2]Master Skill List'!$D$81:$D$301,MATCH('UNIT DATA'!BA1347,'[2]Master Skill List'!$B$81:$B$301,0))</f>
        <v>#N/A</v>
      </c>
      <c r="BD1347" s="661"/>
      <c r="BE1347" s="661"/>
      <c r="BF1347" s="662"/>
      <c r="BG1347" s="72">
        <f t="shared" si="568"/>
        <v>0</v>
      </c>
    </row>
    <row r="1348" spans="2:59">
      <c r="B1348" s="66">
        <v>1310</v>
      </c>
      <c r="C1348" s="135"/>
      <c r="D1348" s="135"/>
      <c r="E1348" s="135"/>
      <c r="F1348" s="135"/>
      <c r="G1348" s="135"/>
      <c r="H1348" s="177"/>
      <c r="I1348" s="155"/>
      <c r="J1348" s="155"/>
      <c r="K1348" s="66">
        <v>10</v>
      </c>
      <c r="L1348" s="66"/>
      <c r="M1348" s="66"/>
      <c r="N1348" s="66"/>
      <c r="O1348" s="508"/>
      <c r="P1348" s="155">
        <f t="shared" si="562"/>
        <v>1</v>
      </c>
      <c r="Q1348" s="135"/>
      <c r="R1348" s="66" t="e">
        <f t="shared" si="569"/>
        <v>#N/A</v>
      </c>
      <c r="S1348" s="176"/>
      <c r="T1348" s="177"/>
      <c r="U1348" s="135"/>
      <c r="V1348" s="135"/>
      <c r="W1348" s="163" t="str">
        <f t="shared" ca="1" si="547"/>
        <v>Lord</v>
      </c>
      <c r="X1348" s="164">
        <f t="shared" si="548"/>
        <v>0</v>
      </c>
      <c r="Y1348" s="165">
        <v>0</v>
      </c>
      <c r="Z1348" s="155" t="str">
        <f t="shared" si="549"/>
        <v/>
      </c>
      <c r="AA1348" s="66" t="str">
        <f t="shared" si="550"/>
        <v/>
      </c>
      <c r="AB1348" s="72" t="str">
        <f t="shared" si="551"/>
        <v/>
      </c>
      <c r="AC1348" s="135" t="str">
        <f t="shared" si="563"/>
        <v/>
      </c>
      <c r="AD1348" s="72">
        <f t="shared" si="564"/>
        <v>-29</v>
      </c>
      <c r="AE1348" s="72">
        <f t="shared" si="565"/>
        <v>-59</v>
      </c>
      <c r="AF1348" s="72">
        <f t="shared" si="566"/>
        <v>-89</v>
      </c>
      <c r="AG1348" s="66" t="str">
        <f t="shared" si="552"/>
        <v/>
      </c>
      <c r="AH1348" s="66" t="str">
        <f t="shared" si="553"/>
        <v/>
      </c>
      <c r="AI1348" s="66" t="str">
        <f t="shared" si="554"/>
        <v/>
      </c>
      <c r="AJ1348" s="135" t="str">
        <f t="shared" si="555"/>
        <v/>
      </c>
      <c r="AK1348" s="66" t="str">
        <f t="shared" si="556"/>
        <v/>
      </c>
      <c r="AL1348" s="66" t="str">
        <f t="shared" si="544"/>
        <v/>
      </c>
      <c r="AM1348" s="66" t="str">
        <f t="shared" si="557"/>
        <v/>
      </c>
      <c r="AN1348" s="135" t="str">
        <f t="shared" si="558"/>
        <v/>
      </c>
      <c r="AO1348" s="66" t="str">
        <f t="shared" si="559"/>
        <v/>
      </c>
      <c r="AP1348" s="66" t="str">
        <f t="shared" si="545"/>
        <v/>
      </c>
      <c r="AQ1348" s="66" t="str">
        <f t="shared" si="560"/>
        <v/>
      </c>
      <c r="AR1348" s="135" t="str">
        <f t="shared" si="561"/>
        <v/>
      </c>
      <c r="AS1348" s="72" t="str">
        <f t="shared" si="546"/>
        <v/>
      </c>
      <c r="AT1348" s="72" t="str">
        <f t="shared" si="546"/>
        <v/>
      </c>
      <c r="AU1348" s="72"/>
      <c r="AV1348" s="135" t="str">
        <f t="shared" ca="1" si="567"/>
        <v>Lord</v>
      </c>
      <c r="AW1348" s="135"/>
      <c r="AX1348" s="135"/>
      <c r="AY1348" s="135"/>
      <c r="AZ1348" s="135"/>
      <c r="BA1348" s="135"/>
      <c r="BB1348" s="135"/>
      <c r="BC1348" s="660" t="e">
        <f>INDEX('[2]Master Skill List'!$D$81:$D$301,MATCH('UNIT DATA'!BA1348,'[2]Master Skill List'!$B$81:$B$301,0))</f>
        <v>#N/A</v>
      </c>
      <c r="BD1348" s="661"/>
      <c r="BE1348" s="661"/>
      <c r="BF1348" s="662"/>
      <c r="BG1348" s="72">
        <f t="shared" si="568"/>
        <v>0</v>
      </c>
    </row>
    <row r="1349" spans="2:59">
      <c r="B1349" s="66">
        <v>1311</v>
      </c>
      <c r="C1349" s="135"/>
      <c r="D1349" s="135"/>
      <c r="E1349" s="135"/>
      <c r="F1349" s="135"/>
      <c r="G1349" s="135"/>
      <c r="H1349" s="177"/>
      <c r="I1349" s="155"/>
      <c r="J1349" s="155"/>
      <c r="K1349" s="66">
        <v>10</v>
      </c>
      <c r="L1349" s="66"/>
      <c r="M1349" s="66"/>
      <c r="N1349" s="66"/>
      <c r="O1349" s="508"/>
      <c r="P1349" s="155">
        <f t="shared" si="562"/>
        <v>1</v>
      </c>
      <c r="Q1349" s="135"/>
      <c r="R1349" s="66" t="e">
        <f t="shared" si="569"/>
        <v>#N/A</v>
      </c>
      <c r="S1349" s="176"/>
      <c r="T1349" s="177"/>
      <c r="U1349" s="135"/>
      <c r="V1349" s="135"/>
      <c r="W1349" s="163" t="str">
        <f t="shared" ca="1" si="547"/>
        <v>Guardian</v>
      </c>
      <c r="X1349" s="164">
        <f t="shared" si="548"/>
        <v>0</v>
      </c>
      <c r="Y1349" s="165">
        <v>0</v>
      </c>
      <c r="Z1349" s="155" t="str">
        <f t="shared" si="549"/>
        <v/>
      </c>
      <c r="AA1349" s="66" t="str">
        <f t="shared" si="550"/>
        <v/>
      </c>
      <c r="AB1349" s="72" t="str">
        <f t="shared" si="551"/>
        <v/>
      </c>
      <c r="AC1349" s="135" t="str">
        <f t="shared" si="563"/>
        <v/>
      </c>
      <c r="AD1349" s="72">
        <f t="shared" si="564"/>
        <v>-29</v>
      </c>
      <c r="AE1349" s="72">
        <f t="shared" si="565"/>
        <v>-59</v>
      </c>
      <c r="AF1349" s="72">
        <f t="shared" si="566"/>
        <v>-89</v>
      </c>
      <c r="AG1349" s="66" t="str">
        <f t="shared" si="552"/>
        <v/>
      </c>
      <c r="AH1349" s="66" t="str">
        <f t="shared" si="553"/>
        <v/>
      </c>
      <c r="AI1349" s="66" t="str">
        <f t="shared" si="554"/>
        <v/>
      </c>
      <c r="AJ1349" s="135" t="str">
        <f t="shared" si="555"/>
        <v/>
      </c>
      <c r="AK1349" s="66" t="str">
        <f t="shared" si="556"/>
        <v/>
      </c>
      <c r="AL1349" s="66" t="str">
        <f t="shared" si="544"/>
        <v/>
      </c>
      <c r="AM1349" s="66" t="str">
        <f t="shared" si="557"/>
        <v/>
      </c>
      <c r="AN1349" s="135" t="str">
        <f t="shared" si="558"/>
        <v/>
      </c>
      <c r="AO1349" s="66" t="str">
        <f t="shared" si="559"/>
        <v/>
      </c>
      <c r="AP1349" s="66" t="str">
        <f t="shared" si="545"/>
        <v/>
      </c>
      <c r="AQ1349" s="66" t="str">
        <f t="shared" si="560"/>
        <v/>
      </c>
      <c r="AR1349" s="135" t="str">
        <f t="shared" si="561"/>
        <v/>
      </c>
      <c r="AS1349" s="72" t="str">
        <f t="shared" si="546"/>
        <v/>
      </c>
      <c r="AT1349" s="72" t="str">
        <f t="shared" si="546"/>
        <v/>
      </c>
      <c r="AU1349" s="72"/>
      <c r="AV1349" s="135" t="str">
        <f t="shared" ca="1" si="567"/>
        <v>Guardian</v>
      </c>
      <c r="AW1349" s="135"/>
      <c r="AX1349" s="135"/>
      <c r="AY1349" s="135"/>
      <c r="AZ1349" s="135"/>
      <c r="BA1349" s="135"/>
      <c r="BB1349" s="135"/>
      <c r="BC1349" s="660" t="e">
        <f>INDEX('[2]Master Skill List'!$D$81:$D$301,MATCH('UNIT DATA'!BA1349,'[2]Master Skill List'!$B$81:$B$301,0))</f>
        <v>#N/A</v>
      </c>
      <c r="BD1349" s="661"/>
      <c r="BE1349" s="661"/>
      <c r="BF1349" s="662"/>
      <c r="BG1349" s="72">
        <f t="shared" si="568"/>
        <v>0</v>
      </c>
    </row>
    <row r="1350" spans="2:59">
      <c r="B1350" s="66">
        <v>1312</v>
      </c>
      <c r="C1350" s="135"/>
      <c r="D1350" s="135"/>
      <c r="E1350" s="135"/>
      <c r="F1350" s="135"/>
      <c r="G1350" s="135"/>
      <c r="H1350" s="177"/>
      <c r="I1350" s="155"/>
      <c r="J1350" s="155"/>
      <c r="K1350" s="66">
        <v>10</v>
      </c>
      <c r="L1350" s="66"/>
      <c r="M1350" s="66"/>
      <c r="N1350" s="66"/>
      <c r="O1350" s="508"/>
      <c r="P1350" s="155">
        <f t="shared" si="562"/>
        <v>1</v>
      </c>
      <c r="Q1350" s="135"/>
      <c r="R1350" s="66" t="e">
        <f t="shared" si="569"/>
        <v>#N/A</v>
      </c>
      <c r="S1350" s="176"/>
      <c r="T1350" s="177"/>
      <c r="U1350" s="135"/>
      <c r="V1350" s="135"/>
      <c r="W1350" s="163" t="str">
        <f t="shared" ca="1" si="547"/>
        <v>Guardian</v>
      </c>
      <c r="X1350" s="164">
        <f t="shared" si="548"/>
        <v>0</v>
      </c>
      <c r="Y1350" s="165">
        <v>0</v>
      </c>
      <c r="Z1350" s="155" t="str">
        <f t="shared" si="549"/>
        <v/>
      </c>
      <c r="AA1350" s="66" t="str">
        <f t="shared" si="550"/>
        <v/>
      </c>
      <c r="AB1350" s="72" t="str">
        <f t="shared" si="551"/>
        <v/>
      </c>
      <c r="AC1350" s="135" t="str">
        <f t="shared" si="563"/>
        <v/>
      </c>
      <c r="AD1350" s="72">
        <f t="shared" si="564"/>
        <v>-29</v>
      </c>
      <c r="AE1350" s="72">
        <f t="shared" si="565"/>
        <v>-59</v>
      </c>
      <c r="AF1350" s="72">
        <f t="shared" si="566"/>
        <v>-89</v>
      </c>
      <c r="AG1350" s="66" t="str">
        <f t="shared" si="552"/>
        <v/>
      </c>
      <c r="AH1350" s="66" t="str">
        <f t="shared" si="553"/>
        <v/>
      </c>
      <c r="AI1350" s="66" t="str">
        <f t="shared" si="554"/>
        <v/>
      </c>
      <c r="AJ1350" s="135" t="str">
        <f t="shared" si="555"/>
        <v/>
      </c>
      <c r="AK1350" s="66" t="str">
        <f t="shared" si="556"/>
        <v/>
      </c>
      <c r="AL1350" s="66" t="str">
        <f t="shared" si="544"/>
        <v/>
      </c>
      <c r="AM1350" s="66" t="str">
        <f t="shared" si="557"/>
        <v/>
      </c>
      <c r="AN1350" s="135" t="str">
        <f t="shared" si="558"/>
        <v/>
      </c>
      <c r="AO1350" s="66" t="str">
        <f t="shared" si="559"/>
        <v/>
      </c>
      <c r="AP1350" s="66" t="str">
        <f t="shared" si="545"/>
        <v/>
      </c>
      <c r="AQ1350" s="66" t="str">
        <f t="shared" si="560"/>
        <v/>
      </c>
      <c r="AR1350" s="135" t="str">
        <f t="shared" si="561"/>
        <v/>
      </c>
      <c r="AS1350" s="72" t="str">
        <f t="shared" si="546"/>
        <v/>
      </c>
      <c r="AT1350" s="72" t="str">
        <f t="shared" si="546"/>
        <v/>
      </c>
      <c r="AU1350" s="72"/>
      <c r="AV1350" s="135" t="str">
        <f t="shared" ca="1" si="567"/>
        <v>Guardian</v>
      </c>
      <c r="AW1350" s="135"/>
      <c r="AX1350" s="135"/>
      <c r="AY1350" s="135"/>
      <c r="AZ1350" s="135"/>
      <c r="BA1350" s="135"/>
      <c r="BB1350" s="135"/>
      <c r="BC1350" s="660" t="e">
        <f>INDEX('[2]Master Skill List'!$D$81:$D$301,MATCH('UNIT DATA'!BA1350,'[2]Master Skill List'!$B$81:$B$301,0))</f>
        <v>#N/A</v>
      </c>
      <c r="BD1350" s="661"/>
      <c r="BE1350" s="661"/>
      <c r="BF1350" s="662"/>
      <c r="BG1350" s="72">
        <f t="shared" si="568"/>
        <v>0</v>
      </c>
    </row>
    <row r="1351" spans="2:59">
      <c r="B1351" s="66">
        <v>1313</v>
      </c>
      <c r="C1351" s="135"/>
      <c r="D1351" s="135"/>
      <c r="E1351" s="135"/>
      <c r="F1351" s="135"/>
      <c r="G1351" s="135"/>
      <c r="H1351" s="177"/>
      <c r="I1351" s="155"/>
      <c r="J1351" s="155"/>
      <c r="K1351" s="66">
        <v>10</v>
      </c>
      <c r="L1351" s="66"/>
      <c r="M1351" s="66"/>
      <c r="N1351" s="66"/>
      <c r="O1351" s="508"/>
      <c r="P1351" s="155">
        <f t="shared" si="562"/>
        <v>1</v>
      </c>
      <c r="Q1351" s="135"/>
      <c r="R1351" s="66" t="e">
        <f t="shared" si="569"/>
        <v>#N/A</v>
      </c>
      <c r="S1351" s="176"/>
      <c r="T1351" s="177"/>
      <c r="U1351" s="135"/>
      <c r="V1351" s="135"/>
      <c r="W1351" s="163" t="str">
        <f t="shared" ca="1" si="547"/>
        <v>Defender</v>
      </c>
      <c r="X1351" s="164">
        <f t="shared" si="548"/>
        <v>0</v>
      </c>
      <c r="Y1351" s="165">
        <v>0</v>
      </c>
      <c r="Z1351" s="155" t="str">
        <f t="shared" si="549"/>
        <v/>
      </c>
      <c r="AA1351" s="66" t="str">
        <f t="shared" si="550"/>
        <v/>
      </c>
      <c r="AB1351" s="72" t="str">
        <f t="shared" si="551"/>
        <v/>
      </c>
      <c r="AC1351" s="135" t="str">
        <f t="shared" si="563"/>
        <v/>
      </c>
      <c r="AD1351" s="72">
        <f t="shared" si="564"/>
        <v>-29</v>
      </c>
      <c r="AE1351" s="72">
        <f t="shared" si="565"/>
        <v>-59</v>
      </c>
      <c r="AF1351" s="72">
        <f t="shared" si="566"/>
        <v>-89</v>
      </c>
      <c r="AG1351" s="66" t="str">
        <f t="shared" si="552"/>
        <v/>
      </c>
      <c r="AH1351" s="66" t="str">
        <f t="shared" si="553"/>
        <v/>
      </c>
      <c r="AI1351" s="66" t="str">
        <f t="shared" si="554"/>
        <v/>
      </c>
      <c r="AJ1351" s="135" t="str">
        <f t="shared" si="555"/>
        <v/>
      </c>
      <c r="AK1351" s="66" t="str">
        <f t="shared" si="556"/>
        <v/>
      </c>
      <c r="AL1351" s="66" t="str">
        <f t="shared" si="544"/>
        <v/>
      </c>
      <c r="AM1351" s="66" t="str">
        <f t="shared" si="557"/>
        <v/>
      </c>
      <c r="AN1351" s="135" t="str">
        <f t="shared" si="558"/>
        <v/>
      </c>
      <c r="AO1351" s="66" t="str">
        <f t="shared" si="559"/>
        <v/>
      </c>
      <c r="AP1351" s="66" t="str">
        <f t="shared" si="545"/>
        <v/>
      </c>
      <c r="AQ1351" s="66" t="str">
        <f t="shared" si="560"/>
        <v/>
      </c>
      <c r="AR1351" s="135" t="str">
        <f t="shared" si="561"/>
        <v/>
      </c>
      <c r="AS1351" s="72" t="str">
        <f t="shared" si="546"/>
        <v/>
      </c>
      <c r="AT1351" s="72" t="str">
        <f t="shared" si="546"/>
        <v/>
      </c>
      <c r="AU1351" s="72"/>
      <c r="AV1351" s="135" t="str">
        <f t="shared" ca="1" si="567"/>
        <v>Defender</v>
      </c>
      <c r="AW1351" s="135"/>
      <c r="AX1351" s="135"/>
      <c r="AY1351" s="135"/>
      <c r="AZ1351" s="135"/>
      <c r="BA1351" s="135"/>
      <c r="BB1351" s="135"/>
      <c r="BC1351" s="660" t="e">
        <f>INDEX('[2]Master Skill List'!$D$81:$D$301,MATCH('UNIT DATA'!BA1351,'[2]Master Skill List'!$B$81:$B$301,0))</f>
        <v>#N/A</v>
      </c>
      <c r="BD1351" s="661"/>
      <c r="BE1351" s="661"/>
      <c r="BF1351" s="662"/>
      <c r="BG1351" s="72">
        <f t="shared" si="568"/>
        <v>0</v>
      </c>
    </row>
    <row r="1352" spans="2:59">
      <c r="B1352" s="66">
        <v>1314</v>
      </c>
      <c r="C1352" s="135"/>
      <c r="D1352" s="135"/>
      <c r="E1352" s="135"/>
      <c r="F1352" s="135"/>
      <c r="G1352" s="135"/>
      <c r="H1352" s="177"/>
      <c r="I1352" s="155"/>
      <c r="J1352" s="155"/>
      <c r="K1352" s="66">
        <v>10</v>
      </c>
      <c r="L1352" s="66"/>
      <c r="M1352" s="66"/>
      <c r="N1352" s="66"/>
      <c r="O1352" s="508"/>
      <c r="P1352" s="155">
        <f t="shared" si="562"/>
        <v>1</v>
      </c>
      <c r="Q1352" s="135"/>
      <c r="R1352" s="66" t="e">
        <f t="shared" si="569"/>
        <v>#N/A</v>
      </c>
      <c r="S1352" s="176"/>
      <c r="T1352" s="177"/>
      <c r="U1352" s="135"/>
      <c r="V1352" s="135"/>
      <c r="W1352" s="163" t="str">
        <f t="shared" ca="1" si="547"/>
        <v>Guardian</v>
      </c>
      <c r="X1352" s="164">
        <f t="shared" si="548"/>
        <v>0</v>
      </c>
      <c r="Y1352" s="165">
        <v>0</v>
      </c>
      <c r="Z1352" s="155" t="str">
        <f t="shared" si="549"/>
        <v/>
      </c>
      <c r="AA1352" s="66" t="str">
        <f t="shared" si="550"/>
        <v/>
      </c>
      <c r="AB1352" s="72" t="str">
        <f t="shared" si="551"/>
        <v/>
      </c>
      <c r="AC1352" s="135" t="str">
        <f t="shared" si="563"/>
        <v/>
      </c>
      <c r="AD1352" s="72">
        <f t="shared" si="564"/>
        <v>-29</v>
      </c>
      <c r="AE1352" s="72">
        <f t="shared" si="565"/>
        <v>-59</v>
      </c>
      <c r="AF1352" s="72">
        <f t="shared" si="566"/>
        <v>-89</v>
      </c>
      <c r="AG1352" s="66" t="str">
        <f t="shared" si="552"/>
        <v/>
      </c>
      <c r="AH1352" s="66" t="str">
        <f t="shared" si="553"/>
        <v/>
      </c>
      <c r="AI1352" s="66" t="str">
        <f t="shared" si="554"/>
        <v/>
      </c>
      <c r="AJ1352" s="135" t="str">
        <f t="shared" si="555"/>
        <v/>
      </c>
      <c r="AK1352" s="66" t="str">
        <f t="shared" si="556"/>
        <v/>
      </c>
      <c r="AL1352" s="66" t="str">
        <f t="shared" si="544"/>
        <v/>
      </c>
      <c r="AM1352" s="66" t="str">
        <f t="shared" si="557"/>
        <v/>
      </c>
      <c r="AN1352" s="135" t="str">
        <f t="shared" si="558"/>
        <v/>
      </c>
      <c r="AO1352" s="66" t="str">
        <f t="shared" si="559"/>
        <v/>
      </c>
      <c r="AP1352" s="66" t="str">
        <f t="shared" si="545"/>
        <v/>
      </c>
      <c r="AQ1352" s="66" t="str">
        <f t="shared" si="560"/>
        <v/>
      </c>
      <c r="AR1352" s="135" t="str">
        <f t="shared" si="561"/>
        <v/>
      </c>
      <c r="AS1352" s="72" t="str">
        <f t="shared" si="546"/>
        <v/>
      </c>
      <c r="AT1352" s="72" t="str">
        <f t="shared" si="546"/>
        <v/>
      </c>
      <c r="AU1352" s="72"/>
      <c r="AV1352" s="135" t="str">
        <f t="shared" ca="1" si="567"/>
        <v>Guardian</v>
      </c>
      <c r="AW1352" s="135"/>
      <c r="AX1352" s="135"/>
      <c r="AY1352" s="135"/>
      <c r="AZ1352" s="135"/>
      <c r="BA1352" s="135"/>
      <c r="BB1352" s="135"/>
      <c r="BC1352" s="660" t="e">
        <f>INDEX('[2]Master Skill List'!$D$81:$D$301,MATCH('UNIT DATA'!BA1352,'[2]Master Skill List'!$B$81:$B$301,0))</f>
        <v>#N/A</v>
      </c>
      <c r="BD1352" s="661"/>
      <c r="BE1352" s="661"/>
      <c r="BF1352" s="662"/>
      <c r="BG1352" s="72">
        <f t="shared" si="568"/>
        <v>0</v>
      </c>
    </row>
    <row r="1353" spans="2:59">
      <c r="B1353" s="66">
        <v>1315</v>
      </c>
      <c r="C1353" s="135"/>
      <c r="D1353" s="135"/>
      <c r="E1353" s="135"/>
      <c r="F1353" s="135"/>
      <c r="G1353" s="135"/>
      <c r="H1353" s="177"/>
      <c r="I1353" s="155"/>
      <c r="J1353" s="155"/>
      <c r="K1353" s="66">
        <v>10</v>
      </c>
      <c r="L1353" s="66"/>
      <c r="M1353" s="66"/>
      <c r="N1353" s="66"/>
      <c r="O1353" s="508"/>
      <c r="P1353" s="155">
        <f t="shared" si="562"/>
        <v>1</v>
      </c>
      <c r="Q1353" s="135"/>
      <c r="R1353" s="66" t="e">
        <f t="shared" si="569"/>
        <v>#N/A</v>
      </c>
      <c r="S1353" s="176"/>
      <c r="T1353" s="177"/>
      <c r="U1353" s="135"/>
      <c r="V1353" s="135"/>
      <c r="W1353" s="163" t="str">
        <f t="shared" ca="1" si="547"/>
        <v>Defender</v>
      </c>
      <c r="X1353" s="164">
        <f t="shared" si="548"/>
        <v>0</v>
      </c>
      <c r="Y1353" s="165">
        <v>0</v>
      </c>
      <c r="Z1353" s="155" t="str">
        <f t="shared" si="549"/>
        <v/>
      </c>
      <c r="AA1353" s="66" t="str">
        <f t="shared" si="550"/>
        <v/>
      </c>
      <c r="AB1353" s="72" t="str">
        <f t="shared" si="551"/>
        <v/>
      </c>
      <c r="AC1353" s="135" t="str">
        <f t="shared" si="563"/>
        <v/>
      </c>
      <c r="AD1353" s="72">
        <f t="shared" si="564"/>
        <v>-29</v>
      </c>
      <c r="AE1353" s="72">
        <f t="shared" si="565"/>
        <v>-59</v>
      </c>
      <c r="AF1353" s="72">
        <f t="shared" si="566"/>
        <v>-89</v>
      </c>
      <c r="AG1353" s="66" t="str">
        <f t="shared" si="552"/>
        <v/>
      </c>
      <c r="AH1353" s="66" t="str">
        <f t="shared" si="553"/>
        <v/>
      </c>
      <c r="AI1353" s="66" t="str">
        <f t="shared" si="554"/>
        <v/>
      </c>
      <c r="AJ1353" s="135" t="str">
        <f t="shared" si="555"/>
        <v/>
      </c>
      <c r="AK1353" s="66" t="str">
        <f t="shared" si="556"/>
        <v/>
      </c>
      <c r="AL1353" s="66" t="str">
        <f t="shared" si="544"/>
        <v/>
      </c>
      <c r="AM1353" s="66" t="str">
        <f t="shared" si="557"/>
        <v/>
      </c>
      <c r="AN1353" s="135" t="str">
        <f t="shared" si="558"/>
        <v/>
      </c>
      <c r="AO1353" s="66" t="str">
        <f t="shared" si="559"/>
        <v/>
      </c>
      <c r="AP1353" s="66" t="str">
        <f t="shared" si="545"/>
        <v/>
      </c>
      <c r="AQ1353" s="66" t="str">
        <f t="shared" si="560"/>
        <v/>
      </c>
      <c r="AR1353" s="135" t="str">
        <f t="shared" si="561"/>
        <v/>
      </c>
      <c r="AS1353" s="72" t="str">
        <f t="shared" si="546"/>
        <v/>
      </c>
      <c r="AT1353" s="72" t="str">
        <f t="shared" si="546"/>
        <v/>
      </c>
      <c r="AU1353" s="72"/>
      <c r="AV1353" s="135" t="str">
        <f t="shared" ca="1" si="567"/>
        <v>Defender</v>
      </c>
      <c r="AW1353" s="135"/>
      <c r="AX1353" s="135"/>
      <c r="AY1353" s="135"/>
      <c r="AZ1353" s="135"/>
      <c r="BA1353" s="135"/>
      <c r="BB1353" s="135"/>
      <c r="BC1353" s="660" t="e">
        <f>INDEX('[2]Master Skill List'!$D$81:$D$301,MATCH('UNIT DATA'!BA1353,'[2]Master Skill List'!$B$81:$B$301,0))</f>
        <v>#N/A</v>
      </c>
      <c r="BD1353" s="661"/>
      <c r="BE1353" s="661"/>
      <c r="BF1353" s="662"/>
      <c r="BG1353" s="72">
        <f t="shared" si="568"/>
        <v>0</v>
      </c>
    </row>
    <row r="1354" spans="2:59">
      <c r="B1354" s="66">
        <v>1316</v>
      </c>
      <c r="C1354" s="135"/>
      <c r="D1354" s="135"/>
      <c r="E1354" s="135"/>
      <c r="F1354" s="135"/>
      <c r="G1354" s="135"/>
      <c r="H1354" s="177"/>
      <c r="I1354" s="155"/>
      <c r="J1354" s="155"/>
      <c r="K1354" s="66">
        <v>10</v>
      </c>
      <c r="L1354" s="66"/>
      <c r="M1354" s="66"/>
      <c r="N1354" s="66"/>
      <c r="O1354" s="508"/>
      <c r="P1354" s="155">
        <f t="shared" si="562"/>
        <v>1</v>
      </c>
      <c r="Q1354" s="135"/>
      <c r="R1354" s="66" t="e">
        <f t="shared" si="569"/>
        <v>#N/A</v>
      </c>
      <c r="S1354" s="176"/>
      <c r="T1354" s="177"/>
      <c r="U1354" s="135"/>
      <c r="V1354" s="135"/>
      <c r="W1354" s="163" t="str">
        <f t="shared" ca="1" si="547"/>
        <v>Fighter</v>
      </c>
      <c r="X1354" s="164">
        <f t="shared" si="548"/>
        <v>0</v>
      </c>
      <c r="Y1354" s="165">
        <v>0</v>
      </c>
      <c r="Z1354" s="155" t="str">
        <f t="shared" si="549"/>
        <v/>
      </c>
      <c r="AA1354" s="66" t="str">
        <f t="shared" si="550"/>
        <v/>
      </c>
      <c r="AB1354" s="72" t="str">
        <f t="shared" si="551"/>
        <v/>
      </c>
      <c r="AC1354" s="135" t="str">
        <f t="shared" si="563"/>
        <v/>
      </c>
      <c r="AD1354" s="72">
        <f t="shared" si="564"/>
        <v>-29</v>
      </c>
      <c r="AE1354" s="72">
        <f t="shared" si="565"/>
        <v>-59</v>
      </c>
      <c r="AF1354" s="72">
        <f t="shared" si="566"/>
        <v>-89</v>
      </c>
      <c r="AG1354" s="66" t="str">
        <f t="shared" si="552"/>
        <v/>
      </c>
      <c r="AH1354" s="66" t="str">
        <f t="shared" si="553"/>
        <v/>
      </c>
      <c r="AI1354" s="66" t="str">
        <f t="shared" si="554"/>
        <v/>
      </c>
      <c r="AJ1354" s="135" t="str">
        <f t="shared" si="555"/>
        <v/>
      </c>
      <c r="AK1354" s="66" t="str">
        <f t="shared" si="556"/>
        <v/>
      </c>
      <c r="AL1354" s="66" t="str">
        <f t="shared" si="544"/>
        <v/>
      </c>
      <c r="AM1354" s="66" t="str">
        <f t="shared" si="557"/>
        <v/>
      </c>
      <c r="AN1354" s="135" t="str">
        <f t="shared" si="558"/>
        <v/>
      </c>
      <c r="AO1354" s="66" t="str">
        <f t="shared" si="559"/>
        <v/>
      </c>
      <c r="AP1354" s="66" t="str">
        <f t="shared" si="545"/>
        <v/>
      </c>
      <c r="AQ1354" s="66" t="str">
        <f t="shared" si="560"/>
        <v/>
      </c>
      <c r="AR1354" s="135" t="str">
        <f t="shared" si="561"/>
        <v/>
      </c>
      <c r="AS1354" s="72" t="str">
        <f t="shared" si="546"/>
        <v/>
      </c>
      <c r="AT1354" s="72" t="str">
        <f t="shared" si="546"/>
        <v/>
      </c>
      <c r="AU1354" s="72"/>
      <c r="AV1354" s="135" t="str">
        <f t="shared" ca="1" si="567"/>
        <v>Fighter</v>
      </c>
      <c r="AW1354" s="135"/>
      <c r="AX1354" s="135"/>
      <c r="AY1354" s="135"/>
      <c r="AZ1354" s="135"/>
      <c r="BA1354" s="135"/>
      <c r="BB1354" s="135"/>
      <c r="BC1354" s="660" t="e">
        <f>INDEX('[2]Master Skill List'!$D$81:$D$301,MATCH('UNIT DATA'!BA1354,'[2]Master Skill List'!$B$81:$B$301,0))</f>
        <v>#N/A</v>
      </c>
      <c r="BD1354" s="661"/>
      <c r="BE1354" s="661"/>
      <c r="BF1354" s="662"/>
      <c r="BG1354" s="72">
        <f t="shared" si="568"/>
        <v>0</v>
      </c>
    </row>
    <row r="1355" spans="2:59">
      <c r="B1355" s="66">
        <v>1317</v>
      </c>
      <c r="C1355" s="135"/>
      <c r="D1355" s="135"/>
      <c r="E1355" s="135"/>
      <c r="F1355" s="135"/>
      <c r="G1355" s="135"/>
      <c r="H1355" s="177"/>
      <c r="I1355" s="155"/>
      <c r="J1355" s="155"/>
      <c r="K1355" s="66">
        <v>10</v>
      </c>
      <c r="L1355" s="66"/>
      <c r="M1355" s="66"/>
      <c r="N1355" s="66"/>
      <c r="O1355" s="508"/>
      <c r="P1355" s="155">
        <f t="shared" si="562"/>
        <v>1</v>
      </c>
      <c r="Q1355" s="135"/>
      <c r="R1355" s="66" t="e">
        <f t="shared" si="569"/>
        <v>#N/A</v>
      </c>
      <c r="S1355" s="176"/>
      <c r="T1355" s="177"/>
      <c r="U1355" s="135"/>
      <c r="V1355" s="135"/>
      <c r="W1355" s="163" t="str">
        <f t="shared" ca="1" si="547"/>
        <v>Defender</v>
      </c>
      <c r="X1355" s="164">
        <f t="shared" si="548"/>
        <v>0</v>
      </c>
      <c r="Y1355" s="165">
        <v>0</v>
      </c>
      <c r="Z1355" s="155" t="str">
        <f t="shared" si="549"/>
        <v/>
      </c>
      <c r="AA1355" s="66" t="str">
        <f t="shared" si="550"/>
        <v/>
      </c>
      <c r="AB1355" s="72" t="str">
        <f t="shared" si="551"/>
        <v/>
      </c>
      <c r="AC1355" s="135" t="str">
        <f t="shared" si="563"/>
        <v/>
      </c>
      <c r="AD1355" s="72">
        <f t="shared" si="564"/>
        <v>-29</v>
      </c>
      <c r="AE1355" s="72">
        <f t="shared" si="565"/>
        <v>-59</v>
      </c>
      <c r="AF1355" s="72">
        <f t="shared" si="566"/>
        <v>-89</v>
      </c>
      <c r="AG1355" s="66" t="str">
        <f t="shared" si="552"/>
        <v/>
      </c>
      <c r="AH1355" s="66" t="str">
        <f t="shared" si="553"/>
        <v/>
      </c>
      <c r="AI1355" s="66" t="str">
        <f t="shared" si="554"/>
        <v/>
      </c>
      <c r="AJ1355" s="135" t="str">
        <f t="shared" si="555"/>
        <v/>
      </c>
      <c r="AK1355" s="66" t="str">
        <f t="shared" si="556"/>
        <v/>
      </c>
      <c r="AL1355" s="66" t="str">
        <f t="shared" si="544"/>
        <v/>
      </c>
      <c r="AM1355" s="66" t="str">
        <f t="shared" si="557"/>
        <v/>
      </c>
      <c r="AN1355" s="135" t="str">
        <f t="shared" si="558"/>
        <v/>
      </c>
      <c r="AO1355" s="66" t="str">
        <f t="shared" si="559"/>
        <v/>
      </c>
      <c r="AP1355" s="66" t="str">
        <f t="shared" si="545"/>
        <v/>
      </c>
      <c r="AQ1355" s="66" t="str">
        <f t="shared" si="560"/>
        <v/>
      </c>
      <c r="AR1355" s="135" t="str">
        <f t="shared" si="561"/>
        <v/>
      </c>
      <c r="AS1355" s="72" t="str">
        <f t="shared" si="546"/>
        <v/>
      </c>
      <c r="AT1355" s="72" t="str">
        <f t="shared" si="546"/>
        <v/>
      </c>
      <c r="AU1355" s="72"/>
      <c r="AV1355" s="135" t="str">
        <f t="shared" ca="1" si="567"/>
        <v>Defender</v>
      </c>
      <c r="AW1355" s="135"/>
      <c r="AX1355" s="135"/>
      <c r="AY1355" s="135"/>
      <c r="AZ1355" s="135"/>
      <c r="BA1355" s="135"/>
      <c r="BB1355" s="135"/>
      <c r="BC1355" s="660" t="e">
        <f>INDEX('[2]Master Skill List'!$D$81:$D$301,MATCH('UNIT DATA'!BA1355,'[2]Master Skill List'!$B$81:$B$301,0))</f>
        <v>#N/A</v>
      </c>
      <c r="BD1355" s="661"/>
      <c r="BE1355" s="661"/>
      <c r="BF1355" s="662"/>
      <c r="BG1355" s="72">
        <f t="shared" si="568"/>
        <v>0</v>
      </c>
    </row>
    <row r="1356" spans="2:59">
      <c r="B1356" s="66">
        <v>1318</v>
      </c>
      <c r="C1356" s="135"/>
      <c r="D1356" s="135"/>
      <c r="E1356" s="135"/>
      <c r="F1356" s="135"/>
      <c r="G1356" s="135"/>
      <c r="H1356" s="177"/>
      <c r="I1356" s="155"/>
      <c r="J1356" s="155"/>
      <c r="K1356" s="66">
        <v>10</v>
      </c>
      <c r="L1356" s="66"/>
      <c r="M1356" s="66"/>
      <c r="N1356" s="66"/>
      <c r="O1356" s="508"/>
      <c r="P1356" s="155">
        <f t="shared" si="562"/>
        <v>1</v>
      </c>
      <c r="Q1356" s="135"/>
      <c r="R1356" s="66" t="e">
        <f t="shared" si="569"/>
        <v>#N/A</v>
      </c>
      <c r="S1356" s="176"/>
      <c r="T1356" s="177"/>
      <c r="U1356" s="135"/>
      <c r="V1356" s="135"/>
      <c r="W1356" s="163" t="str">
        <f t="shared" ca="1" si="547"/>
        <v>Knight</v>
      </c>
      <c r="X1356" s="164">
        <f t="shared" si="548"/>
        <v>0</v>
      </c>
      <c r="Y1356" s="165">
        <v>0</v>
      </c>
      <c r="Z1356" s="155" t="str">
        <f t="shared" si="549"/>
        <v/>
      </c>
      <c r="AA1356" s="66" t="str">
        <f t="shared" si="550"/>
        <v/>
      </c>
      <c r="AB1356" s="72" t="str">
        <f t="shared" si="551"/>
        <v/>
      </c>
      <c r="AC1356" s="135" t="str">
        <f t="shared" si="563"/>
        <v/>
      </c>
      <c r="AD1356" s="72">
        <f t="shared" si="564"/>
        <v>-29</v>
      </c>
      <c r="AE1356" s="72">
        <f t="shared" si="565"/>
        <v>-59</v>
      </c>
      <c r="AF1356" s="72">
        <f t="shared" si="566"/>
        <v>-89</v>
      </c>
      <c r="AG1356" s="66" t="str">
        <f t="shared" si="552"/>
        <v/>
      </c>
      <c r="AH1356" s="66" t="str">
        <f t="shared" si="553"/>
        <v/>
      </c>
      <c r="AI1356" s="66" t="str">
        <f t="shared" si="554"/>
        <v/>
      </c>
      <c r="AJ1356" s="135" t="str">
        <f t="shared" si="555"/>
        <v/>
      </c>
      <c r="AK1356" s="66" t="str">
        <f t="shared" si="556"/>
        <v/>
      </c>
      <c r="AL1356" s="66" t="str">
        <f t="shared" si="544"/>
        <v/>
      </c>
      <c r="AM1356" s="66" t="str">
        <f t="shared" si="557"/>
        <v/>
      </c>
      <c r="AN1356" s="135" t="str">
        <f t="shared" si="558"/>
        <v/>
      </c>
      <c r="AO1356" s="66" t="str">
        <f t="shared" si="559"/>
        <v/>
      </c>
      <c r="AP1356" s="66" t="str">
        <f t="shared" si="545"/>
        <v/>
      </c>
      <c r="AQ1356" s="66" t="str">
        <f t="shared" si="560"/>
        <v/>
      </c>
      <c r="AR1356" s="135" t="str">
        <f t="shared" si="561"/>
        <v/>
      </c>
      <c r="AS1356" s="72" t="str">
        <f t="shared" si="546"/>
        <v/>
      </c>
      <c r="AT1356" s="72" t="str">
        <f t="shared" si="546"/>
        <v/>
      </c>
      <c r="AU1356" s="72"/>
      <c r="AV1356" s="135" t="str">
        <f t="shared" ca="1" si="567"/>
        <v>Knight</v>
      </c>
      <c r="AW1356" s="135"/>
      <c r="AX1356" s="135"/>
      <c r="AY1356" s="135"/>
      <c r="AZ1356" s="135"/>
      <c r="BA1356" s="135"/>
      <c r="BB1356" s="135"/>
      <c r="BC1356" s="660" t="e">
        <f>INDEX('[2]Master Skill List'!$D$81:$D$301,MATCH('UNIT DATA'!BA1356,'[2]Master Skill List'!$B$81:$B$301,0))</f>
        <v>#N/A</v>
      </c>
      <c r="BD1356" s="661"/>
      <c r="BE1356" s="661"/>
      <c r="BF1356" s="662"/>
      <c r="BG1356" s="72">
        <f t="shared" si="568"/>
        <v>0</v>
      </c>
    </row>
    <row r="1357" spans="2:59">
      <c r="B1357" s="66">
        <v>1319</v>
      </c>
      <c r="C1357" s="135"/>
      <c r="D1357" s="135"/>
      <c r="E1357" s="135"/>
      <c r="F1357" s="135"/>
      <c r="G1357" s="135"/>
      <c r="H1357" s="177"/>
      <c r="I1357" s="155"/>
      <c r="J1357" s="155"/>
      <c r="K1357" s="66">
        <v>10</v>
      </c>
      <c r="L1357" s="66"/>
      <c r="M1357" s="66"/>
      <c r="N1357" s="66"/>
      <c r="O1357" s="508"/>
      <c r="P1357" s="155">
        <f t="shared" si="562"/>
        <v>1</v>
      </c>
      <c r="Q1357" s="135"/>
      <c r="R1357" s="66" t="e">
        <f t="shared" si="569"/>
        <v>#N/A</v>
      </c>
      <c r="S1357" s="176"/>
      <c r="T1357" s="177"/>
      <c r="U1357" s="135"/>
      <c r="V1357" s="135"/>
      <c r="W1357" s="163" t="str">
        <f t="shared" ca="1" si="547"/>
        <v>Knight</v>
      </c>
      <c r="X1357" s="164">
        <f t="shared" si="548"/>
        <v>0</v>
      </c>
      <c r="Y1357" s="165">
        <v>0</v>
      </c>
      <c r="Z1357" s="155" t="str">
        <f t="shared" si="549"/>
        <v/>
      </c>
      <c r="AA1357" s="66" t="str">
        <f t="shared" si="550"/>
        <v/>
      </c>
      <c r="AB1357" s="72" t="str">
        <f t="shared" si="551"/>
        <v/>
      </c>
      <c r="AC1357" s="135" t="str">
        <f t="shared" si="563"/>
        <v/>
      </c>
      <c r="AD1357" s="72">
        <f t="shared" si="564"/>
        <v>-29</v>
      </c>
      <c r="AE1357" s="72">
        <f t="shared" si="565"/>
        <v>-59</v>
      </c>
      <c r="AF1357" s="72">
        <f t="shared" si="566"/>
        <v>-89</v>
      </c>
      <c r="AG1357" s="66" t="str">
        <f t="shared" si="552"/>
        <v/>
      </c>
      <c r="AH1357" s="66" t="str">
        <f t="shared" si="553"/>
        <v/>
      </c>
      <c r="AI1357" s="66" t="str">
        <f t="shared" si="554"/>
        <v/>
      </c>
      <c r="AJ1357" s="135" t="str">
        <f t="shared" si="555"/>
        <v/>
      </c>
      <c r="AK1357" s="66" t="str">
        <f t="shared" si="556"/>
        <v/>
      </c>
      <c r="AL1357" s="66" t="str">
        <f t="shared" si="544"/>
        <v/>
      </c>
      <c r="AM1357" s="66" t="str">
        <f t="shared" si="557"/>
        <v/>
      </c>
      <c r="AN1357" s="135" t="str">
        <f t="shared" si="558"/>
        <v/>
      </c>
      <c r="AO1357" s="66" t="str">
        <f t="shared" si="559"/>
        <v/>
      </c>
      <c r="AP1357" s="66" t="str">
        <f t="shared" si="545"/>
        <v/>
      </c>
      <c r="AQ1357" s="66" t="str">
        <f t="shared" si="560"/>
        <v/>
      </c>
      <c r="AR1357" s="135" t="str">
        <f t="shared" si="561"/>
        <v/>
      </c>
      <c r="AS1357" s="72" t="str">
        <f t="shared" si="546"/>
        <v/>
      </c>
      <c r="AT1357" s="72" t="str">
        <f t="shared" si="546"/>
        <v/>
      </c>
      <c r="AU1357" s="72"/>
      <c r="AV1357" s="135" t="str">
        <f t="shared" ca="1" si="567"/>
        <v>Knight</v>
      </c>
      <c r="AW1357" s="135"/>
      <c r="AX1357" s="135"/>
      <c r="AY1357" s="135"/>
      <c r="AZ1357" s="135"/>
      <c r="BA1357" s="135"/>
      <c r="BB1357" s="135"/>
      <c r="BC1357" s="660" t="e">
        <f>INDEX('[2]Master Skill List'!$D$81:$D$301,MATCH('UNIT DATA'!BA1357,'[2]Master Skill List'!$B$81:$B$301,0))</f>
        <v>#N/A</v>
      </c>
      <c r="BD1357" s="661"/>
      <c r="BE1357" s="661"/>
      <c r="BF1357" s="662"/>
      <c r="BG1357" s="72">
        <f t="shared" si="568"/>
        <v>0</v>
      </c>
    </row>
    <row r="1358" spans="2:59">
      <c r="B1358" s="66">
        <v>1320</v>
      </c>
      <c r="C1358" s="135"/>
      <c r="D1358" s="135"/>
      <c r="E1358" s="135"/>
      <c r="F1358" s="135"/>
      <c r="G1358" s="135"/>
      <c r="H1358" s="177"/>
      <c r="I1358" s="155"/>
      <c r="J1358" s="155"/>
      <c r="K1358" s="66">
        <v>10</v>
      </c>
      <c r="L1358" s="66"/>
      <c r="M1358" s="66"/>
      <c r="N1358" s="66"/>
      <c r="O1358" s="508"/>
      <c r="P1358" s="155">
        <f t="shared" si="562"/>
        <v>1</v>
      </c>
      <c r="Q1358" s="135"/>
      <c r="R1358" s="66" t="e">
        <f t="shared" si="569"/>
        <v>#N/A</v>
      </c>
      <c r="S1358" s="176"/>
      <c r="T1358" s="177"/>
      <c r="U1358" s="135"/>
      <c r="V1358" s="135"/>
      <c r="W1358" s="163" t="str">
        <f t="shared" ca="1" si="547"/>
        <v>Hero</v>
      </c>
      <c r="X1358" s="164">
        <f t="shared" si="548"/>
        <v>0</v>
      </c>
      <c r="Y1358" s="165">
        <v>0</v>
      </c>
      <c r="Z1358" s="155" t="str">
        <f t="shared" si="549"/>
        <v/>
      </c>
      <c r="AA1358" s="66" t="str">
        <f t="shared" si="550"/>
        <v/>
      </c>
      <c r="AB1358" s="72" t="str">
        <f t="shared" si="551"/>
        <v/>
      </c>
      <c r="AC1358" s="135" t="str">
        <f t="shared" si="563"/>
        <v/>
      </c>
      <c r="AD1358" s="72">
        <f t="shared" si="564"/>
        <v>-29</v>
      </c>
      <c r="AE1358" s="72">
        <f t="shared" si="565"/>
        <v>-59</v>
      </c>
      <c r="AF1358" s="72">
        <f t="shared" si="566"/>
        <v>-89</v>
      </c>
      <c r="AG1358" s="66" t="str">
        <f t="shared" si="552"/>
        <v/>
      </c>
      <c r="AH1358" s="66" t="str">
        <f t="shared" si="553"/>
        <v/>
      </c>
      <c r="AI1358" s="66" t="str">
        <f t="shared" si="554"/>
        <v/>
      </c>
      <c r="AJ1358" s="135" t="str">
        <f t="shared" si="555"/>
        <v/>
      </c>
      <c r="AK1358" s="66" t="str">
        <f t="shared" si="556"/>
        <v/>
      </c>
      <c r="AL1358" s="66" t="str">
        <f t="shared" si="544"/>
        <v/>
      </c>
      <c r="AM1358" s="66" t="str">
        <f t="shared" si="557"/>
        <v/>
      </c>
      <c r="AN1358" s="135" t="str">
        <f t="shared" si="558"/>
        <v/>
      </c>
      <c r="AO1358" s="66" t="str">
        <f t="shared" si="559"/>
        <v/>
      </c>
      <c r="AP1358" s="66" t="str">
        <f t="shared" si="545"/>
        <v/>
      </c>
      <c r="AQ1358" s="66" t="str">
        <f t="shared" si="560"/>
        <v/>
      </c>
      <c r="AR1358" s="135" t="str">
        <f t="shared" si="561"/>
        <v/>
      </c>
      <c r="AS1358" s="72" t="str">
        <f t="shared" si="546"/>
        <v/>
      </c>
      <c r="AT1358" s="72" t="str">
        <f t="shared" si="546"/>
        <v/>
      </c>
      <c r="AU1358" s="72"/>
      <c r="AV1358" s="135" t="str">
        <f t="shared" ca="1" si="567"/>
        <v>Hero</v>
      </c>
      <c r="AW1358" s="135"/>
      <c r="AX1358" s="135"/>
      <c r="AY1358" s="135"/>
      <c r="AZ1358" s="135"/>
      <c r="BA1358" s="135"/>
      <c r="BB1358" s="135"/>
      <c r="BC1358" s="660" t="e">
        <f>INDEX('[2]Master Skill List'!$D$81:$D$301,MATCH('UNIT DATA'!BA1358,'[2]Master Skill List'!$B$81:$B$301,0))</f>
        <v>#N/A</v>
      </c>
      <c r="BD1358" s="661"/>
      <c r="BE1358" s="661"/>
      <c r="BF1358" s="662"/>
      <c r="BG1358" s="72">
        <f t="shared" si="568"/>
        <v>0</v>
      </c>
    </row>
    <row r="1359" spans="2:59">
      <c r="B1359" s="66">
        <v>1321</v>
      </c>
      <c r="C1359" s="135"/>
      <c r="D1359" s="135"/>
      <c r="E1359" s="135"/>
      <c r="F1359" s="135"/>
      <c r="G1359" s="135"/>
      <c r="H1359" s="177"/>
      <c r="I1359" s="155"/>
      <c r="J1359" s="155"/>
      <c r="K1359" s="66">
        <v>10</v>
      </c>
      <c r="L1359" s="66"/>
      <c r="M1359" s="66"/>
      <c r="N1359" s="66"/>
      <c r="O1359" s="508"/>
      <c r="P1359" s="155">
        <f t="shared" si="562"/>
        <v>1</v>
      </c>
      <c r="Q1359" s="135"/>
      <c r="R1359" s="66" t="e">
        <f t="shared" si="569"/>
        <v>#N/A</v>
      </c>
      <c r="S1359" s="176"/>
      <c r="T1359" s="177"/>
      <c r="U1359" s="135"/>
      <c r="V1359" s="135"/>
      <c r="W1359" s="163" t="str">
        <f t="shared" ca="1" si="547"/>
        <v>Lord</v>
      </c>
      <c r="X1359" s="164">
        <f t="shared" si="548"/>
        <v>0</v>
      </c>
      <c r="Y1359" s="165">
        <v>0</v>
      </c>
      <c r="Z1359" s="155" t="str">
        <f t="shared" si="549"/>
        <v/>
      </c>
      <c r="AA1359" s="66" t="str">
        <f t="shared" si="550"/>
        <v/>
      </c>
      <c r="AB1359" s="72" t="str">
        <f t="shared" si="551"/>
        <v/>
      </c>
      <c r="AC1359" s="135" t="str">
        <f t="shared" si="563"/>
        <v/>
      </c>
      <c r="AD1359" s="72">
        <f t="shared" si="564"/>
        <v>-29</v>
      </c>
      <c r="AE1359" s="72">
        <f t="shared" si="565"/>
        <v>-59</v>
      </c>
      <c r="AF1359" s="72">
        <f t="shared" si="566"/>
        <v>-89</v>
      </c>
      <c r="AG1359" s="66" t="str">
        <f t="shared" si="552"/>
        <v/>
      </c>
      <c r="AH1359" s="66" t="str">
        <f t="shared" si="553"/>
        <v/>
      </c>
      <c r="AI1359" s="66" t="str">
        <f t="shared" si="554"/>
        <v/>
      </c>
      <c r="AJ1359" s="135" t="str">
        <f t="shared" si="555"/>
        <v/>
      </c>
      <c r="AK1359" s="66" t="str">
        <f t="shared" si="556"/>
        <v/>
      </c>
      <c r="AL1359" s="66" t="str">
        <f t="shared" si="544"/>
        <v/>
      </c>
      <c r="AM1359" s="66" t="str">
        <f t="shared" si="557"/>
        <v/>
      </c>
      <c r="AN1359" s="135" t="str">
        <f t="shared" si="558"/>
        <v/>
      </c>
      <c r="AO1359" s="66" t="str">
        <f t="shared" si="559"/>
        <v/>
      </c>
      <c r="AP1359" s="66" t="str">
        <f t="shared" si="545"/>
        <v/>
      </c>
      <c r="AQ1359" s="66" t="str">
        <f t="shared" si="560"/>
        <v/>
      </c>
      <c r="AR1359" s="135" t="str">
        <f t="shared" si="561"/>
        <v/>
      </c>
      <c r="AS1359" s="72" t="str">
        <f t="shared" si="546"/>
        <v/>
      </c>
      <c r="AT1359" s="72" t="str">
        <f t="shared" si="546"/>
        <v/>
      </c>
      <c r="AU1359" s="72"/>
      <c r="AV1359" s="135" t="str">
        <f t="shared" ca="1" si="567"/>
        <v>Lord</v>
      </c>
      <c r="AW1359" s="135"/>
      <c r="AX1359" s="135"/>
      <c r="AY1359" s="135"/>
      <c r="AZ1359" s="135"/>
      <c r="BA1359" s="135"/>
      <c r="BB1359" s="135"/>
      <c r="BC1359" s="660" t="e">
        <f>INDEX('[2]Master Skill List'!$D$81:$D$301,MATCH('UNIT DATA'!BA1359,'[2]Master Skill List'!$B$81:$B$301,0))</f>
        <v>#N/A</v>
      </c>
      <c r="BD1359" s="661"/>
      <c r="BE1359" s="661"/>
      <c r="BF1359" s="662"/>
      <c r="BG1359" s="72">
        <f t="shared" si="568"/>
        <v>0</v>
      </c>
    </row>
    <row r="1360" spans="2:59">
      <c r="B1360" s="66">
        <v>1322</v>
      </c>
      <c r="C1360" s="135"/>
      <c r="D1360" s="135"/>
      <c r="E1360" s="135"/>
      <c r="F1360" s="135"/>
      <c r="G1360" s="135"/>
      <c r="H1360" s="177"/>
      <c r="I1360" s="155"/>
      <c r="J1360" s="155"/>
      <c r="K1360" s="66">
        <v>10</v>
      </c>
      <c r="L1360" s="66"/>
      <c r="M1360" s="66"/>
      <c r="N1360" s="66"/>
      <c r="O1360" s="508"/>
      <c r="P1360" s="155">
        <f t="shared" si="562"/>
        <v>1</v>
      </c>
      <c r="Q1360" s="135"/>
      <c r="R1360" s="66" t="e">
        <f t="shared" si="569"/>
        <v>#N/A</v>
      </c>
      <c r="S1360" s="176"/>
      <c r="T1360" s="177"/>
      <c r="U1360" s="135"/>
      <c r="V1360" s="135"/>
      <c r="W1360" s="163" t="str">
        <f t="shared" ca="1" si="547"/>
        <v>Lord</v>
      </c>
      <c r="X1360" s="164">
        <f t="shared" si="548"/>
        <v>0</v>
      </c>
      <c r="Y1360" s="165">
        <v>0</v>
      </c>
      <c r="Z1360" s="155" t="str">
        <f t="shared" si="549"/>
        <v/>
      </c>
      <c r="AA1360" s="66" t="str">
        <f t="shared" si="550"/>
        <v/>
      </c>
      <c r="AB1360" s="72" t="str">
        <f t="shared" si="551"/>
        <v/>
      </c>
      <c r="AC1360" s="135" t="str">
        <f t="shared" si="563"/>
        <v/>
      </c>
      <c r="AD1360" s="72">
        <f t="shared" si="564"/>
        <v>-29</v>
      </c>
      <c r="AE1360" s="72">
        <f t="shared" si="565"/>
        <v>-59</v>
      </c>
      <c r="AF1360" s="72">
        <f t="shared" si="566"/>
        <v>-89</v>
      </c>
      <c r="AG1360" s="66" t="str">
        <f t="shared" si="552"/>
        <v/>
      </c>
      <c r="AH1360" s="66" t="str">
        <f t="shared" si="553"/>
        <v/>
      </c>
      <c r="AI1360" s="66" t="str">
        <f t="shared" si="554"/>
        <v/>
      </c>
      <c r="AJ1360" s="135" t="str">
        <f t="shared" si="555"/>
        <v/>
      </c>
      <c r="AK1360" s="66" t="str">
        <f t="shared" si="556"/>
        <v/>
      </c>
      <c r="AL1360" s="66" t="str">
        <f t="shared" si="544"/>
        <v/>
      </c>
      <c r="AM1360" s="66" t="str">
        <f t="shared" si="557"/>
        <v/>
      </c>
      <c r="AN1360" s="135" t="str">
        <f t="shared" si="558"/>
        <v/>
      </c>
      <c r="AO1360" s="66" t="str">
        <f t="shared" si="559"/>
        <v/>
      </c>
      <c r="AP1360" s="66" t="str">
        <f t="shared" si="545"/>
        <v/>
      </c>
      <c r="AQ1360" s="66" t="str">
        <f t="shared" si="560"/>
        <v/>
      </c>
      <c r="AR1360" s="135" t="str">
        <f t="shared" si="561"/>
        <v/>
      </c>
      <c r="AS1360" s="72" t="str">
        <f t="shared" si="546"/>
        <v/>
      </c>
      <c r="AT1360" s="72" t="str">
        <f t="shared" si="546"/>
        <v/>
      </c>
      <c r="AU1360" s="72"/>
      <c r="AV1360" s="135" t="str">
        <f t="shared" ca="1" si="567"/>
        <v>Lord</v>
      </c>
      <c r="AW1360" s="135"/>
      <c r="AX1360" s="135"/>
      <c r="AY1360" s="135"/>
      <c r="AZ1360" s="135"/>
      <c r="BA1360" s="135"/>
      <c r="BB1360" s="135"/>
      <c r="BC1360" s="660" t="e">
        <f>INDEX('[2]Master Skill List'!$D$81:$D$301,MATCH('UNIT DATA'!BA1360,'[2]Master Skill List'!$B$81:$B$301,0))</f>
        <v>#N/A</v>
      </c>
      <c r="BD1360" s="661"/>
      <c r="BE1360" s="661"/>
      <c r="BF1360" s="662"/>
      <c r="BG1360" s="72">
        <f t="shared" si="568"/>
        <v>0</v>
      </c>
    </row>
    <row r="1361" spans="2:59">
      <c r="B1361" s="66">
        <v>1323</v>
      </c>
      <c r="C1361" s="135"/>
      <c r="D1361" s="135"/>
      <c r="E1361" s="135"/>
      <c r="F1361" s="135"/>
      <c r="G1361" s="135"/>
      <c r="H1361" s="177"/>
      <c r="I1361" s="155"/>
      <c r="J1361" s="155"/>
      <c r="K1361" s="66">
        <v>10</v>
      </c>
      <c r="L1361" s="66"/>
      <c r="M1361" s="66"/>
      <c r="N1361" s="66"/>
      <c r="O1361" s="508"/>
      <c r="P1361" s="155">
        <f t="shared" si="562"/>
        <v>1</v>
      </c>
      <c r="Q1361" s="135"/>
      <c r="R1361" s="66" t="e">
        <f t="shared" si="569"/>
        <v>#N/A</v>
      </c>
      <c r="S1361" s="176"/>
      <c r="T1361" s="177"/>
      <c r="U1361" s="135"/>
      <c r="V1361" s="135"/>
      <c r="W1361" s="163" t="str">
        <f t="shared" ca="1" si="547"/>
        <v>Hero</v>
      </c>
      <c r="X1361" s="164">
        <f t="shared" si="548"/>
        <v>0</v>
      </c>
      <c r="Y1361" s="165">
        <v>0</v>
      </c>
      <c r="Z1361" s="155" t="str">
        <f t="shared" si="549"/>
        <v/>
      </c>
      <c r="AA1361" s="66" t="str">
        <f t="shared" si="550"/>
        <v/>
      </c>
      <c r="AB1361" s="72" t="str">
        <f t="shared" si="551"/>
        <v/>
      </c>
      <c r="AC1361" s="135" t="str">
        <f t="shared" si="563"/>
        <v/>
      </c>
      <c r="AD1361" s="72">
        <f t="shared" si="564"/>
        <v>-29</v>
      </c>
      <c r="AE1361" s="72">
        <f t="shared" si="565"/>
        <v>-59</v>
      </c>
      <c r="AF1361" s="72">
        <f t="shared" si="566"/>
        <v>-89</v>
      </c>
      <c r="AG1361" s="66" t="str">
        <f t="shared" si="552"/>
        <v/>
      </c>
      <c r="AH1361" s="66" t="str">
        <f t="shared" si="553"/>
        <v/>
      </c>
      <c r="AI1361" s="66" t="str">
        <f t="shared" si="554"/>
        <v/>
      </c>
      <c r="AJ1361" s="135" t="str">
        <f t="shared" si="555"/>
        <v/>
      </c>
      <c r="AK1361" s="66" t="str">
        <f t="shared" si="556"/>
        <v/>
      </c>
      <c r="AL1361" s="66" t="str">
        <f t="shared" si="544"/>
        <v/>
      </c>
      <c r="AM1361" s="66" t="str">
        <f t="shared" si="557"/>
        <v/>
      </c>
      <c r="AN1361" s="135" t="str">
        <f t="shared" si="558"/>
        <v/>
      </c>
      <c r="AO1361" s="66" t="str">
        <f t="shared" si="559"/>
        <v/>
      </c>
      <c r="AP1361" s="66" t="str">
        <f t="shared" si="545"/>
        <v/>
      </c>
      <c r="AQ1361" s="66" t="str">
        <f t="shared" si="560"/>
        <v/>
      </c>
      <c r="AR1361" s="135" t="str">
        <f t="shared" si="561"/>
        <v/>
      </c>
      <c r="AS1361" s="72" t="str">
        <f t="shared" si="546"/>
        <v/>
      </c>
      <c r="AT1361" s="72" t="str">
        <f t="shared" si="546"/>
        <v/>
      </c>
      <c r="AU1361" s="72"/>
      <c r="AV1361" s="135" t="str">
        <f t="shared" ca="1" si="567"/>
        <v>Hero</v>
      </c>
      <c r="AW1361" s="135"/>
      <c r="AX1361" s="135"/>
      <c r="AY1361" s="135"/>
      <c r="AZ1361" s="135"/>
      <c r="BA1361" s="135"/>
      <c r="BB1361" s="135"/>
      <c r="BC1361" s="660" t="e">
        <f>INDEX('[2]Master Skill List'!$D$81:$D$301,MATCH('UNIT DATA'!BA1361,'[2]Master Skill List'!$B$81:$B$301,0))</f>
        <v>#N/A</v>
      </c>
      <c r="BD1361" s="661"/>
      <c r="BE1361" s="661"/>
      <c r="BF1361" s="662"/>
      <c r="BG1361" s="72">
        <f t="shared" si="568"/>
        <v>0</v>
      </c>
    </row>
    <row r="1362" spans="2:59">
      <c r="B1362" s="66">
        <v>1324</v>
      </c>
      <c r="C1362" s="135"/>
      <c r="D1362" s="135"/>
      <c r="E1362" s="135"/>
      <c r="F1362" s="135"/>
      <c r="G1362" s="135"/>
      <c r="H1362" s="177"/>
      <c r="I1362" s="155"/>
      <c r="J1362" s="155"/>
      <c r="K1362" s="66">
        <v>10</v>
      </c>
      <c r="L1362" s="66"/>
      <c r="M1362" s="66"/>
      <c r="N1362" s="66"/>
      <c r="O1362" s="508"/>
      <c r="P1362" s="155">
        <f t="shared" si="562"/>
        <v>1</v>
      </c>
      <c r="Q1362" s="135"/>
      <c r="R1362" s="66" t="e">
        <f t="shared" si="569"/>
        <v>#N/A</v>
      </c>
      <c r="S1362" s="176"/>
      <c r="T1362" s="177"/>
      <c r="U1362" s="135"/>
      <c r="V1362" s="135"/>
      <c r="W1362" s="163" t="str">
        <f t="shared" ca="1" si="547"/>
        <v>Defender</v>
      </c>
      <c r="X1362" s="164">
        <f t="shared" si="548"/>
        <v>0</v>
      </c>
      <c r="Y1362" s="165">
        <v>0</v>
      </c>
      <c r="Z1362" s="155" t="str">
        <f t="shared" si="549"/>
        <v/>
      </c>
      <c r="AA1362" s="66" t="str">
        <f t="shared" si="550"/>
        <v/>
      </c>
      <c r="AB1362" s="72" t="str">
        <f t="shared" si="551"/>
        <v/>
      </c>
      <c r="AC1362" s="135" t="str">
        <f t="shared" si="563"/>
        <v/>
      </c>
      <c r="AD1362" s="72">
        <f t="shared" si="564"/>
        <v>-29</v>
      </c>
      <c r="AE1362" s="72">
        <f t="shared" si="565"/>
        <v>-59</v>
      </c>
      <c r="AF1362" s="72">
        <f t="shared" si="566"/>
        <v>-89</v>
      </c>
      <c r="AG1362" s="66" t="str">
        <f t="shared" si="552"/>
        <v/>
      </c>
      <c r="AH1362" s="66" t="str">
        <f t="shared" si="553"/>
        <v/>
      </c>
      <c r="AI1362" s="66" t="str">
        <f t="shared" si="554"/>
        <v/>
      </c>
      <c r="AJ1362" s="135" t="str">
        <f t="shared" si="555"/>
        <v/>
      </c>
      <c r="AK1362" s="66" t="str">
        <f t="shared" si="556"/>
        <v/>
      </c>
      <c r="AL1362" s="66" t="str">
        <f t="shared" si="544"/>
        <v/>
      </c>
      <c r="AM1362" s="66" t="str">
        <f t="shared" si="557"/>
        <v/>
      </c>
      <c r="AN1362" s="135" t="str">
        <f t="shared" si="558"/>
        <v/>
      </c>
      <c r="AO1362" s="66" t="str">
        <f t="shared" si="559"/>
        <v/>
      </c>
      <c r="AP1362" s="66" t="str">
        <f t="shared" si="545"/>
        <v/>
      </c>
      <c r="AQ1362" s="66" t="str">
        <f t="shared" si="560"/>
        <v/>
      </c>
      <c r="AR1362" s="135" t="str">
        <f t="shared" si="561"/>
        <v/>
      </c>
      <c r="AS1362" s="72" t="str">
        <f t="shared" si="546"/>
        <v/>
      </c>
      <c r="AT1362" s="72" t="str">
        <f t="shared" si="546"/>
        <v/>
      </c>
      <c r="AU1362" s="72"/>
      <c r="AV1362" s="135" t="str">
        <f t="shared" ca="1" si="567"/>
        <v>Defender</v>
      </c>
      <c r="AW1362" s="135"/>
      <c r="AX1362" s="135"/>
      <c r="AY1362" s="135"/>
      <c r="AZ1362" s="135"/>
      <c r="BA1362" s="135"/>
      <c r="BB1362" s="135"/>
      <c r="BC1362" s="660" t="e">
        <f>INDEX('[2]Master Skill List'!$D$81:$D$301,MATCH('UNIT DATA'!BA1362,'[2]Master Skill List'!$B$81:$B$301,0))</f>
        <v>#N/A</v>
      </c>
      <c r="BD1362" s="661"/>
      <c r="BE1362" s="661"/>
      <c r="BF1362" s="662"/>
      <c r="BG1362" s="72">
        <f t="shared" si="568"/>
        <v>0</v>
      </c>
    </row>
    <row r="1363" spans="2:59">
      <c r="B1363" s="66">
        <v>1325</v>
      </c>
      <c r="C1363" s="135"/>
      <c r="D1363" s="135"/>
      <c r="E1363" s="135"/>
      <c r="F1363" s="135"/>
      <c r="G1363" s="135"/>
      <c r="H1363" s="177"/>
      <c r="I1363" s="155"/>
      <c r="J1363" s="155"/>
      <c r="K1363" s="66">
        <v>10</v>
      </c>
      <c r="L1363" s="66"/>
      <c r="M1363" s="66"/>
      <c r="N1363" s="66"/>
      <c r="O1363" s="508"/>
      <c r="P1363" s="155">
        <f t="shared" si="562"/>
        <v>1</v>
      </c>
      <c r="Q1363" s="135"/>
      <c r="R1363" s="66" t="e">
        <f t="shared" si="569"/>
        <v>#N/A</v>
      </c>
      <c r="S1363" s="176"/>
      <c r="T1363" s="177"/>
      <c r="U1363" s="135"/>
      <c r="V1363" s="135"/>
      <c r="W1363" s="163" t="str">
        <f t="shared" ca="1" si="547"/>
        <v>Guardian</v>
      </c>
      <c r="X1363" s="164">
        <f t="shared" si="548"/>
        <v>0</v>
      </c>
      <c r="Y1363" s="165">
        <v>0</v>
      </c>
      <c r="Z1363" s="155" t="str">
        <f t="shared" si="549"/>
        <v/>
      </c>
      <c r="AA1363" s="66" t="str">
        <f t="shared" si="550"/>
        <v/>
      </c>
      <c r="AB1363" s="72" t="str">
        <f t="shared" si="551"/>
        <v/>
      </c>
      <c r="AC1363" s="135" t="str">
        <f t="shared" si="563"/>
        <v/>
      </c>
      <c r="AD1363" s="72">
        <f t="shared" si="564"/>
        <v>-29</v>
      </c>
      <c r="AE1363" s="72">
        <f t="shared" si="565"/>
        <v>-59</v>
      </c>
      <c r="AF1363" s="72">
        <f t="shared" si="566"/>
        <v>-89</v>
      </c>
      <c r="AG1363" s="66" t="str">
        <f t="shared" si="552"/>
        <v/>
      </c>
      <c r="AH1363" s="66" t="str">
        <f t="shared" si="553"/>
        <v/>
      </c>
      <c r="AI1363" s="66" t="str">
        <f t="shared" si="554"/>
        <v/>
      </c>
      <c r="AJ1363" s="135" t="str">
        <f t="shared" si="555"/>
        <v/>
      </c>
      <c r="AK1363" s="66" t="str">
        <f t="shared" si="556"/>
        <v/>
      </c>
      <c r="AL1363" s="66" t="str">
        <f t="shared" si="544"/>
        <v/>
      </c>
      <c r="AM1363" s="66" t="str">
        <f t="shared" si="557"/>
        <v/>
      </c>
      <c r="AN1363" s="135" t="str">
        <f t="shared" si="558"/>
        <v/>
      </c>
      <c r="AO1363" s="66" t="str">
        <f t="shared" si="559"/>
        <v/>
      </c>
      <c r="AP1363" s="66" t="str">
        <f t="shared" si="545"/>
        <v/>
      </c>
      <c r="AQ1363" s="66" t="str">
        <f t="shared" si="560"/>
        <v/>
      </c>
      <c r="AR1363" s="135" t="str">
        <f t="shared" si="561"/>
        <v/>
      </c>
      <c r="AS1363" s="72" t="str">
        <f t="shared" si="546"/>
        <v/>
      </c>
      <c r="AT1363" s="72" t="str">
        <f t="shared" si="546"/>
        <v/>
      </c>
      <c r="AU1363" s="72"/>
      <c r="AV1363" s="135" t="str">
        <f t="shared" ca="1" si="567"/>
        <v>Guardian</v>
      </c>
      <c r="AW1363" s="135"/>
      <c r="AX1363" s="135"/>
      <c r="AY1363" s="135"/>
      <c r="AZ1363" s="135"/>
      <c r="BA1363" s="135"/>
      <c r="BB1363" s="135"/>
      <c r="BC1363" s="660" t="e">
        <f>INDEX('[2]Master Skill List'!$D$81:$D$301,MATCH('UNIT DATA'!BA1363,'[2]Master Skill List'!$B$81:$B$301,0))</f>
        <v>#N/A</v>
      </c>
      <c r="BD1363" s="661"/>
      <c r="BE1363" s="661"/>
      <c r="BF1363" s="662"/>
      <c r="BG1363" s="72">
        <f t="shared" si="568"/>
        <v>0</v>
      </c>
    </row>
    <row r="1364" spans="2:59">
      <c r="B1364" s="66">
        <v>1326</v>
      </c>
      <c r="C1364" s="135"/>
      <c r="D1364" s="135"/>
      <c r="E1364" s="135"/>
      <c r="F1364" s="135"/>
      <c r="G1364" s="135"/>
      <c r="H1364" s="177"/>
      <c r="I1364" s="155"/>
      <c r="J1364" s="155"/>
      <c r="K1364" s="66">
        <v>10</v>
      </c>
      <c r="L1364" s="66"/>
      <c r="M1364" s="66"/>
      <c r="N1364" s="66"/>
      <c r="O1364" s="508"/>
      <c r="P1364" s="155">
        <f t="shared" si="562"/>
        <v>1</v>
      </c>
      <c r="Q1364" s="135"/>
      <c r="R1364" s="66" t="e">
        <f t="shared" si="569"/>
        <v>#N/A</v>
      </c>
      <c r="S1364" s="176"/>
      <c r="T1364" s="177"/>
      <c r="U1364" s="135"/>
      <c r="V1364" s="135"/>
      <c r="W1364" s="163" t="str">
        <f t="shared" ca="1" si="547"/>
        <v>Knight</v>
      </c>
      <c r="X1364" s="164">
        <f t="shared" si="548"/>
        <v>0</v>
      </c>
      <c r="Y1364" s="165">
        <v>0</v>
      </c>
      <c r="Z1364" s="155" t="str">
        <f t="shared" si="549"/>
        <v/>
      </c>
      <c r="AA1364" s="66" t="str">
        <f t="shared" si="550"/>
        <v/>
      </c>
      <c r="AB1364" s="72" t="str">
        <f t="shared" si="551"/>
        <v/>
      </c>
      <c r="AC1364" s="135" t="str">
        <f t="shared" si="563"/>
        <v/>
      </c>
      <c r="AD1364" s="72">
        <f t="shared" si="564"/>
        <v>-29</v>
      </c>
      <c r="AE1364" s="72">
        <f t="shared" si="565"/>
        <v>-59</v>
      </c>
      <c r="AF1364" s="72">
        <f t="shared" si="566"/>
        <v>-89</v>
      </c>
      <c r="AG1364" s="66" t="str">
        <f t="shared" si="552"/>
        <v/>
      </c>
      <c r="AH1364" s="66" t="str">
        <f t="shared" si="553"/>
        <v/>
      </c>
      <c r="AI1364" s="66" t="str">
        <f t="shared" si="554"/>
        <v/>
      </c>
      <c r="AJ1364" s="135" t="str">
        <f t="shared" si="555"/>
        <v/>
      </c>
      <c r="AK1364" s="66" t="str">
        <f t="shared" si="556"/>
        <v/>
      </c>
      <c r="AL1364" s="66" t="str">
        <f t="shared" si="544"/>
        <v/>
      </c>
      <c r="AM1364" s="66" t="str">
        <f t="shared" si="557"/>
        <v/>
      </c>
      <c r="AN1364" s="135" t="str">
        <f t="shared" si="558"/>
        <v/>
      </c>
      <c r="AO1364" s="66" t="str">
        <f t="shared" si="559"/>
        <v/>
      </c>
      <c r="AP1364" s="66" t="str">
        <f t="shared" si="545"/>
        <v/>
      </c>
      <c r="AQ1364" s="66" t="str">
        <f t="shared" si="560"/>
        <v/>
      </c>
      <c r="AR1364" s="135" t="str">
        <f t="shared" si="561"/>
        <v/>
      </c>
      <c r="AS1364" s="72" t="str">
        <f t="shared" si="546"/>
        <v/>
      </c>
      <c r="AT1364" s="72" t="str">
        <f t="shared" si="546"/>
        <v/>
      </c>
      <c r="AU1364" s="72"/>
      <c r="AV1364" s="135" t="str">
        <f t="shared" ca="1" si="567"/>
        <v>Knight</v>
      </c>
      <c r="AW1364" s="135"/>
      <c r="AX1364" s="135"/>
      <c r="AY1364" s="135"/>
      <c r="AZ1364" s="135"/>
      <c r="BA1364" s="135"/>
      <c r="BB1364" s="135"/>
      <c r="BC1364" s="660" t="e">
        <f>INDEX('[2]Master Skill List'!$D$81:$D$301,MATCH('UNIT DATA'!BA1364,'[2]Master Skill List'!$B$81:$B$301,0))</f>
        <v>#N/A</v>
      </c>
      <c r="BD1364" s="661"/>
      <c r="BE1364" s="661"/>
      <c r="BF1364" s="662"/>
      <c r="BG1364" s="72">
        <f t="shared" si="568"/>
        <v>0</v>
      </c>
    </row>
    <row r="1365" spans="2:59">
      <c r="B1365" s="66">
        <v>1327</v>
      </c>
      <c r="C1365" s="135"/>
      <c r="D1365" s="135"/>
      <c r="E1365" s="135"/>
      <c r="F1365" s="135"/>
      <c r="G1365" s="135"/>
      <c r="H1365" s="177"/>
      <c r="I1365" s="155"/>
      <c r="J1365" s="155"/>
      <c r="K1365" s="66">
        <v>10</v>
      </c>
      <c r="L1365" s="66"/>
      <c r="M1365" s="66"/>
      <c r="N1365" s="66"/>
      <c r="O1365" s="508"/>
      <c r="P1365" s="155">
        <f t="shared" si="562"/>
        <v>1</v>
      </c>
      <c r="Q1365" s="135"/>
      <c r="R1365" s="66" t="e">
        <f t="shared" si="569"/>
        <v>#N/A</v>
      </c>
      <c r="S1365" s="176"/>
      <c r="T1365" s="177"/>
      <c r="U1365" s="135"/>
      <c r="V1365" s="135"/>
      <c r="W1365" s="163" t="str">
        <f t="shared" ca="1" si="547"/>
        <v>Guardian</v>
      </c>
      <c r="X1365" s="164">
        <f t="shared" si="548"/>
        <v>0</v>
      </c>
      <c r="Y1365" s="165">
        <v>0</v>
      </c>
      <c r="Z1365" s="155" t="str">
        <f t="shared" si="549"/>
        <v/>
      </c>
      <c r="AA1365" s="66" t="str">
        <f t="shared" si="550"/>
        <v/>
      </c>
      <c r="AB1365" s="72" t="str">
        <f t="shared" si="551"/>
        <v/>
      </c>
      <c r="AC1365" s="135" t="str">
        <f t="shared" si="563"/>
        <v/>
      </c>
      <c r="AD1365" s="72">
        <f t="shared" si="564"/>
        <v>-29</v>
      </c>
      <c r="AE1365" s="72">
        <f t="shared" si="565"/>
        <v>-59</v>
      </c>
      <c r="AF1365" s="72">
        <f t="shared" si="566"/>
        <v>-89</v>
      </c>
      <c r="AG1365" s="66" t="str">
        <f t="shared" si="552"/>
        <v/>
      </c>
      <c r="AH1365" s="66" t="str">
        <f t="shared" si="553"/>
        <v/>
      </c>
      <c r="AI1365" s="66" t="str">
        <f t="shared" si="554"/>
        <v/>
      </c>
      <c r="AJ1365" s="135" t="str">
        <f t="shared" si="555"/>
        <v/>
      </c>
      <c r="AK1365" s="66" t="str">
        <f t="shared" si="556"/>
        <v/>
      </c>
      <c r="AL1365" s="66" t="str">
        <f t="shared" si="544"/>
        <v/>
      </c>
      <c r="AM1365" s="66" t="str">
        <f t="shared" si="557"/>
        <v/>
      </c>
      <c r="AN1365" s="135" t="str">
        <f t="shared" si="558"/>
        <v/>
      </c>
      <c r="AO1365" s="66" t="str">
        <f t="shared" si="559"/>
        <v/>
      </c>
      <c r="AP1365" s="66" t="str">
        <f t="shared" si="545"/>
        <v/>
      </c>
      <c r="AQ1365" s="66" t="str">
        <f t="shared" si="560"/>
        <v/>
      </c>
      <c r="AR1365" s="135" t="str">
        <f t="shared" si="561"/>
        <v/>
      </c>
      <c r="AS1365" s="72" t="str">
        <f t="shared" si="546"/>
        <v/>
      </c>
      <c r="AT1365" s="72" t="str">
        <f t="shared" si="546"/>
        <v/>
      </c>
      <c r="AU1365" s="72"/>
      <c r="AV1365" s="135" t="str">
        <f t="shared" ca="1" si="567"/>
        <v>Guardian</v>
      </c>
      <c r="AW1365" s="135"/>
      <c r="AX1365" s="135"/>
      <c r="AY1365" s="135"/>
      <c r="AZ1365" s="135"/>
      <c r="BA1365" s="135"/>
      <c r="BB1365" s="135"/>
      <c r="BC1365" s="660" t="e">
        <f>INDEX('[2]Master Skill List'!$D$81:$D$301,MATCH('UNIT DATA'!BA1365,'[2]Master Skill List'!$B$81:$B$301,0))</f>
        <v>#N/A</v>
      </c>
      <c r="BD1365" s="661"/>
      <c r="BE1365" s="661"/>
      <c r="BF1365" s="662"/>
      <c r="BG1365" s="72">
        <f t="shared" si="568"/>
        <v>0</v>
      </c>
    </row>
    <row r="1366" spans="2:59">
      <c r="B1366" s="66">
        <v>1328</v>
      </c>
      <c r="C1366" s="135"/>
      <c r="D1366" s="135"/>
      <c r="E1366" s="135"/>
      <c r="F1366" s="135"/>
      <c r="G1366" s="135"/>
      <c r="H1366" s="177"/>
      <c r="I1366" s="155"/>
      <c r="J1366" s="155"/>
      <c r="K1366" s="66">
        <v>10</v>
      </c>
      <c r="L1366" s="66"/>
      <c r="M1366" s="66"/>
      <c r="N1366" s="66"/>
      <c r="O1366" s="508"/>
      <c r="P1366" s="155">
        <f t="shared" si="562"/>
        <v>1</v>
      </c>
      <c r="Q1366" s="135"/>
      <c r="R1366" s="66" t="e">
        <f t="shared" si="569"/>
        <v>#N/A</v>
      </c>
      <c r="S1366" s="176"/>
      <c r="T1366" s="177"/>
      <c r="U1366" s="135"/>
      <c r="V1366" s="135"/>
      <c r="W1366" s="163" t="str">
        <f t="shared" ca="1" si="547"/>
        <v>Knight</v>
      </c>
      <c r="X1366" s="164">
        <f t="shared" si="548"/>
        <v>0</v>
      </c>
      <c r="Y1366" s="165">
        <v>0</v>
      </c>
      <c r="Z1366" s="155" t="str">
        <f t="shared" si="549"/>
        <v/>
      </c>
      <c r="AA1366" s="66" t="str">
        <f t="shared" si="550"/>
        <v/>
      </c>
      <c r="AB1366" s="72" t="str">
        <f t="shared" si="551"/>
        <v/>
      </c>
      <c r="AC1366" s="135" t="str">
        <f t="shared" si="563"/>
        <v/>
      </c>
      <c r="AD1366" s="72">
        <f t="shared" si="564"/>
        <v>-29</v>
      </c>
      <c r="AE1366" s="72">
        <f t="shared" si="565"/>
        <v>-59</v>
      </c>
      <c r="AF1366" s="72">
        <f t="shared" si="566"/>
        <v>-89</v>
      </c>
      <c r="AG1366" s="66" t="str">
        <f t="shared" si="552"/>
        <v/>
      </c>
      <c r="AH1366" s="66" t="str">
        <f t="shared" si="553"/>
        <v/>
      </c>
      <c r="AI1366" s="66" t="str">
        <f t="shared" si="554"/>
        <v/>
      </c>
      <c r="AJ1366" s="135" t="str">
        <f t="shared" si="555"/>
        <v/>
      </c>
      <c r="AK1366" s="66" t="str">
        <f t="shared" si="556"/>
        <v/>
      </c>
      <c r="AL1366" s="66" t="str">
        <f t="shared" si="544"/>
        <v/>
      </c>
      <c r="AM1366" s="66" t="str">
        <f t="shared" si="557"/>
        <v/>
      </c>
      <c r="AN1366" s="135" t="str">
        <f t="shared" si="558"/>
        <v/>
      </c>
      <c r="AO1366" s="66" t="str">
        <f t="shared" si="559"/>
        <v/>
      </c>
      <c r="AP1366" s="66" t="str">
        <f t="shared" si="545"/>
        <v/>
      </c>
      <c r="AQ1366" s="66" t="str">
        <f t="shared" si="560"/>
        <v/>
      </c>
      <c r="AR1366" s="135" t="str">
        <f t="shared" si="561"/>
        <v/>
      </c>
      <c r="AS1366" s="72" t="str">
        <f t="shared" si="546"/>
        <v/>
      </c>
      <c r="AT1366" s="72" t="str">
        <f t="shared" si="546"/>
        <v/>
      </c>
      <c r="AU1366" s="72"/>
      <c r="AV1366" s="135" t="str">
        <f t="shared" ca="1" si="567"/>
        <v>Knight</v>
      </c>
      <c r="AW1366" s="135"/>
      <c r="AX1366" s="135"/>
      <c r="AY1366" s="135"/>
      <c r="AZ1366" s="135"/>
      <c r="BA1366" s="135"/>
      <c r="BB1366" s="135"/>
      <c r="BC1366" s="660" t="e">
        <f>INDEX('[2]Master Skill List'!$D$81:$D$301,MATCH('UNIT DATA'!BA1366,'[2]Master Skill List'!$B$81:$B$301,0))</f>
        <v>#N/A</v>
      </c>
      <c r="BD1366" s="661"/>
      <c r="BE1366" s="661"/>
      <c r="BF1366" s="662"/>
      <c r="BG1366" s="72">
        <f t="shared" si="568"/>
        <v>0</v>
      </c>
    </row>
    <row r="1367" spans="2:59">
      <c r="B1367" s="66">
        <v>1329</v>
      </c>
      <c r="C1367" s="135"/>
      <c r="D1367" s="135"/>
      <c r="E1367" s="135"/>
      <c r="F1367" s="135"/>
      <c r="G1367" s="135"/>
      <c r="H1367" s="177"/>
      <c r="I1367" s="155"/>
      <c r="J1367" s="155"/>
      <c r="K1367" s="66">
        <v>10</v>
      </c>
      <c r="L1367" s="66"/>
      <c r="M1367" s="66"/>
      <c r="N1367" s="66"/>
      <c r="O1367" s="508"/>
      <c r="P1367" s="155">
        <f t="shared" si="562"/>
        <v>1</v>
      </c>
      <c r="Q1367" s="135"/>
      <c r="R1367" s="66" t="e">
        <f t="shared" si="569"/>
        <v>#N/A</v>
      </c>
      <c r="S1367" s="176"/>
      <c r="T1367" s="177"/>
      <c r="U1367" s="135"/>
      <c r="V1367" s="135"/>
      <c r="W1367" s="163" t="str">
        <f t="shared" ca="1" si="547"/>
        <v>Lord</v>
      </c>
      <c r="X1367" s="164">
        <f t="shared" si="548"/>
        <v>0</v>
      </c>
      <c r="Y1367" s="165">
        <v>0</v>
      </c>
      <c r="Z1367" s="155" t="str">
        <f t="shared" si="549"/>
        <v/>
      </c>
      <c r="AA1367" s="66" t="str">
        <f t="shared" si="550"/>
        <v/>
      </c>
      <c r="AB1367" s="72" t="str">
        <f t="shared" si="551"/>
        <v/>
      </c>
      <c r="AC1367" s="135" t="str">
        <f t="shared" si="563"/>
        <v/>
      </c>
      <c r="AD1367" s="72">
        <f t="shared" si="564"/>
        <v>-29</v>
      </c>
      <c r="AE1367" s="72">
        <f t="shared" si="565"/>
        <v>-59</v>
      </c>
      <c r="AF1367" s="72">
        <f t="shared" si="566"/>
        <v>-89</v>
      </c>
      <c r="AG1367" s="66" t="str">
        <f t="shared" si="552"/>
        <v/>
      </c>
      <c r="AH1367" s="66" t="str">
        <f t="shared" si="553"/>
        <v/>
      </c>
      <c r="AI1367" s="66" t="str">
        <f t="shared" si="554"/>
        <v/>
      </c>
      <c r="AJ1367" s="135" t="str">
        <f t="shared" si="555"/>
        <v/>
      </c>
      <c r="AK1367" s="66" t="str">
        <f t="shared" si="556"/>
        <v/>
      </c>
      <c r="AL1367" s="66" t="str">
        <f t="shared" si="544"/>
        <v/>
      </c>
      <c r="AM1367" s="66" t="str">
        <f t="shared" si="557"/>
        <v/>
      </c>
      <c r="AN1367" s="135" t="str">
        <f t="shared" si="558"/>
        <v/>
      </c>
      <c r="AO1367" s="66" t="str">
        <f t="shared" si="559"/>
        <v/>
      </c>
      <c r="AP1367" s="66" t="str">
        <f t="shared" si="545"/>
        <v/>
      </c>
      <c r="AQ1367" s="66" t="str">
        <f t="shared" si="560"/>
        <v/>
      </c>
      <c r="AR1367" s="135" t="str">
        <f t="shared" si="561"/>
        <v/>
      </c>
      <c r="AS1367" s="72" t="str">
        <f t="shared" si="546"/>
        <v/>
      </c>
      <c r="AT1367" s="72" t="str">
        <f t="shared" si="546"/>
        <v/>
      </c>
      <c r="AU1367" s="72"/>
      <c r="AV1367" s="135" t="str">
        <f t="shared" ca="1" si="567"/>
        <v>Lord</v>
      </c>
      <c r="AW1367" s="135"/>
      <c r="AX1367" s="135"/>
      <c r="AY1367" s="135"/>
      <c r="AZ1367" s="135"/>
      <c r="BA1367" s="135"/>
      <c r="BB1367" s="135"/>
      <c r="BC1367" s="660" t="e">
        <f>INDEX('[2]Master Skill List'!$D$81:$D$301,MATCH('UNIT DATA'!BA1367,'[2]Master Skill List'!$B$81:$B$301,0))</f>
        <v>#N/A</v>
      </c>
      <c r="BD1367" s="661"/>
      <c r="BE1367" s="661"/>
      <c r="BF1367" s="662"/>
      <c r="BG1367" s="72">
        <f t="shared" si="568"/>
        <v>0</v>
      </c>
    </row>
    <row r="1368" spans="2:59">
      <c r="B1368" s="66">
        <v>1330</v>
      </c>
      <c r="C1368" s="135"/>
      <c r="D1368" s="135"/>
      <c r="E1368" s="135"/>
      <c r="F1368" s="135"/>
      <c r="G1368" s="135"/>
      <c r="H1368" s="177"/>
      <c r="I1368" s="155"/>
      <c r="J1368" s="155"/>
      <c r="K1368" s="66">
        <v>10</v>
      </c>
      <c r="L1368" s="66"/>
      <c r="M1368" s="66"/>
      <c r="N1368" s="66"/>
      <c r="O1368" s="508"/>
      <c r="P1368" s="155">
        <f t="shared" si="562"/>
        <v>1</v>
      </c>
      <c r="Q1368" s="135"/>
      <c r="R1368" s="66" t="e">
        <f t="shared" si="569"/>
        <v>#N/A</v>
      </c>
      <c r="S1368" s="176"/>
      <c r="T1368" s="177"/>
      <c r="U1368" s="135"/>
      <c r="V1368" s="135"/>
      <c r="W1368" s="163" t="str">
        <f t="shared" ca="1" si="547"/>
        <v>Guardian</v>
      </c>
      <c r="X1368" s="164">
        <f t="shared" si="548"/>
        <v>0</v>
      </c>
      <c r="Y1368" s="165">
        <v>0</v>
      </c>
      <c r="Z1368" s="155" t="str">
        <f t="shared" si="549"/>
        <v/>
      </c>
      <c r="AA1368" s="66" t="str">
        <f t="shared" si="550"/>
        <v/>
      </c>
      <c r="AB1368" s="72" t="str">
        <f t="shared" si="551"/>
        <v/>
      </c>
      <c r="AC1368" s="135" t="str">
        <f t="shared" si="563"/>
        <v/>
      </c>
      <c r="AD1368" s="72">
        <f t="shared" si="564"/>
        <v>-29</v>
      </c>
      <c r="AE1368" s="72">
        <f t="shared" si="565"/>
        <v>-59</v>
      </c>
      <c r="AF1368" s="72">
        <f t="shared" si="566"/>
        <v>-89</v>
      </c>
      <c r="AG1368" s="66" t="str">
        <f t="shared" si="552"/>
        <v/>
      </c>
      <c r="AH1368" s="66" t="str">
        <f t="shared" si="553"/>
        <v/>
      </c>
      <c r="AI1368" s="66" t="str">
        <f t="shared" si="554"/>
        <v/>
      </c>
      <c r="AJ1368" s="135" t="str">
        <f t="shared" si="555"/>
        <v/>
      </c>
      <c r="AK1368" s="66" t="str">
        <f t="shared" si="556"/>
        <v/>
      </c>
      <c r="AL1368" s="66" t="str">
        <f t="shared" si="544"/>
        <v/>
      </c>
      <c r="AM1368" s="66" t="str">
        <f t="shared" si="557"/>
        <v/>
      </c>
      <c r="AN1368" s="135" t="str">
        <f t="shared" si="558"/>
        <v/>
      </c>
      <c r="AO1368" s="66" t="str">
        <f t="shared" si="559"/>
        <v/>
      </c>
      <c r="AP1368" s="66" t="str">
        <f t="shared" si="545"/>
        <v/>
      </c>
      <c r="AQ1368" s="66" t="str">
        <f t="shared" si="560"/>
        <v/>
      </c>
      <c r="AR1368" s="135" t="str">
        <f t="shared" si="561"/>
        <v/>
      </c>
      <c r="AS1368" s="72" t="str">
        <f t="shared" si="546"/>
        <v/>
      </c>
      <c r="AT1368" s="72" t="str">
        <f t="shared" si="546"/>
        <v/>
      </c>
      <c r="AU1368" s="72"/>
      <c r="AV1368" s="135" t="str">
        <f t="shared" ca="1" si="567"/>
        <v>Guardian</v>
      </c>
      <c r="AW1368" s="135"/>
      <c r="AX1368" s="135"/>
      <c r="AY1368" s="135"/>
      <c r="AZ1368" s="135"/>
      <c r="BA1368" s="135"/>
      <c r="BB1368" s="135"/>
      <c r="BC1368" s="660" t="e">
        <f>INDEX('[2]Master Skill List'!$D$81:$D$301,MATCH('UNIT DATA'!BA1368,'[2]Master Skill List'!$B$81:$B$301,0))</f>
        <v>#N/A</v>
      </c>
      <c r="BD1368" s="661"/>
      <c r="BE1368" s="661"/>
      <c r="BF1368" s="662"/>
      <c r="BG1368" s="72">
        <f t="shared" si="568"/>
        <v>0</v>
      </c>
    </row>
    <row r="1369" spans="2:59">
      <c r="B1369" s="66">
        <v>1331</v>
      </c>
      <c r="C1369" s="135"/>
      <c r="D1369" s="135"/>
      <c r="E1369" s="135"/>
      <c r="F1369" s="135"/>
      <c r="G1369" s="135"/>
      <c r="H1369" s="177"/>
      <c r="I1369" s="155"/>
      <c r="J1369" s="155"/>
      <c r="K1369" s="66">
        <v>10</v>
      </c>
      <c r="L1369" s="66"/>
      <c r="M1369" s="66"/>
      <c r="N1369" s="66"/>
      <c r="O1369" s="508"/>
      <c r="P1369" s="155">
        <f t="shared" si="562"/>
        <v>1</v>
      </c>
      <c r="Q1369" s="135"/>
      <c r="R1369" s="66" t="e">
        <f t="shared" si="569"/>
        <v>#N/A</v>
      </c>
      <c r="S1369" s="176"/>
      <c r="T1369" s="177"/>
      <c r="U1369" s="135"/>
      <c r="V1369" s="135"/>
      <c r="W1369" s="163" t="str">
        <f t="shared" ca="1" si="547"/>
        <v>Guardian</v>
      </c>
      <c r="X1369" s="164">
        <f t="shared" si="548"/>
        <v>0</v>
      </c>
      <c r="Y1369" s="165">
        <v>0</v>
      </c>
      <c r="Z1369" s="155" t="str">
        <f t="shared" si="549"/>
        <v/>
      </c>
      <c r="AA1369" s="66" t="str">
        <f t="shared" si="550"/>
        <v/>
      </c>
      <c r="AB1369" s="72" t="str">
        <f t="shared" si="551"/>
        <v/>
      </c>
      <c r="AC1369" s="135" t="str">
        <f t="shared" si="563"/>
        <v/>
      </c>
      <c r="AD1369" s="72">
        <f t="shared" si="564"/>
        <v>-29</v>
      </c>
      <c r="AE1369" s="72">
        <f t="shared" si="565"/>
        <v>-59</v>
      </c>
      <c r="AF1369" s="72">
        <f t="shared" si="566"/>
        <v>-89</v>
      </c>
      <c r="AG1369" s="66" t="str">
        <f t="shared" si="552"/>
        <v/>
      </c>
      <c r="AH1369" s="66" t="str">
        <f t="shared" si="553"/>
        <v/>
      </c>
      <c r="AI1369" s="66" t="str">
        <f t="shared" si="554"/>
        <v/>
      </c>
      <c r="AJ1369" s="135" t="str">
        <f t="shared" si="555"/>
        <v/>
      </c>
      <c r="AK1369" s="66" t="str">
        <f t="shared" si="556"/>
        <v/>
      </c>
      <c r="AL1369" s="66" t="str">
        <f t="shared" si="544"/>
        <v/>
      </c>
      <c r="AM1369" s="66" t="str">
        <f t="shared" si="557"/>
        <v/>
      </c>
      <c r="AN1369" s="135" t="str">
        <f t="shared" si="558"/>
        <v/>
      </c>
      <c r="AO1369" s="66" t="str">
        <f t="shared" si="559"/>
        <v/>
      </c>
      <c r="AP1369" s="66" t="str">
        <f t="shared" si="545"/>
        <v/>
      </c>
      <c r="AQ1369" s="66" t="str">
        <f t="shared" si="560"/>
        <v/>
      </c>
      <c r="AR1369" s="135" t="str">
        <f t="shared" si="561"/>
        <v/>
      </c>
      <c r="AS1369" s="72" t="str">
        <f t="shared" si="546"/>
        <v/>
      </c>
      <c r="AT1369" s="72" t="str">
        <f t="shared" si="546"/>
        <v/>
      </c>
      <c r="AU1369" s="72"/>
      <c r="AV1369" s="135" t="str">
        <f t="shared" ca="1" si="567"/>
        <v>Guardian</v>
      </c>
      <c r="AW1369" s="135"/>
      <c r="AX1369" s="135"/>
      <c r="AY1369" s="135"/>
      <c r="AZ1369" s="135"/>
      <c r="BA1369" s="135"/>
      <c r="BB1369" s="135"/>
      <c r="BC1369" s="660" t="e">
        <f>INDEX('[2]Master Skill List'!$D$81:$D$301,MATCH('UNIT DATA'!BA1369,'[2]Master Skill List'!$B$81:$B$301,0))</f>
        <v>#N/A</v>
      </c>
      <c r="BD1369" s="661"/>
      <c r="BE1369" s="661"/>
      <c r="BF1369" s="662"/>
      <c r="BG1369" s="72">
        <f t="shared" si="568"/>
        <v>0</v>
      </c>
    </row>
    <row r="1370" spans="2:59">
      <c r="B1370" s="66">
        <v>1332</v>
      </c>
      <c r="C1370" s="135"/>
      <c r="D1370" s="135"/>
      <c r="E1370" s="135"/>
      <c r="F1370" s="135"/>
      <c r="G1370" s="135"/>
      <c r="H1370" s="177"/>
      <c r="I1370" s="155"/>
      <c r="J1370" s="155"/>
      <c r="K1370" s="66">
        <v>10</v>
      </c>
      <c r="L1370" s="66"/>
      <c r="M1370" s="66"/>
      <c r="N1370" s="66"/>
      <c r="O1370" s="508"/>
      <c r="P1370" s="155">
        <f t="shared" si="562"/>
        <v>1</v>
      </c>
      <c r="Q1370" s="135"/>
      <c r="R1370" s="66" t="e">
        <f t="shared" si="569"/>
        <v>#N/A</v>
      </c>
      <c r="S1370" s="176"/>
      <c r="T1370" s="177"/>
      <c r="U1370" s="135"/>
      <c r="V1370" s="135"/>
      <c r="W1370" s="163" t="str">
        <f t="shared" ca="1" si="547"/>
        <v>Defender</v>
      </c>
      <c r="X1370" s="164">
        <f t="shared" si="548"/>
        <v>0</v>
      </c>
      <c r="Y1370" s="165">
        <v>0</v>
      </c>
      <c r="Z1370" s="155" t="str">
        <f t="shared" si="549"/>
        <v/>
      </c>
      <c r="AA1370" s="66" t="str">
        <f t="shared" si="550"/>
        <v/>
      </c>
      <c r="AB1370" s="72" t="str">
        <f t="shared" si="551"/>
        <v/>
      </c>
      <c r="AC1370" s="135" t="str">
        <f t="shared" si="563"/>
        <v/>
      </c>
      <c r="AD1370" s="72">
        <f t="shared" si="564"/>
        <v>-29</v>
      </c>
      <c r="AE1370" s="72">
        <f t="shared" si="565"/>
        <v>-59</v>
      </c>
      <c r="AF1370" s="72">
        <f t="shared" si="566"/>
        <v>-89</v>
      </c>
      <c r="AG1370" s="66" t="str">
        <f t="shared" si="552"/>
        <v/>
      </c>
      <c r="AH1370" s="66" t="str">
        <f t="shared" si="553"/>
        <v/>
      </c>
      <c r="AI1370" s="66" t="str">
        <f t="shared" si="554"/>
        <v/>
      </c>
      <c r="AJ1370" s="135" t="str">
        <f t="shared" si="555"/>
        <v/>
      </c>
      <c r="AK1370" s="66" t="str">
        <f t="shared" si="556"/>
        <v/>
      </c>
      <c r="AL1370" s="66" t="str">
        <f t="shared" si="544"/>
        <v/>
      </c>
      <c r="AM1370" s="66" t="str">
        <f t="shared" si="557"/>
        <v/>
      </c>
      <c r="AN1370" s="135" t="str">
        <f t="shared" si="558"/>
        <v/>
      </c>
      <c r="AO1370" s="66" t="str">
        <f t="shared" si="559"/>
        <v/>
      </c>
      <c r="AP1370" s="66" t="str">
        <f t="shared" si="545"/>
        <v/>
      </c>
      <c r="AQ1370" s="66" t="str">
        <f t="shared" si="560"/>
        <v/>
      </c>
      <c r="AR1370" s="135" t="str">
        <f t="shared" si="561"/>
        <v/>
      </c>
      <c r="AS1370" s="72" t="str">
        <f t="shared" si="546"/>
        <v/>
      </c>
      <c r="AT1370" s="72" t="str">
        <f t="shared" si="546"/>
        <v/>
      </c>
      <c r="AU1370" s="72"/>
      <c r="AV1370" s="135" t="str">
        <f t="shared" ca="1" si="567"/>
        <v>Defender</v>
      </c>
      <c r="AW1370" s="135"/>
      <c r="AX1370" s="135"/>
      <c r="AY1370" s="135"/>
      <c r="AZ1370" s="135"/>
      <c r="BA1370" s="135"/>
      <c r="BB1370" s="135"/>
      <c r="BC1370" s="660" t="e">
        <f>INDEX('[2]Master Skill List'!$D$81:$D$301,MATCH('UNIT DATA'!BA1370,'[2]Master Skill List'!$B$81:$B$301,0))</f>
        <v>#N/A</v>
      </c>
      <c r="BD1370" s="661"/>
      <c r="BE1370" s="661"/>
      <c r="BF1370" s="662"/>
      <c r="BG1370" s="72">
        <f t="shared" si="568"/>
        <v>0</v>
      </c>
    </row>
    <row r="1371" spans="2:59">
      <c r="B1371" s="66">
        <v>1333</v>
      </c>
      <c r="C1371" s="135"/>
      <c r="D1371" s="135"/>
      <c r="E1371" s="135"/>
      <c r="F1371" s="135"/>
      <c r="G1371" s="135"/>
      <c r="H1371" s="177"/>
      <c r="I1371" s="155"/>
      <c r="J1371" s="155"/>
      <c r="K1371" s="66">
        <v>10</v>
      </c>
      <c r="L1371" s="66"/>
      <c r="M1371" s="66"/>
      <c r="N1371" s="66"/>
      <c r="O1371" s="508"/>
      <c r="P1371" s="155">
        <f t="shared" si="562"/>
        <v>1</v>
      </c>
      <c r="Q1371" s="135"/>
      <c r="R1371" s="66" t="e">
        <f t="shared" si="569"/>
        <v>#N/A</v>
      </c>
      <c r="S1371" s="176"/>
      <c r="T1371" s="177"/>
      <c r="U1371" s="135"/>
      <c r="V1371" s="135"/>
      <c r="W1371" s="163" t="str">
        <f t="shared" ca="1" si="547"/>
        <v>Knight</v>
      </c>
      <c r="X1371" s="164">
        <f t="shared" si="548"/>
        <v>0</v>
      </c>
      <c r="Y1371" s="165">
        <v>0</v>
      </c>
      <c r="Z1371" s="155" t="str">
        <f t="shared" si="549"/>
        <v/>
      </c>
      <c r="AA1371" s="66" t="str">
        <f t="shared" si="550"/>
        <v/>
      </c>
      <c r="AB1371" s="72" t="str">
        <f t="shared" si="551"/>
        <v/>
      </c>
      <c r="AC1371" s="135" t="str">
        <f t="shared" si="563"/>
        <v/>
      </c>
      <c r="AD1371" s="72">
        <f t="shared" si="564"/>
        <v>-29</v>
      </c>
      <c r="AE1371" s="72">
        <f t="shared" si="565"/>
        <v>-59</v>
      </c>
      <c r="AF1371" s="72">
        <f t="shared" si="566"/>
        <v>-89</v>
      </c>
      <c r="AG1371" s="66" t="str">
        <f t="shared" si="552"/>
        <v/>
      </c>
      <c r="AH1371" s="66" t="str">
        <f t="shared" si="553"/>
        <v/>
      </c>
      <c r="AI1371" s="66" t="str">
        <f t="shared" si="554"/>
        <v/>
      </c>
      <c r="AJ1371" s="135" t="str">
        <f t="shared" si="555"/>
        <v/>
      </c>
      <c r="AK1371" s="66" t="str">
        <f t="shared" si="556"/>
        <v/>
      </c>
      <c r="AL1371" s="66" t="str">
        <f t="shared" si="544"/>
        <v/>
      </c>
      <c r="AM1371" s="66" t="str">
        <f t="shared" si="557"/>
        <v/>
      </c>
      <c r="AN1371" s="135" t="str">
        <f t="shared" si="558"/>
        <v/>
      </c>
      <c r="AO1371" s="66" t="str">
        <f t="shared" si="559"/>
        <v/>
      </c>
      <c r="AP1371" s="66" t="str">
        <f t="shared" si="545"/>
        <v/>
      </c>
      <c r="AQ1371" s="66" t="str">
        <f t="shared" si="560"/>
        <v/>
      </c>
      <c r="AR1371" s="135" t="str">
        <f t="shared" si="561"/>
        <v/>
      </c>
      <c r="AS1371" s="72" t="str">
        <f t="shared" si="546"/>
        <v/>
      </c>
      <c r="AT1371" s="72" t="str">
        <f t="shared" si="546"/>
        <v/>
      </c>
      <c r="AU1371" s="72"/>
      <c r="AV1371" s="135" t="str">
        <f t="shared" ca="1" si="567"/>
        <v>Knight</v>
      </c>
      <c r="AW1371" s="135"/>
      <c r="AX1371" s="135"/>
      <c r="AY1371" s="135"/>
      <c r="AZ1371" s="135"/>
      <c r="BA1371" s="135"/>
      <c r="BB1371" s="135"/>
      <c r="BC1371" s="660" t="e">
        <f>INDEX('[2]Master Skill List'!$D$81:$D$301,MATCH('UNIT DATA'!BA1371,'[2]Master Skill List'!$B$81:$B$301,0))</f>
        <v>#N/A</v>
      </c>
      <c r="BD1371" s="661"/>
      <c r="BE1371" s="661"/>
      <c r="BF1371" s="662"/>
      <c r="BG1371" s="72">
        <f t="shared" si="568"/>
        <v>0</v>
      </c>
    </row>
    <row r="1372" spans="2:59">
      <c r="B1372" s="66">
        <v>1334</v>
      </c>
      <c r="C1372" s="135"/>
      <c r="D1372" s="135"/>
      <c r="E1372" s="135"/>
      <c r="F1372" s="135"/>
      <c r="G1372" s="135"/>
      <c r="H1372" s="177"/>
      <c r="I1372" s="155"/>
      <c r="J1372" s="155"/>
      <c r="K1372" s="66">
        <v>10</v>
      </c>
      <c r="L1372" s="66"/>
      <c r="M1372" s="66"/>
      <c r="N1372" s="66"/>
      <c r="O1372" s="508"/>
      <c r="P1372" s="155">
        <f t="shared" si="562"/>
        <v>1</v>
      </c>
      <c r="Q1372" s="135"/>
      <c r="R1372" s="66" t="e">
        <f t="shared" si="569"/>
        <v>#N/A</v>
      </c>
      <c r="S1372" s="176"/>
      <c r="T1372" s="177"/>
      <c r="U1372" s="135"/>
      <c r="V1372" s="135"/>
      <c r="W1372" s="163" t="str">
        <f t="shared" ca="1" si="547"/>
        <v>Knight</v>
      </c>
      <c r="X1372" s="164">
        <f t="shared" si="548"/>
        <v>0</v>
      </c>
      <c r="Y1372" s="165">
        <v>0</v>
      </c>
      <c r="Z1372" s="155" t="str">
        <f t="shared" si="549"/>
        <v/>
      </c>
      <c r="AA1372" s="66" t="str">
        <f t="shared" si="550"/>
        <v/>
      </c>
      <c r="AB1372" s="72" t="str">
        <f t="shared" si="551"/>
        <v/>
      </c>
      <c r="AC1372" s="135" t="str">
        <f t="shared" si="563"/>
        <v/>
      </c>
      <c r="AD1372" s="72">
        <f t="shared" si="564"/>
        <v>-29</v>
      </c>
      <c r="AE1372" s="72">
        <f t="shared" si="565"/>
        <v>-59</v>
      </c>
      <c r="AF1372" s="72">
        <f t="shared" si="566"/>
        <v>-89</v>
      </c>
      <c r="AG1372" s="66" t="str">
        <f t="shared" si="552"/>
        <v/>
      </c>
      <c r="AH1372" s="66" t="str">
        <f t="shared" si="553"/>
        <v/>
      </c>
      <c r="AI1372" s="66" t="str">
        <f t="shared" si="554"/>
        <v/>
      </c>
      <c r="AJ1372" s="135" t="str">
        <f t="shared" si="555"/>
        <v/>
      </c>
      <c r="AK1372" s="66" t="str">
        <f t="shared" si="556"/>
        <v/>
      </c>
      <c r="AL1372" s="66" t="str">
        <f t="shared" si="544"/>
        <v/>
      </c>
      <c r="AM1372" s="66" t="str">
        <f t="shared" si="557"/>
        <v/>
      </c>
      <c r="AN1372" s="135" t="str">
        <f t="shared" si="558"/>
        <v/>
      </c>
      <c r="AO1372" s="66" t="str">
        <f t="shared" si="559"/>
        <v/>
      </c>
      <c r="AP1372" s="66" t="str">
        <f t="shared" si="545"/>
        <v/>
      </c>
      <c r="AQ1372" s="66" t="str">
        <f t="shared" si="560"/>
        <v/>
      </c>
      <c r="AR1372" s="135" t="str">
        <f t="shared" si="561"/>
        <v/>
      </c>
      <c r="AS1372" s="72" t="str">
        <f t="shared" si="546"/>
        <v/>
      </c>
      <c r="AT1372" s="72" t="str">
        <f t="shared" si="546"/>
        <v/>
      </c>
      <c r="AU1372" s="72"/>
      <c r="AV1372" s="135" t="str">
        <f t="shared" ca="1" si="567"/>
        <v>Knight</v>
      </c>
      <c r="AW1372" s="135"/>
      <c r="AX1372" s="135"/>
      <c r="AY1372" s="135"/>
      <c r="AZ1372" s="135"/>
      <c r="BA1372" s="135"/>
      <c r="BB1372" s="135"/>
      <c r="BC1372" s="660" t="e">
        <f>INDEX('[2]Master Skill List'!$D$81:$D$301,MATCH('UNIT DATA'!BA1372,'[2]Master Skill List'!$B$81:$B$301,0))</f>
        <v>#N/A</v>
      </c>
      <c r="BD1372" s="661"/>
      <c r="BE1372" s="661"/>
      <c r="BF1372" s="662"/>
      <c r="BG1372" s="72">
        <f t="shared" si="568"/>
        <v>0</v>
      </c>
    </row>
    <row r="1373" spans="2:59">
      <c r="B1373" s="66">
        <v>1335</v>
      </c>
      <c r="C1373" s="135"/>
      <c r="D1373" s="135"/>
      <c r="E1373" s="135"/>
      <c r="F1373" s="135"/>
      <c r="G1373" s="135"/>
      <c r="H1373" s="177"/>
      <c r="I1373" s="155"/>
      <c r="J1373" s="155"/>
      <c r="K1373" s="66">
        <v>10</v>
      </c>
      <c r="L1373" s="66"/>
      <c r="M1373" s="66"/>
      <c r="N1373" s="66"/>
      <c r="O1373" s="508"/>
      <c r="P1373" s="155">
        <f t="shared" si="562"/>
        <v>1</v>
      </c>
      <c r="Q1373" s="135"/>
      <c r="R1373" s="66" t="e">
        <f t="shared" si="569"/>
        <v>#N/A</v>
      </c>
      <c r="S1373" s="176"/>
      <c r="T1373" s="177"/>
      <c r="U1373" s="135"/>
      <c r="V1373" s="135"/>
      <c r="W1373" s="163" t="str">
        <f t="shared" ca="1" si="547"/>
        <v>Defender</v>
      </c>
      <c r="X1373" s="164">
        <f t="shared" si="548"/>
        <v>0</v>
      </c>
      <c r="Y1373" s="165">
        <v>0</v>
      </c>
      <c r="Z1373" s="155" t="str">
        <f t="shared" si="549"/>
        <v/>
      </c>
      <c r="AA1373" s="66" t="str">
        <f t="shared" si="550"/>
        <v/>
      </c>
      <c r="AB1373" s="72" t="str">
        <f t="shared" si="551"/>
        <v/>
      </c>
      <c r="AC1373" s="135" t="str">
        <f t="shared" si="563"/>
        <v/>
      </c>
      <c r="AD1373" s="72">
        <f t="shared" si="564"/>
        <v>-29</v>
      </c>
      <c r="AE1373" s="72">
        <f t="shared" si="565"/>
        <v>-59</v>
      </c>
      <c r="AF1373" s="72">
        <f t="shared" si="566"/>
        <v>-89</v>
      </c>
      <c r="AG1373" s="66" t="str">
        <f t="shared" si="552"/>
        <v/>
      </c>
      <c r="AH1373" s="66" t="str">
        <f t="shared" si="553"/>
        <v/>
      </c>
      <c r="AI1373" s="66" t="str">
        <f t="shared" si="554"/>
        <v/>
      </c>
      <c r="AJ1373" s="135" t="str">
        <f t="shared" si="555"/>
        <v/>
      </c>
      <c r="AK1373" s="66" t="str">
        <f t="shared" si="556"/>
        <v/>
      </c>
      <c r="AL1373" s="66" t="str">
        <f t="shared" si="544"/>
        <v/>
      </c>
      <c r="AM1373" s="66" t="str">
        <f t="shared" si="557"/>
        <v/>
      </c>
      <c r="AN1373" s="135" t="str">
        <f t="shared" si="558"/>
        <v/>
      </c>
      <c r="AO1373" s="66" t="str">
        <f t="shared" si="559"/>
        <v/>
      </c>
      <c r="AP1373" s="66" t="str">
        <f t="shared" si="545"/>
        <v/>
      </c>
      <c r="AQ1373" s="66" t="str">
        <f t="shared" si="560"/>
        <v/>
      </c>
      <c r="AR1373" s="135" t="str">
        <f t="shared" si="561"/>
        <v/>
      </c>
      <c r="AS1373" s="72" t="str">
        <f t="shared" si="546"/>
        <v/>
      </c>
      <c r="AT1373" s="72" t="str">
        <f t="shared" si="546"/>
        <v/>
      </c>
      <c r="AU1373" s="72"/>
      <c r="AV1373" s="135" t="str">
        <f t="shared" ca="1" si="567"/>
        <v>Defender</v>
      </c>
      <c r="AW1373" s="135"/>
      <c r="AX1373" s="135"/>
      <c r="AY1373" s="135"/>
      <c r="AZ1373" s="135"/>
      <c r="BA1373" s="135"/>
      <c r="BB1373" s="135"/>
      <c r="BC1373" s="660" t="e">
        <f>INDEX('[2]Master Skill List'!$D$81:$D$301,MATCH('UNIT DATA'!BA1373,'[2]Master Skill List'!$B$81:$B$301,0))</f>
        <v>#N/A</v>
      </c>
      <c r="BD1373" s="661"/>
      <c r="BE1373" s="661"/>
      <c r="BF1373" s="662"/>
      <c r="BG1373" s="72">
        <f t="shared" si="568"/>
        <v>0</v>
      </c>
    </row>
    <row r="1374" spans="2:59">
      <c r="B1374" s="66">
        <v>1336</v>
      </c>
      <c r="C1374" s="135"/>
      <c r="D1374" s="135"/>
      <c r="E1374" s="135"/>
      <c r="F1374" s="135"/>
      <c r="G1374" s="135"/>
      <c r="H1374" s="177"/>
      <c r="I1374" s="155"/>
      <c r="J1374" s="155"/>
      <c r="K1374" s="66">
        <v>10</v>
      </c>
      <c r="L1374" s="66"/>
      <c r="M1374" s="66"/>
      <c r="N1374" s="66"/>
      <c r="O1374" s="508"/>
      <c r="P1374" s="155">
        <f t="shared" si="562"/>
        <v>1</v>
      </c>
      <c r="Q1374" s="135"/>
      <c r="R1374" s="66" t="e">
        <f t="shared" si="569"/>
        <v>#N/A</v>
      </c>
      <c r="S1374" s="176"/>
      <c r="T1374" s="177"/>
      <c r="U1374" s="135"/>
      <c r="V1374" s="135"/>
      <c r="W1374" s="163" t="str">
        <f t="shared" ca="1" si="547"/>
        <v>Hero</v>
      </c>
      <c r="X1374" s="164">
        <f t="shared" si="548"/>
        <v>0</v>
      </c>
      <c r="Y1374" s="165">
        <v>0</v>
      </c>
      <c r="Z1374" s="155" t="str">
        <f t="shared" si="549"/>
        <v/>
      </c>
      <c r="AA1374" s="66" t="str">
        <f t="shared" si="550"/>
        <v/>
      </c>
      <c r="AB1374" s="72" t="str">
        <f t="shared" si="551"/>
        <v/>
      </c>
      <c r="AC1374" s="135" t="str">
        <f t="shared" si="563"/>
        <v/>
      </c>
      <c r="AD1374" s="72">
        <f t="shared" si="564"/>
        <v>-29</v>
      </c>
      <c r="AE1374" s="72">
        <f t="shared" si="565"/>
        <v>-59</v>
      </c>
      <c r="AF1374" s="72">
        <f t="shared" si="566"/>
        <v>-89</v>
      </c>
      <c r="AG1374" s="66" t="str">
        <f t="shared" si="552"/>
        <v/>
      </c>
      <c r="AH1374" s="66" t="str">
        <f t="shared" si="553"/>
        <v/>
      </c>
      <c r="AI1374" s="66" t="str">
        <f t="shared" si="554"/>
        <v/>
      </c>
      <c r="AJ1374" s="135" t="str">
        <f t="shared" si="555"/>
        <v/>
      </c>
      <c r="AK1374" s="66" t="str">
        <f t="shared" si="556"/>
        <v/>
      </c>
      <c r="AL1374" s="66" t="str">
        <f t="shared" si="544"/>
        <v/>
      </c>
      <c r="AM1374" s="66" t="str">
        <f t="shared" si="557"/>
        <v/>
      </c>
      <c r="AN1374" s="135" t="str">
        <f t="shared" si="558"/>
        <v/>
      </c>
      <c r="AO1374" s="66" t="str">
        <f t="shared" si="559"/>
        <v/>
      </c>
      <c r="AP1374" s="66" t="str">
        <f t="shared" si="545"/>
        <v/>
      </c>
      <c r="AQ1374" s="66" t="str">
        <f t="shared" si="560"/>
        <v/>
      </c>
      <c r="AR1374" s="135" t="str">
        <f t="shared" si="561"/>
        <v/>
      </c>
      <c r="AS1374" s="72" t="str">
        <f t="shared" si="546"/>
        <v/>
      </c>
      <c r="AT1374" s="72" t="str">
        <f t="shared" si="546"/>
        <v/>
      </c>
      <c r="AU1374" s="72"/>
      <c r="AV1374" s="135" t="str">
        <f t="shared" ca="1" si="567"/>
        <v>Hero</v>
      </c>
      <c r="AW1374" s="135"/>
      <c r="AX1374" s="135"/>
      <c r="AY1374" s="135"/>
      <c r="AZ1374" s="135"/>
      <c r="BA1374" s="135"/>
      <c r="BB1374" s="135"/>
      <c r="BC1374" s="660" t="e">
        <f>INDEX('[2]Master Skill List'!$D$81:$D$301,MATCH('UNIT DATA'!BA1374,'[2]Master Skill List'!$B$81:$B$301,0))</f>
        <v>#N/A</v>
      </c>
      <c r="BD1374" s="661"/>
      <c r="BE1374" s="661"/>
      <c r="BF1374" s="662"/>
      <c r="BG1374" s="72">
        <f t="shared" si="568"/>
        <v>0</v>
      </c>
    </row>
    <row r="1375" spans="2:59">
      <c r="B1375" s="66">
        <v>1337</v>
      </c>
      <c r="C1375" s="135"/>
      <c r="D1375" s="135"/>
      <c r="E1375" s="135"/>
      <c r="F1375" s="135"/>
      <c r="G1375" s="135"/>
      <c r="H1375" s="177"/>
      <c r="I1375" s="155"/>
      <c r="J1375" s="155"/>
      <c r="K1375" s="66">
        <v>10</v>
      </c>
      <c r="L1375" s="66"/>
      <c r="M1375" s="66"/>
      <c r="N1375" s="66"/>
      <c r="O1375" s="508"/>
      <c r="P1375" s="155">
        <f t="shared" si="562"/>
        <v>1</v>
      </c>
      <c r="Q1375" s="135"/>
      <c r="R1375" s="66" t="e">
        <f t="shared" si="569"/>
        <v>#N/A</v>
      </c>
      <c r="S1375" s="176"/>
      <c r="T1375" s="177"/>
      <c r="U1375" s="135"/>
      <c r="V1375" s="135"/>
      <c r="W1375" s="163" t="str">
        <f t="shared" ca="1" si="547"/>
        <v>Defender</v>
      </c>
      <c r="X1375" s="164">
        <f t="shared" si="548"/>
        <v>0</v>
      </c>
      <c r="Y1375" s="165">
        <v>0</v>
      </c>
      <c r="Z1375" s="155" t="str">
        <f t="shared" si="549"/>
        <v/>
      </c>
      <c r="AA1375" s="66" t="str">
        <f t="shared" si="550"/>
        <v/>
      </c>
      <c r="AB1375" s="72" t="str">
        <f t="shared" si="551"/>
        <v/>
      </c>
      <c r="AC1375" s="135" t="str">
        <f t="shared" si="563"/>
        <v/>
      </c>
      <c r="AD1375" s="72">
        <f t="shared" si="564"/>
        <v>-29</v>
      </c>
      <c r="AE1375" s="72">
        <f t="shared" si="565"/>
        <v>-59</v>
      </c>
      <c r="AF1375" s="72">
        <f t="shared" si="566"/>
        <v>-89</v>
      </c>
      <c r="AG1375" s="66" t="str">
        <f t="shared" si="552"/>
        <v/>
      </c>
      <c r="AH1375" s="66" t="str">
        <f t="shared" si="553"/>
        <v/>
      </c>
      <c r="AI1375" s="66" t="str">
        <f t="shared" si="554"/>
        <v/>
      </c>
      <c r="AJ1375" s="135" t="str">
        <f t="shared" si="555"/>
        <v/>
      </c>
      <c r="AK1375" s="66" t="str">
        <f t="shared" si="556"/>
        <v/>
      </c>
      <c r="AL1375" s="66" t="str">
        <f t="shared" ref="AL1375:AL1413" si="570">IFERROR(ROUNDDOWN(AK1375+(AN1375*($J1375-1)),0),"")</f>
        <v/>
      </c>
      <c r="AM1375" s="66" t="str">
        <f t="shared" si="557"/>
        <v/>
      </c>
      <c r="AN1375" s="135" t="str">
        <f t="shared" si="558"/>
        <v/>
      </c>
      <c r="AO1375" s="66" t="str">
        <f t="shared" si="559"/>
        <v/>
      </c>
      <c r="AP1375" s="66" t="str">
        <f t="shared" ref="AP1375:AP1413" si="571">IFERROR(ROUNDDOWN(AO1375+(AR1375*($J1375-1)),0),"")</f>
        <v/>
      </c>
      <c r="AQ1375" s="66" t="str">
        <f t="shared" si="560"/>
        <v/>
      </c>
      <c r="AR1375" s="135" t="str">
        <f t="shared" si="561"/>
        <v/>
      </c>
      <c r="AS1375" s="72" t="str">
        <f t="shared" si="546"/>
        <v/>
      </c>
      <c r="AT1375" s="72" t="str">
        <f t="shared" si="546"/>
        <v/>
      </c>
      <c r="AU1375" s="72"/>
      <c r="AV1375" s="135" t="str">
        <f t="shared" ca="1" si="567"/>
        <v>Defender</v>
      </c>
      <c r="AW1375" s="135"/>
      <c r="AX1375" s="135"/>
      <c r="AY1375" s="135"/>
      <c r="AZ1375" s="135"/>
      <c r="BA1375" s="135"/>
      <c r="BB1375" s="135"/>
      <c r="BC1375" s="660" t="e">
        <f>INDEX('[2]Master Skill List'!$D$81:$D$301,MATCH('UNIT DATA'!BA1375,'[2]Master Skill List'!$B$81:$B$301,0))</f>
        <v>#N/A</v>
      </c>
      <c r="BD1375" s="661"/>
      <c r="BE1375" s="661"/>
      <c r="BF1375" s="662"/>
      <c r="BG1375" s="72">
        <f t="shared" si="568"/>
        <v>0</v>
      </c>
    </row>
    <row r="1376" spans="2:59">
      <c r="B1376" s="66">
        <v>1338</v>
      </c>
      <c r="C1376" s="135"/>
      <c r="D1376" s="135"/>
      <c r="E1376" s="135"/>
      <c r="F1376" s="135"/>
      <c r="G1376" s="135"/>
      <c r="H1376" s="177"/>
      <c r="I1376" s="155"/>
      <c r="J1376" s="155"/>
      <c r="K1376" s="66">
        <v>10</v>
      </c>
      <c r="L1376" s="66"/>
      <c r="M1376" s="66"/>
      <c r="N1376" s="66"/>
      <c r="O1376" s="508"/>
      <c r="P1376" s="155">
        <f t="shared" si="562"/>
        <v>1</v>
      </c>
      <c r="Q1376" s="135"/>
      <c r="R1376" s="66" t="e">
        <f t="shared" si="569"/>
        <v>#N/A</v>
      </c>
      <c r="S1376" s="176"/>
      <c r="T1376" s="177"/>
      <c r="U1376" s="135"/>
      <c r="V1376" s="135"/>
      <c r="W1376" s="163" t="str">
        <f t="shared" ca="1" si="547"/>
        <v>Guardian</v>
      </c>
      <c r="X1376" s="164">
        <f t="shared" si="548"/>
        <v>0</v>
      </c>
      <c r="Y1376" s="165">
        <v>0</v>
      </c>
      <c r="Z1376" s="155" t="str">
        <f t="shared" si="549"/>
        <v/>
      </c>
      <c r="AA1376" s="66" t="str">
        <f t="shared" si="550"/>
        <v/>
      </c>
      <c r="AB1376" s="72" t="str">
        <f t="shared" si="551"/>
        <v/>
      </c>
      <c r="AC1376" s="135" t="str">
        <f t="shared" si="563"/>
        <v/>
      </c>
      <c r="AD1376" s="72">
        <f t="shared" si="564"/>
        <v>-29</v>
      </c>
      <c r="AE1376" s="72">
        <f t="shared" si="565"/>
        <v>-59</v>
      </c>
      <c r="AF1376" s="72">
        <f t="shared" si="566"/>
        <v>-89</v>
      </c>
      <c r="AG1376" s="66" t="str">
        <f t="shared" si="552"/>
        <v/>
      </c>
      <c r="AH1376" s="66" t="str">
        <f t="shared" si="553"/>
        <v/>
      </c>
      <c r="AI1376" s="66" t="str">
        <f t="shared" si="554"/>
        <v/>
      </c>
      <c r="AJ1376" s="135" t="str">
        <f t="shared" si="555"/>
        <v/>
      </c>
      <c r="AK1376" s="66" t="str">
        <f t="shared" si="556"/>
        <v/>
      </c>
      <c r="AL1376" s="66" t="str">
        <f t="shared" si="570"/>
        <v/>
      </c>
      <c r="AM1376" s="66" t="str">
        <f t="shared" si="557"/>
        <v/>
      </c>
      <c r="AN1376" s="135" t="str">
        <f t="shared" si="558"/>
        <v/>
      </c>
      <c r="AO1376" s="66" t="str">
        <f t="shared" si="559"/>
        <v/>
      </c>
      <c r="AP1376" s="66" t="str">
        <f t="shared" si="571"/>
        <v/>
      </c>
      <c r="AQ1376" s="66" t="str">
        <f t="shared" si="560"/>
        <v/>
      </c>
      <c r="AR1376" s="135" t="str">
        <f t="shared" si="561"/>
        <v/>
      </c>
      <c r="AS1376" s="72" t="str">
        <f t="shared" si="546"/>
        <v/>
      </c>
      <c r="AT1376" s="72" t="str">
        <f t="shared" si="546"/>
        <v/>
      </c>
      <c r="AU1376" s="72"/>
      <c r="AV1376" s="135" t="str">
        <f t="shared" ca="1" si="567"/>
        <v>Guardian</v>
      </c>
      <c r="AW1376" s="135"/>
      <c r="AX1376" s="135"/>
      <c r="AY1376" s="135"/>
      <c r="AZ1376" s="135"/>
      <c r="BA1376" s="135"/>
      <c r="BB1376" s="135"/>
      <c r="BC1376" s="660" t="e">
        <f>INDEX('[2]Master Skill List'!$D$81:$D$301,MATCH('UNIT DATA'!BA1376,'[2]Master Skill List'!$B$81:$B$301,0))</f>
        <v>#N/A</v>
      </c>
      <c r="BD1376" s="661"/>
      <c r="BE1376" s="661"/>
      <c r="BF1376" s="662"/>
      <c r="BG1376" s="72">
        <f t="shared" si="568"/>
        <v>0</v>
      </c>
    </row>
    <row r="1377" spans="2:59">
      <c r="B1377" s="66">
        <v>1339</v>
      </c>
      <c r="C1377" s="135"/>
      <c r="D1377" s="135"/>
      <c r="E1377" s="135"/>
      <c r="F1377" s="135"/>
      <c r="G1377" s="135"/>
      <c r="H1377" s="177"/>
      <c r="I1377" s="155"/>
      <c r="J1377" s="155"/>
      <c r="K1377" s="66">
        <v>10</v>
      </c>
      <c r="L1377" s="66"/>
      <c r="M1377" s="66"/>
      <c r="N1377" s="66"/>
      <c r="O1377" s="508"/>
      <c r="P1377" s="155">
        <f t="shared" si="562"/>
        <v>1</v>
      </c>
      <c r="Q1377" s="135"/>
      <c r="R1377" s="66" t="e">
        <f t="shared" si="569"/>
        <v>#N/A</v>
      </c>
      <c r="S1377" s="176"/>
      <c r="T1377" s="177"/>
      <c r="U1377" s="135"/>
      <c r="V1377" s="135"/>
      <c r="W1377" s="163" t="str">
        <f t="shared" ca="1" si="547"/>
        <v>Knight</v>
      </c>
      <c r="X1377" s="164">
        <f t="shared" si="548"/>
        <v>0</v>
      </c>
      <c r="Y1377" s="165">
        <v>0</v>
      </c>
      <c r="Z1377" s="155" t="str">
        <f t="shared" si="549"/>
        <v/>
      </c>
      <c r="AA1377" s="66" t="str">
        <f t="shared" si="550"/>
        <v/>
      </c>
      <c r="AB1377" s="72" t="str">
        <f t="shared" si="551"/>
        <v/>
      </c>
      <c r="AC1377" s="135" t="str">
        <f t="shared" si="563"/>
        <v/>
      </c>
      <c r="AD1377" s="72">
        <f t="shared" si="564"/>
        <v>-29</v>
      </c>
      <c r="AE1377" s="72">
        <f t="shared" si="565"/>
        <v>-59</v>
      </c>
      <c r="AF1377" s="72">
        <f t="shared" si="566"/>
        <v>-89</v>
      </c>
      <c r="AG1377" s="66" t="str">
        <f t="shared" si="552"/>
        <v/>
      </c>
      <c r="AH1377" s="66" t="str">
        <f t="shared" si="553"/>
        <v/>
      </c>
      <c r="AI1377" s="66" t="str">
        <f t="shared" si="554"/>
        <v/>
      </c>
      <c r="AJ1377" s="135" t="str">
        <f t="shared" si="555"/>
        <v/>
      </c>
      <c r="AK1377" s="66" t="str">
        <f t="shared" si="556"/>
        <v/>
      </c>
      <c r="AL1377" s="66" t="str">
        <f t="shared" si="570"/>
        <v/>
      </c>
      <c r="AM1377" s="66" t="str">
        <f t="shared" si="557"/>
        <v/>
      </c>
      <c r="AN1377" s="135" t="str">
        <f t="shared" si="558"/>
        <v/>
      </c>
      <c r="AO1377" s="66" t="str">
        <f t="shared" si="559"/>
        <v/>
      </c>
      <c r="AP1377" s="66" t="str">
        <f t="shared" si="571"/>
        <v/>
      </c>
      <c r="AQ1377" s="66" t="str">
        <f t="shared" si="560"/>
        <v/>
      </c>
      <c r="AR1377" s="135" t="str">
        <f t="shared" si="561"/>
        <v/>
      </c>
      <c r="AS1377" s="72" t="str">
        <f t="shared" ref="AS1377:AT1413" si="572">IFERROR(Z1377+AG1377+AK1377+AO1377,"")</f>
        <v/>
      </c>
      <c r="AT1377" s="72" t="str">
        <f t="shared" si="572"/>
        <v/>
      </c>
      <c r="AU1377" s="72"/>
      <c r="AV1377" s="135" t="str">
        <f t="shared" ca="1" si="567"/>
        <v>Knight</v>
      </c>
      <c r="AW1377" s="135"/>
      <c r="AX1377" s="135"/>
      <c r="AY1377" s="135"/>
      <c r="AZ1377" s="135"/>
      <c r="BA1377" s="135"/>
      <c r="BB1377" s="135"/>
      <c r="BC1377" s="660" t="e">
        <f>INDEX('[2]Master Skill List'!$D$81:$D$301,MATCH('UNIT DATA'!BA1377,'[2]Master Skill List'!$B$81:$B$301,0))</f>
        <v>#N/A</v>
      </c>
      <c r="BD1377" s="661"/>
      <c r="BE1377" s="661"/>
      <c r="BF1377" s="662"/>
      <c r="BG1377" s="72">
        <f t="shared" si="568"/>
        <v>0</v>
      </c>
    </row>
    <row r="1378" spans="2:59">
      <c r="B1378" s="66">
        <v>1340</v>
      </c>
      <c r="C1378" s="135"/>
      <c r="D1378" s="135"/>
      <c r="E1378" s="135"/>
      <c r="F1378" s="135"/>
      <c r="G1378" s="135"/>
      <c r="H1378" s="177"/>
      <c r="I1378" s="155"/>
      <c r="J1378" s="155"/>
      <c r="K1378" s="66">
        <v>10</v>
      </c>
      <c r="L1378" s="66"/>
      <c r="M1378" s="66"/>
      <c r="N1378" s="66"/>
      <c r="O1378" s="508"/>
      <c r="P1378" s="155">
        <f t="shared" si="562"/>
        <v>1</v>
      </c>
      <c r="Q1378" s="135"/>
      <c r="R1378" s="66" t="e">
        <f t="shared" si="569"/>
        <v>#N/A</v>
      </c>
      <c r="S1378" s="176"/>
      <c r="T1378" s="177"/>
      <c r="U1378" s="135"/>
      <c r="V1378" s="135"/>
      <c r="W1378" s="163" t="str">
        <f t="shared" ca="1" si="547"/>
        <v>Knight</v>
      </c>
      <c r="X1378" s="164">
        <f t="shared" si="548"/>
        <v>0</v>
      </c>
      <c r="Y1378" s="165">
        <v>0</v>
      </c>
      <c r="Z1378" s="155" t="str">
        <f t="shared" si="549"/>
        <v/>
      </c>
      <c r="AA1378" s="66" t="str">
        <f t="shared" si="550"/>
        <v/>
      </c>
      <c r="AB1378" s="72" t="str">
        <f t="shared" si="551"/>
        <v/>
      </c>
      <c r="AC1378" s="135" t="str">
        <f t="shared" si="563"/>
        <v/>
      </c>
      <c r="AD1378" s="72">
        <f t="shared" si="564"/>
        <v>-29</v>
      </c>
      <c r="AE1378" s="72">
        <f t="shared" si="565"/>
        <v>-59</v>
      </c>
      <c r="AF1378" s="72">
        <f t="shared" si="566"/>
        <v>-89</v>
      </c>
      <c r="AG1378" s="66" t="str">
        <f t="shared" si="552"/>
        <v/>
      </c>
      <c r="AH1378" s="66" t="str">
        <f t="shared" si="553"/>
        <v/>
      </c>
      <c r="AI1378" s="66" t="str">
        <f t="shared" si="554"/>
        <v/>
      </c>
      <c r="AJ1378" s="135" t="str">
        <f t="shared" si="555"/>
        <v/>
      </c>
      <c r="AK1378" s="66" t="str">
        <f t="shared" si="556"/>
        <v/>
      </c>
      <c r="AL1378" s="66" t="str">
        <f t="shared" si="570"/>
        <v/>
      </c>
      <c r="AM1378" s="66" t="str">
        <f t="shared" si="557"/>
        <v/>
      </c>
      <c r="AN1378" s="135" t="str">
        <f t="shared" si="558"/>
        <v/>
      </c>
      <c r="AO1378" s="66" t="str">
        <f t="shared" si="559"/>
        <v/>
      </c>
      <c r="AP1378" s="66" t="str">
        <f t="shared" si="571"/>
        <v/>
      </c>
      <c r="AQ1378" s="66" t="str">
        <f t="shared" si="560"/>
        <v/>
      </c>
      <c r="AR1378" s="135" t="str">
        <f t="shared" si="561"/>
        <v/>
      </c>
      <c r="AS1378" s="72" t="str">
        <f t="shared" si="572"/>
        <v/>
      </c>
      <c r="AT1378" s="72" t="str">
        <f t="shared" si="572"/>
        <v/>
      </c>
      <c r="AU1378" s="72"/>
      <c r="AV1378" s="135" t="str">
        <f t="shared" ca="1" si="567"/>
        <v>Knight</v>
      </c>
      <c r="AW1378" s="135"/>
      <c r="AX1378" s="135"/>
      <c r="AY1378" s="135"/>
      <c r="AZ1378" s="135"/>
      <c r="BA1378" s="135"/>
      <c r="BB1378" s="135"/>
      <c r="BC1378" s="660" t="e">
        <f>INDEX('[2]Master Skill List'!$D$81:$D$301,MATCH('UNIT DATA'!BA1378,'[2]Master Skill List'!$B$81:$B$301,0))</f>
        <v>#N/A</v>
      </c>
      <c r="BD1378" s="661"/>
      <c r="BE1378" s="661"/>
      <c r="BF1378" s="662"/>
      <c r="BG1378" s="72">
        <f t="shared" si="568"/>
        <v>0</v>
      </c>
    </row>
    <row r="1379" spans="2:59">
      <c r="B1379" s="66">
        <v>1341</v>
      </c>
      <c r="C1379" s="135"/>
      <c r="D1379" s="135"/>
      <c r="E1379" s="135"/>
      <c r="F1379" s="135"/>
      <c r="G1379" s="135"/>
      <c r="H1379" s="177"/>
      <c r="I1379" s="155"/>
      <c r="J1379" s="155"/>
      <c r="K1379" s="66">
        <v>10</v>
      </c>
      <c r="L1379" s="66"/>
      <c r="M1379" s="66"/>
      <c r="N1379" s="66"/>
      <c r="O1379" s="508"/>
      <c r="P1379" s="155">
        <f t="shared" si="562"/>
        <v>1</v>
      </c>
      <c r="Q1379" s="135"/>
      <c r="R1379" s="66" t="e">
        <f t="shared" si="569"/>
        <v>#N/A</v>
      </c>
      <c r="S1379" s="176"/>
      <c r="T1379" s="177"/>
      <c r="U1379" s="135"/>
      <c r="V1379" s="135"/>
      <c r="W1379" s="163" t="str">
        <f t="shared" ca="1" si="547"/>
        <v>Knight</v>
      </c>
      <c r="X1379" s="164">
        <f t="shared" si="548"/>
        <v>0</v>
      </c>
      <c r="Y1379" s="165">
        <v>0</v>
      </c>
      <c r="Z1379" s="155" t="str">
        <f t="shared" si="549"/>
        <v/>
      </c>
      <c r="AA1379" s="66" t="str">
        <f t="shared" si="550"/>
        <v/>
      </c>
      <c r="AB1379" s="72" t="str">
        <f t="shared" si="551"/>
        <v/>
      </c>
      <c r="AC1379" s="135" t="str">
        <f t="shared" si="563"/>
        <v/>
      </c>
      <c r="AD1379" s="72">
        <f t="shared" si="564"/>
        <v>-29</v>
      </c>
      <c r="AE1379" s="72">
        <f t="shared" si="565"/>
        <v>-59</v>
      </c>
      <c r="AF1379" s="72">
        <f t="shared" si="566"/>
        <v>-89</v>
      </c>
      <c r="AG1379" s="66" t="str">
        <f t="shared" si="552"/>
        <v/>
      </c>
      <c r="AH1379" s="66" t="str">
        <f t="shared" si="553"/>
        <v/>
      </c>
      <c r="AI1379" s="66" t="str">
        <f t="shared" si="554"/>
        <v/>
      </c>
      <c r="AJ1379" s="135" t="str">
        <f t="shared" si="555"/>
        <v/>
      </c>
      <c r="AK1379" s="66" t="str">
        <f t="shared" si="556"/>
        <v/>
      </c>
      <c r="AL1379" s="66" t="str">
        <f t="shared" si="570"/>
        <v/>
      </c>
      <c r="AM1379" s="66" t="str">
        <f t="shared" si="557"/>
        <v/>
      </c>
      <c r="AN1379" s="135" t="str">
        <f t="shared" si="558"/>
        <v/>
      </c>
      <c r="AO1379" s="66" t="str">
        <f t="shared" si="559"/>
        <v/>
      </c>
      <c r="AP1379" s="66" t="str">
        <f t="shared" si="571"/>
        <v/>
      </c>
      <c r="AQ1379" s="66" t="str">
        <f t="shared" si="560"/>
        <v/>
      </c>
      <c r="AR1379" s="135" t="str">
        <f t="shared" si="561"/>
        <v/>
      </c>
      <c r="AS1379" s="72" t="str">
        <f t="shared" si="572"/>
        <v/>
      </c>
      <c r="AT1379" s="72" t="str">
        <f t="shared" si="572"/>
        <v/>
      </c>
      <c r="AU1379" s="72"/>
      <c r="AV1379" s="135" t="str">
        <f t="shared" ca="1" si="567"/>
        <v>Knight</v>
      </c>
      <c r="AW1379" s="135"/>
      <c r="AX1379" s="135"/>
      <c r="AY1379" s="135"/>
      <c r="AZ1379" s="135"/>
      <c r="BA1379" s="135"/>
      <c r="BB1379" s="135"/>
      <c r="BC1379" s="660" t="e">
        <f>INDEX('[2]Master Skill List'!$D$81:$D$301,MATCH('UNIT DATA'!BA1379,'[2]Master Skill List'!$B$81:$B$301,0))</f>
        <v>#N/A</v>
      </c>
      <c r="BD1379" s="661"/>
      <c r="BE1379" s="661"/>
      <c r="BF1379" s="662"/>
      <c r="BG1379" s="72">
        <f t="shared" si="568"/>
        <v>0</v>
      </c>
    </row>
    <row r="1380" spans="2:59">
      <c r="B1380" s="66">
        <v>1342</v>
      </c>
      <c r="C1380" s="135"/>
      <c r="D1380" s="135"/>
      <c r="E1380" s="135"/>
      <c r="F1380" s="135"/>
      <c r="G1380" s="135"/>
      <c r="H1380" s="177"/>
      <c r="I1380" s="155"/>
      <c r="J1380" s="155"/>
      <c r="K1380" s="66">
        <v>10</v>
      </c>
      <c r="L1380" s="66"/>
      <c r="M1380" s="66"/>
      <c r="N1380" s="66"/>
      <c r="O1380" s="508"/>
      <c r="P1380" s="155">
        <f t="shared" si="562"/>
        <v>1</v>
      </c>
      <c r="Q1380" s="135"/>
      <c r="R1380" s="66" t="e">
        <f t="shared" si="569"/>
        <v>#N/A</v>
      </c>
      <c r="S1380" s="176"/>
      <c r="T1380" s="177"/>
      <c r="U1380" s="135"/>
      <c r="V1380" s="135"/>
      <c r="W1380" s="163" t="str">
        <f t="shared" ca="1" si="547"/>
        <v>Lord</v>
      </c>
      <c r="X1380" s="164">
        <f t="shared" si="548"/>
        <v>0</v>
      </c>
      <c r="Y1380" s="165">
        <v>0</v>
      </c>
      <c r="Z1380" s="155" t="str">
        <f t="shared" si="549"/>
        <v/>
      </c>
      <c r="AA1380" s="66" t="str">
        <f t="shared" si="550"/>
        <v/>
      </c>
      <c r="AB1380" s="72" t="str">
        <f t="shared" si="551"/>
        <v/>
      </c>
      <c r="AC1380" s="135" t="str">
        <f t="shared" si="563"/>
        <v/>
      </c>
      <c r="AD1380" s="72">
        <f t="shared" si="564"/>
        <v>-29</v>
      </c>
      <c r="AE1380" s="72">
        <f t="shared" si="565"/>
        <v>-59</v>
      </c>
      <c r="AF1380" s="72">
        <f t="shared" si="566"/>
        <v>-89</v>
      </c>
      <c r="AG1380" s="66" t="str">
        <f t="shared" si="552"/>
        <v/>
      </c>
      <c r="AH1380" s="66" t="str">
        <f t="shared" si="553"/>
        <v/>
      </c>
      <c r="AI1380" s="66" t="str">
        <f t="shared" si="554"/>
        <v/>
      </c>
      <c r="AJ1380" s="135" t="str">
        <f t="shared" si="555"/>
        <v/>
      </c>
      <c r="AK1380" s="66" t="str">
        <f t="shared" si="556"/>
        <v/>
      </c>
      <c r="AL1380" s="66" t="str">
        <f t="shared" si="570"/>
        <v/>
      </c>
      <c r="AM1380" s="66" t="str">
        <f t="shared" si="557"/>
        <v/>
      </c>
      <c r="AN1380" s="135" t="str">
        <f t="shared" si="558"/>
        <v/>
      </c>
      <c r="AO1380" s="66" t="str">
        <f t="shared" si="559"/>
        <v/>
      </c>
      <c r="AP1380" s="66" t="str">
        <f t="shared" si="571"/>
        <v/>
      </c>
      <c r="AQ1380" s="66" t="str">
        <f t="shared" si="560"/>
        <v/>
      </c>
      <c r="AR1380" s="135" t="str">
        <f t="shared" si="561"/>
        <v/>
      </c>
      <c r="AS1380" s="72" t="str">
        <f t="shared" si="572"/>
        <v/>
      </c>
      <c r="AT1380" s="72" t="str">
        <f t="shared" si="572"/>
        <v/>
      </c>
      <c r="AU1380" s="72"/>
      <c r="AV1380" s="135" t="str">
        <f t="shared" ca="1" si="567"/>
        <v>Lord</v>
      </c>
      <c r="AW1380" s="135"/>
      <c r="AX1380" s="135"/>
      <c r="AY1380" s="135"/>
      <c r="AZ1380" s="135"/>
      <c r="BA1380" s="135"/>
      <c r="BB1380" s="135"/>
      <c r="BC1380" s="660" t="e">
        <f>INDEX('[2]Master Skill List'!$D$81:$D$301,MATCH('UNIT DATA'!BA1380,'[2]Master Skill List'!$B$81:$B$301,0))</f>
        <v>#N/A</v>
      </c>
      <c r="BD1380" s="661"/>
      <c r="BE1380" s="661"/>
      <c r="BF1380" s="662"/>
      <c r="BG1380" s="72">
        <f t="shared" si="568"/>
        <v>0</v>
      </c>
    </row>
    <row r="1381" spans="2:59">
      <c r="B1381" s="66">
        <v>1343</v>
      </c>
      <c r="C1381" s="135"/>
      <c r="D1381" s="135"/>
      <c r="E1381" s="135"/>
      <c r="F1381" s="135"/>
      <c r="G1381" s="135"/>
      <c r="H1381" s="177"/>
      <c r="I1381" s="155"/>
      <c r="J1381" s="155"/>
      <c r="K1381" s="66">
        <v>10</v>
      </c>
      <c r="L1381" s="66"/>
      <c r="M1381" s="66"/>
      <c r="N1381" s="66"/>
      <c r="O1381" s="508"/>
      <c r="P1381" s="155">
        <f t="shared" si="562"/>
        <v>1</v>
      </c>
      <c r="Q1381" s="135"/>
      <c r="R1381" s="66" t="e">
        <f t="shared" si="569"/>
        <v>#N/A</v>
      </c>
      <c r="S1381" s="176"/>
      <c r="T1381" s="177"/>
      <c r="U1381" s="135"/>
      <c r="V1381" s="135"/>
      <c r="W1381" s="163" t="str">
        <f t="shared" ca="1" si="547"/>
        <v>Guardian</v>
      </c>
      <c r="X1381" s="164">
        <f t="shared" si="548"/>
        <v>0</v>
      </c>
      <c r="Y1381" s="165">
        <v>0</v>
      </c>
      <c r="Z1381" s="155" t="str">
        <f t="shared" si="549"/>
        <v/>
      </c>
      <c r="AA1381" s="66" t="str">
        <f t="shared" si="550"/>
        <v/>
      </c>
      <c r="AB1381" s="72" t="str">
        <f t="shared" si="551"/>
        <v/>
      </c>
      <c r="AC1381" s="135" t="str">
        <f t="shared" si="563"/>
        <v/>
      </c>
      <c r="AD1381" s="72">
        <f t="shared" si="564"/>
        <v>-29</v>
      </c>
      <c r="AE1381" s="72">
        <f t="shared" si="565"/>
        <v>-59</v>
      </c>
      <c r="AF1381" s="72">
        <f t="shared" si="566"/>
        <v>-89</v>
      </c>
      <c r="AG1381" s="66" t="str">
        <f t="shared" si="552"/>
        <v/>
      </c>
      <c r="AH1381" s="66" t="str">
        <f t="shared" si="553"/>
        <v/>
      </c>
      <c r="AI1381" s="66" t="str">
        <f t="shared" si="554"/>
        <v/>
      </c>
      <c r="AJ1381" s="135" t="str">
        <f t="shared" si="555"/>
        <v/>
      </c>
      <c r="AK1381" s="66" t="str">
        <f t="shared" si="556"/>
        <v/>
      </c>
      <c r="AL1381" s="66" t="str">
        <f t="shared" si="570"/>
        <v/>
      </c>
      <c r="AM1381" s="66" t="str">
        <f t="shared" si="557"/>
        <v/>
      </c>
      <c r="AN1381" s="135" t="str">
        <f t="shared" si="558"/>
        <v/>
      </c>
      <c r="AO1381" s="66" t="str">
        <f t="shared" si="559"/>
        <v/>
      </c>
      <c r="AP1381" s="66" t="str">
        <f t="shared" si="571"/>
        <v/>
      </c>
      <c r="AQ1381" s="66" t="str">
        <f t="shared" si="560"/>
        <v/>
      </c>
      <c r="AR1381" s="135" t="str">
        <f t="shared" si="561"/>
        <v/>
      </c>
      <c r="AS1381" s="72" t="str">
        <f t="shared" si="572"/>
        <v/>
      </c>
      <c r="AT1381" s="72" t="str">
        <f t="shared" si="572"/>
        <v/>
      </c>
      <c r="AU1381" s="72"/>
      <c r="AV1381" s="135" t="str">
        <f t="shared" ca="1" si="567"/>
        <v>Guardian</v>
      </c>
      <c r="AW1381" s="135"/>
      <c r="AX1381" s="135"/>
      <c r="AY1381" s="135"/>
      <c r="AZ1381" s="135"/>
      <c r="BA1381" s="135"/>
      <c r="BB1381" s="135"/>
      <c r="BC1381" s="660" t="e">
        <f>INDEX('[2]Master Skill List'!$D$81:$D$301,MATCH('UNIT DATA'!BA1381,'[2]Master Skill List'!$B$81:$B$301,0))</f>
        <v>#N/A</v>
      </c>
      <c r="BD1381" s="661"/>
      <c r="BE1381" s="661"/>
      <c r="BF1381" s="662"/>
      <c r="BG1381" s="72">
        <f t="shared" si="568"/>
        <v>0</v>
      </c>
    </row>
    <row r="1382" spans="2:59">
      <c r="B1382" s="66">
        <v>1344</v>
      </c>
      <c r="C1382" s="135"/>
      <c r="D1382" s="135"/>
      <c r="E1382" s="135"/>
      <c r="F1382" s="135"/>
      <c r="G1382" s="135"/>
      <c r="H1382" s="177"/>
      <c r="I1382" s="155"/>
      <c r="J1382" s="155"/>
      <c r="K1382" s="66">
        <v>10</v>
      </c>
      <c r="L1382" s="66"/>
      <c r="M1382" s="66"/>
      <c r="N1382" s="66"/>
      <c r="O1382" s="508"/>
      <c r="P1382" s="155">
        <f t="shared" si="562"/>
        <v>1</v>
      </c>
      <c r="Q1382" s="135"/>
      <c r="R1382" s="66" t="e">
        <f t="shared" si="569"/>
        <v>#N/A</v>
      </c>
      <c r="S1382" s="176"/>
      <c r="T1382" s="177"/>
      <c r="U1382" s="135"/>
      <c r="V1382" s="135"/>
      <c r="W1382" s="163" t="str">
        <f t="shared" ca="1" si="547"/>
        <v>Lord</v>
      </c>
      <c r="X1382" s="164">
        <f t="shared" si="548"/>
        <v>0</v>
      </c>
      <c r="Y1382" s="165">
        <v>0</v>
      </c>
      <c r="Z1382" s="155" t="str">
        <f t="shared" si="549"/>
        <v/>
      </c>
      <c r="AA1382" s="66" t="str">
        <f t="shared" si="550"/>
        <v/>
      </c>
      <c r="AB1382" s="72" t="str">
        <f t="shared" si="551"/>
        <v/>
      </c>
      <c r="AC1382" s="135" t="str">
        <f t="shared" si="563"/>
        <v/>
      </c>
      <c r="AD1382" s="72">
        <f t="shared" si="564"/>
        <v>-29</v>
      </c>
      <c r="AE1382" s="72">
        <f t="shared" si="565"/>
        <v>-59</v>
      </c>
      <c r="AF1382" s="72">
        <f t="shared" si="566"/>
        <v>-89</v>
      </c>
      <c r="AG1382" s="66" t="str">
        <f t="shared" si="552"/>
        <v/>
      </c>
      <c r="AH1382" s="66" t="str">
        <f t="shared" si="553"/>
        <v/>
      </c>
      <c r="AI1382" s="66" t="str">
        <f t="shared" si="554"/>
        <v/>
      </c>
      <c r="AJ1382" s="135" t="str">
        <f t="shared" si="555"/>
        <v/>
      </c>
      <c r="AK1382" s="66" t="str">
        <f t="shared" si="556"/>
        <v/>
      </c>
      <c r="AL1382" s="66" t="str">
        <f t="shared" si="570"/>
        <v/>
      </c>
      <c r="AM1382" s="66" t="str">
        <f t="shared" si="557"/>
        <v/>
      </c>
      <c r="AN1382" s="135" t="str">
        <f t="shared" si="558"/>
        <v/>
      </c>
      <c r="AO1382" s="66" t="str">
        <f t="shared" si="559"/>
        <v/>
      </c>
      <c r="AP1382" s="66" t="str">
        <f t="shared" si="571"/>
        <v/>
      </c>
      <c r="AQ1382" s="66" t="str">
        <f t="shared" si="560"/>
        <v/>
      </c>
      <c r="AR1382" s="135" t="str">
        <f t="shared" si="561"/>
        <v/>
      </c>
      <c r="AS1382" s="72" t="str">
        <f t="shared" si="572"/>
        <v/>
      </c>
      <c r="AT1382" s="72" t="str">
        <f t="shared" si="572"/>
        <v/>
      </c>
      <c r="AU1382" s="72"/>
      <c r="AV1382" s="135" t="str">
        <f t="shared" ca="1" si="567"/>
        <v>Lord</v>
      </c>
      <c r="AW1382" s="135"/>
      <c r="AX1382" s="135"/>
      <c r="AY1382" s="135"/>
      <c r="AZ1382" s="135"/>
      <c r="BA1382" s="135"/>
      <c r="BB1382" s="135"/>
      <c r="BC1382" s="660" t="e">
        <f>INDEX('[2]Master Skill List'!$D$81:$D$301,MATCH('UNIT DATA'!BA1382,'[2]Master Skill List'!$B$81:$B$301,0))</f>
        <v>#N/A</v>
      </c>
      <c r="BD1382" s="661"/>
      <c r="BE1382" s="661"/>
      <c r="BF1382" s="662"/>
      <c r="BG1382" s="72">
        <f t="shared" si="568"/>
        <v>0</v>
      </c>
    </row>
    <row r="1383" spans="2:59">
      <c r="B1383" s="66">
        <v>1345</v>
      </c>
      <c r="C1383" s="135"/>
      <c r="D1383" s="135"/>
      <c r="E1383" s="135"/>
      <c r="F1383" s="135"/>
      <c r="G1383" s="135"/>
      <c r="H1383" s="177"/>
      <c r="I1383" s="155"/>
      <c r="J1383" s="155"/>
      <c r="K1383" s="66">
        <v>10</v>
      </c>
      <c r="L1383" s="66"/>
      <c r="M1383" s="66"/>
      <c r="N1383" s="66"/>
      <c r="O1383" s="508"/>
      <c r="P1383" s="155">
        <f t="shared" si="562"/>
        <v>1</v>
      </c>
      <c r="Q1383" s="135"/>
      <c r="R1383" s="66" t="e">
        <f t="shared" si="569"/>
        <v>#N/A</v>
      </c>
      <c r="S1383" s="176"/>
      <c r="T1383" s="177"/>
      <c r="U1383" s="135"/>
      <c r="V1383" s="135"/>
      <c r="W1383" s="163" t="str">
        <f t="shared" ref="W1383:W1413" ca="1" si="573">CHOOSE(RANDBETWEEN(1,6),"Fighter","Guardian","Knight","Defender","Hero","Lord")</f>
        <v>Defender</v>
      </c>
      <c r="X1383" s="164">
        <f t="shared" ref="X1383:X1413" si="574">(IF(L1383="Fast",1,IF(L1383="SUPERB",2,0))+IF(K1383=15,1,IF(K1383=20,2,0)))+Y1383</f>
        <v>0</v>
      </c>
      <c r="Y1383" s="165">
        <v>0</v>
      </c>
      <c r="Z1383" s="155" t="str">
        <f t="shared" ref="Z1383:Z1413" si="575">IFERROR(ROUNDDOWN(IF($X$36=TRUE,(((($J1383*10)+S$6+($M1383*U$6))*$P1383)*INDEX(P$21:P$26,MATCH($I1383,$O$21:$O$26,0)))*INDEX(V$21:V$26,MATCH($W1383,$U$21:$U$26,0)),((($J1383*10)+S$6+($M1383*U$6))*$P1383)*INDEX(P$21:P$26,MATCH($I1383,$O$21:$O$26,0))),0),"")</f>
        <v/>
      </c>
      <c r="AA1383" s="66" t="str">
        <f t="shared" ref="AA1383:AA1413" si="576">IFERROR(ROUNDDOWN(Z1383+(AB1383*($J1383-1))+IF(J1383&gt;=AM$22,(J1383-AN$22)*AO$22,0)+IF(J1383&gt;=AM$23,(J1383-AN$23)*AO$23,0)+IF(J1383&gt;=AM$24,(J1383-AN$24)*AO$24,0),0),"")</f>
        <v/>
      </c>
      <c r="AB1383" s="72" t="str">
        <f t="shared" ref="AB1383:AB1413" si="577">IFERROR(ROUNDDOWN((VLOOKUP(M1383,O$8:T$17,4)*T$6)+X1383,0),"")</f>
        <v/>
      </c>
      <c r="AC1383" s="135" t="str">
        <f t="shared" si="563"/>
        <v/>
      </c>
      <c r="AD1383" s="72">
        <f t="shared" si="564"/>
        <v>-29</v>
      </c>
      <c r="AE1383" s="72">
        <f t="shared" si="565"/>
        <v>-59</v>
      </c>
      <c r="AF1383" s="72">
        <f t="shared" si="566"/>
        <v>-89</v>
      </c>
      <c r="AG1383" s="66" t="str">
        <f t="shared" ref="AG1383:AG1413" si="578">IFERROR(ROUNDDOWN(IF($X$36=TRUE,(((($J1383*10)+V$6+($M1383*X$6))*$P1383)*INDEX(Q$21:Q$26,MATCH($I1383,$O$21:$O$26,0)))*INDEX(W$21:W$26,MATCH($W1383,$U$21:$U$26,0)),((($J1383*10)+V$6+($M1383*X$6))*$P1383)*INDEX(W$21:W$26,MATCH($I1383,$O$21:$O$26,0))),0),"")</f>
        <v/>
      </c>
      <c r="AH1383" s="66" t="str">
        <f t="shared" ref="AH1383:AH1413" si="579">IFERROR(ROUNDDOWN(AG1383+(AI1383*($J1383-1))+IF($J1383&gt;=AM$22,(J1383-AN$22)*AO$22,0)+IF(J1383&gt;=AM$23,(J1383-AN$23)*AO$23,0)+IF(J1383&gt;=AM$24,(J1383-AN$24)*AO$24,0),0),"")</f>
        <v/>
      </c>
      <c r="AI1383" s="66" t="str">
        <f t="shared" ref="AI1383:AI1413" si="580">IFERROR(ROUNDDOWN((VLOOKUP($M1383,$O$8:$T$17,4)*W$6)+$X1383,0),"")</f>
        <v/>
      </c>
      <c r="AJ1383" s="135" t="str">
        <f t="shared" ref="AJ1383:AJ1413" si="581">IFERROR(AI1383&amp;IF($J1383&gt;=$AM$22,";"&amp;AI1383+$AO$22,"")&amp;IF($J1383&gt;=$AM$23,";"&amp;AI1383+$AO$23+$AO$22,"")&amp;IF($J1383&gt;=$AM$24,";"&amp;AI1383+$AO$23+$AO$22+$AO$24,""),"")</f>
        <v/>
      </c>
      <c r="AK1383" s="66" t="str">
        <f t="shared" ref="AK1383:AK1413" si="582">IFERROR(ROUNDDOWN(IF($X$36=TRUE,(((($J1383*10)+Y$6+($M1383*AB$6))*$P1383)*INDEX(X$21:X$26,MATCH($I1383,$O$21:$O$26,0)))*INDEX(R$21:R$26,MATCH($W1383,$U$21:$U$26,0)),((($J1383*10)+Y$6+($M1383*AB$6))*$P1383)*INDEX(R$21:R$26,MATCH($I1383,$O$21:$O$26,0))),0),"")</f>
        <v/>
      </c>
      <c r="AL1383" s="66" t="str">
        <f t="shared" si="570"/>
        <v/>
      </c>
      <c r="AM1383" s="66" t="str">
        <f t="shared" ref="AM1383:AM1413" si="583">IFERROR(ROUNDDOWN((VLOOKUP($M1383,$O$8:$T$17,4)*Z$6)+$X1383,0),"")</f>
        <v/>
      </c>
      <c r="AN1383" s="135" t="str">
        <f t="shared" ref="AN1383:AN1413" si="584">IFERROR(AM1383&amp;IF($J1383&gt;=$AM$22,";"&amp;AM1383+$AO$22,"")&amp;IF($J1383&gt;=$AM$23,";"&amp;AM1383+$AO$23+$AO$22,"")&amp;IF($J1383&gt;=$AM$24,";"&amp;AM1383+$AO$23+$AO$22+$AO$24,""),"")</f>
        <v/>
      </c>
      <c r="AO1383" s="66" t="str">
        <f t="shared" ref="AO1383:AO1413" si="585">IFERROR(ROUNDDOWN(IF($X$36=TRUE,(((($J1383*10)+AF$6+($M1383*AI$6))*$P1383)*INDEX(Y$21:Y$26,MATCH($I1383,$O$21:$O$26,0)))*INDEX(S$21:S$26,MATCH($W1383,$U$21:$U$26,0)),((($J1383*10)+AF$6+($M1383*AI$6))*$P1383)*INDEX(S$21:S$26,MATCH($I1383,$O$21:$O$26,0))),0),"")</f>
        <v/>
      </c>
      <c r="AP1383" s="66" t="str">
        <f t="shared" si="571"/>
        <v/>
      </c>
      <c r="AQ1383" s="66" t="str">
        <f t="shared" ref="AQ1383:AQ1413" si="586">IFERROR(ROUNDDOWN((VLOOKUP($M1383,$O$8:$T$17,4)*AG$6)+$X1383,0),"")</f>
        <v/>
      </c>
      <c r="AR1383" s="135" t="str">
        <f t="shared" ref="AR1383:AR1413" si="587">IFERROR(AQ1383&amp;IF($J1383&gt;=$AM$22,";"&amp;AQ1383+$AO$22,"")&amp;IF($J1383&gt;=$AM$23,";"&amp;AQ1383+$AO$23+$AO$22,"")&amp;IF($J1383&gt;=$AM$24,";"&amp;AQ1383+$AO$23+$AO$22+$AO$24,""),"")</f>
        <v/>
      </c>
      <c r="AS1383" s="72" t="str">
        <f t="shared" si="572"/>
        <v/>
      </c>
      <c r="AT1383" s="72" t="str">
        <f t="shared" si="572"/>
        <v/>
      </c>
      <c r="AU1383" s="72"/>
      <c r="AV1383" s="135" t="str">
        <f t="shared" ca="1" si="567"/>
        <v>Defender</v>
      </c>
      <c r="AW1383" s="135"/>
      <c r="AX1383" s="135"/>
      <c r="AY1383" s="135"/>
      <c r="AZ1383" s="135"/>
      <c r="BA1383" s="135"/>
      <c r="BB1383" s="135"/>
      <c r="BC1383" s="660" t="e">
        <f>INDEX('[2]Master Skill List'!$D$81:$D$301,MATCH('UNIT DATA'!BA1383,'[2]Master Skill List'!$B$81:$B$301,0))</f>
        <v>#N/A</v>
      </c>
      <c r="BD1383" s="661"/>
      <c r="BE1383" s="661"/>
      <c r="BF1383" s="662"/>
      <c r="BG1383" s="72">
        <f t="shared" si="568"/>
        <v>0</v>
      </c>
    </row>
    <row r="1384" spans="2:59">
      <c r="B1384" s="66">
        <v>1346</v>
      </c>
      <c r="C1384" s="135"/>
      <c r="D1384" s="135"/>
      <c r="E1384" s="135"/>
      <c r="F1384" s="135"/>
      <c r="G1384" s="135"/>
      <c r="H1384" s="177"/>
      <c r="I1384" s="155"/>
      <c r="J1384" s="155"/>
      <c r="K1384" s="66">
        <v>10</v>
      </c>
      <c r="L1384" s="66"/>
      <c r="M1384" s="66"/>
      <c r="N1384" s="66"/>
      <c r="O1384" s="508"/>
      <c r="P1384" s="155">
        <f t="shared" ref="P1384:P1413" si="588">1+(N1384*0.1)+Q1384</f>
        <v>1</v>
      </c>
      <c r="Q1384" s="135"/>
      <c r="R1384" s="66" t="e">
        <f t="shared" si="569"/>
        <v>#N/A</v>
      </c>
      <c r="S1384" s="176"/>
      <c r="T1384" s="177"/>
      <c r="U1384" s="135"/>
      <c r="V1384" s="135"/>
      <c r="W1384" s="163" t="str">
        <f t="shared" ca="1" si="573"/>
        <v>Fighter</v>
      </c>
      <c r="X1384" s="164">
        <f t="shared" si="574"/>
        <v>0</v>
      </c>
      <c r="Y1384" s="165">
        <v>0</v>
      </c>
      <c r="Z1384" s="155" t="str">
        <f t="shared" si="575"/>
        <v/>
      </c>
      <c r="AA1384" s="66" t="str">
        <f t="shared" si="576"/>
        <v/>
      </c>
      <c r="AB1384" s="72" t="str">
        <f t="shared" si="577"/>
        <v/>
      </c>
      <c r="AC1384" s="135" t="str">
        <f t="shared" ref="AC1384:AC1413" si="589">IFERROR(AB1384&amp;IF($J1384&gt;=$AM$22,";"&amp;AB1384+$AO$22,"")&amp;IF(J1384&gt;=$AM$23,";"&amp;AB1384+$AO$23+$AO$22,"")&amp;IF(J1384&gt;=$AM$24,";"&amp;AB1384+$AO$23+$AO$22+$AO$24,""),"")</f>
        <v/>
      </c>
      <c r="AD1384" s="72">
        <f t="shared" ref="AD1384:AD1413" si="590">J1384-AD$38+1</f>
        <v>-29</v>
      </c>
      <c r="AE1384" s="72">
        <f t="shared" ref="AE1384:AE1413" si="591">J1384-AE$38+1</f>
        <v>-59</v>
      </c>
      <c r="AF1384" s="72">
        <f t="shared" ref="AF1384:AF1413" si="592">J1384-AF$38+1</f>
        <v>-89</v>
      </c>
      <c r="AG1384" s="66" t="str">
        <f t="shared" si="578"/>
        <v/>
      </c>
      <c r="AH1384" s="66" t="str">
        <f t="shared" si="579"/>
        <v/>
      </c>
      <c r="AI1384" s="66" t="str">
        <f t="shared" si="580"/>
        <v/>
      </c>
      <c r="AJ1384" s="135" t="str">
        <f t="shared" si="581"/>
        <v/>
      </c>
      <c r="AK1384" s="66" t="str">
        <f t="shared" si="582"/>
        <v/>
      </c>
      <c r="AL1384" s="66" t="str">
        <f t="shared" si="570"/>
        <v/>
      </c>
      <c r="AM1384" s="66" t="str">
        <f t="shared" si="583"/>
        <v/>
      </c>
      <c r="AN1384" s="135" t="str">
        <f t="shared" si="584"/>
        <v/>
      </c>
      <c r="AO1384" s="66" t="str">
        <f t="shared" si="585"/>
        <v/>
      </c>
      <c r="AP1384" s="66" t="str">
        <f t="shared" si="571"/>
        <v/>
      </c>
      <c r="AQ1384" s="66" t="str">
        <f t="shared" si="586"/>
        <v/>
      </c>
      <c r="AR1384" s="135" t="str">
        <f t="shared" si="587"/>
        <v/>
      </c>
      <c r="AS1384" s="72" t="str">
        <f t="shared" si="572"/>
        <v/>
      </c>
      <c r="AT1384" s="72" t="str">
        <f t="shared" si="572"/>
        <v/>
      </c>
      <c r="AU1384" s="72"/>
      <c r="AV1384" s="135" t="str">
        <f t="shared" ref="AV1384:AV1413" ca="1" si="593">W1384</f>
        <v>Fighter</v>
      </c>
      <c r="AW1384" s="135"/>
      <c r="AX1384" s="135"/>
      <c r="AY1384" s="135"/>
      <c r="AZ1384" s="135"/>
      <c r="BA1384" s="135"/>
      <c r="BB1384" s="135"/>
      <c r="BC1384" s="660" t="e">
        <f>INDEX('[2]Master Skill List'!$D$81:$D$301,MATCH('UNIT DATA'!BA1384,'[2]Master Skill List'!$B$81:$B$301,0))</f>
        <v>#N/A</v>
      </c>
      <c r="BD1384" s="661"/>
      <c r="BE1384" s="661"/>
      <c r="BF1384" s="662"/>
      <c r="BG1384" s="72">
        <f t="shared" ref="BG1384:BG1413" si="594">M1384</f>
        <v>0</v>
      </c>
    </row>
    <row r="1385" spans="2:59">
      <c r="B1385" s="66">
        <v>1347</v>
      </c>
      <c r="C1385" s="135"/>
      <c r="D1385" s="135"/>
      <c r="E1385" s="135"/>
      <c r="F1385" s="135"/>
      <c r="G1385" s="135"/>
      <c r="H1385" s="177"/>
      <c r="I1385" s="155"/>
      <c r="J1385" s="155"/>
      <c r="K1385" s="66">
        <v>10</v>
      </c>
      <c r="L1385" s="66"/>
      <c r="M1385" s="66"/>
      <c r="N1385" s="66"/>
      <c r="O1385" s="508"/>
      <c r="P1385" s="155">
        <f t="shared" si="588"/>
        <v>1</v>
      </c>
      <c r="Q1385" s="135"/>
      <c r="R1385" s="66" t="e">
        <f t="shared" si="569"/>
        <v>#N/A</v>
      </c>
      <c r="S1385" s="176"/>
      <c r="T1385" s="177"/>
      <c r="U1385" s="135"/>
      <c r="V1385" s="135"/>
      <c r="W1385" s="163" t="str">
        <f t="shared" ca="1" si="573"/>
        <v>Fighter</v>
      </c>
      <c r="X1385" s="164">
        <f t="shared" si="574"/>
        <v>0</v>
      </c>
      <c r="Y1385" s="165">
        <v>0</v>
      </c>
      <c r="Z1385" s="155" t="str">
        <f t="shared" si="575"/>
        <v/>
      </c>
      <c r="AA1385" s="66" t="str">
        <f t="shared" si="576"/>
        <v/>
      </c>
      <c r="AB1385" s="72" t="str">
        <f t="shared" si="577"/>
        <v/>
      </c>
      <c r="AC1385" s="135" t="str">
        <f t="shared" si="589"/>
        <v/>
      </c>
      <c r="AD1385" s="72">
        <f t="shared" si="590"/>
        <v>-29</v>
      </c>
      <c r="AE1385" s="72">
        <f t="shared" si="591"/>
        <v>-59</v>
      </c>
      <c r="AF1385" s="72">
        <f t="shared" si="592"/>
        <v>-89</v>
      </c>
      <c r="AG1385" s="66" t="str">
        <f t="shared" si="578"/>
        <v/>
      </c>
      <c r="AH1385" s="66" t="str">
        <f t="shared" si="579"/>
        <v/>
      </c>
      <c r="AI1385" s="66" t="str">
        <f t="shared" si="580"/>
        <v/>
      </c>
      <c r="AJ1385" s="135" t="str">
        <f t="shared" si="581"/>
        <v/>
      </c>
      <c r="AK1385" s="66" t="str">
        <f t="shared" si="582"/>
        <v/>
      </c>
      <c r="AL1385" s="66" t="str">
        <f t="shared" si="570"/>
        <v/>
      </c>
      <c r="AM1385" s="66" t="str">
        <f t="shared" si="583"/>
        <v/>
      </c>
      <c r="AN1385" s="135" t="str">
        <f t="shared" si="584"/>
        <v/>
      </c>
      <c r="AO1385" s="66" t="str">
        <f t="shared" si="585"/>
        <v/>
      </c>
      <c r="AP1385" s="66" t="str">
        <f t="shared" si="571"/>
        <v/>
      </c>
      <c r="AQ1385" s="66" t="str">
        <f t="shared" si="586"/>
        <v/>
      </c>
      <c r="AR1385" s="135" t="str">
        <f t="shared" si="587"/>
        <v/>
      </c>
      <c r="AS1385" s="72" t="str">
        <f t="shared" si="572"/>
        <v/>
      </c>
      <c r="AT1385" s="72" t="str">
        <f t="shared" si="572"/>
        <v/>
      </c>
      <c r="AU1385" s="72"/>
      <c r="AV1385" s="135" t="str">
        <f t="shared" ca="1" si="593"/>
        <v>Fighter</v>
      </c>
      <c r="AW1385" s="135"/>
      <c r="AX1385" s="135"/>
      <c r="AY1385" s="135"/>
      <c r="AZ1385" s="135"/>
      <c r="BA1385" s="135"/>
      <c r="BB1385" s="135"/>
      <c r="BC1385" s="660" t="e">
        <f>INDEX('[2]Master Skill List'!$D$81:$D$301,MATCH('UNIT DATA'!BA1385,'[2]Master Skill List'!$B$81:$B$301,0))</f>
        <v>#N/A</v>
      </c>
      <c r="BD1385" s="661"/>
      <c r="BE1385" s="661"/>
      <c r="BF1385" s="662"/>
      <c r="BG1385" s="72">
        <f t="shared" si="594"/>
        <v>0</v>
      </c>
    </row>
    <row r="1386" spans="2:59">
      <c r="B1386" s="66">
        <v>1348</v>
      </c>
      <c r="C1386" s="135"/>
      <c r="D1386" s="135"/>
      <c r="E1386" s="135"/>
      <c r="F1386" s="135"/>
      <c r="G1386" s="135"/>
      <c r="H1386" s="177"/>
      <c r="I1386" s="155"/>
      <c r="J1386" s="155"/>
      <c r="K1386" s="66">
        <v>10</v>
      </c>
      <c r="L1386" s="66"/>
      <c r="M1386" s="66"/>
      <c r="N1386" s="66"/>
      <c r="O1386" s="508"/>
      <c r="P1386" s="155">
        <f t="shared" si="588"/>
        <v>1</v>
      </c>
      <c r="Q1386" s="135"/>
      <c r="R1386" s="66" t="e">
        <f t="shared" si="569"/>
        <v>#N/A</v>
      </c>
      <c r="S1386" s="176"/>
      <c r="T1386" s="177"/>
      <c r="U1386" s="135"/>
      <c r="V1386" s="135"/>
      <c r="W1386" s="163" t="str">
        <f t="shared" ca="1" si="573"/>
        <v>Defender</v>
      </c>
      <c r="X1386" s="164">
        <f t="shared" si="574"/>
        <v>0</v>
      </c>
      <c r="Y1386" s="165">
        <v>0</v>
      </c>
      <c r="Z1386" s="155" t="str">
        <f t="shared" si="575"/>
        <v/>
      </c>
      <c r="AA1386" s="66" t="str">
        <f t="shared" si="576"/>
        <v/>
      </c>
      <c r="AB1386" s="72" t="str">
        <f t="shared" si="577"/>
        <v/>
      </c>
      <c r="AC1386" s="135" t="str">
        <f t="shared" si="589"/>
        <v/>
      </c>
      <c r="AD1386" s="72">
        <f t="shared" si="590"/>
        <v>-29</v>
      </c>
      <c r="AE1386" s="72">
        <f t="shared" si="591"/>
        <v>-59</v>
      </c>
      <c r="AF1386" s="72">
        <f t="shared" si="592"/>
        <v>-89</v>
      </c>
      <c r="AG1386" s="66" t="str">
        <f t="shared" si="578"/>
        <v/>
      </c>
      <c r="AH1386" s="66" t="str">
        <f t="shared" si="579"/>
        <v/>
      </c>
      <c r="AI1386" s="66" t="str">
        <f t="shared" si="580"/>
        <v/>
      </c>
      <c r="AJ1386" s="135" t="str">
        <f t="shared" si="581"/>
        <v/>
      </c>
      <c r="AK1386" s="66" t="str">
        <f t="shared" si="582"/>
        <v/>
      </c>
      <c r="AL1386" s="66" t="str">
        <f t="shared" si="570"/>
        <v/>
      </c>
      <c r="AM1386" s="66" t="str">
        <f t="shared" si="583"/>
        <v/>
      </c>
      <c r="AN1386" s="135" t="str">
        <f t="shared" si="584"/>
        <v/>
      </c>
      <c r="AO1386" s="66" t="str">
        <f t="shared" si="585"/>
        <v/>
      </c>
      <c r="AP1386" s="66" t="str">
        <f t="shared" si="571"/>
        <v/>
      </c>
      <c r="AQ1386" s="66" t="str">
        <f t="shared" si="586"/>
        <v/>
      </c>
      <c r="AR1386" s="135" t="str">
        <f t="shared" si="587"/>
        <v/>
      </c>
      <c r="AS1386" s="72" t="str">
        <f t="shared" si="572"/>
        <v/>
      </c>
      <c r="AT1386" s="72" t="str">
        <f t="shared" si="572"/>
        <v/>
      </c>
      <c r="AU1386" s="72"/>
      <c r="AV1386" s="135" t="str">
        <f t="shared" ca="1" si="593"/>
        <v>Defender</v>
      </c>
      <c r="AW1386" s="135"/>
      <c r="AX1386" s="135"/>
      <c r="AY1386" s="135"/>
      <c r="AZ1386" s="135"/>
      <c r="BA1386" s="135"/>
      <c r="BB1386" s="135"/>
      <c r="BC1386" s="660" t="e">
        <f>INDEX('[2]Master Skill List'!$D$81:$D$301,MATCH('UNIT DATA'!BA1386,'[2]Master Skill List'!$B$81:$B$301,0))</f>
        <v>#N/A</v>
      </c>
      <c r="BD1386" s="661"/>
      <c r="BE1386" s="661"/>
      <c r="BF1386" s="662"/>
      <c r="BG1386" s="72">
        <f t="shared" si="594"/>
        <v>0</v>
      </c>
    </row>
    <row r="1387" spans="2:59">
      <c r="B1387" s="66">
        <v>1349</v>
      </c>
      <c r="C1387" s="135"/>
      <c r="D1387" s="135"/>
      <c r="E1387" s="135"/>
      <c r="F1387" s="135"/>
      <c r="G1387" s="135"/>
      <c r="H1387" s="177"/>
      <c r="I1387" s="155"/>
      <c r="J1387" s="155"/>
      <c r="K1387" s="66">
        <v>10</v>
      </c>
      <c r="L1387" s="66"/>
      <c r="M1387" s="66"/>
      <c r="N1387" s="66"/>
      <c r="O1387" s="508"/>
      <c r="P1387" s="155">
        <f t="shared" si="588"/>
        <v>1</v>
      </c>
      <c r="Q1387" s="135"/>
      <c r="R1387" s="66" t="e">
        <f t="shared" ref="R1387:R1413" si="595">IF(K1387=10,M$6,IF(K1387=15,M$7,IF(K1387=20,M$8,0)))+IF(M1387=2,J$12,IF(M1387=3,J$13,IF(M1387=4,J$14,IF(M1387=5,J$15,IF(M1387=6,J$16,IF(M1387=7,J$17,IF(M1387=8,J$18,IF(M1387=9,J$19,IF(M1387=10,J$20,0)))))))))+IF(L1387="NORMAL",M$24,IF(L1387="FAST",M$25,IF(L1387="SUPERB",M$26,0)))+VLOOKUP(J1387,$L$11:$M$20,2)+S1387</f>
        <v>#N/A</v>
      </c>
      <c r="S1387" s="176"/>
      <c r="T1387" s="177"/>
      <c r="U1387" s="135"/>
      <c r="V1387" s="135"/>
      <c r="W1387" s="163" t="str">
        <f t="shared" ca="1" si="573"/>
        <v>Fighter</v>
      </c>
      <c r="X1387" s="164">
        <f t="shared" si="574"/>
        <v>0</v>
      </c>
      <c r="Y1387" s="165">
        <v>0</v>
      </c>
      <c r="Z1387" s="155" t="str">
        <f t="shared" si="575"/>
        <v/>
      </c>
      <c r="AA1387" s="66" t="str">
        <f t="shared" si="576"/>
        <v/>
      </c>
      <c r="AB1387" s="72" t="str">
        <f t="shared" si="577"/>
        <v/>
      </c>
      <c r="AC1387" s="135" t="str">
        <f t="shared" si="589"/>
        <v/>
      </c>
      <c r="AD1387" s="72">
        <f t="shared" si="590"/>
        <v>-29</v>
      </c>
      <c r="AE1387" s="72">
        <f t="shared" si="591"/>
        <v>-59</v>
      </c>
      <c r="AF1387" s="72">
        <f t="shared" si="592"/>
        <v>-89</v>
      </c>
      <c r="AG1387" s="66" t="str">
        <f t="shared" si="578"/>
        <v/>
      </c>
      <c r="AH1387" s="66" t="str">
        <f t="shared" si="579"/>
        <v/>
      </c>
      <c r="AI1387" s="66" t="str">
        <f t="shared" si="580"/>
        <v/>
      </c>
      <c r="AJ1387" s="135" t="str">
        <f t="shared" si="581"/>
        <v/>
      </c>
      <c r="AK1387" s="66" t="str">
        <f t="shared" si="582"/>
        <v/>
      </c>
      <c r="AL1387" s="66" t="str">
        <f t="shared" si="570"/>
        <v/>
      </c>
      <c r="AM1387" s="66" t="str">
        <f t="shared" si="583"/>
        <v/>
      </c>
      <c r="AN1387" s="135" t="str">
        <f t="shared" si="584"/>
        <v/>
      </c>
      <c r="AO1387" s="66" t="str">
        <f t="shared" si="585"/>
        <v/>
      </c>
      <c r="AP1387" s="66" t="str">
        <f t="shared" si="571"/>
        <v/>
      </c>
      <c r="AQ1387" s="66" t="str">
        <f t="shared" si="586"/>
        <v/>
      </c>
      <c r="AR1387" s="135" t="str">
        <f t="shared" si="587"/>
        <v/>
      </c>
      <c r="AS1387" s="72" t="str">
        <f t="shared" si="572"/>
        <v/>
      </c>
      <c r="AT1387" s="72" t="str">
        <f t="shared" si="572"/>
        <v/>
      </c>
      <c r="AU1387" s="72"/>
      <c r="AV1387" s="135" t="str">
        <f t="shared" ca="1" si="593"/>
        <v>Fighter</v>
      </c>
      <c r="AW1387" s="135"/>
      <c r="AX1387" s="135"/>
      <c r="AY1387" s="135"/>
      <c r="AZ1387" s="135"/>
      <c r="BA1387" s="135"/>
      <c r="BB1387" s="135"/>
      <c r="BC1387" s="660" t="e">
        <f>INDEX('[2]Master Skill List'!$D$81:$D$301,MATCH('UNIT DATA'!BA1387,'[2]Master Skill List'!$B$81:$B$301,0))</f>
        <v>#N/A</v>
      </c>
      <c r="BD1387" s="661"/>
      <c r="BE1387" s="661"/>
      <c r="BF1387" s="662"/>
      <c r="BG1387" s="72">
        <f t="shared" si="594"/>
        <v>0</v>
      </c>
    </row>
    <row r="1388" spans="2:59">
      <c r="B1388" s="66">
        <v>1350</v>
      </c>
      <c r="C1388" s="135"/>
      <c r="D1388" s="135"/>
      <c r="E1388" s="135"/>
      <c r="F1388" s="135"/>
      <c r="G1388" s="135"/>
      <c r="H1388" s="177"/>
      <c r="I1388" s="155"/>
      <c r="J1388" s="155"/>
      <c r="K1388" s="66">
        <v>10</v>
      </c>
      <c r="L1388" s="66"/>
      <c r="M1388" s="66"/>
      <c r="N1388" s="66"/>
      <c r="O1388" s="508"/>
      <c r="P1388" s="155">
        <f t="shared" si="588"/>
        <v>1</v>
      </c>
      <c r="Q1388" s="135"/>
      <c r="R1388" s="66" t="e">
        <f t="shared" si="595"/>
        <v>#N/A</v>
      </c>
      <c r="S1388" s="176"/>
      <c r="T1388" s="177"/>
      <c r="U1388" s="135"/>
      <c r="V1388" s="135"/>
      <c r="W1388" s="163" t="str">
        <f t="shared" ca="1" si="573"/>
        <v>Lord</v>
      </c>
      <c r="X1388" s="164">
        <f t="shared" si="574"/>
        <v>0</v>
      </c>
      <c r="Y1388" s="165">
        <v>0</v>
      </c>
      <c r="Z1388" s="155" t="str">
        <f t="shared" si="575"/>
        <v/>
      </c>
      <c r="AA1388" s="66" t="str">
        <f t="shared" si="576"/>
        <v/>
      </c>
      <c r="AB1388" s="72" t="str">
        <f t="shared" si="577"/>
        <v/>
      </c>
      <c r="AC1388" s="135" t="str">
        <f t="shared" si="589"/>
        <v/>
      </c>
      <c r="AD1388" s="72">
        <f t="shared" si="590"/>
        <v>-29</v>
      </c>
      <c r="AE1388" s="72">
        <f t="shared" si="591"/>
        <v>-59</v>
      </c>
      <c r="AF1388" s="72">
        <f t="shared" si="592"/>
        <v>-89</v>
      </c>
      <c r="AG1388" s="66" t="str">
        <f t="shared" si="578"/>
        <v/>
      </c>
      <c r="AH1388" s="66" t="str">
        <f t="shared" si="579"/>
        <v/>
      </c>
      <c r="AI1388" s="66" t="str">
        <f t="shared" si="580"/>
        <v/>
      </c>
      <c r="AJ1388" s="135" t="str">
        <f t="shared" si="581"/>
        <v/>
      </c>
      <c r="AK1388" s="66" t="str">
        <f t="shared" si="582"/>
        <v/>
      </c>
      <c r="AL1388" s="66" t="str">
        <f t="shared" si="570"/>
        <v/>
      </c>
      <c r="AM1388" s="66" t="str">
        <f t="shared" si="583"/>
        <v/>
      </c>
      <c r="AN1388" s="135" t="str">
        <f t="shared" si="584"/>
        <v/>
      </c>
      <c r="AO1388" s="66" t="str">
        <f t="shared" si="585"/>
        <v/>
      </c>
      <c r="AP1388" s="66" t="str">
        <f t="shared" si="571"/>
        <v/>
      </c>
      <c r="AQ1388" s="66" t="str">
        <f t="shared" si="586"/>
        <v/>
      </c>
      <c r="AR1388" s="135" t="str">
        <f t="shared" si="587"/>
        <v/>
      </c>
      <c r="AS1388" s="72" t="str">
        <f t="shared" si="572"/>
        <v/>
      </c>
      <c r="AT1388" s="72" t="str">
        <f t="shared" si="572"/>
        <v/>
      </c>
      <c r="AU1388" s="72"/>
      <c r="AV1388" s="135" t="str">
        <f t="shared" ca="1" si="593"/>
        <v>Lord</v>
      </c>
      <c r="AW1388" s="135"/>
      <c r="AX1388" s="135"/>
      <c r="AY1388" s="135"/>
      <c r="AZ1388" s="135"/>
      <c r="BA1388" s="135"/>
      <c r="BB1388" s="135"/>
      <c r="BC1388" s="660" t="e">
        <f>INDEX('[2]Master Skill List'!$D$81:$D$301,MATCH('UNIT DATA'!BA1388,'[2]Master Skill List'!$B$81:$B$301,0))</f>
        <v>#N/A</v>
      </c>
      <c r="BD1388" s="661"/>
      <c r="BE1388" s="661"/>
      <c r="BF1388" s="662"/>
      <c r="BG1388" s="72">
        <f t="shared" si="594"/>
        <v>0</v>
      </c>
    </row>
    <row r="1389" spans="2:59">
      <c r="B1389" s="66">
        <v>1351</v>
      </c>
      <c r="C1389" s="135"/>
      <c r="D1389" s="135"/>
      <c r="E1389" s="135"/>
      <c r="F1389" s="135"/>
      <c r="G1389" s="135"/>
      <c r="H1389" s="177"/>
      <c r="I1389" s="155"/>
      <c r="J1389" s="155"/>
      <c r="K1389" s="66">
        <v>10</v>
      </c>
      <c r="L1389" s="66"/>
      <c r="M1389" s="66"/>
      <c r="N1389" s="66"/>
      <c r="O1389" s="508"/>
      <c r="P1389" s="155">
        <f t="shared" si="588"/>
        <v>1</v>
      </c>
      <c r="Q1389" s="135"/>
      <c r="R1389" s="66" t="e">
        <f t="shared" si="595"/>
        <v>#N/A</v>
      </c>
      <c r="S1389" s="176"/>
      <c r="T1389" s="177"/>
      <c r="U1389" s="135"/>
      <c r="V1389" s="135"/>
      <c r="W1389" s="163" t="str">
        <f t="shared" ca="1" si="573"/>
        <v>Hero</v>
      </c>
      <c r="X1389" s="164">
        <f t="shared" si="574"/>
        <v>0</v>
      </c>
      <c r="Y1389" s="165">
        <v>0</v>
      </c>
      <c r="Z1389" s="155" t="str">
        <f t="shared" si="575"/>
        <v/>
      </c>
      <c r="AA1389" s="66" t="str">
        <f t="shared" si="576"/>
        <v/>
      </c>
      <c r="AB1389" s="72" t="str">
        <f t="shared" si="577"/>
        <v/>
      </c>
      <c r="AC1389" s="135" t="str">
        <f t="shared" si="589"/>
        <v/>
      </c>
      <c r="AD1389" s="72">
        <f t="shared" si="590"/>
        <v>-29</v>
      </c>
      <c r="AE1389" s="72">
        <f t="shared" si="591"/>
        <v>-59</v>
      </c>
      <c r="AF1389" s="72">
        <f t="shared" si="592"/>
        <v>-89</v>
      </c>
      <c r="AG1389" s="66" t="str">
        <f t="shared" si="578"/>
        <v/>
      </c>
      <c r="AH1389" s="66" t="str">
        <f t="shared" si="579"/>
        <v/>
      </c>
      <c r="AI1389" s="66" t="str">
        <f t="shared" si="580"/>
        <v/>
      </c>
      <c r="AJ1389" s="135" t="str">
        <f t="shared" si="581"/>
        <v/>
      </c>
      <c r="AK1389" s="66" t="str">
        <f t="shared" si="582"/>
        <v/>
      </c>
      <c r="AL1389" s="66" t="str">
        <f t="shared" si="570"/>
        <v/>
      </c>
      <c r="AM1389" s="66" t="str">
        <f t="shared" si="583"/>
        <v/>
      </c>
      <c r="AN1389" s="135" t="str">
        <f t="shared" si="584"/>
        <v/>
      </c>
      <c r="AO1389" s="66" t="str">
        <f t="shared" si="585"/>
        <v/>
      </c>
      <c r="AP1389" s="66" t="str">
        <f t="shared" si="571"/>
        <v/>
      </c>
      <c r="AQ1389" s="66" t="str">
        <f t="shared" si="586"/>
        <v/>
      </c>
      <c r="AR1389" s="135" t="str">
        <f t="shared" si="587"/>
        <v/>
      </c>
      <c r="AS1389" s="72" t="str">
        <f t="shared" si="572"/>
        <v/>
      </c>
      <c r="AT1389" s="72" t="str">
        <f t="shared" si="572"/>
        <v/>
      </c>
      <c r="AU1389" s="72"/>
      <c r="AV1389" s="135" t="str">
        <f t="shared" ca="1" si="593"/>
        <v>Hero</v>
      </c>
      <c r="AW1389" s="135"/>
      <c r="AX1389" s="135"/>
      <c r="AY1389" s="135"/>
      <c r="AZ1389" s="135"/>
      <c r="BA1389" s="135"/>
      <c r="BB1389" s="135"/>
      <c r="BC1389" s="660" t="e">
        <f>INDEX('[2]Master Skill List'!$D$81:$D$301,MATCH('UNIT DATA'!BA1389,'[2]Master Skill List'!$B$81:$B$301,0))</f>
        <v>#N/A</v>
      </c>
      <c r="BD1389" s="661"/>
      <c r="BE1389" s="661"/>
      <c r="BF1389" s="662"/>
      <c r="BG1389" s="72">
        <f t="shared" si="594"/>
        <v>0</v>
      </c>
    </row>
    <row r="1390" spans="2:59">
      <c r="B1390" s="66">
        <v>1352</v>
      </c>
      <c r="C1390" s="135"/>
      <c r="D1390" s="135"/>
      <c r="E1390" s="135"/>
      <c r="F1390" s="135"/>
      <c r="G1390" s="135"/>
      <c r="H1390" s="177"/>
      <c r="I1390" s="155"/>
      <c r="J1390" s="155"/>
      <c r="K1390" s="66">
        <v>10</v>
      </c>
      <c r="L1390" s="66"/>
      <c r="M1390" s="66"/>
      <c r="N1390" s="66"/>
      <c r="O1390" s="508"/>
      <c r="P1390" s="155">
        <f t="shared" si="588"/>
        <v>1</v>
      </c>
      <c r="Q1390" s="135"/>
      <c r="R1390" s="66" t="e">
        <f t="shared" si="595"/>
        <v>#N/A</v>
      </c>
      <c r="S1390" s="176"/>
      <c r="T1390" s="177"/>
      <c r="U1390" s="135"/>
      <c r="V1390" s="135"/>
      <c r="W1390" s="163" t="str">
        <f t="shared" ca="1" si="573"/>
        <v>Fighter</v>
      </c>
      <c r="X1390" s="164">
        <f t="shared" si="574"/>
        <v>0</v>
      </c>
      <c r="Y1390" s="165">
        <v>0</v>
      </c>
      <c r="Z1390" s="155" t="str">
        <f t="shared" si="575"/>
        <v/>
      </c>
      <c r="AA1390" s="66" t="str">
        <f t="shared" si="576"/>
        <v/>
      </c>
      <c r="AB1390" s="72" t="str">
        <f t="shared" si="577"/>
        <v/>
      </c>
      <c r="AC1390" s="135" t="str">
        <f t="shared" si="589"/>
        <v/>
      </c>
      <c r="AD1390" s="72">
        <f t="shared" si="590"/>
        <v>-29</v>
      </c>
      <c r="AE1390" s="72">
        <f t="shared" si="591"/>
        <v>-59</v>
      </c>
      <c r="AF1390" s="72">
        <f t="shared" si="592"/>
        <v>-89</v>
      </c>
      <c r="AG1390" s="66" t="str">
        <f t="shared" si="578"/>
        <v/>
      </c>
      <c r="AH1390" s="66" t="str">
        <f t="shared" si="579"/>
        <v/>
      </c>
      <c r="AI1390" s="66" t="str">
        <f t="shared" si="580"/>
        <v/>
      </c>
      <c r="AJ1390" s="135" t="str">
        <f t="shared" si="581"/>
        <v/>
      </c>
      <c r="AK1390" s="66" t="str">
        <f t="shared" si="582"/>
        <v/>
      </c>
      <c r="AL1390" s="66" t="str">
        <f t="shared" si="570"/>
        <v/>
      </c>
      <c r="AM1390" s="66" t="str">
        <f t="shared" si="583"/>
        <v/>
      </c>
      <c r="AN1390" s="135" t="str">
        <f t="shared" si="584"/>
        <v/>
      </c>
      <c r="AO1390" s="66" t="str">
        <f t="shared" si="585"/>
        <v/>
      </c>
      <c r="AP1390" s="66" t="str">
        <f t="shared" si="571"/>
        <v/>
      </c>
      <c r="AQ1390" s="66" t="str">
        <f t="shared" si="586"/>
        <v/>
      </c>
      <c r="AR1390" s="135" t="str">
        <f t="shared" si="587"/>
        <v/>
      </c>
      <c r="AS1390" s="72" t="str">
        <f t="shared" si="572"/>
        <v/>
      </c>
      <c r="AT1390" s="72" t="str">
        <f t="shared" si="572"/>
        <v/>
      </c>
      <c r="AU1390" s="72"/>
      <c r="AV1390" s="135" t="str">
        <f t="shared" ca="1" si="593"/>
        <v>Fighter</v>
      </c>
      <c r="AW1390" s="135"/>
      <c r="AX1390" s="135"/>
      <c r="AY1390" s="135"/>
      <c r="AZ1390" s="135"/>
      <c r="BA1390" s="135"/>
      <c r="BB1390" s="135"/>
      <c r="BC1390" s="660" t="e">
        <f>INDEX('[2]Master Skill List'!$D$81:$D$301,MATCH('UNIT DATA'!BA1390,'[2]Master Skill List'!$B$81:$B$301,0))</f>
        <v>#N/A</v>
      </c>
      <c r="BD1390" s="661"/>
      <c r="BE1390" s="661"/>
      <c r="BF1390" s="662"/>
      <c r="BG1390" s="72">
        <f t="shared" si="594"/>
        <v>0</v>
      </c>
    </row>
    <row r="1391" spans="2:59">
      <c r="B1391" s="66">
        <v>1353</v>
      </c>
      <c r="C1391" s="135"/>
      <c r="D1391" s="135"/>
      <c r="E1391" s="135"/>
      <c r="F1391" s="135"/>
      <c r="G1391" s="135"/>
      <c r="H1391" s="177"/>
      <c r="I1391" s="155"/>
      <c r="J1391" s="155"/>
      <c r="K1391" s="66">
        <v>10</v>
      </c>
      <c r="L1391" s="66"/>
      <c r="M1391" s="66"/>
      <c r="N1391" s="66"/>
      <c r="O1391" s="508"/>
      <c r="P1391" s="155">
        <f t="shared" si="588"/>
        <v>1</v>
      </c>
      <c r="Q1391" s="135"/>
      <c r="R1391" s="66" t="e">
        <f t="shared" si="595"/>
        <v>#N/A</v>
      </c>
      <c r="S1391" s="176"/>
      <c r="T1391" s="177"/>
      <c r="U1391" s="135"/>
      <c r="V1391" s="135"/>
      <c r="W1391" s="163" t="str">
        <f t="shared" ca="1" si="573"/>
        <v>Defender</v>
      </c>
      <c r="X1391" s="164">
        <f t="shared" si="574"/>
        <v>0</v>
      </c>
      <c r="Y1391" s="165">
        <v>0</v>
      </c>
      <c r="Z1391" s="155" t="str">
        <f t="shared" si="575"/>
        <v/>
      </c>
      <c r="AA1391" s="66" t="str">
        <f t="shared" si="576"/>
        <v/>
      </c>
      <c r="AB1391" s="72" t="str">
        <f t="shared" si="577"/>
        <v/>
      </c>
      <c r="AC1391" s="135" t="str">
        <f t="shared" si="589"/>
        <v/>
      </c>
      <c r="AD1391" s="72">
        <f t="shared" si="590"/>
        <v>-29</v>
      </c>
      <c r="AE1391" s="72">
        <f t="shared" si="591"/>
        <v>-59</v>
      </c>
      <c r="AF1391" s="72">
        <f t="shared" si="592"/>
        <v>-89</v>
      </c>
      <c r="AG1391" s="66" t="str">
        <f t="shared" si="578"/>
        <v/>
      </c>
      <c r="AH1391" s="66" t="str">
        <f t="shared" si="579"/>
        <v/>
      </c>
      <c r="AI1391" s="66" t="str">
        <f t="shared" si="580"/>
        <v/>
      </c>
      <c r="AJ1391" s="135" t="str">
        <f t="shared" si="581"/>
        <v/>
      </c>
      <c r="AK1391" s="66" t="str">
        <f t="shared" si="582"/>
        <v/>
      </c>
      <c r="AL1391" s="66" t="str">
        <f t="shared" si="570"/>
        <v/>
      </c>
      <c r="AM1391" s="66" t="str">
        <f t="shared" si="583"/>
        <v/>
      </c>
      <c r="AN1391" s="135" t="str">
        <f t="shared" si="584"/>
        <v/>
      </c>
      <c r="AO1391" s="66" t="str">
        <f t="shared" si="585"/>
        <v/>
      </c>
      <c r="AP1391" s="66" t="str">
        <f t="shared" si="571"/>
        <v/>
      </c>
      <c r="AQ1391" s="66" t="str">
        <f t="shared" si="586"/>
        <v/>
      </c>
      <c r="AR1391" s="135" t="str">
        <f t="shared" si="587"/>
        <v/>
      </c>
      <c r="AS1391" s="72" t="str">
        <f t="shared" si="572"/>
        <v/>
      </c>
      <c r="AT1391" s="72" t="str">
        <f t="shared" si="572"/>
        <v/>
      </c>
      <c r="AU1391" s="72"/>
      <c r="AV1391" s="135" t="str">
        <f t="shared" ca="1" si="593"/>
        <v>Defender</v>
      </c>
      <c r="AW1391" s="135"/>
      <c r="AX1391" s="135"/>
      <c r="AY1391" s="135"/>
      <c r="AZ1391" s="135"/>
      <c r="BA1391" s="135"/>
      <c r="BB1391" s="135"/>
      <c r="BC1391" s="660" t="e">
        <f>INDEX('[2]Master Skill List'!$D$81:$D$301,MATCH('UNIT DATA'!BA1391,'[2]Master Skill List'!$B$81:$B$301,0))</f>
        <v>#N/A</v>
      </c>
      <c r="BD1391" s="661"/>
      <c r="BE1391" s="661"/>
      <c r="BF1391" s="662"/>
      <c r="BG1391" s="72">
        <f t="shared" si="594"/>
        <v>0</v>
      </c>
    </row>
    <row r="1392" spans="2:59">
      <c r="B1392" s="66">
        <v>1354</v>
      </c>
      <c r="C1392" s="135"/>
      <c r="D1392" s="135"/>
      <c r="E1392" s="135"/>
      <c r="F1392" s="135"/>
      <c r="G1392" s="135"/>
      <c r="H1392" s="177"/>
      <c r="I1392" s="155"/>
      <c r="J1392" s="155"/>
      <c r="K1392" s="66">
        <v>10</v>
      </c>
      <c r="L1392" s="66"/>
      <c r="M1392" s="66"/>
      <c r="N1392" s="66"/>
      <c r="O1392" s="508"/>
      <c r="P1392" s="155">
        <f t="shared" si="588"/>
        <v>1</v>
      </c>
      <c r="Q1392" s="135"/>
      <c r="R1392" s="66" t="e">
        <f t="shared" si="595"/>
        <v>#N/A</v>
      </c>
      <c r="S1392" s="176"/>
      <c r="T1392" s="177"/>
      <c r="U1392" s="135"/>
      <c r="V1392" s="135"/>
      <c r="W1392" s="163" t="str">
        <f t="shared" ca="1" si="573"/>
        <v>Defender</v>
      </c>
      <c r="X1392" s="164">
        <f t="shared" si="574"/>
        <v>0</v>
      </c>
      <c r="Y1392" s="165">
        <v>0</v>
      </c>
      <c r="Z1392" s="155" t="str">
        <f t="shared" si="575"/>
        <v/>
      </c>
      <c r="AA1392" s="66" t="str">
        <f t="shared" si="576"/>
        <v/>
      </c>
      <c r="AB1392" s="72" t="str">
        <f t="shared" si="577"/>
        <v/>
      </c>
      <c r="AC1392" s="135" t="str">
        <f t="shared" si="589"/>
        <v/>
      </c>
      <c r="AD1392" s="72">
        <f t="shared" si="590"/>
        <v>-29</v>
      </c>
      <c r="AE1392" s="72">
        <f t="shared" si="591"/>
        <v>-59</v>
      </c>
      <c r="AF1392" s="72">
        <f t="shared" si="592"/>
        <v>-89</v>
      </c>
      <c r="AG1392" s="66" t="str">
        <f t="shared" si="578"/>
        <v/>
      </c>
      <c r="AH1392" s="66" t="str">
        <f t="shared" si="579"/>
        <v/>
      </c>
      <c r="AI1392" s="66" t="str">
        <f t="shared" si="580"/>
        <v/>
      </c>
      <c r="AJ1392" s="135" t="str">
        <f t="shared" si="581"/>
        <v/>
      </c>
      <c r="AK1392" s="66" t="str">
        <f t="shared" si="582"/>
        <v/>
      </c>
      <c r="AL1392" s="66" t="str">
        <f t="shared" si="570"/>
        <v/>
      </c>
      <c r="AM1392" s="66" t="str">
        <f t="shared" si="583"/>
        <v/>
      </c>
      <c r="AN1392" s="135" t="str">
        <f t="shared" si="584"/>
        <v/>
      </c>
      <c r="AO1392" s="66" t="str">
        <f t="shared" si="585"/>
        <v/>
      </c>
      <c r="AP1392" s="66" t="str">
        <f t="shared" si="571"/>
        <v/>
      </c>
      <c r="AQ1392" s="66" t="str">
        <f t="shared" si="586"/>
        <v/>
      </c>
      <c r="AR1392" s="135" t="str">
        <f t="shared" si="587"/>
        <v/>
      </c>
      <c r="AS1392" s="72" t="str">
        <f t="shared" si="572"/>
        <v/>
      </c>
      <c r="AT1392" s="72" t="str">
        <f t="shared" si="572"/>
        <v/>
      </c>
      <c r="AU1392" s="72"/>
      <c r="AV1392" s="135" t="str">
        <f t="shared" ca="1" si="593"/>
        <v>Defender</v>
      </c>
      <c r="AW1392" s="135"/>
      <c r="AX1392" s="135"/>
      <c r="AY1392" s="135"/>
      <c r="AZ1392" s="135"/>
      <c r="BA1392" s="135"/>
      <c r="BB1392" s="135"/>
      <c r="BC1392" s="660" t="e">
        <f>INDEX('[2]Master Skill List'!$D$81:$D$301,MATCH('UNIT DATA'!BA1392,'[2]Master Skill List'!$B$81:$B$301,0))</f>
        <v>#N/A</v>
      </c>
      <c r="BD1392" s="661"/>
      <c r="BE1392" s="661"/>
      <c r="BF1392" s="662"/>
      <c r="BG1392" s="72">
        <f t="shared" si="594"/>
        <v>0</v>
      </c>
    </row>
    <row r="1393" spans="2:59">
      <c r="B1393" s="66">
        <v>1355</v>
      </c>
      <c r="C1393" s="135"/>
      <c r="D1393" s="135"/>
      <c r="E1393" s="135"/>
      <c r="F1393" s="135"/>
      <c r="G1393" s="135"/>
      <c r="H1393" s="177"/>
      <c r="I1393" s="155"/>
      <c r="J1393" s="155"/>
      <c r="K1393" s="66">
        <v>10</v>
      </c>
      <c r="L1393" s="66"/>
      <c r="M1393" s="66"/>
      <c r="N1393" s="66"/>
      <c r="O1393" s="508"/>
      <c r="P1393" s="155">
        <f t="shared" si="588"/>
        <v>1</v>
      </c>
      <c r="Q1393" s="135"/>
      <c r="R1393" s="66" t="e">
        <f t="shared" si="595"/>
        <v>#N/A</v>
      </c>
      <c r="S1393" s="176"/>
      <c r="T1393" s="177"/>
      <c r="U1393" s="135"/>
      <c r="V1393" s="135"/>
      <c r="W1393" s="163" t="str">
        <f t="shared" ca="1" si="573"/>
        <v>Hero</v>
      </c>
      <c r="X1393" s="164">
        <f t="shared" si="574"/>
        <v>0</v>
      </c>
      <c r="Y1393" s="165">
        <v>0</v>
      </c>
      <c r="Z1393" s="155" t="str">
        <f t="shared" si="575"/>
        <v/>
      </c>
      <c r="AA1393" s="66" t="str">
        <f t="shared" si="576"/>
        <v/>
      </c>
      <c r="AB1393" s="72" t="str">
        <f t="shared" si="577"/>
        <v/>
      </c>
      <c r="AC1393" s="135" t="str">
        <f t="shared" si="589"/>
        <v/>
      </c>
      <c r="AD1393" s="72">
        <f t="shared" si="590"/>
        <v>-29</v>
      </c>
      <c r="AE1393" s="72">
        <f t="shared" si="591"/>
        <v>-59</v>
      </c>
      <c r="AF1393" s="72">
        <f t="shared" si="592"/>
        <v>-89</v>
      </c>
      <c r="AG1393" s="66" t="str">
        <f t="shared" si="578"/>
        <v/>
      </c>
      <c r="AH1393" s="66" t="str">
        <f t="shared" si="579"/>
        <v/>
      </c>
      <c r="AI1393" s="66" t="str">
        <f t="shared" si="580"/>
        <v/>
      </c>
      <c r="AJ1393" s="135" t="str">
        <f t="shared" si="581"/>
        <v/>
      </c>
      <c r="AK1393" s="66" t="str">
        <f t="shared" si="582"/>
        <v/>
      </c>
      <c r="AL1393" s="66" t="str">
        <f t="shared" si="570"/>
        <v/>
      </c>
      <c r="AM1393" s="66" t="str">
        <f t="shared" si="583"/>
        <v/>
      </c>
      <c r="AN1393" s="135" t="str">
        <f t="shared" si="584"/>
        <v/>
      </c>
      <c r="AO1393" s="66" t="str">
        <f t="shared" si="585"/>
        <v/>
      </c>
      <c r="AP1393" s="66" t="str">
        <f t="shared" si="571"/>
        <v/>
      </c>
      <c r="AQ1393" s="66" t="str">
        <f t="shared" si="586"/>
        <v/>
      </c>
      <c r="AR1393" s="135" t="str">
        <f t="shared" si="587"/>
        <v/>
      </c>
      <c r="AS1393" s="72" t="str">
        <f t="shared" si="572"/>
        <v/>
      </c>
      <c r="AT1393" s="72" t="str">
        <f t="shared" si="572"/>
        <v/>
      </c>
      <c r="AU1393" s="72"/>
      <c r="AV1393" s="135" t="str">
        <f t="shared" ca="1" si="593"/>
        <v>Hero</v>
      </c>
      <c r="AW1393" s="135"/>
      <c r="AX1393" s="135"/>
      <c r="AY1393" s="135"/>
      <c r="AZ1393" s="135"/>
      <c r="BA1393" s="135"/>
      <c r="BB1393" s="135"/>
      <c r="BC1393" s="660" t="e">
        <f>INDEX('[2]Master Skill List'!$D$81:$D$301,MATCH('UNIT DATA'!BA1393,'[2]Master Skill List'!$B$81:$B$301,0))</f>
        <v>#N/A</v>
      </c>
      <c r="BD1393" s="661"/>
      <c r="BE1393" s="661"/>
      <c r="BF1393" s="662"/>
      <c r="BG1393" s="72">
        <f t="shared" si="594"/>
        <v>0</v>
      </c>
    </row>
    <row r="1394" spans="2:59">
      <c r="B1394" s="66">
        <v>1356</v>
      </c>
      <c r="C1394" s="135"/>
      <c r="D1394" s="135"/>
      <c r="E1394" s="135"/>
      <c r="F1394" s="135"/>
      <c r="G1394" s="135"/>
      <c r="H1394" s="177"/>
      <c r="I1394" s="155"/>
      <c r="J1394" s="155"/>
      <c r="K1394" s="66">
        <v>10</v>
      </c>
      <c r="L1394" s="66"/>
      <c r="M1394" s="66"/>
      <c r="N1394" s="66"/>
      <c r="O1394" s="508"/>
      <c r="P1394" s="155">
        <f t="shared" si="588"/>
        <v>1</v>
      </c>
      <c r="Q1394" s="135"/>
      <c r="R1394" s="66" t="e">
        <f t="shared" si="595"/>
        <v>#N/A</v>
      </c>
      <c r="S1394" s="176"/>
      <c r="T1394" s="177"/>
      <c r="U1394" s="135"/>
      <c r="V1394" s="135"/>
      <c r="W1394" s="163" t="str">
        <f t="shared" ca="1" si="573"/>
        <v>Lord</v>
      </c>
      <c r="X1394" s="164">
        <f t="shared" si="574"/>
        <v>0</v>
      </c>
      <c r="Y1394" s="165">
        <v>0</v>
      </c>
      <c r="Z1394" s="155" t="str">
        <f t="shared" si="575"/>
        <v/>
      </c>
      <c r="AA1394" s="66" t="str">
        <f t="shared" si="576"/>
        <v/>
      </c>
      <c r="AB1394" s="72" t="str">
        <f t="shared" si="577"/>
        <v/>
      </c>
      <c r="AC1394" s="135" t="str">
        <f t="shared" si="589"/>
        <v/>
      </c>
      <c r="AD1394" s="72">
        <f t="shared" si="590"/>
        <v>-29</v>
      </c>
      <c r="AE1394" s="72">
        <f t="shared" si="591"/>
        <v>-59</v>
      </c>
      <c r="AF1394" s="72">
        <f t="shared" si="592"/>
        <v>-89</v>
      </c>
      <c r="AG1394" s="66" t="str">
        <f t="shared" si="578"/>
        <v/>
      </c>
      <c r="AH1394" s="66" t="str">
        <f t="shared" si="579"/>
        <v/>
      </c>
      <c r="AI1394" s="66" t="str">
        <f t="shared" si="580"/>
        <v/>
      </c>
      <c r="AJ1394" s="135" t="str">
        <f t="shared" si="581"/>
        <v/>
      </c>
      <c r="AK1394" s="66" t="str">
        <f t="shared" si="582"/>
        <v/>
      </c>
      <c r="AL1394" s="66" t="str">
        <f t="shared" si="570"/>
        <v/>
      </c>
      <c r="AM1394" s="66" t="str">
        <f t="shared" si="583"/>
        <v/>
      </c>
      <c r="AN1394" s="135" t="str">
        <f t="shared" si="584"/>
        <v/>
      </c>
      <c r="AO1394" s="66" t="str">
        <f t="shared" si="585"/>
        <v/>
      </c>
      <c r="AP1394" s="66" t="str">
        <f t="shared" si="571"/>
        <v/>
      </c>
      <c r="AQ1394" s="66" t="str">
        <f t="shared" si="586"/>
        <v/>
      </c>
      <c r="AR1394" s="135" t="str">
        <f t="shared" si="587"/>
        <v/>
      </c>
      <c r="AS1394" s="72" t="str">
        <f t="shared" si="572"/>
        <v/>
      </c>
      <c r="AT1394" s="72" t="str">
        <f t="shared" si="572"/>
        <v/>
      </c>
      <c r="AU1394" s="72"/>
      <c r="AV1394" s="135" t="str">
        <f t="shared" ca="1" si="593"/>
        <v>Lord</v>
      </c>
      <c r="AW1394" s="135"/>
      <c r="AX1394" s="135"/>
      <c r="AY1394" s="135"/>
      <c r="AZ1394" s="135"/>
      <c r="BA1394" s="135"/>
      <c r="BB1394" s="135"/>
      <c r="BC1394" s="660" t="e">
        <f>INDEX('[2]Master Skill List'!$D$81:$D$301,MATCH('UNIT DATA'!BA1394,'[2]Master Skill List'!$B$81:$B$301,0))</f>
        <v>#N/A</v>
      </c>
      <c r="BD1394" s="661"/>
      <c r="BE1394" s="661"/>
      <c r="BF1394" s="662"/>
      <c r="BG1394" s="72">
        <f t="shared" si="594"/>
        <v>0</v>
      </c>
    </row>
    <row r="1395" spans="2:59">
      <c r="B1395" s="66">
        <v>1357</v>
      </c>
      <c r="C1395" s="135"/>
      <c r="D1395" s="135"/>
      <c r="E1395" s="135"/>
      <c r="F1395" s="135"/>
      <c r="G1395" s="135"/>
      <c r="H1395" s="177"/>
      <c r="I1395" s="155"/>
      <c r="J1395" s="155"/>
      <c r="K1395" s="66">
        <v>10</v>
      </c>
      <c r="L1395" s="66"/>
      <c r="M1395" s="66"/>
      <c r="N1395" s="66"/>
      <c r="O1395" s="508"/>
      <c r="P1395" s="155">
        <f t="shared" si="588"/>
        <v>1</v>
      </c>
      <c r="Q1395" s="135"/>
      <c r="R1395" s="66" t="e">
        <f t="shared" si="595"/>
        <v>#N/A</v>
      </c>
      <c r="S1395" s="176"/>
      <c r="T1395" s="177"/>
      <c r="U1395" s="135"/>
      <c r="V1395" s="135"/>
      <c r="W1395" s="163" t="str">
        <f t="shared" ca="1" si="573"/>
        <v>Defender</v>
      </c>
      <c r="X1395" s="164">
        <f t="shared" si="574"/>
        <v>0</v>
      </c>
      <c r="Y1395" s="165">
        <v>0</v>
      </c>
      <c r="Z1395" s="155" t="str">
        <f t="shared" si="575"/>
        <v/>
      </c>
      <c r="AA1395" s="66" t="str">
        <f t="shared" si="576"/>
        <v/>
      </c>
      <c r="AB1395" s="72" t="str">
        <f t="shared" si="577"/>
        <v/>
      </c>
      <c r="AC1395" s="135" t="str">
        <f t="shared" si="589"/>
        <v/>
      </c>
      <c r="AD1395" s="72">
        <f t="shared" si="590"/>
        <v>-29</v>
      </c>
      <c r="AE1395" s="72">
        <f t="shared" si="591"/>
        <v>-59</v>
      </c>
      <c r="AF1395" s="72">
        <f t="shared" si="592"/>
        <v>-89</v>
      </c>
      <c r="AG1395" s="66" t="str">
        <f t="shared" si="578"/>
        <v/>
      </c>
      <c r="AH1395" s="66" t="str">
        <f t="shared" si="579"/>
        <v/>
      </c>
      <c r="AI1395" s="66" t="str">
        <f t="shared" si="580"/>
        <v/>
      </c>
      <c r="AJ1395" s="135" t="str">
        <f t="shared" si="581"/>
        <v/>
      </c>
      <c r="AK1395" s="66" t="str">
        <f t="shared" si="582"/>
        <v/>
      </c>
      <c r="AL1395" s="66" t="str">
        <f t="shared" si="570"/>
        <v/>
      </c>
      <c r="AM1395" s="66" t="str">
        <f t="shared" si="583"/>
        <v/>
      </c>
      <c r="AN1395" s="135" t="str">
        <f t="shared" si="584"/>
        <v/>
      </c>
      <c r="AO1395" s="66" t="str">
        <f t="shared" si="585"/>
        <v/>
      </c>
      <c r="AP1395" s="66" t="str">
        <f t="shared" si="571"/>
        <v/>
      </c>
      <c r="AQ1395" s="66" t="str">
        <f t="shared" si="586"/>
        <v/>
      </c>
      <c r="AR1395" s="135" t="str">
        <f t="shared" si="587"/>
        <v/>
      </c>
      <c r="AS1395" s="72" t="str">
        <f t="shared" si="572"/>
        <v/>
      </c>
      <c r="AT1395" s="72" t="str">
        <f t="shared" si="572"/>
        <v/>
      </c>
      <c r="AU1395" s="72"/>
      <c r="AV1395" s="135" t="str">
        <f t="shared" ca="1" si="593"/>
        <v>Defender</v>
      </c>
      <c r="AW1395" s="135"/>
      <c r="AX1395" s="135"/>
      <c r="AY1395" s="135"/>
      <c r="AZ1395" s="135"/>
      <c r="BA1395" s="135"/>
      <c r="BB1395" s="135"/>
      <c r="BC1395" s="660" t="e">
        <f>INDEX('[2]Master Skill List'!$D$81:$D$301,MATCH('UNIT DATA'!BA1395,'[2]Master Skill List'!$B$81:$B$301,0))</f>
        <v>#N/A</v>
      </c>
      <c r="BD1395" s="661"/>
      <c r="BE1395" s="661"/>
      <c r="BF1395" s="662"/>
      <c r="BG1395" s="72">
        <f t="shared" si="594"/>
        <v>0</v>
      </c>
    </row>
    <row r="1396" spans="2:59">
      <c r="B1396" s="66">
        <v>1358</v>
      </c>
      <c r="C1396" s="135"/>
      <c r="D1396" s="135"/>
      <c r="E1396" s="135"/>
      <c r="F1396" s="135"/>
      <c r="G1396" s="135"/>
      <c r="H1396" s="177"/>
      <c r="I1396" s="155"/>
      <c r="J1396" s="155"/>
      <c r="K1396" s="66">
        <v>10</v>
      </c>
      <c r="L1396" s="66"/>
      <c r="M1396" s="66"/>
      <c r="N1396" s="66"/>
      <c r="O1396" s="508"/>
      <c r="P1396" s="155">
        <f t="shared" si="588"/>
        <v>1</v>
      </c>
      <c r="Q1396" s="135"/>
      <c r="R1396" s="66" t="e">
        <f t="shared" si="595"/>
        <v>#N/A</v>
      </c>
      <c r="S1396" s="176"/>
      <c r="T1396" s="177"/>
      <c r="U1396" s="135"/>
      <c r="V1396" s="135"/>
      <c r="W1396" s="163" t="str">
        <f t="shared" ca="1" si="573"/>
        <v>Defender</v>
      </c>
      <c r="X1396" s="164">
        <f t="shared" si="574"/>
        <v>0</v>
      </c>
      <c r="Y1396" s="165">
        <v>0</v>
      </c>
      <c r="Z1396" s="155" t="str">
        <f t="shared" si="575"/>
        <v/>
      </c>
      <c r="AA1396" s="66" t="str">
        <f t="shared" si="576"/>
        <v/>
      </c>
      <c r="AB1396" s="72" t="str">
        <f t="shared" si="577"/>
        <v/>
      </c>
      <c r="AC1396" s="135" t="str">
        <f t="shared" si="589"/>
        <v/>
      </c>
      <c r="AD1396" s="72">
        <f t="shared" si="590"/>
        <v>-29</v>
      </c>
      <c r="AE1396" s="72">
        <f t="shared" si="591"/>
        <v>-59</v>
      </c>
      <c r="AF1396" s="72">
        <f t="shared" si="592"/>
        <v>-89</v>
      </c>
      <c r="AG1396" s="66" t="str">
        <f t="shared" si="578"/>
        <v/>
      </c>
      <c r="AH1396" s="66" t="str">
        <f t="shared" si="579"/>
        <v/>
      </c>
      <c r="AI1396" s="66" t="str">
        <f t="shared" si="580"/>
        <v/>
      </c>
      <c r="AJ1396" s="135" t="str">
        <f t="shared" si="581"/>
        <v/>
      </c>
      <c r="AK1396" s="66" t="str">
        <f t="shared" si="582"/>
        <v/>
      </c>
      <c r="AL1396" s="66" t="str">
        <f t="shared" si="570"/>
        <v/>
      </c>
      <c r="AM1396" s="66" t="str">
        <f t="shared" si="583"/>
        <v/>
      </c>
      <c r="AN1396" s="135" t="str">
        <f t="shared" si="584"/>
        <v/>
      </c>
      <c r="AO1396" s="66" t="str">
        <f t="shared" si="585"/>
        <v/>
      </c>
      <c r="AP1396" s="66" t="str">
        <f t="shared" si="571"/>
        <v/>
      </c>
      <c r="AQ1396" s="66" t="str">
        <f t="shared" si="586"/>
        <v/>
      </c>
      <c r="AR1396" s="135" t="str">
        <f t="shared" si="587"/>
        <v/>
      </c>
      <c r="AS1396" s="72" t="str">
        <f t="shared" si="572"/>
        <v/>
      </c>
      <c r="AT1396" s="72" t="str">
        <f t="shared" si="572"/>
        <v/>
      </c>
      <c r="AU1396" s="72"/>
      <c r="AV1396" s="135" t="str">
        <f t="shared" ca="1" si="593"/>
        <v>Defender</v>
      </c>
      <c r="AW1396" s="135"/>
      <c r="AX1396" s="135"/>
      <c r="AY1396" s="135"/>
      <c r="AZ1396" s="135"/>
      <c r="BA1396" s="135"/>
      <c r="BB1396" s="135"/>
      <c r="BC1396" s="660" t="e">
        <f>INDEX('[2]Master Skill List'!$D$81:$D$301,MATCH('UNIT DATA'!BA1396,'[2]Master Skill List'!$B$81:$B$301,0))</f>
        <v>#N/A</v>
      </c>
      <c r="BD1396" s="661"/>
      <c r="BE1396" s="661"/>
      <c r="BF1396" s="662"/>
      <c r="BG1396" s="72">
        <f t="shared" si="594"/>
        <v>0</v>
      </c>
    </row>
    <row r="1397" spans="2:59">
      <c r="B1397" s="66">
        <v>1359</v>
      </c>
      <c r="C1397" s="135"/>
      <c r="D1397" s="135"/>
      <c r="E1397" s="135"/>
      <c r="F1397" s="135"/>
      <c r="G1397" s="135"/>
      <c r="H1397" s="177"/>
      <c r="I1397" s="155"/>
      <c r="J1397" s="155"/>
      <c r="K1397" s="66">
        <v>10</v>
      </c>
      <c r="L1397" s="66"/>
      <c r="M1397" s="66"/>
      <c r="N1397" s="66"/>
      <c r="O1397" s="508"/>
      <c r="P1397" s="155">
        <f t="shared" si="588"/>
        <v>1</v>
      </c>
      <c r="Q1397" s="135"/>
      <c r="R1397" s="66" t="e">
        <f t="shared" si="595"/>
        <v>#N/A</v>
      </c>
      <c r="S1397" s="176"/>
      <c r="T1397" s="177"/>
      <c r="U1397" s="135"/>
      <c r="V1397" s="135"/>
      <c r="W1397" s="163" t="str">
        <f t="shared" ca="1" si="573"/>
        <v>Lord</v>
      </c>
      <c r="X1397" s="164">
        <f t="shared" si="574"/>
        <v>0</v>
      </c>
      <c r="Y1397" s="165">
        <v>0</v>
      </c>
      <c r="Z1397" s="155" t="str">
        <f t="shared" si="575"/>
        <v/>
      </c>
      <c r="AA1397" s="66" t="str">
        <f t="shared" si="576"/>
        <v/>
      </c>
      <c r="AB1397" s="72" t="str">
        <f t="shared" si="577"/>
        <v/>
      </c>
      <c r="AC1397" s="135" t="str">
        <f t="shared" si="589"/>
        <v/>
      </c>
      <c r="AD1397" s="72">
        <f t="shared" si="590"/>
        <v>-29</v>
      </c>
      <c r="AE1397" s="72">
        <f t="shared" si="591"/>
        <v>-59</v>
      </c>
      <c r="AF1397" s="72">
        <f t="shared" si="592"/>
        <v>-89</v>
      </c>
      <c r="AG1397" s="66" t="str">
        <f t="shared" si="578"/>
        <v/>
      </c>
      <c r="AH1397" s="66" t="str">
        <f t="shared" si="579"/>
        <v/>
      </c>
      <c r="AI1397" s="66" t="str">
        <f t="shared" si="580"/>
        <v/>
      </c>
      <c r="AJ1397" s="135" t="str">
        <f t="shared" si="581"/>
        <v/>
      </c>
      <c r="AK1397" s="66" t="str">
        <f t="shared" si="582"/>
        <v/>
      </c>
      <c r="AL1397" s="66" t="str">
        <f t="shared" si="570"/>
        <v/>
      </c>
      <c r="AM1397" s="66" t="str">
        <f t="shared" si="583"/>
        <v/>
      </c>
      <c r="AN1397" s="135" t="str">
        <f t="shared" si="584"/>
        <v/>
      </c>
      <c r="AO1397" s="66" t="str">
        <f t="shared" si="585"/>
        <v/>
      </c>
      <c r="AP1397" s="66" t="str">
        <f t="shared" si="571"/>
        <v/>
      </c>
      <c r="AQ1397" s="66" t="str">
        <f t="shared" si="586"/>
        <v/>
      </c>
      <c r="AR1397" s="135" t="str">
        <f t="shared" si="587"/>
        <v/>
      </c>
      <c r="AS1397" s="72" t="str">
        <f t="shared" si="572"/>
        <v/>
      </c>
      <c r="AT1397" s="72" t="str">
        <f t="shared" si="572"/>
        <v/>
      </c>
      <c r="AU1397" s="72"/>
      <c r="AV1397" s="135" t="str">
        <f t="shared" ca="1" si="593"/>
        <v>Lord</v>
      </c>
      <c r="AW1397" s="135"/>
      <c r="AX1397" s="135"/>
      <c r="AY1397" s="135"/>
      <c r="AZ1397" s="135"/>
      <c r="BA1397" s="135"/>
      <c r="BB1397" s="135"/>
      <c r="BC1397" s="660" t="e">
        <f>INDEX('[2]Master Skill List'!$D$81:$D$301,MATCH('UNIT DATA'!BA1397,'[2]Master Skill List'!$B$81:$B$301,0))</f>
        <v>#N/A</v>
      </c>
      <c r="BD1397" s="661"/>
      <c r="BE1397" s="661"/>
      <c r="BF1397" s="662"/>
      <c r="BG1397" s="72">
        <f t="shared" si="594"/>
        <v>0</v>
      </c>
    </row>
    <row r="1398" spans="2:59">
      <c r="B1398" s="66">
        <v>1360</v>
      </c>
      <c r="C1398" s="135"/>
      <c r="D1398" s="135"/>
      <c r="E1398" s="135"/>
      <c r="F1398" s="135"/>
      <c r="G1398" s="135"/>
      <c r="H1398" s="177"/>
      <c r="I1398" s="155"/>
      <c r="J1398" s="155"/>
      <c r="K1398" s="66">
        <v>10</v>
      </c>
      <c r="L1398" s="66"/>
      <c r="M1398" s="66"/>
      <c r="N1398" s="66"/>
      <c r="O1398" s="508"/>
      <c r="P1398" s="155">
        <f t="shared" si="588"/>
        <v>1</v>
      </c>
      <c r="Q1398" s="135"/>
      <c r="R1398" s="66" t="e">
        <f t="shared" si="595"/>
        <v>#N/A</v>
      </c>
      <c r="S1398" s="176"/>
      <c r="T1398" s="177"/>
      <c r="U1398" s="135"/>
      <c r="V1398" s="135"/>
      <c r="W1398" s="163" t="str">
        <f t="shared" ca="1" si="573"/>
        <v>Guardian</v>
      </c>
      <c r="X1398" s="164">
        <f t="shared" si="574"/>
        <v>0</v>
      </c>
      <c r="Y1398" s="165">
        <v>0</v>
      </c>
      <c r="Z1398" s="155" t="str">
        <f t="shared" si="575"/>
        <v/>
      </c>
      <c r="AA1398" s="66" t="str">
        <f t="shared" si="576"/>
        <v/>
      </c>
      <c r="AB1398" s="72" t="str">
        <f t="shared" si="577"/>
        <v/>
      </c>
      <c r="AC1398" s="135" t="str">
        <f t="shared" si="589"/>
        <v/>
      </c>
      <c r="AD1398" s="72">
        <f t="shared" si="590"/>
        <v>-29</v>
      </c>
      <c r="AE1398" s="72">
        <f t="shared" si="591"/>
        <v>-59</v>
      </c>
      <c r="AF1398" s="72">
        <f t="shared" si="592"/>
        <v>-89</v>
      </c>
      <c r="AG1398" s="66" t="str">
        <f t="shared" si="578"/>
        <v/>
      </c>
      <c r="AH1398" s="66" t="str">
        <f t="shared" si="579"/>
        <v/>
      </c>
      <c r="AI1398" s="66" t="str">
        <f t="shared" si="580"/>
        <v/>
      </c>
      <c r="AJ1398" s="135" t="str">
        <f t="shared" si="581"/>
        <v/>
      </c>
      <c r="AK1398" s="66" t="str">
        <f t="shared" si="582"/>
        <v/>
      </c>
      <c r="AL1398" s="66" t="str">
        <f t="shared" si="570"/>
        <v/>
      </c>
      <c r="AM1398" s="66" t="str">
        <f t="shared" si="583"/>
        <v/>
      </c>
      <c r="AN1398" s="135" t="str">
        <f t="shared" si="584"/>
        <v/>
      </c>
      <c r="AO1398" s="66" t="str">
        <f t="shared" si="585"/>
        <v/>
      </c>
      <c r="AP1398" s="66" t="str">
        <f t="shared" si="571"/>
        <v/>
      </c>
      <c r="AQ1398" s="66" t="str">
        <f t="shared" si="586"/>
        <v/>
      </c>
      <c r="AR1398" s="135" t="str">
        <f t="shared" si="587"/>
        <v/>
      </c>
      <c r="AS1398" s="72" t="str">
        <f t="shared" si="572"/>
        <v/>
      </c>
      <c r="AT1398" s="72" t="str">
        <f t="shared" si="572"/>
        <v/>
      </c>
      <c r="AU1398" s="72"/>
      <c r="AV1398" s="135" t="str">
        <f t="shared" ca="1" si="593"/>
        <v>Guardian</v>
      </c>
      <c r="AW1398" s="135"/>
      <c r="AX1398" s="135"/>
      <c r="AY1398" s="135"/>
      <c r="AZ1398" s="135"/>
      <c r="BA1398" s="135"/>
      <c r="BB1398" s="135"/>
      <c r="BC1398" s="660" t="e">
        <f>INDEX('[2]Master Skill List'!$D$81:$D$301,MATCH('UNIT DATA'!BA1398,'[2]Master Skill List'!$B$81:$B$301,0))</f>
        <v>#N/A</v>
      </c>
      <c r="BD1398" s="661"/>
      <c r="BE1398" s="661"/>
      <c r="BF1398" s="662"/>
      <c r="BG1398" s="72">
        <f t="shared" si="594"/>
        <v>0</v>
      </c>
    </row>
    <row r="1399" spans="2:59">
      <c r="B1399" s="66">
        <v>1361</v>
      </c>
      <c r="C1399" s="135"/>
      <c r="D1399" s="135"/>
      <c r="E1399" s="135"/>
      <c r="F1399" s="135"/>
      <c r="G1399" s="135"/>
      <c r="H1399" s="177"/>
      <c r="I1399" s="155"/>
      <c r="J1399" s="155"/>
      <c r="K1399" s="66">
        <v>10</v>
      </c>
      <c r="L1399" s="66"/>
      <c r="M1399" s="66"/>
      <c r="N1399" s="66"/>
      <c r="O1399" s="508"/>
      <c r="P1399" s="155">
        <f t="shared" si="588"/>
        <v>1</v>
      </c>
      <c r="Q1399" s="135"/>
      <c r="R1399" s="66" t="e">
        <f t="shared" si="595"/>
        <v>#N/A</v>
      </c>
      <c r="S1399" s="176"/>
      <c r="T1399" s="177"/>
      <c r="U1399" s="135"/>
      <c r="V1399" s="135"/>
      <c r="W1399" s="163" t="str">
        <f t="shared" ca="1" si="573"/>
        <v>Defender</v>
      </c>
      <c r="X1399" s="164">
        <f t="shared" si="574"/>
        <v>0</v>
      </c>
      <c r="Y1399" s="165">
        <v>0</v>
      </c>
      <c r="Z1399" s="155" t="str">
        <f t="shared" si="575"/>
        <v/>
      </c>
      <c r="AA1399" s="66" t="str">
        <f t="shared" si="576"/>
        <v/>
      </c>
      <c r="AB1399" s="72" t="str">
        <f t="shared" si="577"/>
        <v/>
      </c>
      <c r="AC1399" s="135" t="str">
        <f t="shared" si="589"/>
        <v/>
      </c>
      <c r="AD1399" s="72">
        <f t="shared" si="590"/>
        <v>-29</v>
      </c>
      <c r="AE1399" s="72">
        <f t="shared" si="591"/>
        <v>-59</v>
      </c>
      <c r="AF1399" s="72">
        <f t="shared" si="592"/>
        <v>-89</v>
      </c>
      <c r="AG1399" s="66" t="str">
        <f t="shared" si="578"/>
        <v/>
      </c>
      <c r="AH1399" s="66" t="str">
        <f t="shared" si="579"/>
        <v/>
      </c>
      <c r="AI1399" s="66" t="str">
        <f t="shared" si="580"/>
        <v/>
      </c>
      <c r="AJ1399" s="135" t="str">
        <f t="shared" si="581"/>
        <v/>
      </c>
      <c r="AK1399" s="66" t="str">
        <f t="shared" si="582"/>
        <v/>
      </c>
      <c r="AL1399" s="66" t="str">
        <f t="shared" si="570"/>
        <v/>
      </c>
      <c r="AM1399" s="66" t="str">
        <f t="shared" si="583"/>
        <v/>
      </c>
      <c r="AN1399" s="135" t="str">
        <f t="shared" si="584"/>
        <v/>
      </c>
      <c r="AO1399" s="66" t="str">
        <f t="shared" si="585"/>
        <v/>
      </c>
      <c r="AP1399" s="66" t="str">
        <f t="shared" si="571"/>
        <v/>
      </c>
      <c r="AQ1399" s="66" t="str">
        <f t="shared" si="586"/>
        <v/>
      </c>
      <c r="AR1399" s="135" t="str">
        <f t="shared" si="587"/>
        <v/>
      </c>
      <c r="AS1399" s="72" t="str">
        <f t="shared" si="572"/>
        <v/>
      </c>
      <c r="AT1399" s="72" t="str">
        <f t="shared" si="572"/>
        <v/>
      </c>
      <c r="AU1399" s="72"/>
      <c r="AV1399" s="135" t="str">
        <f t="shared" ca="1" si="593"/>
        <v>Defender</v>
      </c>
      <c r="AW1399" s="135"/>
      <c r="AX1399" s="135"/>
      <c r="AY1399" s="135"/>
      <c r="AZ1399" s="135"/>
      <c r="BA1399" s="135"/>
      <c r="BB1399" s="135"/>
      <c r="BC1399" s="660" t="e">
        <f>INDEX('[2]Master Skill List'!$D$81:$D$301,MATCH('UNIT DATA'!BA1399,'[2]Master Skill List'!$B$81:$B$301,0))</f>
        <v>#N/A</v>
      </c>
      <c r="BD1399" s="661"/>
      <c r="BE1399" s="661"/>
      <c r="BF1399" s="662"/>
      <c r="BG1399" s="72">
        <f t="shared" si="594"/>
        <v>0</v>
      </c>
    </row>
    <row r="1400" spans="2:59">
      <c r="B1400" s="66">
        <v>1362</v>
      </c>
      <c r="C1400" s="135"/>
      <c r="D1400" s="135"/>
      <c r="E1400" s="135"/>
      <c r="F1400" s="135"/>
      <c r="G1400" s="135"/>
      <c r="H1400" s="177"/>
      <c r="I1400" s="155"/>
      <c r="J1400" s="155"/>
      <c r="K1400" s="66">
        <v>10</v>
      </c>
      <c r="L1400" s="66"/>
      <c r="M1400" s="66"/>
      <c r="N1400" s="66"/>
      <c r="O1400" s="508"/>
      <c r="P1400" s="155">
        <f t="shared" si="588"/>
        <v>1</v>
      </c>
      <c r="Q1400" s="135"/>
      <c r="R1400" s="66" t="e">
        <f t="shared" si="595"/>
        <v>#N/A</v>
      </c>
      <c r="S1400" s="176"/>
      <c r="T1400" s="177"/>
      <c r="U1400" s="135"/>
      <c r="V1400" s="135"/>
      <c r="W1400" s="163" t="str">
        <f t="shared" ca="1" si="573"/>
        <v>Fighter</v>
      </c>
      <c r="X1400" s="164">
        <f t="shared" si="574"/>
        <v>0</v>
      </c>
      <c r="Y1400" s="165">
        <v>0</v>
      </c>
      <c r="Z1400" s="155" t="str">
        <f t="shared" si="575"/>
        <v/>
      </c>
      <c r="AA1400" s="66" t="str">
        <f t="shared" si="576"/>
        <v/>
      </c>
      <c r="AB1400" s="72" t="str">
        <f t="shared" si="577"/>
        <v/>
      </c>
      <c r="AC1400" s="135" t="str">
        <f t="shared" si="589"/>
        <v/>
      </c>
      <c r="AD1400" s="72">
        <f t="shared" si="590"/>
        <v>-29</v>
      </c>
      <c r="AE1400" s="72">
        <f t="shared" si="591"/>
        <v>-59</v>
      </c>
      <c r="AF1400" s="72">
        <f t="shared" si="592"/>
        <v>-89</v>
      </c>
      <c r="AG1400" s="66" t="str">
        <f t="shared" si="578"/>
        <v/>
      </c>
      <c r="AH1400" s="66" t="str">
        <f t="shared" si="579"/>
        <v/>
      </c>
      <c r="AI1400" s="66" t="str">
        <f t="shared" si="580"/>
        <v/>
      </c>
      <c r="AJ1400" s="135" t="str">
        <f t="shared" si="581"/>
        <v/>
      </c>
      <c r="AK1400" s="66" t="str">
        <f t="shared" si="582"/>
        <v/>
      </c>
      <c r="AL1400" s="66" t="str">
        <f t="shared" si="570"/>
        <v/>
      </c>
      <c r="AM1400" s="66" t="str">
        <f t="shared" si="583"/>
        <v/>
      </c>
      <c r="AN1400" s="135" t="str">
        <f t="shared" si="584"/>
        <v/>
      </c>
      <c r="AO1400" s="66" t="str">
        <f t="shared" si="585"/>
        <v/>
      </c>
      <c r="AP1400" s="66" t="str">
        <f t="shared" si="571"/>
        <v/>
      </c>
      <c r="AQ1400" s="66" t="str">
        <f t="shared" si="586"/>
        <v/>
      </c>
      <c r="AR1400" s="135" t="str">
        <f t="shared" si="587"/>
        <v/>
      </c>
      <c r="AS1400" s="72" t="str">
        <f t="shared" si="572"/>
        <v/>
      </c>
      <c r="AT1400" s="72" t="str">
        <f t="shared" si="572"/>
        <v/>
      </c>
      <c r="AU1400" s="72"/>
      <c r="AV1400" s="135" t="str">
        <f t="shared" ca="1" si="593"/>
        <v>Fighter</v>
      </c>
      <c r="AW1400" s="135"/>
      <c r="AX1400" s="135"/>
      <c r="AY1400" s="135"/>
      <c r="AZ1400" s="135"/>
      <c r="BA1400" s="135"/>
      <c r="BB1400" s="135"/>
      <c r="BC1400" s="660" t="e">
        <f>INDEX('[2]Master Skill List'!$D$81:$D$301,MATCH('UNIT DATA'!BA1400,'[2]Master Skill List'!$B$81:$B$301,0))</f>
        <v>#N/A</v>
      </c>
      <c r="BD1400" s="661"/>
      <c r="BE1400" s="661"/>
      <c r="BF1400" s="662"/>
      <c r="BG1400" s="72">
        <f t="shared" si="594"/>
        <v>0</v>
      </c>
    </row>
    <row r="1401" spans="2:59">
      <c r="B1401" s="66">
        <v>1363</v>
      </c>
      <c r="C1401" s="135"/>
      <c r="D1401" s="135"/>
      <c r="E1401" s="135"/>
      <c r="F1401" s="135"/>
      <c r="G1401" s="135"/>
      <c r="H1401" s="177"/>
      <c r="I1401" s="155"/>
      <c r="J1401" s="155"/>
      <c r="K1401" s="66">
        <v>10</v>
      </c>
      <c r="L1401" s="66"/>
      <c r="M1401" s="66"/>
      <c r="N1401" s="66"/>
      <c r="O1401" s="508"/>
      <c r="P1401" s="155">
        <f t="shared" si="588"/>
        <v>1</v>
      </c>
      <c r="Q1401" s="135"/>
      <c r="R1401" s="66" t="e">
        <f t="shared" si="595"/>
        <v>#N/A</v>
      </c>
      <c r="S1401" s="176"/>
      <c r="T1401" s="177"/>
      <c r="U1401" s="135"/>
      <c r="V1401" s="135"/>
      <c r="W1401" s="163" t="str">
        <f t="shared" ca="1" si="573"/>
        <v>Defender</v>
      </c>
      <c r="X1401" s="164">
        <f t="shared" si="574"/>
        <v>0</v>
      </c>
      <c r="Y1401" s="165">
        <v>0</v>
      </c>
      <c r="Z1401" s="155" t="str">
        <f t="shared" si="575"/>
        <v/>
      </c>
      <c r="AA1401" s="66" t="str">
        <f t="shared" si="576"/>
        <v/>
      </c>
      <c r="AB1401" s="72" t="str">
        <f t="shared" si="577"/>
        <v/>
      </c>
      <c r="AC1401" s="135" t="str">
        <f t="shared" si="589"/>
        <v/>
      </c>
      <c r="AD1401" s="72">
        <f t="shared" si="590"/>
        <v>-29</v>
      </c>
      <c r="AE1401" s="72">
        <f t="shared" si="591"/>
        <v>-59</v>
      </c>
      <c r="AF1401" s="72">
        <f t="shared" si="592"/>
        <v>-89</v>
      </c>
      <c r="AG1401" s="66" t="str">
        <f t="shared" si="578"/>
        <v/>
      </c>
      <c r="AH1401" s="66" t="str">
        <f t="shared" si="579"/>
        <v/>
      </c>
      <c r="AI1401" s="66" t="str">
        <f t="shared" si="580"/>
        <v/>
      </c>
      <c r="AJ1401" s="135" t="str">
        <f t="shared" si="581"/>
        <v/>
      </c>
      <c r="AK1401" s="66" t="str">
        <f t="shared" si="582"/>
        <v/>
      </c>
      <c r="AL1401" s="66" t="str">
        <f t="shared" si="570"/>
        <v/>
      </c>
      <c r="AM1401" s="66" t="str">
        <f t="shared" si="583"/>
        <v/>
      </c>
      <c r="AN1401" s="135" t="str">
        <f t="shared" si="584"/>
        <v/>
      </c>
      <c r="AO1401" s="66" t="str">
        <f t="shared" si="585"/>
        <v/>
      </c>
      <c r="AP1401" s="66" t="str">
        <f t="shared" si="571"/>
        <v/>
      </c>
      <c r="AQ1401" s="66" t="str">
        <f t="shared" si="586"/>
        <v/>
      </c>
      <c r="AR1401" s="135" t="str">
        <f t="shared" si="587"/>
        <v/>
      </c>
      <c r="AS1401" s="72" t="str">
        <f t="shared" si="572"/>
        <v/>
      </c>
      <c r="AT1401" s="72" t="str">
        <f t="shared" si="572"/>
        <v/>
      </c>
      <c r="AU1401" s="72"/>
      <c r="AV1401" s="135" t="str">
        <f t="shared" ca="1" si="593"/>
        <v>Defender</v>
      </c>
      <c r="AW1401" s="135"/>
      <c r="AX1401" s="135"/>
      <c r="AY1401" s="135"/>
      <c r="AZ1401" s="135"/>
      <c r="BA1401" s="135"/>
      <c r="BB1401" s="135"/>
      <c r="BC1401" s="660" t="e">
        <f>INDEX('[2]Master Skill List'!$D$81:$D$301,MATCH('UNIT DATA'!BA1401,'[2]Master Skill List'!$B$81:$B$301,0))</f>
        <v>#N/A</v>
      </c>
      <c r="BD1401" s="661"/>
      <c r="BE1401" s="661"/>
      <c r="BF1401" s="662"/>
      <c r="BG1401" s="72">
        <f t="shared" si="594"/>
        <v>0</v>
      </c>
    </row>
    <row r="1402" spans="2:59">
      <c r="B1402" s="66">
        <v>1364</v>
      </c>
      <c r="C1402" s="135"/>
      <c r="D1402" s="135"/>
      <c r="E1402" s="135"/>
      <c r="F1402" s="135"/>
      <c r="G1402" s="135"/>
      <c r="H1402" s="177"/>
      <c r="I1402" s="155"/>
      <c r="J1402" s="155"/>
      <c r="K1402" s="66">
        <v>10</v>
      </c>
      <c r="L1402" s="66"/>
      <c r="M1402" s="66"/>
      <c r="N1402" s="66"/>
      <c r="O1402" s="508"/>
      <c r="P1402" s="155">
        <f t="shared" si="588"/>
        <v>1</v>
      </c>
      <c r="Q1402" s="135"/>
      <c r="R1402" s="66" t="e">
        <f t="shared" si="595"/>
        <v>#N/A</v>
      </c>
      <c r="S1402" s="176"/>
      <c r="T1402" s="177"/>
      <c r="U1402" s="135"/>
      <c r="V1402" s="135"/>
      <c r="W1402" s="163" t="str">
        <f t="shared" ca="1" si="573"/>
        <v>Guardian</v>
      </c>
      <c r="X1402" s="164">
        <f t="shared" si="574"/>
        <v>0</v>
      </c>
      <c r="Y1402" s="165">
        <v>0</v>
      </c>
      <c r="Z1402" s="155" t="str">
        <f t="shared" si="575"/>
        <v/>
      </c>
      <c r="AA1402" s="66" t="str">
        <f t="shared" si="576"/>
        <v/>
      </c>
      <c r="AB1402" s="72" t="str">
        <f t="shared" si="577"/>
        <v/>
      </c>
      <c r="AC1402" s="135" t="str">
        <f t="shared" si="589"/>
        <v/>
      </c>
      <c r="AD1402" s="72">
        <f t="shared" si="590"/>
        <v>-29</v>
      </c>
      <c r="AE1402" s="72">
        <f t="shared" si="591"/>
        <v>-59</v>
      </c>
      <c r="AF1402" s="72">
        <f t="shared" si="592"/>
        <v>-89</v>
      </c>
      <c r="AG1402" s="66" t="str">
        <f t="shared" si="578"/>
        <v/>
      </c>
      <c r="AH1402" s="66" t="str">
        <f t="shared" si="579"/>
        <v/>
      </c>
      <c r="AI1402" s="66" t="str">
        <f t="shared" si="580"/>
        <v/>
      </c>
      <c r="AJ1402" s="135" t="str">
        <f t="shared" si="581"/>
        <v/>
      </c>
      <c r="AK1402" s="66" t="str">
        <f t="shared" si="582"/>
        <v/>
      </c>
      <c r="AL1402" s="66" t="str">
        <f t="shared" si="570"/>
        <v/>
      </c>
      <c r="AM1402" s="66" t="str">
        <f t="shared" si="583"/>
        <v/>
      </c>
      <c r="AN1402" s="135" t="str">
        <f t="shared" si="584"/>
        <v/>
      </c>
      <c r="AO1402" s="66" t="str">
        <f t="shared" si="585"/>
        <v/>
      </c>
      <c r="AP1402" s="66" t="str">
        <f t="shared" si="571"/>
        <v/>
      </c>
      <c r="AQ1402" s="66" t="str">
        <f t="shared" si="586"/>
        <v/>
      </c>
      <c r="AR1402" s="135" t="str">
        <f t="shared" si="587"/>
        <v/>
      </c>
      <c r="AS1402" s="72" t="str">
        <f t="shared" si="572"/>
        <v/>
      </c>
      <c r="AT1402" s="72" t="str">
        <f t="shared" si="572"/>
        <v/>
      </c>
      <c r="AU1402" s="72"/>
      <c r="AV1402" s="135" t="str">
        <f t="shared" ca="1" si="593"/>
        <v>Guardian</v>
      </c>
      <c r="AW1402" s="135"/>
      <c r="AX1402" s="135"/>
      <c r="AY1402" s="135"/>
      <c r="AZ1402" s="135"/>
      <c r="BA1402" s="135"/>
      <c r="BB1402" s="135"/>
      <c r="BC1402" s="660" t="e">
        <f>INDEX('[2]Master Skill List'!$D$81:$D$301,MATCH('UNIT DATA'!BA1402,'[2]Master Skill List'!$B$81:$B$301,0))</f>
        <v>#N/A</v>
      </c>
      <c r="BD1402" s="661"/>
      <c r="BE1402" s="661"/>
      <c r="BF1402" s="662"/>
      <c r="BG1402" s="72">
        <f t="shared" si="594"/>
        <v>0</v>
      </c>
    </row>
    <row r="1403" spans="2:59">
      <c r="B1403" s="66">
        <v>1365</v>
      </c>
      <c r="C1403" s="135"/>
      <c r="D1403" s="135"/>
      <c r="E1403" s="135"/>
      <c r="F1403" s="135"/>
      <c r="G1403" s="135"/>
      <c r="H1403" s="177"/>
      <c r="I1403" s="155"/>
      <c r="J1403" s="155"/>
      <c r="K1403" s="66">
        <v>10</v>
      </c>
      <c r="L1403" s="66"/>
      <c r="M1403" s="66"/>
      <c r="N1403" s="66"/>
      <c r="O1403" s="508"/>
      <c r="P1403" s="155">
        <f t="shared" si="588"/>
        <v>1</v>
      </c>
      <c r="Q1403" s="135"/>
      <c r="R1403" s="66" t="e">
        <f t="shared" si="595"/>
        <v>#N/A</v>
      </c>
      <c r="S1403" s="176"/>
      <c r="T1403" s="177"/>
      <c r="U1403" s="135"/>
      <c r="V1403" s="135"/>
      <c r="W1403" s="163" t="str">
        <f t="shared" ca="1" si="573"/>
        <v>Defender</v>
      </c>
      <c r="X1403" s="164">
        <f t="shared" si="574"/>
        <v>0</v>
      </c>
      <c r="Y1403" s="165">
        <v>0</v>
      </c>
      <c r="Z1403" s="155" t="str">
        <f t="shared" si="575"/>
        <v/>
      </c>
      <c r="AA1403" s="66" t="str">
        <f t="shared" si="576"/>
        <v/>
      </c>
      <c r="AB1403" s="72" t="str">
        <f t="shared" si="577"/>
        <v/>
      </c>
      <c r="AC1403" s="135" t="str">
        <f t="shared" si="589"/>
        <v/>
      </c>
      <c r="AD1403" s="72">
        <f t="shared" si="590"/>
        <v>-29</v>
      </c>
      <c r="AE1403" s="72">
        <f t="shared" si="591"/>
        <v>-59</v>
      </c>
      <c r="AF1403" s="72">
        <f t="shared" si="592"/>
        <v>-89</v>
      </c>
      <c r="AG1403" s="66" t="str">
        <f t="shared" si="578"/>
        <v/>
      </c>
      <c r="AH1403" s="66" t="str">
        <f t="shared" si="579"/>
        <v/>
      </c>
      <c r="AI1403" s="66" t="str">
        <f t="shared" si="580"/>
        <v/>
      </c>
      <c r="AJ1403" s="135" t="str">
        <f t="shared" si="581"/>
        <v/>
      </c>
      <c r="AK1403" s="66" t="str">
        <f t="shared" si="582"/>
        <v/>
      </c>
      <c r="AL1403" s="66" t="str">
        <f t="shared" si="570"/>
        <v/>
      </c>
      <c r="AM1403" s="66" t="str">
        <f t="shared" si="583"/>
        <v/>
      </c>
      <c r="AN1403" s="135" t="str">
        <f t="shared" si="584"/>
        <v/>
      </c>
      <c r="AO1403" s="66" t="str">
        <f t="shared" si="585"/>
        <v/>
      </c>
      <c r="AP1403" s="66" t="str">
        <f t="shared" si="571"/>
        <v/>
      </c>
      <c r="AQ1403" s="66" t="str">
        <f t="shared" si="586"/>
        <v/>
      </c>
      <c r="AR1403" s="135" t="str">
        <f t="shared" si="587"/>
        <v/>
      </c>
      <c r="AS1403" s="72" t="str">
        <f t="shared" si="572"/>
        <v/>
      </c>
      <c r="AT1403" s="72" t="str">
        <f t="shared" si="572"/>
        <v/>
      </c>
      <c r="AU1403" s="72"/>
      <c r="AV1403" s="135" t="str">
        <f t="shared" ca="1" si="593"/>
        <v>Defender</v>
      </c>
      <c r="AW1403" s="135"/>
      <c r="AX1403" s="135"/>
      <c r="AY1403" s="135"/>
      <c r="AZ1403" s="135"/>
      <c r="BA1403" s="135"/>
      <c r="BB1403" s="135"/>
      <c r="BC1403" s="660" t="e">
        <f>INDEX('[2]Master Skill List'!$D$81:$D$301,MATCH('UNIT DATA'!BA1403,'[2]Master Skill List'!$B$81:$B$301,0))</f>
        <v>#N/A</v>
      </c>
      <c r="BD1403" s="661"/>
      <c r="BE1403" s="661"/>
      <c r="BF1403" s="662"/>
      <c r="BG1403" s="72">
        <f t="shared" si="594"/>
        <v>0</v>
      </c>
    </row>
    <row r="1404" spans="2:59">
      <c r="B1404" s="66">
        <v>1366</v>
      </c>
      <c r="C1404" s="135"/>
      <c r="D1404" s="135"/>
      <c r="E1404" s="135"/>
      <c r="F1404" s="135"/>
      <c r="G1404" s="135"/>
      <c r="H1404" s="177"/>
      <c r="I1404" s="155"/>
      <c r="J1404" s="155"/>
      <c r="K1404" s="66">
        <v>10</v>
      </c>
      <c r="L1404" s="66"/>
      <c r="M1404" s="66"/>
      <c r="N1404" s="66"/>
      <c r="O1404" s="508"/>
      <c r="P1404" s="155">
        <f t="shared" si="588"/>
        <v>1</v>
      </c>
      <c r="Q1404" s="135"/>
      <c r="R1404" s="66" t="e">
        <f t="shared" si="595"/>
        <v>#N/A</v>
      </c>
      <c r="S1404" s="176"/>
      <c r="T1404" s="177"/>
      <c r="U1404" s="135"/>
      <c r="V1404" s="135"/>
      <c r="W1404" s="163" t="str">
        <f t="shared" ca="1" si="573"/>
        <v>Defender</v>
      </c>
      <c r="X1404" s="164">
        <f t="shared" si="574"/>
        <v>0</v>
      </c>
      <c r="Y1404" s="165">
        <v>0</v>
      </c>
      <c r="Z1404" s="155" t="str">
        <f t="shared" si="575"/>
        <v/>
      </c>
      <c r="AA1404" s="66" t="str">
        <f t="shared" si="576"/>
        <v/>
      </c>
      <c r="AB1404" s="72" t="str">
        <f t="shared" si="577"/>
        <v/>
      </c>
      <c r="AC1404" s="135" t="str">
        <f t="shared" si="589"/>
        <v/>
      </c>
      <c r="AD1404" s="72">
        <f t="shared" si="590"/>
        <v>-29</v>
      </c>
      <c r="AE1404" s="72">
        <f t="shared" si="591"/>
        <v>-59</v>
      </c>
      <c r="AF1404" s="72">
        <f t="shared" si="592"/>
        <v>-89</v>
      </c>
      <c r="AG1404" s="66" t="str">
        <f t="shared" si="578"/>
        <v/>
      </c>
      <c r="AH1404" s="66" t="str">
        <f t="shared" si="579"/>
        <v/>
      </c>
      <c r="AI1404" s="66" t="str">
        <f t="shared" si="580"/>
        <v/>
      </c>
      <c r="AJ1404" s="135" t="str">
        <f t="shared" si="581"/>
        <v/>
      </c>
      <c r="AK1404" s="66" t="str">
        <f t="shared" si="582"/>
        <v/>
      </c>
      <c r="AL1404" s="66" t="str">
        <f t="shared" si="570"/>
        <v/>
      </c>
      <c r="AM1404" s="66" t="str">
        <f t="shared" si="583"/>
        <v/>
      </c>
      <c r="AN1404" s="135" t="str">
        <f t="shared" si="584"/>
        <v/>
      </c>
      <c r="AO1404" s="66" t="str">
        <f t="shared" si="585"/>
        <v/>
      </c>
      <c r="AP1404" s="66" t="str">
        <f t="shared" si="571"/>
        <v/>
      </c>
      <c r="AQ1404" s="66" t="str">
        <f t="shared" si="586"/>
        <v/>
      </c>
      <c r="AR1404" s="135" t="str">
        <f t="shared" si="587"/>
        <v/>
      </c>
      <c r="AS1404" s="72" t="str">
        <f t="shared" si="572"/>
        <v/>
      </c>
      <c r="AT1404" s="72" t="str">
        <f t="shared" si="572"/>
        <v/>
      </c>
      <c r="AU1404" s="72"/>
      <c r="AV1404" s="135" t="str">
        <f t="shared" ca="1" si="593"/>
        <v>Defender</v>
      </c>
      <c r="AW1404" s="135"/>
      <c r="AX1404" s="135"/>
      <c r="AY1404" s="135"/>
      <c r="AZ1404" s="135"/>
      <c r="BA1404" s="135"/>
      <c r="BB1404" s="135"/>
      <c r="BC1404" s="660" t="e">
        <f>INDEX('[2]Master Skill List'!$D$81:$D$301,MATCH('UNIT DATA'!BA1404,'[2]Master Skill List'!$B$81:$B$301,0))</f>
        <v>#N/A</v>
      </c>
      <c r="BD1404" s="661"/>
      <c r="BE1404" s="661"/>
      <c r="BF1404" s="662"/>
      <c r="BG1404" s="72">
        <f t="shared" si="594"/>
        <v>0</v>
      </c>
    </row>
    <row r="1405" spans="2:59">
      <c r="B1405" s="66">
        <v>1367</v>
      </c>
      <c r="C1405" s="135"/>
      <c r="D1405" s="135"/>
      <c r="E1405" s="135"/>
      <c r="F1405" s="135"/>
      <c r="G1405" s="135"/>
      <c r="H1405" s="177"/>
      <c r="I1405" s="155"/>
      <c r="J1405" s="155"/>
      <c r="K1405" s="66">
        <v>10</v>
      </c>
      <c r="L1405" s="66"/>
      <c r="M1405" s="66"/>
      <c r="N1405" s="66"/>
      <c r="O1405" s="508"/>
      <c r="P1405" s="155">
        <f t="shared" si="588"/>
        <v>1</v>
      </c>
      <c r="Q1405" s="135"/>
      <c r="R1405" s="66" t="e">
        <f t="shared" si="595"/>
        <v>#N/A</v>
      </c>
      <c r="S1405" s="176"/>
      <c r="T1405" s="177"/>
      <c r="U1405" s="135"/>
      <c r="V1405" s="135"/>
      <c r="W1405" s="163" t="str">
        <f t="shared" ca="1" si="573"/>
        <v>Defender</v>
      </c>
      <c r="X1405" s="164">
        <f t="shared" si="574"/>
        <v>0</v>
      </c>
      <c r="Y1405" s="165">
        <v>0</v>
      </c>
      <c r="Z1405" s="155" t="str">
        <f t="shared" si="575"/>
        <v/>
      </c>
      <c r="AA1405" s="66" t="str">
        <f t="shared" si="576"/>
        <v/>
      </c>
      <c r="AB1405" s="72" t="str">
        <f t="shared" si="577"/>
        <v/>
      </c>
      <c r="AC1405" s="135" t="str">
        <f t="shared" si="589"/>
        <v/>
      </c>
      <c r="AD1405" s="72">
        <f t="shared" si="590"/>
        <v>-29</v>
      </c>
      <c r="AE1405" s="72">
        <f t="shared" si="591"/>
        <v>-59</v>
      </c>
      <c r="AF1405" s="72">
        <f t="shared" si="592"/>
        <v>-89</v>
      </c>
      <c r="AG1405" s="66" t="str">
        <f t="shared" si="578"/>
        <v/>
      </c>
      <c r="AH1405" s="66" t="str">
        <f t="shared" si="579"/>
        <v/>
      </c>
      <c r="AI1405" s="66" t="str">
        <f t="shared" si="580"/>
        <v/>
      </c>
      <c r="AJ1405" s="135" t="str">
        <f t="shared" si="581"/>
        <v/>
      </c>
      <c r="AK1405" s="66" t="str">
        <f t="shared" si="582"/>
        <v/>
      </c>
      <c r="AL1405" s="66" t="str">
        <f t="shared" si="570"/>
        <v/>
      </c>
      <c r="AM1405" s="66" t="str">
        <f t="shared" si="583"/>
        <v/>
      </c>
      <c r="AN1405" s="135" t="str">
        <f t="shared" si="584"/>
        <v/>
      </c>
      <c r="AO1405" s="66" t="str">
        <f t="shared" si="585"/>
        <v/>
      </c>
      <c r="AP1405" s="66" t="str">
        <f t="shared" si="571"/>
        <v/>
      </c>
      <c r="AQ1405" s="66" t="str">
        <f t="shared" si="586"/>
        <v/>
      </c>
      <c r="AR1405" s="135" t="str">
        <f t="shared" si="587"/>
        <v/>
      </c>
      <c r="AS1405" s="72" t="str">
        <f t="shared" si="572"/>
        <v/>
      </c>
      <c r="AT1405" s="72" t="str">
        <f t="shared" si="572"/>
        <v/>
      </c>
      <c r="AU1405" s="72"/>
      <c r="AV1405" s="135" t="str">
        <f t="shared" ca="1" si="593"/>
        <v>Defender</v>
      </c>
      <c r="AW1405" s="135"/>
      <c r="AX1405" s="135"/>
      <c r="AY1405" s="135"/>
      <c r="AZ1405" s="135"/>
      <c r="BA1405" s="135"/>
      <c r="BB1405" s="135"/>
      <c r="BC1405" s="660" t="e">
        <f>INDEX('[2]Master Skill List'!$D$81:$D$301,MATCH('UNIT DATA'!BA1405,'[2]Master Skill List'!$B$81:$B$301,0))</f>
        <v>#N/A</v>
      </c>
      <c r="BD1405" s="661"/>
      <c r="BE1405" s="661"/>
      <c r="BF1405" s="662"/>
      <c r="BG1405" s="72">
        <f t="shared" si="594"/>
        <v>0</v>
      </c>
    </row>
    <row r="1406" spans="2:59">
      <c r="B1406" s="66">
        <v>1368</v>
      </c>
      <c r="C1406" s="135"/>
      <c r="D1406" s="135"/>
      <c r="E1406" s="135"/>
      <c r="F1406" s="135"/>
      <c r="G1406" s="135"/>
      <c r="H1406" s="177"/>
      <c r="I1406" s="155"/>
      <c r="J1406" s="155"/>
      <c r="K1406" s="66">
        <v>10</v>
      </c>
      <c r="L1406" s="66"/>
      <c r="M1406" s="66"/>
      <c r="N1406" s="66"/>
      <c r="O1406" s="508"/>
      <c r="P1406" s="155">
        <f t="shared" si="588"/>
        <v>1</v>
      </c>
      <c r="Q1406" s="135"/>
      <c r="R1406" s="66" t="e">
        <f t="shared" si="595"/>
        <v>#N/A</v>
      </c>
      <c r="S1406" s="176"/>
      <c r="T1406" s="177"/>
      <c r="U1406" s="135"/>
      <c r="V1406" s="135"/>
      <c r="W1406" s="163" t="str">
        <f t="shared" ca="1" si="573"/>
        <v>Knight</v>
      </c>
      <c r="X1406" s="164">
        <f t="shared" si="574"/>
        <v>0</v>
      </c>
      <c r="Y1406" s="165">
        <v>0</v>
      </c>
      <c r="Z1406" s="155" t="str">
        <f t="shared" si="575"/>
        <v/>
      </c>
      <c r="AA1406" s="66" t="str">
        <f t="shared" si="576"/>
        <v/>
      </c>
      <c r="AB1406" s="72" t="str">
        <f t="shared" si="577"/>
        <v/>
      </c>
      <c r="AC1406" s="135" t="str">
        <f t="shared" si="589"/>
        <v/>
      </c>
      <c r="AD1406" s="72">
        <f t="shared" si="590"/>
        <v>-29</v>
      </c>
      <c r="AE1406" s="72">
        <f t="shared" si="591"/>
        <v>-59</v>
      </c>
      <c r="AF1406" s="72">
        <f t="shared" si="592"/>
        <v>-89</v>
      </c>
      <c r="AG1406" s="66" t="str">
        <f t="shared" si="578"/>
        <v/>
      </c>
      <c r="AH1406" s="66" t="str">
        <f t="shared" si="579"/>
        <v/>
      </c>
      <c r="AI1406" s="66" t="str">
        <f t="shared" si="580"/>
        <v/>
      </c>
      <c r="AJ1406" s="135" t="str">
        <f t="shared" si="581"/>
        <v/>
      </c>
      <c r="AK1406" s="66" t="str">
        <f t="shared" si="582"/>
        <v/>
      </c>
      <c r="AL1406" s="66" t="str">
        <f t="shared" si="570"/>
        <v/>
      </c>
      <c r="AM1406" s="66" t="str">
        <f t="shared" si="583"/>
        <v/>
      </c>
      <c r="AN1406" s="135" t="str">
        <f t="shared" si="584"/>
        <v/>
      </c>
      <c r="AO1406" s="66" t="str">
        <f t="shared" si="585"/>
        <v/>
      </c>
      <c r="AP1406" s="66" t="str">
        <f t="shared" si="571"/>
        <v/>
      </c>
      <c r="AQ1406" s="66" t="str">
        <f t="shared" si="586"/>
        <v/>
      </c>
      <c r="AR1406" s="135" t="str">
        <f t="shared" si="587"/>
        <v/>
      </c>
      <c r="AS1406" s="72" t="str">
        <f t="shared" si="572"/>
        <v/>
      </c>
      <c r="AT1406" s="72" t="str">
        <f t="shared" si="572"/>
        <v/>
      </c>
      <c r="AU1406" s="72"/>
      <c r="AV1406" s="135" t="str">
        <f t="shared" ca="1" si="593"/>
        <v>Knight</v>
      </c>
      <c r="AW1406" s="135"/>
      <c r="AX1406" s="135"/>
      <c r="AY1406" s="135"/>
      <c r="AZ1406" s="135"/>
      <c r="BA1406" s="135"/>
      <c r="BB1406" s="135"/>
      <c r="BC1406" s="660" t="e">
        <f>INDEX('[2]Master Skill List'!$D$81:$D$301,MATCH('UNIT DATA'!BA1406,'[2]Master Skill List'!$B$81:$B$301,0))</f>
        <v>#N/A</v>
      </c>
      <c r="BD1406" s="661"/>
      <c r="BE1406" s="661"/>
      <c r="BF1406" s="662"/>
      <c r="BG1406" s="72">
        <f t="shared" si="594"/>
        <v>0</v>
      </c>
    </row>
    <row r="1407" spans="2:59">
      <c r="B1407" s="66">
        <v>1369</v>
      </c>
      <c r="C1407" s="135"/>
      <c r="D1407" s="135"/>
      <c r="E1407" s="135"/>
      <c r="F1407" s="135"/>
      <c r="G1407" s="135"/>
      <c r="H1407" s="177"/>
      <c r="I1407" s="155"/>
      <c r="J1407" s="155"/>
      <c r="K1407" s="66">
        <v>10</v>
      </c>
      <c r="L1407" s="66"/>
      <c r="M1407" s="66"/>
      <c r="N1407" s="66"/>
      <c r="O1407" s="508"/>
      <c r="P1407" s="155">
        <f t="shared" si="588"/>
        <v>1</v>
      </c>
      <c r="Q1407" s="135"/>
      <c r="R1407" s="66" t="e">
        <f t="shared" si="595"/>
        <v>#N/A</v>
      </c>
      <c r="S1407" s="176"/>
      <c r="T1407" s="177"/>
      <c r="U1407" s="135"/>
      <c r="V1407" s="135"/>
      <c r="W1407" s="163" t="str">
        <f t="shared" ca="1" si="573"/>
        <v>Knight</v>
      </c>
      <c r="X1407" s="164">
        <f t="shared" si="574"/>
        <v>0</v>
      </c>
      <c r="Y1407" s="165">
        <v>0</v>
      </c>
      <c r="Z1407" s="155" t="str">
        <f t="shared" si="575"/>
        <v/>
      </c>
      <c r="AA1407" s="66" t="str">
        <f t="shared" si="576"/>
        <v/>
      </c>
      <c r="AB1407" s="72" t="str">
        <f t="shared" si="577"/>
        <v/>
      </c>
      <c r="AC1407" s="135" t="str">
        <f t="shared" si="589"/>
        <v/>
      </c>
      <c r="AD1407" s="72">
        <f t="shared" si="590"/>
        <v>-29</v>
      </c>
      <c r="AE1407" s="72">
        <f t="shared" si="591"/>
        <v>-59</v>
      </c>
      <c r="AF1407" s="72">
        <f t="shared" si="592"/>
        <v>-89</v>
      </c>
      <c r="AG1407" s="66" t="str">
        <f t="shared" si="578"/>
        <v/>
      </c>
      <c r="AH1407" s="66" t="str">
        <f t="shared" si="579"/>
        <v/>
      </c>
      <c r="AI1407" s="66" t="str">
        <f t="shared" si="580"/>
        <v/>
      </c>
      <c r="AJ1407" s="135" t="str">
        <f t="shared" si="581"/>
        <v/>
      </c>
      <c r="AK1407" s="66" t="str">
        <f t="shared" si="582"/>
        <v/>
      </c>
      <c r="AL1407" s="66" t="str">
        <f t="shared" si="570"/>
        <v/>
      </c>
      <c r="AM1407" s="66" t="str">
        <f t="shared" si="583"/>
        <v/>
      </c>
      <c r="AN1407" s="135" t="str">
        <f t="shared" si="584"/>
        <v/>
      </c>
      <c r="AO1407" s="66" t="str">
        <f t="shared" si="585"/>
        <v/>
      </c>
      <c r="AP1407" s="66" t="str">
        <f t="shared" si="571"/>
        <v/>
      </c>
      <c r="AQ1407" s="66" t="str">
        <f t="shared" si="586"/>
        <v/>
      </c>
      <c r="AR1407" s="135" t="str">
        <f t="shared" si="587"/>
        <v/>
      </c>
      <c r="AS1407" s="72" t="str">
        <f t="shared" si="572"/>
        <v/>
      </c>
      <c r="AT1407" s="72" t="str">
        <f t="shared" si="572"/>
        <v/>
      </c>
      <c r="AU1407" s="72"/>
      <c r="AV1407" s="135" t="str">
        <f t="shared" ca="1" si="593"/>
        <v>Knight</v>
      </c>
      <c r="AW1407" s="135"/>
      <c r="AX1407" s="135"/>
      <c r="AY1407" s="135"/>
      <c r="AZ1407" s="135"/>
      <c r="BA1407" s="135"/>
      <c r="BB1407" s="135"/>
      <c r="BC1407" s="660" t="e">
        <f>INDEX('[2]Master Skill List'!$D$81:$D$301,MATCH('UNIT DATA'!BA1407,'[2]Master Skill List'!$B$81:$B$301,0))</f>
        <v>#N/A</v>
      </c>
      <c r="BD1407" s="661"/>
      <c r="BE1407" s="661"/>
      <c r="BF1407" s="662"/>
      <c r="BG1407" s="72">
        <f t="shared" si="594"/>
        <v>0</v>
      </c>
    </row>
    <row r="1408" spans="2:59">
      <c r="B1408" s="66">
        <v>1370</v>
      </c>
      <c r="C1408" s="135"/>
      <c r="D1408" s="135"/>
      <c r="E1408" s="135"/>
      <c r="F1408" s="135"/>
      <c r="G1408" s="135"/>
      <c r="H1408" s="177"/>
      <c r="I1408" s="155"/>
      <c r="J1408" s="155"/>
      <c r="K1408" s="66">
        <v>10</v>
      </c>
      <c r="L1408" s="66"/>
      <c r="M1408" s="66"/>
      <c r="N1408" s="66"/>
      <c r="O1408" s="508"/>
      <c r="P1408" s="155">
        <f t="shared" si="588"/>
        <v>1</v>
      </c>
      <c r="Q1408" s="135"/>
      <c r="R1408" s="66" t="e">
        <f t="shared" si="595"/>
        <v>#N/A</v>
      </c>
      <c r="S1408" s="176"/>
      <c r="T1408" s="177"/>
      <c r="U1408" s="135"/>
      <c r="V1408" s="135"/>
      <c r="W1408" s="163" t="str">
        <f t="shared" ca="1" si="573"/>
        <v>Defender</v>
      </c>
      <c r="X1408" s="164">
        <f t="shared" si="574"/>
        <v>0</v>
      </c>
      <c r="Y1408" s="165">
        <v>0</v>
      </c>
      <c r="Z1408" s="155" t="str">
        <f t="shared" si="575"/>
        <v/>
      </c>
      <c r="AA1408" s="66" t="str">
        <f t="shared" si="576"/>
        <v/>
      </c>
      <c r="AB1408" s="72" t="str">
        <f t="shared" si="577"/>
        <v/>
      </c>
      <c r="AC1408" s="135" t="str">
        <f t="shared" si="589"/>
        <v/>
      </c>
      <c r="AD1408" s="72">
        <f t="shared" si="590"/>
        <v>-29</v>
      </c>
      <c r="AE1408" s="72">
        <f t="shared" si="591"/>
        <v>-59</v>
      </c>
      <c r="AF1408" s="72">
        <f t="shared" si="592"/>
        <v>-89</v>
      </c>
      <c r="AG1408" s="66" t="str">
        <f t="shared" si="578"/>
        <v/>
      </c>
      <c r="AH1408" s="66" t="str">
        <f t="shared" si="579"/>
        <v/>
      </c>
      <c r="AI1408" s="66" t="str">
        <f t="shared" si="580"/>
        <v/>
      </c>
      <c r="AJ1408" s="135" t="str">
        <f t="shared" si="581"/>
        <v/>
      </c>
      <c r="AK1408" s="66" t="str">
        <f t="shared" si="582"/>
        <v/>
      </c>
      <c r="AL1408" s="66" t="str">
        <f t="shared" si="570"/>
        <v/>
      </c>
      <c r="AM1408" s="66" t="str">
        <f t="shared" si="583"/>
        <v/>
      </c>
      <c r="AN1408" s="135" t="str">
        <f t="shared" si="584"/>
        <v/>
      </c>
      <c r="AO1408" s="66" t="str">
        <f t="shared" si="585"/>
        <v/>
      </c>
      <c r="AP1408" s="66" t="str">
        <f t="shared" si="571"/>
        <v/>
      </c>
      <c r="AQ1408" s="66" t="str">
        <f t="shared" si="586"/>
        <v/>
      </c>
      <c r="AR1408" s="135" t="str">
        <f t="shared" si="587"/>
        <v/>
      </c>
      <c r="AS1408" s="72" t="str">
        <f t="shared" si="572"/>
        <v/>
      </c>
      <c r="AT1408" s="72" t="str">
        <f t="shared" si="572"/>
        <v/>
      </c>
      <c r="AU1408" s="72"/>
      <c r="AV1408" s="135" t="str">
        <f t="shared" ca="1" si="593"/>
        <v>Defender</v>
      </c>
      <c r="AW1408" s="135"/>
      <c r="AX1408" s="135"/>
      <c r="AY1408" s="135"/>
      <c r="AZ1408" s="135"/>
      <c r="BA1408" s="135"/>
      <c r="BB1408" s="135"/>
      <c r="BC1408" s="660" t="e">
        <f>INDEX('[2]Master Skill List'!$D$81:$D$301,MATCH('UNIT DATA'!BA1408,'[2]Master Skill List'!$B$81:$B$301,0))</f>
        <v>#N/A</v>
      </c>
      <c r="BD1408" s="661"/>
      <c r="BE1408" s="661"/>
      <c r="BF1408" s="662"/>
      <c r="BG1408" s="72">
        <f t="shared" si="594"/>
        <v>0</v>
      </c>
    </row>
    <row r="1409" spans="2:59">
      <c r="B1409" s="66">
        <v>1371</v>
      </c>
      <c r="C1409" s="135"/>
      <c r="D1409" s="135"/>
      <c r="E1409" s="135"/>
      <c r="F1409" s="135"/>
      <c r="G1409" s="135"/>
      <c r="H1409" s="177"/>
      <c r="I1409" s="155"/>
      <c r="J1409" s="155"/>
      <c r="K1409" s="66">
        <v>10</v>
      </c>
      <c r="L1409" s="66"/>
      <c r="M1409" s="66"/>
      <c r="N1409" s="66"/>
      <c r="O1409" s="508"/>
      <c r="P1409" s="155">
        <f t="shared" si="588"/>
        <v>1</v>
      </c>
      <c r="Q1409" s="135"/>
      <c r="R1409" s="66" t="e">
        <f t="shared" si="595"/>
        <v>#N/A</v>
      </c>
      <c r="S1409" s="176"/>
      <c r="T1409" s="177"/>
      <c r="U1409" s="135"/>
      <c r="V1409" s="135"/>
      <c r="W1409" s="163" t="str">
        <f t="shared" ca="1" si="573"/>
        <v>Knight</v>
      </c>
      <c r="X1409" s="164">
        <f t="shared" si="574"/>
        <v>0</v>
      </c>
      <c r="Y1409" s="165">
        <v>0</v>
      </c>
      <c r="Z1409" s="155" t="str">
        <f t="shared" si="575"/>
        <v/>
      </c>
      <c r="AA1409" s="66" t="str">
        <f t="shared" si="576"/>
        <v/>
      </c>
      <c r="AB1409" s="72" t="str">
        <f t="shared" si="577"/>
        <v/>
      </c>
      <c r="AC1409" s="135" t="str">
        <f t="shared" si="589"/>
        <v/>
      </c>
      <c r="AD1409" s="72">
        <f t="shared" si="590"/>
        <v>-29</v>
      </c>
      <c r="AE1409" s="72">
        <f t="shared" si="591"/>
        <v>-59</v>
      </c>
      <c r="AF1409" s="72">
        <f t="shared" si="592"/>
        <v>-89</v>
      </c>
      <c r="AG1409" s="66" t="str">
        <f t="shared" si="578"/>
        <v/>
      </c>
      <c r="AH1409" s="66" t="str">
        <f t="shared" si="579"/>
        <v/>
      </c>
      <c r="AI1409" s="66" t="str">
        <f t="shared" si="580"/>
        <v/>
      </c>
      <c r="AJ1409" s="135" t="str">
        <f t="shared" si="581"/>
        <v/>
      </c>
      <c r="AK1409" s="66" t="str">
        <f t="shared" si="582"/>
        <v/>
      </c>
      <c r="AL1409" s="66" t="str">
        <f t="shared" si="570"/>
        <v/>
      </c>
      <c r="AM1409" s="66" t="str">
        <f t="shared" si="583"/>
        <v/>
      </c>
      <c r="AN1409" s="135" t="str">
        <f t="shared" si="584"/>
        <v/>
      </c>
      <c r="AO1409" s="66" t="str">
        <f t="shared" si="585"/>
        <v/>
      </c>
      <c r="AP1409" s="66" t="str">
        <f t="shared" si="571"/>
        <v/>
      </c>
      <c r="AQ1409" s="66" t="str">
        <f t="shared" si="586"/>
        <v/>
      </c>
      <c r="AR1409" s="135" t="str">
        <f t="shared" si="587"/>
        <v/>
      </c>
      <c r="AS1409" s="72" t="str">
        <f t="shared" si="572"/>
        <v/>
      </c>
      <c r="AT1409" s="72" t="str">
        <f t="shared" si="572"/>
        <v/>
      </c>
      <c r="AU1409" s="72"/>
      <c r="AV1409" s="135" t="str">
        <f t="shared" ca="1" si="593"/>
        <v>Knight</v>
      </c>
      <c r="AW1409" s="135"/>
      <c r="AX1409" s="135"/>
      <c r="AY1409" s="135"/>
      <c r="AZ1409" s="135"/>
      <c r="BA1409" s="135"/>
      <c r="BB1409" s="135"/>
      <c r="BC1409" s="660" t="e">
        <f>INDEX('[2]Master Skill List'!$D$81:$D$301,MATCH('UNIT DATA'!BA1409,'[2]Master Skill List'!$B$81:$B$301,0))</f>
        <v>#N/A</v>
      </c>
      <c r="BD1409" s="661"/>
      <c r="BE1409" s="661"/>
      <c r="BF1409" s="662"/>
      <c r="BG1409" s="72">
        <f t="shared" si="594"/>
        <v>0</v>
      </c>
    </row>
    <row r="1410" spans="2:59">
      <c r="B1410" s="66">
        <v>1372</v>
      </c>
      <c r="C1410" s="135"/>
      <c r="D1410" s="135"/>
      <c r="E1410" s="135"/>
      <c r="F1410" s="135"/>
      <c r="G1410" s="135"/>
      <c r="H1410" s="177"/>
      <c r="I1410" s="155"/>
      <c r="J1410" s="155"/>
      <c r="K1410" s="66">
        <v>10</v>
      </c>
      <c r="L1410" s="66"/>
      <c r="M1410" s="66"/>
      <c r="N1410" s="66"/>
      <c r="O1410" s="508"/>
      <c r="P1410" s="155">
        <f t="shared" si="588"/>
        <v>1</v>
      </c>
      <c r="Q1410" s="135"/>
      <c r="R1410" s="66" t="e">
        <f t="shared" si="595"/>
        <v>#N/A</v>
      </c>
      <c r="S1410" s="176"/>
      <c r="T1410" s="177"/>
      <c r="U1410" s="135"/>
      <c r="V1410" s="135"/>
      <c r="W1410" s="163" t="str">
        <f t="shared" ca="1" si="573"/>
        <v>Knight</v>
      </c>
      <c r="X1410" s="164">
        <f t="shared" si="574"/>
        <v>0</v>
      </c>
      <c r="Y1410" s="165">
        <v>0</v>
      </c>
      <c r="Z1410" s="155" t="str">
        <f t="shared" si="575"/>
        <v/>
      </c>
      <c r="AA1410" s="66" t="str">
        <f t="shared" si="576"/>
        <v/>
      </c>
      <c r="AB1410" s="72" t="str">
        <f t="shared" si="577"/>
        <v/>
      </c>
      <c r="AC1410" s="135" t="str">
        <f t="shared" si="589"/>
        <v/>
      </c>
      <c r="AD1410" s="72">
        <f t="shared" si="590"/>
        <v>-29</v>
      </c>
      <c r="AE1410" s="72">
        <f t="shared" si="591"/>
        <v>-59</v>
      </c>
      <c r="AF1410" s="72">
        <f t="shared" si="592"/>
        <v>-89</v>
      </c>
      <c r="AG1410" s="66" t="str">
        <f t="shared" si="578"/>
        <v/>
      </c>
      <c r="AH1410" s="66" t="str">
        <f t="shared" si="579"/>
        <v/>
      </c>
      <c r="AI1410" s="66" t="str">
        <f t="shared" si="580"/>
        <v/>
      </c>
      <c r="AJ1410" s="135" t="str">
        <f t="shared" si="581"/>
        <v/>
      </c>
      <c r="AK1410" s="66" t="str">
        <f t="shared" si="582"/>
        <v/>
      </c>
      <c r="AL1410" s="66" t="str">
        <f t="shared" si="570"/>
        <v/>
      </c>
      <c r="AM1410" s="66" t="str">
        <f t="shared" si="583"/>
        <v/>
      </c>
      <c r="AN1410" s="135" t="str">
        <f t="shared" si="584"/>
        <v/>
      </c>
      <c r="AO1410" s="66" t="str">
        <f t="shared" si="585"/>
        <v/>
      </c>
      <c r="AP1410" s="66" t="str">
        <f t="shared" si="571"/>
        <v/>
      </c>
      <c r="AQ1410" s="66" t="str">
        <f t="shared" si="586"/>
        <v/>
      </c>
      <c r="AR1410" s="135" t="str">
        <f t="shared" si="587"/>
        <v/>
      </c>
      <c r="AS1410" s="72" t="str">
        <f t="shared" si="572"/>
        <v/>
      </c>
      <c r="AT1410" s="72" t="str">
        <f t="shared" si="572"/>
        <v/>
      </c>
      <c r="AU1410" s="72"/>
      <c r="AV1410" s="135" t="str">
        <f t="shared" ca="1" si="593"/>
        <v>Knight</v>
      </c>
      <c r="AW1410" s="135"/>
      <c r="AX1410" s="135"/>
      <c r="AY1410" s="135"/>
      <c r="AZ1410" s="135"/>
      <c r="BA1410" s="135"/>
      <c r="BB1410" s="135"/>
      <c r="BC1410" s="660" t="e">
        <f>INDEX('[2]Master Skill List'!$D$81:$D$301,MATCH('UNIT DATA'!BA1410,'[2]Master Skill List'!$B$81:$B$301,0))</f>
        <v>#N/A</v>
      </c>
      <c r="BD1410" s="661"/>
      <c r="BE1410" s="661"/>
      <c r="BF1410" s="662"/>
      <c r="BG1410" s="72">
        <f t="shared" si="594"/>
        <v>0</v>
      </c>
    </row>
    <row r="1411" spans="2:59">
      <c r="B1411" s="66">
        <v>1373</v>
      </c>
      <c r="C1411" s="135"/>
      <c r="D1411" s="135"/>
      <c r="E1411" s="135"/>
      <c r="F1411" s="135"/>
      <c r="G1411" s="135"/>
      <c r="H1411" s="177"/>
      <c r="I1411" s="155"/>
      <c r="J1411" s="155"/>
      <c r="K1411" s="66">
        <v>10</v>
      </c>
      <c r="L1411" s="66"/>
      <c r="M1411" s="66"/>
      <c r="N1411" s="66"/>
      <c r="O1411" s="508"/>
      <c r="P1411" s="155">
        <f t="shared" si="588"/>
        <v>1</v>
      </c>
      <c r="Q1411" s="135"/>
      <c r="R1411" s="66" t="e">
        <f t="shared" si="595"/>
        <v>#N/A</v>
      </c>
      <c r="S1411" s="176"/>
      <c r="T1411" s="177"/>
      <c r="U1411" s="135"/>
      <c r="V1411" s="135"/>
      <c r="W1411" s="163" t="str">
        <f t="shared" ca="1" si="573"/>
        <v>Lord</v>
      </c>
      <c r="X1411" s="164">
        <f t="shared" si="574"/>
        <v>0</v>
      </c>
      <c r="Y1411" s="165">
        <v>0</v>
      </c>
      <c r="Z1411" s="155" t="str">
        <f t="shared" si="575"/>
        <v/>
      </c>
      <c r="AA1411" s="66" t="str">
        <f t="shared" si="576"/>
        <v/>
      </c>
      <c r="AB1411" s="72" t="str">
        <f t="shared" si="577"/>
        <v/>
      </c>
      <c r="AC1411" s="135" t="str">
        <f t="shared" si="589"/>
        <v/>
      </c>
      <c r="AD1411" s="72">
        <f t="shared" si="590"/>
        <v>-29</v>
      </c>
      <c r="AE1411" s="72">
        <f t="shared" si="591"/>
        <v>-59</v>
      </c>
      <c r="AF1411" s="72">
        <f t="shared" si="592"/>
        <v>-89</v>
      </c>
      <c r="AG1411" s="66" t="str">
        <f t="shared" si="578"/>
        <v/>
      </c>
      <c r="AH1411" s="66" t="str">
        <f t="shared" si="579"/>
        <v/>
      </c>
      <c r="AI1411" s="66" t="str">
        <f t="shared" si="580"/>
        <v/>
      </c>
      <c r="AJ1411" s="135" t="str">
        <f t="shared" si="581"/>
        <v/>
      </c>
      <c r="AK1411" s="66" t="str">
        <f t="shared" si="582"/>
        <v/>
      </c>
      <c r="AL1411" s="66" t="str">
        <f t="shared" si="570"/>
        <v/>
      </c>
      <c r="AM1411" s="66" t="str">
        <f t="shared" si="583"/>
        <v/>
      </c>
      <c r="AN1411" s="135" t="str">
        <f t="shared" si="584"/>
        <v/>
      </c>
      <c r="AO1411" s="66" t="str">
        <f t="shared" si="585"/>
        <v/>
      </c>
      <c r="AP1411" s="66" t="str">
        <f t="shared" si="571"/>
        <v/>
      </c>
      <c r="AQ1411" s="66" t="str">
        <f t="shared" si="586"/>
        <v/>
      </c>
      <c r="AR1411" s="135" t="str">
        <f t="shared" si="587"/>
        <v/>
      </c>
      <c r="AS1411" s="72" t="str">
        <f t="shared" si="572"/>
        <v/>
      </c>
      <c r="AT1411" s="72" t="str">
        <f t="shared" si="572"/>
        <v/>
      </c>
      <c r="AU1411" s="72"/>
      <c r="AV1411" s="135" t="str">
        <f t="shared" ca="1" si="593"/>
        <v>Lord</v>
      </c>
      <c r="AW1411" s="135"/>
      <c r="AX1411" s="135"/>
      <c r="AY1411" s="135"/>
      <c r="AZ1411" s="135"/>
      <c r="BA1411" s="135"/>
      <c r="BB1411" s="135"/>
      <c r="BC1411" s="660" t="e">
        <f>INDEX('[2]Master Skill List'!$D$81:$D$301,MATCH('UNIT DATA'!BA1411,'[2]Master Skill List'!$B$81:$B$301,0))</f>
        <v>#N/A</v>
      </c>
      <c r="BD1411" s="661"/>
      <c r="BE1411" s="661"/>
      <c r="BF1411" s="662"/>
      <c r="BG1411" s="72">
        <f t="shared" si="594"/>
        <v>0</v>
      </c>
    </row>
    <row r="1412" spans="2:59">
      <c r="B1412" s="66">
        <v>1374</v>
      </c>
      <c r="C1412" s="135"/>
      <c r="D1412" s="135"/>
      <c r="E1412" s="135"/>
      <c r="F1412" s="135"/>
      <c r="G1412" s="135"/>
      <c r="H1412" s="177"/>
      <c r="I1412" s="155"/>
      <c r="J1412" s="155"/>
      <c r="K1412" s="66">
        <v>10</v>
      </c>
      <c r="L1412" s="66"/>
      <c r="M1412" s="66"/>
      <c r="N1412" s="66"/>
      <c r="O1412" s="508"/>
      <c r="P1412" s="155">
        <f t="shared" si="588"/>
        <v>1</v>
      </c>
      <c r="Q1412" s="135"/>
      <c r="R1412" s="66" t="e">
        <f t="shared" si="595"/>
        <v>#N/A</v>
      </c>
      <c r="S1412" s="176"/>
      <c r="T1412" s="177"/>
      <c r="U1412" s="135"/>
      <c r="V1412" s="135"/>
      <c r="W1412" s="163" t="str">
        <f t="shared" ca="1" si="573"/>
        <v>Guardian</v>
      </c>
      <c r="X1412" s="164">
        <f t="shared" si="574"/>
        <v>0</v>
      </c>
      <c r="Y1412" s="165">
        <v>0</v>
      </c>
      <c r="Z1412" s="155" t="str">
        <f t="shared" si="575"/>
        <v/>
      </c>
      <c r="AA1412" s="66" t="str">
        <f t="shared" si="576"/>
        <v/>
      </c>
      <c r="AB1412" s="72" t="str">
        <f t="shared" si="577"/>
        <v/>
      </c>
      <c r="AC1412" s="135" t="str">
        <f t="shared" si="589"/>
        <v/>
      </c>
      <c r="AD1412" s="72">
        <f t="shared" si="590"/>
        <v>-29</v>
      </c>
      <c r="AE1412" s="72">
        <f t="shared" si="591"/>
        <v>-59</v>
      </c>
      <c r="AF1412" s="72">
        <f t="shared" si="592"/>
        <v>-89</v>
      </c>
      <c r="AG1412" s="66" t="str">
        <f t="shared" si="578"/>
        <v/>
      </c>
      <c r="AH1412" s="66" t="str">
        <f t="shared" si="579"/>
        <v/>
      </c>
      <c r="AI1412" s="66" t="str">
        <f t="shared" si="580"/>
        <v/>
      </c>
      <c r="AJ1412" s="135" t="str">
        <f t="shared" si="581"/>
        <v/>
      </c>
      <c r="AK1412" s="66" t="str">
        <f t="shared" si="582"/>
        <v/>
      </c>
      <c r="AL1412" s="66" t="str">
        <f t="shared" si="570"/>
        <v/>
      </c>
      <c r="AM1412" s="66" t="str">
        <f t="shared" si="583"/>
        <v/>
      </c>
      <c r="AN1412" s="135" t="str">
        <f t="shared" si="584"/>
        <v/>
      </c>
      <c r="AO1412" s="66" t="str">
        <f t="shared" si="585"/>
        <v/>
      </c>
      <c r="AP1412" s="66" t="str">
        <f t="shared" si="571"/>
        <v/>
      </c>
      <c r="AQ1412" s="66" t="str">
        <f t="shared" si="586"/>
        <v/>
      </c>
      <c r="AR1412" s="135" t="str">
        <f t="shared" si="587"/>
        <v/>
      </c>
      <c r="AS1412" s="72" t="str">
        <f t="shared" si="572"/>
        <v/>
      </c>
      <c r="AT1412" s="72" t="str">
        <f t="shared" si="572"/>
        <v/>
      </c>
      <c r="AU1412" s="72"/>
      <c r="AV1412" s="135" t="str">
        <f t="shared" ca="1" si="593"/>
        <v>Guardian</v>
      </c>
      <c r="AW1412" s="135"/>
      <c r="AX1412" s="135"/>
      <c r="AY1412" s="135"/>
      <c r="AZ1412" s="135"/>
      <c r="BA1412" s="135"/>
      <c r="BB1412" s="135"/>
      <c r="BC1412" s="660" t="e">
        <f>INDEX('[2]Master Skill List'!$D$81:$D$301,MATCH('UNIT DATA'!BA1412,'[2]Master Skill List'!$B$81:$B$301,0))</f>
        <v>#N/A</v>
      </c>
      <c r="BD1412" s="661"/>
      <c r="BE1412" s="661"/>
      <c r="BF1412" s="662"/>
      <c r="BG1412" s="72">
        <f t="shared" si="594"/>
        <v>0</v>
      </c>
    </row>
    <row r="1413" spans="2:59">
      <c r="B1413" s="66">
        <v>1375</v>
      </c>
      <c r="C1413" s="135"/>
      <c r="D1413" s="135"/>
      <c r="E1413" s="135"/>
      <c r="F1413" s="135"/>
      <c r="G1413" s="135"/>
      <c r="H1413" s="177"/>
      <c r="I1413" s="155"/>
      <c r="J1413" s="155"/>
      <c r="K1413" s="66">
        <v>10</v>
      </c>
      <c r="L1413" s="66"/>
      <c r="M1413" s="66"/>
      <c r="N1413" s="66"/>
      <c r="O1413" s="508"/>
      <c r="P1413" s="155">
        <f t="shared" si="588"/>
        <v>1</v>
      </c>
      <c r="Q1413" s="135"/>
      <c r="R1413" s="66" t="e">
        <f t="shared" si="595"/>
        <v>#N/A</v>
      </c>
      <c r="S1413" s="176"/>
      <c r="T1413" s="177"/>
      <c r="U1413" s="135"/>
      <c r="V1413" s="135"/>
      <c r="W1413" s="163" t="str">
        <f t="shared" ca="1" si="573"/>
        <v>Defender</v>
      </c>
      <c r="X1413" s="164">
        <f t="shared" si="574"/>
        <v>0</v>
      </c>
      <c r="Y1413" s="165">
        <v>0</v>
      </c>
      <c r="Z1413" s="155" t="str">
        <f t="shared" si="575"/>
        <v/>
      </c>
      <c r="AA1413" s="66" t="str">
        <f t="shared" si="576"/>
        <v/>
      </c>
      <c r="AB1413" s="72" t="str">
        <f t="shared" si="577"/>
        <v/>
      </c>
      <c r="AC1413" s="135" t="str">
        <f t="shared" si="589"/>
        <v/>
      </c>
      <c r="AD1413" s="72">
        <f t="shared" si="590"/>
        <v>-29</v>
      </c>
      <c r="AE1413" s="72">
        <f t="shared" si="591"/>
        <v>-59</v>
      </c>
      <c r="AF1413" s="72">
        <f t="shared" si="592"/>
        <v>-89</v>
      </c>
      <c r="AG1413" s="66" t="str">
        <f t="shared" si="578"/>
        <v/>
      </c>
      <c r="AH1413" s="66" t="str">
        <f t="shared" si="579"/>
        <v/>
      </c>
      <c r="AI1413" s="66" t="str">
        <f t="shared" si="580"/>
        <v/>
      </c>
      <c r="AJ1413" s="135" t="str">
        <f t="shared" si="581"/>
        <v/>
      </c>
      <c r="AK1413" s="66" t="str">
        <f t="shared" si="582"/>
        <v/>
      </c>
      <c r="AL1413" s="66" t="str">
        <f t="shared" si="570"/>
        <v/>
      </c>
      <c r="AM1413" s="66" t="str">
        <f t="shared" si="583"/>
        <v/>
      </c>
      <c r="AN1413" s="135" t="str">
        <f t="shared" si="584"/>
        <v/>
      </c>
      <c r="AO1413" s="66" t="str">
        <f t="shared" si="585"/>
        <v/>
      </c>
      <c r="AP1413" s="66" t="str">
        <f t="shared" si="571"/>
        <v/>
      </c>
      <c r="AQ1413" s="66" t="str">
        <f t="shared" si="586"/>
        <v/>
      </c>
      <c r="AR1413" s="135" t="str">
        <f t="shared" si="587"/>
        <v/>
      </c>
      <c r="AS1413" s="72" t="str">
        <f t="shared" si="572"/>
        <v/>
      </c>
      <c r="AT1413" s="72" t="str">
        <f t="shared" si="572"/>
        <v/>
      </c>
      <c r="AU1413" s="72"/>
      <c r="AV1413" s="135" t="str">
        <f t="shared" ca="1" si="593"/>
        <v>Defender</v>
      </c>
      <c r="AW1413" s="135"/>
      <c r="AX1413" s="135"/>
      <c r="AY1413" s="135"/>
      <c r="AZ1413" s="135"/>
      <c r="BA1413" s="135"/>
      <c r="BB1413" s="135"/>
      <c r="BC1413" s="660" t="e">
        <f>INDEX('[2]Master Skill List'!$D$81:$D$301,MATCH('UNIT DATA'!BA1413,'[2]Master Skill List'!$B$81:$B$301,0))</f>
        <v>#N/A</v>
      </c>
      <c r="BD1413" s="661"/>
      <c r="BE1413" s="661"/>
      <c r="BF1413" s="662"/>
      <c r="BG1413" s="72">
        <f t="shared" si="594"/>
        <v>0</v>
      </c>
    </row>
  </sheetData>
  <mergeCells count="1411">
    <mergeCell ref="BC1413:BF1413"/>
    <mergeCell ref="BC1407:BF1407"/>
    <mergeCell ref="BC1408:BF1408"/>
    <mergeCell ref="BC1409:BF1409"/>
    <mergeCell ref="BC1410:BF1410"/>
    <mergeCell ref="BC1411:BF1411"/>
    <mergeCell ref="BC1412:BF1412"/>
    <mergeCell ref="BC1401:BF1401"/>
    <mergeCell ref="BC1402:BF1402"/>
    <mergeCell ref="BC1403:BF1403"/>
    <mergeCell ref="BC1404:BF1404"/>
    <mergeCell ref="BC1405:BF1405"/>
    <mergeCell ref="BC1406:BF1406"/>
    <mergeCell ref="BC1395:BF1395"/>
    <mergeCell ref="BC1396:BF1396"/>
    <mergeCell ref="BC1397:BF1397"/>
    <mergeCell ref="BC1398:BF1398"/>
    <mergeCell ref="BC1399:BF1399"/>
    <mergeCell ref="BC1400:BF1400"/>
    <mergeCell ref="BC1389:BF1389"/>
    <mergeCell ref="BC1390:BF1390"/>
    <mergeCell ref="BC1391:BF1391"/>
    <mergeCell ref="BC1392:BF1392"/>
    <mergeCell ref="BC1393:BF1393"/>
    <mergeCell ref="BC1394:BF1394"/>
    <mergeCell ref="BC1383:BF1383"/>
    <mergeCell ref="BC1384:BF1384"/>
    <mergeCell ref="BC1385:BF1385"/>
    <mergeCell ref="BC1386:BF1386"/>
    <mergeCell ref="BC1387:BF1387"/>
    <mergeCell ref="BC1388:BF1388"/>
    <mergeCell ref="BC1377:BF1377"/>
    <mergeCell ref="BC1378:BF1378"/>
    <mergeCell ref="BC1379:BF1379"/>
    <mergeCell ref="BC1380:BF1380"/>
    <mergeCell ref="BC1381:BF1381"/>
    <mergeCell ref="BC1382:BF1382"/>
    <mergeCell ref="BC1371:BF1371"/>
    <mergeCell ref="BC1372:BF1372"/>
    <mergeCell ref="BC1373:BF1373"/>
    <mergeCell ref="BC1374:BF1374"/>
    <mergeCell ref="BC1375:BF1375"/>
    <mergeCell ref="BC1376:BF1376"/>
    <mergeCell ref="BC1365:BF1365"/>
    <mergeCell ref="BC1366:BF1366"/>
    <mergeCell ref="BC1367:BF1367"/>
    <mergeCell ref="BC1368:BF1368"/>
    <mergeCell ref="BC1369:BF1369"/>
    <mergeCell ref="BC1370:BF1370"/>
    <mergeCell ref="BC1359:BF1359"/>
    <mergeCell ref="BC1360:BF1360"/>
    <mergeCell ref="BC1361:BF1361"/>
    <mergeCell ref="BC1362:BF1362"/>
    <mergeCell ref="BC1363:BF1363"/>
    <mergeCell ref="BC1364:BF1364"/>
    <mergeCell ref="BC1353:BF1353"/>
    <mergeCell ref="BC1354:BF1354"/>
    <mergeCell ref="BC1355:BF1355"/>
    <mergeCell ref="BC1356:BF1356"/>
    <mergeCell ref="BC1357:BF1357"/>
    <mergeCell ref="BC1358:BF1358"/>
    <mergeCell ref="BC1347:BF1347"/>
    <mergeCell ref="BC1348:BF1348"/>
    <mergeCell ref="BC1349:BF1349"/>
    <mergeCell ref="BC1350:BF1350"/>
    <mergeCell ref="BC1351:BF1351"/>
    <mergeCell ref="BC1352:BF1352"/>
    <mergeCell ref="BC1341:BF1341"/>
    <mergeCell ref="BC1342:BF1342"/>
    <mergeCell ref="BC1343:BF1343"/>
    <mergeCell ref="BC1344:BF1344"/>
    <mergeCell ref="BC1345:BF1345"/>
    <mergeCell ref="BC1346:BF1346"/>
    <mergeCell ref="BC1335:BF1335"/>
    <mergeCell ref="BC1336:BF1336"/>
    <mergeCell ref="BC1337:BF1337"/>
    <mergeCell ref="BC1338:BF1338"/>
    <mergeCell ref="BC1339:BF1339"/>
    <mergeCell ref="BC1340:BF1340"/>
    <mergeCell ref="BC1329:BF1329"/>
    <mergeCell ref="BC1330:BF1330"/>
    <mergeCell ref="BC1331:BF1331"/>
    <mergeCell ref="BC1332:BF1332"/>
    <mergeCell ref="BC1333:BF1333"/>
    <mergeCell ref="BC1334:BF1334"/>
    <mergeCell ref="BC1323:BF1323"/>
    <mergeCell ref="BC1324:BF1324"/>
    <mergeCell ref="BC1325:BF1325"/>
    <mergeCell ref="BC1326:BF1326"/>
    <mergeCell ref="BC1327:BF1327"/>
    <mergeCell ref="BC1328:BF1328"/>
    <mergeCell ref="BC1317:BF1317"/>
    <mergeCell ref="BC1318:BF1318"/>
    <mergeCell ref="BC1319:BF1319"/>
    <mergeCell ref="BC1320:BF1320"/>
    <mergeCell ref="BC1321:BF1321"/>
    <mergeCell ref="BC1322:BF1322"/>
    <mergeCell ref="BC1311:BF1311"/>
    <mergeCell ref="BC1312:BF1312"/>
    <mergeCell ref="BC1313:BF1313"/>
    <mergeCell ref="BC1314:BF1314"/>
    <mergeCell ref="BC1315:BF1315"/>
    <mergeCell ref="BC1316:BF1316"/>
    <mergeCell ref="BC1305:BF1305"/>
    <mergeCell ref="BC1306:BF1306"/>
    <mergeCell ref="BC1307:BF1307"/>
    <mergeCell ref="BC1308:BF1308"/>
    <mergeCell ref="BC1309:BF1309"/>
    <mergeCell ref="BC1310:BF1310"/>
    <mergeCell ref="BC1299:BF1299"/>
    <mergeCell ref="BC1300:BF1300"/>
    <mergeCell ref="BC1301:BF1301"/>
    <mergeCell ref="BC1302:BF1302"/>
    <mergeCell ref="BC1303:BF1303"/>
    <mergeCell ref="BC1304:BF1304"/>
    <mergeCell ref="BC1293:BF1293"/>
    <mergeCell ref="BC1294:BF1294"/>
    <mergeCell ref="BC1295:BF1295"/>
    <mergeCell ref="BC1296:BF1296"/>
    <mergeCell ref="BC1297:BF1297"/>
    <mergeCell ref="BC1298:BF1298"/>
    <mergeCell ref="BC1287:BF1287"/>
    <mergeCell ref="BC1288:BF1288"/>
    <mergeCell ref="BC1289:BF1289"/>
    <mergeCell ref="BC1290:BF1290"/>
    <mergeCell ref="BC1291:BF1291"/>
    <mergeCell ref="BC1292:BF1292"/>
    <mergeCell ref="BC1281:BF1281"/>
    <mergeCell ref="BC1282:BF1282"/>
    <mergeCell ref="BC1283:BF1283"/>
    <mergeCell ref="BC1284:BF1284"/>
    <mergeCell ref="BC1285:BF1285"/>
    <mergeCell ref="BC1286:BF1286"/>
    <mergeCell ref="BC1275:BF1275"/>
    <mergeCell ref="BC1276:BF1276"/>
    <mergeCell ref="BC1277:BF1277"/>
    <mergeCell ref="BC1278:BF1278"/>
    <mergeCell ref="BC1279:BF1279"/>
    <mergeCell ref="BC1280:BF1280"/>
    <mergeCell ref="BC1269:BF1269"/>
    <mergeCell ref="BC1270:BF1270"/>
    <mergeCell ref="BC1271:BF1271"/>
    <mergeCell ref="BC1272:BF1272"/>
    <mergeCell ref="BC1273:BF1273"/>
    <mergeCell ref="BC1274:BF1274"/>
    <mergeCell ref="BC1263:BF1263"/>
    <mergeCell ref="BC1264:BF1264"/>
    <mergeCell ref="BC1265:BF1265"/>
    <mergeCell ref="BC1266:BF1266"/>
    <mergeCell ref="BC1267:BF1267"/>
    <mergeCell ref="BC1268:BF1268"/>
    <mergeCell ref="BC1257:BF1257"/>
    <mergeCell ref="BC1258:BF1258"/>
    <mergeCell ref="BC1259:BF1259"/>
    <mergeCell ref="BC1260:BF1260"/>
    <mergeCell ref="BC1261:BF1261"/>
    <mergeCell ref="BC1262:BF1262"/>
    <mergeCell ref="BC1251:BF1251"/>
    <mergeCell ref="BC1252:BF1252"/>
    <mergeCell ref="BC1253:BF1253"/>
    <mergeCell ref="BC1254:BF1254"/>
    <mergeCell ref="BC1255:BF1255"/>
    <mergeCell ref="BC1256:BF1256"/>
    <mergeCell ref="BC1245:BF1245"/>
    <mergeCell ref="BC1246:BF1246"/>
    <mergeCell ref="BC1247:BF1247"/>
    <mergeCell ref="BC1248:BF1248"/>
    <mergeCell ref="BC1249:BF1249"/>
    <mergeCell ref="BC1250:BF1250"/>
    <mergeCell ref="BC1239:BF1239"/>
    <mergeCell ref="BC1240:BF1240"/>
    <mergeCell ref="BC1241:BF1241"/>
    <mergeCell ref="BC1242:BF1242"/>
    <mergeCell ref="BC1243:BF1243"/>
    <mergeCell ref="BC1244:BF1244"/>
    <mergeCell ref="BC1233:BF1233"/>
    <mergeCell ref="BC1234:BF1234"/>
    <mergeCell ref="BC1235:BF1235"/>
    <mergeCell ref="BC1236:BF1236"/>
    <mergeCell ref="BC1237:BF1237"/>
    <mergeCell ref="BC1238:BF1238"/>
    <mergeCell ref="BC1227:BF1227"/>
    <mergeCell ref="BC1228:BF1228"/>
    <mergeCell ref="BC1229:BF1229"/>
    <mergeCell ref="BC1230:BF1230"/>
    <mergeCell ref="BC1231:BF1231"/>
    <mergeCell ref="BC1232:BF1232"/>
    <mergeCell ref="BC1221:BF1221"/>
    <mergeCell ref="BC1222:BF1222"/>
    <mergeCell ref="BC1223:BF1223"/>
    <mergeCell ref="BC1224:BF1224"/>
    <mergeCell ref="BC1225:BF1225"/>
    <mergeCell ref="BC1226:BF1226"/>
    <mergeCell ref="BC1215:BF1215"/>
    <mergeCell ref="BC1216:BF1216"/>
    <mergeCell ref="BC1217:BF1217"/>
    <mergeCell ref="BC1218:BF1218"/>
    <mergeCell ref="BC1219:BF1219"/>
    <mergeCell ref="BC1220:BF1220"/>
    <mergeCell ref="BC1209:BF1209"/>
    <mergeCell ref="BC1210:BF1210"/>
    <mergeCell ref="BC1211:BF1211"/>
    <mergeCell ref="BC1212:BF1212"/>
    <mergeCell ref="BC1213:BF1213"/>
    <mergeCell ref="BC1214:BF1214"/>
    <mergeCell ref="BC1203:BF1203"/>
    <mergeCell ref="BC1204:BF1204"/>
    <mergeCell ref="BC1205:BF1205"/>
    <mergeCell ref="BC1206:BF1206"/>
    <mergeCell ref="BC1207:BF1207"/>
    <mergeCell ref="BC1208:BF1208"/>
    <mergeCell ref="BC1197:BF1197"/>
    <mergeCell ref="BC1198:BF1198"/>
    <mergeCell ref="BC1199:BF1199"/>
    <mergeCell ref="BC1200:BF1200"/>
    <mergeCell ref="BC1201:BF1201"/>
    <mergeCell ref="BC1202:BF1202"/>
    <mergeCell ref="BC1191:BF1191"/>
    <mergeCell ref="BC1192:BF1192"/>
    <mergeCell ref="BC1193:BF1193"/>
    <mergeCell ref="BC1194:BF1194"/>
    <mergeCell ref="BC1195:BF1195"/>
    <mergeCell ref="BC1196:BF1196"/>
    <mergeCell ref="BC1185:BF1185"/>
    <mergeCell ref="BC1186:BF1186"/>
    <mergeCell ref="BC1187:BF1187"/>
    <mergeCell ref="BC1188:BF1188"/>
    <mergeCell ref="BC1189:BF1189"/>
    <mergeCell ref="BC1190:BF1190"/>
    <mergeCell ref="BC1179:BF1179"/>
    <mergeCell ref="BC1180:BF1180"/>
    <mergeCell ref="BC1181:BF1181"/>
    <mergeCell ref="BC1182:BF1182"/>
    <mergeCell ref="BC1183:BF1183"/>
    <mergeCell ref="BC1184:BF1184"/>
    <mergeCell ref="BC1173:BF1173"/>
    <mergeCell ref="BC1174:BF1174"/>
    <mergeCell ref="BC1175:BF1175"/>
    <mergeCell ref="BC1176:BF1176"/>
    <mergeCell ref="BC1177:BF1177"/>
    <mergeCell ref="BC1178:BF1178"/>
    <mergeCell ref="BC1167:BF1167"/>
    <mergeCell ref="BC1168:BF1168"/>
    <mergeCell ref="BC1169:BF1169"/>
    <mergeCell ref="BC1170:BF1170"/>
    <mergeCell ref="BC1171:BF1171"/>
    <mergeCell ref="BC1172:BF1172"/>
    <mergeCell ref="BC1161:BF1161"/>
    <mergeCell ref="BC1162:BF1162"/>
    <mergeCell ref="BC1163:BF1163"/>
    <mergeCell ref="BC1164:BF1164"/>
    <mergeCell ref="BC1165:BF1165"/>
    <mergeCell ref="BC1166:BF1166"/>
    <mergeCell ref="BC1155:BF1155"/>
    <mergeCell ref="BC1156:BF1156"/>
    <mergeCell ref="BC1157:BF1157"/>
    <mergeCell ref="BC1158:BF1158"/>
    <mergeCell ref="BC1159:BF1159"/>
    <mergeCell ref="BC1160:BF1160"/>
    <mergeCell ref="BC1149:BF1149"/>
    <mergeCell ref="BC1150:BF1150"/>
    <mergeCell ref="BC1151:BF1151"/>
    <mergeCell ref="BC1152:BF1152"/>
    <mergeCell ref="BC1153:BF1153"/>
    <mergeCell ref="BC1154:BF1154"/>
    <mergeCell ref="BC1143:BF1143"/>
    <mergeCell ref="BC1144:BF1144"/>
    <mergeCell ref="BC1145:BF1145"/>
    <mergeCell ref="BC1146:BF1146"/>
    <mergeCell ref="BC1147:BF1147"/>
    <mergeCell ref="BC1148:BF1148"/>
    <mergeCell ref="BC1137:BF1137"/>
    <mergeCell ref="BC1138:BF1138"/>
    <mergeCell ref="BC1139:BF1139"/>
    <mergeCell ref="BC1140:BF1140"/>
    <mergeCell ref="BC1141:BF1141"/>
    <mergeCell ref="BC1142:BF1142"/>
    <mergeCell ref="BC1131:BF1131"/>
    <mergeCell ref="BC1132:BF1132"/>
    <mergeCell ref="BC1133:BF1133"/>
    <mergeCell ref="BC1134:BF1134"/>
    <mergeCell ref="BC1135:BF1135"/>
    <mergeCell ref="BC1136:BF1136"/>
    <mergeCell ref="BC1125:BF1125"/>
    <mergeCell ref="BC1126:BF1126"/>
    <mergeCell ref="BC1127:BF1127"/>
    <mergeCell ref="BC1128:BF1128"/>
    <mergeCell ref="BC1129:BF1129"/>
    <mergeCell ref="BC1130:BF1130"/>
    <mergeCell ref="BC1119:BF1119"/>
    <mergeCell ref="BC1120:BF1120"/>
    <mergeCell ref="BC1121:BF1121"/>
    <mergeCell ref="BC1122:BF1122"/>
    <mergeCell ref="BC1123:BF1123"/>
    <mergeCell ref="BC1124:BF1124"/>
    <mergeCell ref="BC1113:BF1113"/>
    <mergeCell ref="BC1114:BF1114"/>
    <mergeCell ref="BC1115:BF1115"/>
    <mergeCell ref="BC1116:BF1116"/>
    <mergeCell ref="BC1117:BF1117"/>
    <mergeCell ref="BC1118:BF1118"/>
    <mergeCell ref="BC1107:BF1107"/>
    <mergeCell ref="BC1108:BF1108"/>
    <mergeCell ref="BC1109:BF1109"/>
    <mergeCell ref="BC1110:BF1110"/>
    <mergeCell ref="BC1111:BF1111"/>
    <mergeCell ref="BC1112:BF1112"/>
    <mergeCell ref="BC1101:BF1101"/>
    <mergeCell ref="BC1102:BF1102"/>
    <mergeCell ref="BC1103:BF1103"/>
    <mergeCell ref="BC1104:BF1104"/>
    <mergeCell ref="BC1105:BF1105"/>
    <mergeCell ref="BC1106:BF1106"/>
    <mergeCell ref="BC1095:BF1095"/>
    <mergeCell ref="BC1096:BF1096"/>
    <mergeCell ref="BC1097:BF1097"/>
    <mergeCell ref="BC1098:BF1098"/>
    <mergeCell ref="BC1099:BF1099"/>
    <mergeCell ref="BC1100:BF1100"/>
    <mergeCell ref="BC1089:BF1089"/>
    <mergeCell ref="BC1090:BF1090"/>
    <mergeCell ref="BC1091:BF1091"/>
    <mergeCell ref="BC1092:BF1092"/>
    <mergeCell ref="BC1093:BF1093"/>
    <mergeCell ref="BC1094:BF1094"/>
    <mergeCell ref="BC1083:BF1083"/>
    <mergeCell ref="BC1084:BF1084"/>
    <mergeCell ref="BC1085:BF1085"/>
    <mergeCell ref="BC1086:BF1086"/>
    <mergeCell ref="BC1087:BF1087"/>
    <mergeCell ref="BC1088:BF1088"/>
    <mergeCell ref="BC1077:BF1077"/>
    <mergeCell ref="BC1078:BF1078"/>
    <mergeCell ref="BC1079:BF1079"/>
    <mergeCell ref="BC1080:BF1080"/>
    <mergeCell ref="BC1081:BF1081"/>
    <mergeCell ref="BC1082:BF1082"/>
    <mergeCell ref="BC1071:BF1071"/>
    <mergeCell ref="BC1072:BF1072"/>
    <mergeCell ref="BC1073:BF1073"/>
    <mergeCell ref="BC1074:BF1074"/>
    <mergeCell ref="BC1075:BF1075"/>
    <mergeCell ref="BC1076:BF1076"/>
    <mergeCell ref="BC1065:BF1065"/>
    <mergeCell ref="BC1066:BF1066"/>
    <mergeCell ref="BC1067:BF1067"/>
    <mergeCell ref="BC1068:BF1068"/>
    <mergeCell ref="BC1069:BF1069"/>
    <mergeCell ref="BC1070:BF1070"/>
    <mergeCell ref="BC1059:BF1059"/>
    <mergeCell ref="BC1060:BF1060"/>
    <mergeCell ref="BC1061:BF1061"/>
    <mergeCell ref="BC1062:BF1062"/>
    <mergeCell ref="BC1063:BF1063"/>
    <mergeCell ref="BC1064:BF1064"/>
    <mergeCell ref="BC1053:BF1053"/>
    <mergeCell ref="BC1054:BF1054"/>
    <mergeCell ref="BC1055:BF1055"/>
    <mergeCell ref="BC1056:BF1056"/>
    <mergeCell ref="BC1057:BF1057"/>
    <mergeCell ref="BC1058:BF1058"/>
    <mergeCell ref="BC1047:BF1047"/>
    <mergeCell ref="BC1048:BF1048"/>
    <mergeCell ref="BC1049:BF1049"/>
    <mergeCell ref="BC1050:BF1050"/>
    <mergeCell ref="BC1051:BF1051"/>
    <mergeCell ref="BC1052:BF1052"/>
    <mergeCell ref="BC1041:BF1041"/>
    <mergeCell ref="BC1042:BF1042"/>
    <mergeCell ref="BC1043:BF1043"/>
    <mergeCell ref="BC1044:BF1044"/>
    <mergeCell ref="BC1045:BF1045"/>
    <mergeCell ref="BC1046:BF1046"/>
    <mergeCell ref="BC1035:BF1035"/>
    <mergeCell ref="BC1036:BF1036"/>
    <mergeCell ref="BC1037:BF1037"/>
    <mergeCell ref="BC1038:BF1038"/>
    <mergeCell ref="BC1039:BF1039"/>
    <mergeCell ref="BC1040:BF1040"/>
    <mergeCell ref="BC1029:BF1029"/>
    <mergeCell ref="BC1030:BF1030"/>
    <mergeCell ref="BC1031:BF1031"/>
    <mergeCell ref="BC1032:BF1032"/>
    <mergeCell ref="BC1033:BF1033"/>
    <mergeCell ref="BC1034:BF1034"/>
    <mergeCell ref="BC1023:BF1023"/>
    <mergeCell ref="BC1024:BF1024"/>
    <mergeCell ref="BC1025:BF1025"/>
    <mergeCell ref="BC1026:BF1026"/>
    <mergeCell ref="BC1027:BF1027"/>
    <mergeCell ref="BC1028:BF1028"/>
    <mergeCell ref="BC1017:BF1017"/>
    <mergeCell ref="BC1018:BF1018"/>
    <mergeCell ref="BC1019:BF1019"/>
    <mergeCell ref="BC1020:BF1020"/>
    <mergeCell ref="BC1021:BF1021"/>
    <mergeCell ref="BC1022:BF1022"/>
    <mergeCell ref="BC1011:BF1011"/>
    <mergeCell ref="BC1012:BF1012"/>
    <mergeCell ref="BC1013:BF1013"/>
    <mergeCell ref="BC1014:BF1014"/>
    <mergeCell ref="BC1015:BF1015"/>
    <mergeCell ref="BC1016:BF1016"/>
    <mergeCell ref="BC1005:BF1005"/>
    <mergeCell ref="BC1006:BF1006"/>
    <mergeCell ref="BC1007:BF1007"/>
    <mergeCell ref="BC1008:BF1008"/>
    <mergeCell ref="BC1009:BF1009"/>
    <mergeCell ref="BC1010:BF1010"/>
    <mergeCell ref="BC999:BF999"/>
    <mergeCell ref="BC1000:BF1000"/>
    <mergeCell ref="BC1001:BF1001"/>
    <mergeCell ref="BC1002:BF1002"/>
    <mergeCell ref="BC1003:BF1003"/>
    <mergeCell ref="BC1004:BF1004"/>
    <mergeCell ref="BC993:BF993"/>
    <mergeCell ref="BC994:BF994"/>
    <mergeCell ref="BC995:BF995"/>
    <mergeCell ref="BC996:BF996"/>
    <mergeCell ref="BC997:BF997"/>
    <mergeCell ref="BC998:BF998"/>
    <mergeCell ref="BC987:BF987"/>
    <mergeCell ref="BC988:BF988"/>
    <mergeCell ref="BC989:BF989"/>
    <mergeCell ref="BC990:BF990"/>
    <mergeCell ref="BC991:BF991"/>
    <mergeCell ref="BC992:BF992"/>
    <mergeCell ref="BC981:BF981"/>
    <mergeCell ref="BC982:BF982"/>
    <mergeCell ref="BC983:BF983"/>
    <mergeCell ref="BC984:BF984"/>
    <mergeCell ref="BC985:BF985"/>
    <mergeCell ref="BC986:BF986"/>
    <mergeCell ref="BC975:BF975"/>
    <mergeCell ref="BC976:BF976"/>
    <mergeCell ref="BC977:BF977"/>
    <mergeCell ref="BC978:BF978"/>
    <mergeCell ref="BC979:BF979"/>
    <mergeCell ref="BC980:BF980"/>
    <mergeCell ref="BC969:BF969"/>
    <mergeCell ref="BC970:BF970"/>
    <mergeCell ref="BC971:BF971"/>
    <mergeCell ref="BC972:BF972"/>
    <mergeCell ref="BC973:BF973"/>
    <mergeCell ref="BC974:BF974"/>
    <mergeCell ref="BC963:BF963"/>
    <mergeCell ref="BC964:BF964"/>
    <mergeCell ref="BC965:BF965"/>
    <mergeCell ref="BC966:BF966"/>
    <mergeCell ref="BC967:BF967"/>
    <mergeCell ref="BC968:BF968"/>
    <mergeCell ref="BC957:BF957"/>
    <mergeCell ref="BC958:BF958"/>
    <mergeCell ref="BC959:BF959"/>
    <mergeCell ref="BC960:BF960"/>
    <mergeCell ref="BC961:BF961"/>
    <mergeCell ref="BC962:BF962"/>
    <mergeCell ref="BC951:BF951"/>
    <mergeCell ref="BC952:BF952"/>
    <mergeCell ref="BC953:BF953"/>
    <mergeCell ref="BC954:BF954"/>
    <mergeCell ref="BC955:BF955"/>
    <mergeCell ref="BC956:BF956"/>
    <mergeCell ref="BC945:BF945"/>
    <mergeCell ref="BC946:BF946"/>
    <mergeCell ref="BC947:BF947"/>
    <mergeCell ref="BC948:BF948"/>
    <mergeCell ref="BC949:BF949"/>
    <mergeCell ref="BC950:BF950"/>
    <mergeCell ref="BC939:BF939"/>
    <mergeCell ref="BC940:BF940"/>
    <mergeCell ref="BC941:BF941"/>
    <mergeCell ref="BC942:BF942"/>
    <mergeCell ref="BC943:BF943"/>
    <mergeCell ref="BC944:BF944"/>
    <mergeCell ref="BC933:BF933"/>
    <mergeCell ref="BC934:BF934"/>
    <mergeCell ref="BC935:BF935"/>
    <mergeCell ref="BC936:BF936"/>
    <mergeCell ref="BC937:BF937"/>
    <mergeCell ref="BC938:BF938"/>
    <mergeCell ref="BC927:BF927"/>
    <mergeCell ref="BC928:BF928"/>
    <mergeCell ref="BC929:BF929"/>
    <mergeCell ref="BC930:BF930"/>
    <mergeCell ref="BC931:BF931"/>
    <mergeCell ref="BC932:BF932"/>
    <mergeCell ref="BC921:BF921"/>
    <mergeCell ref="BC922:BF922"/>
    <mergeCell ref="BC923:BF923"/>
    <mergeCell ref="BC924:BF924"/>
    <mergeCell ref="BC925:BF925"/>
    <mergeCell ref="BC926:BF926"/>
    <mergeCell ref="BC915:BF915"/>
    <mergeCell ref="BC916:BF916"/>
    <mergeCell ref="BC917:BF917"/>
    <mergeCell ref="BC918:BF918"/>
    <mergeCell ref="BC919:BF919"/>
    <mergeCell ref="BC920:BF920"/>
    <mergeCell ref="BC909:BF909"/>
    <mergeCell ref="BC910:BF910"/>
    <mergeCell ref="BC911:BF911"/>
    <mergeCell ref="BC912:BF912"/>
    <mergeCell ref="BC913:BF913"/>
    <mergeCell ref="BC914:BF914"/>
    <mergeCell ref="BC903:BF903"/>
    <mergeCell ref="BC904:BF904"/>
    <mergeCell ref="BC905:BF905"/>
    <mergeCell ref="BC906:BF906"/>
    <mergeCell ref="BC907:BF907"/>
    <mergeCell ref="BC908:BF908"/>
    <mergeCell ref="BC897:BF897"/>
    <mergeCell ref="BC898:BF898"/>
    <mergeCell ref="BC899:BF899"/>
    <mergeCell ref="BC900:BF900"/>
    <mergeCell ref="BC901:BF901"/>
    <mergeCell ref="BC902:BF902"/>
    <mergeCell ref="BC891:BF891"/>
    <mergeCell ref="BC892:BF892"/>
    <mergeCell ref="BC893:BF893"/>
    <mergeCell ref="BC894:BF894"/>
    <mergeCell ref="BC895:BF895"/>
    <mergeCell ref="BC896:BF896"/>
    <mergeCell ref="BC885:BF885"/>
    <mergeCell ref="BC886:BF886"/>
    <mergeCell ref="BC887:BF887"/>
    <mergeCell ref="BC888:BF888"/>
    <mergeCell ref="BC889:BF889"/>
    <mergeCell ref="BC890:BF890"/>
    <mergeCell ref="BC879:BF879"/>
    <mergeCell ref="BC880:BF880"/>
    <mergeCell ref="BC881:BF881"/>
    <mergeCell ref="BC882:BF882"/>
    <mergeCell ref="BC883:BF883"/>
    <mergeCell ref="BC884:BF884"/>
    <mergeCell ref="BC873:BF873"/>
    <mergeCell ref="BC874:BF874"/>
    <mergeCell ref="BC875:BF875"/>
    <mergeCell ref="BC876:BF876"/>
    <mergeCell ref="BC877:BF877"/>
    <mergeCell ref="BC878:BF878"/>
    <mergeCell ref="BC867:BF867"/>
    <mergeCell ref="BC868:BF868"/>
    <mergeCell ref="BC869:BF869"/>
    <mergeCell ref="BC870:BF870"/>
    <mergeCell ref="BC871:BF871"/>
    <mergeCell ref="BC872:BF872"/>
    <mergeCell ref="BC861:BF861"/>
    <mergeCell ref="BC862:BF862"/>
    <mergeCell ref="BC863:BF863"/>
    <mergeCell ref="BC864:BF864"/>
    <mergeCell ref="BC865:BF865"/>
    <mergeCell ref="BC866:BF866"/>
    <mergeCell ref="BC855:BF855"/>
    <mergeCell ref="BC856:BF856"/>
    <mergeCell ref="BC857:BF857"/>
    <mergeCell ref="BC858:BF858"/>
    <mergeCell ref="BC859:BF859"/>
    <mergeCell ref="BC860:BF860"/>
    <mergeCell ref="BC849:BF849"/>
    <mergeCell ref="BC850:BF850"/>
    <mergeCell ref="BC851:BF851"/>
    <mergeCell ref="BC852:BF852"/>
    <mergeCell ref="BC853:BF853"/>
    <mergeCell ref="BC854:BF854"/>
    <mergeCell ref="BC843:BF843"/>
    <mergeCell ref="BC844:BF844"/>
    <mergeCell ref="BC845:BF845"/>
    <mergeCell ref="BC846:BF846"/>
    <mergeCell ref="BC847:BF847"/>
    <mergeCell ref="BC848:BF848"/>
    <mergeCell ref="BC837:BF837"/>
    <mergeCell ref="BC838:BF838"/>
    <mergeCell ref="BC839:BF839"/>
    <mergeCell ref="BC840:BF840"/>
    <mergeCell ref="BC841:BF841"/>
    <mergeCell ref="BC842:BF842"/>
    <mergeCell ref="BC831:BF831"/>
    <mergeCell ref="BC832:BF832"/>
    <mergeCell ref="BC833:BF833"/>
    <mergeCell ref="BC834:BF834"/>
    <mergeCell ref="BC835:BF835"/>
    <mergeCell ref="BC836:BF836"/>
    <mergeCell ref="BC825:BF825"/>
    <mergeCell ref="BC826:BF826"/>
    <mergeCell ref="BC827:BF827"/>
    <mergeCell ref="BC828:BF828"/>
    <mergeCell ref="BC829:BF829"/>
    <mergeCell ref="BC830:BF830"/>
    <mergeCell ref="BC819:BF819"/>
    <mergeCell ref="BC820:BF820"/>
    <mergeCell ref="BC821:BF821"/>
    <mergeCell ref="BC822:BF822"/>
    <mergeCell ref="BC823:BF823"/>
    <mergeCell ref="BC824:BF824"/>
    <mergeCell ref="BC813:BF813"/>
    <mergeCell ref="BC814:BF814"/>
    <mergeCell ref="BC815:BF815"/>
    <mergeCell ref="BC816:BF816"/>
    <mergeCell ref="BC817:BF817"/>
    <mergeCell ref="BC818:BF818"/>
    <mergeCell ref="BC807:BF807"/>
    <mergeCell ref="BC808:BF808"/>
    <mergeCell ref="BC809:BF809"/>
    <mergeCell ref="BC810:BF810"/>
    <mergeCell ref="BC811:BF811"/>
    <mergeCell ref="BC812:BF812"/>
    <mergeCell ref="BC801:BF801"/>
    <mergeCell ref="BC802:BF802"/>
    <mergeCell ref="BC803:BF803"/>
    <mergeCell ref="BC804:BF804"/>
    <mergeCell ref="BC805:BF805"/>
    <mergeCell ref="BC806:BF806"/>
    <mergeCell ref="BC795:BF795"/>
    <mergeCell ref="BC796:BF796"/>
    <mergeCell ref="BC797:BF797"/>
    <mergeCell ref="BC798:BF798"/>
    <mergeCell ref="BC799:BF799"/>
    <mergeCell ref="BC800:BF800"/>
    <mergeCell ref="BC789:BF789"/>
    <mergeCell ref="BC790:BF790"/>
    <mergeCell ref="BC791:BF791"/>
    <mergeCell ref="BC792:BF792"/>
    <mergeCell ref="BC793:BF793"/>
    <mergeCell ref="BC794:BF794"/>
    <mergeCell ref="BC783:BF783"/>
    <mergeCell ref="BC784:BF784"/>
    <mergeCell ref="BC785:BF785"/>
    <mergeCell ref="BC786:BF786"/>
    <mergeCell ref="BC787:BF787"/>
    <mergeCell ref="BC788:BF788"/>
    <mergeCell ref="BC777:BF777"/>
    <mergeCell ref="BC778:BF778"/>
    <mergeCell ref="BC779:BF779"/>
    <mergeCell ref="BC780:BF780"/>
    <mergeCell ref="BC781:BF781"/>
    <mergeCell ref="BC782:BF782"/>
    <mergeCell ref="BC771:BF771"/>
    <mergeCell ref="BC772:BF772"/>
    <mergeCell ref="BC773:BF773"/>
    <mergeCell ref="BC774:BF774"/>
    <mergeCell ref="BC775:BF775"/>
    <mergeCell ref="BC776:BF776"/>
    <mergeCell ref="BC765:BF765"/>
    <mergeCell ref="BC766:BF766"/>
    <mergeCell ref="BC767:BF767"/>
    <mergeCell ref="BC768:BF768"/>
    <mergeCell ref="BC769:BF769"/>
    <mergeCell ref="BC770:BF770"/>
    <mergeCell ref="BC759:BF759"/>
    <mergeCell ref="BC760:BF760"/>
    <mergeCell ref="BC761:BF761"/>
    <mergeCell ref="BC762:BF762"/>
    <mergeCell ref="BC763:BF763"/>
    <mergeCell ref="BC764:BF764"/>
    <mergeCell ref="BC753:BF753"/>
    <mergeCell ref="BC754:BF754"/>
    <mergeCell ref="BC755:BF755"/>
    <mergeCell ref="BC756:BF756"/>
    <mergeCell ref="BC757:BF757"/>
    <mergeCell ref="BC758:BF758"/>
    <mergeCell ref="BC747:BF747"/>
    <mergeCell ref="BC748:BF748"/>
    <mergeCell ref="BC749:BF749"/>
    <mergeCell ref="BC750:BF750"/>
    <mergeCell ref="BC751:BF751"/>
    <mergeCell ref="BC752:BF752"/>
    <mergeCell ref="BC741:BF741"/>
    <mergeCell ref="BC742:BF742"/>
    <mergeCell ref="BC743:BF743"/>
    <mergeCell ref="BC744:BF744"/>
    <mergeCell ref="BC745:BF745"/>
    <mergeCell ref="BC746:BF746"/>
    <mergeCell ref="BC735:BF735"/>
    <mergeCell ref="BC736:BF736"/>
    <mergeCell ref="BC737:BF737"/>
    <mergeCell ref="BC738:BF738"/>
    <mergeCell ref="BC739:BF739"/>
    <mergeCell ref="BC740:BF740"/>
    <mergeCell ref="BC729:BF729"/>
    <mergeCell ref="BC730:BF730"/>
    <mergeCell ref="BC731:BF731"/>
    <mergeCell ref="BC732:BF732"/>
    <mergeCell ref="BC733:BF733"/>
    <mergeCell ref="BC734:BF734"/>
    <mergeCell ref="BC723:BF723"/>
    <mergeCell ref="BC724:BF724"/>
    <mergeCell ref="BC725:BF725"/>
    <mergeCell ref="BC726:BF726"/>
    <mergeCell ref="BC727:BF727"/>
    <mergeCell ref="BC728:BF728"/>
    <mergeCell ref="BC717:BF717"/>
    <mergeCell ref="BC718:BF718"/>
    <mergeCell ref="BC719:BF719"/>
    <mergeCell ref="BC720:BF720"/>
    <mergeCell ref="BC721:BF721"/>
    <mergeCell ref="BC722:BF722"/>
    <mergeCell ref="BC711:BF711"/>
    <mergeCell ref="BC712:BF712"/>
    <mergeCell ref="BC713:BF713"/>
    <mergeCell ref="BC714:BF714"/>
    <mergeCell ref="BC715:BF715"/>
    <mergeCell ref="BC716:BF716"/>
    <mergeCell ref="BC705:BF705"/>
    <mergeCell ref="BC706:BF706"/>
    <mergeCell ref="BC707:BF707"/>
    <mergeCell ref="BC708:BF708"/>
    <mergeCell ref="BC709:BF709"/>
    <mergeCell ref="BC710:BF710"/>
    <mergeCell ref="BC699:BF699"/>
    <mergeCell ref="BC700:BF700"/>
    <mergeCell ref="BC701:BF701"/>
    <mergeCell ref="BC702:BF702"/>
    <mergeCell ref="BC703:BF703"/>
    <mergeCell ref="BC704:BF704"/>
    <mergeCell ref="BC693:BF693"/>
    <mergeCell ref="BC694:BF694"/>
    <mergeCell ref="BC695:BF695"/>
    <mergeCell ref="BC696:BF696"/>
    <mergeCell ref="BC697:BF697"/>
    <mergeCell ref="BC698:BF698"/>
    <mergeCell ref="BC687:BF687"/>
    <mergeCell ref="BC688:BF688"/>
    <mergeCell ref="BC689:BF689"/>
    <mergeCell ref="BC690:BF690"/>
    <mergeCell ref="BC691:BF691"/>
    <mergeCell ref="BC692:BF692"/>
    <mergeCell ref="BC681:BF681"/>
    <mergeCell ref="BC682:BF682"/>
    <mergeCell ref="BC683:BF683"/>
    <mergeCell ref="BC684:BF684"/>
    <mergeCell ref="BC685:BF685"/>
    <mergeCell ref="BC686:BF686"/>
    <mergeCell ref="BC675:BF675"/>
    <mergeCell ref="BC676:BF676"/>
    <mergeCell ref="BC677:BF677"/>
    <mergeCell ref="BC678:BF678"/>
    <mergeCell ref="BC679:BF679"/>
    <mergeCell ref="BC680:BF680"/>
    <mergeCell ref="BC669:BF669"/>
    <mergeCell ref="BC670:BF670"/>
    <mergeCell ref="BC671:BF671"/>
    <mergeCell ref="BC672:BF672"/>
    <mergeCell ref="BC673:BF673"/>
    <mergeCell ref="BC674:BF674"/>
    <mergeCell ref="BC663:BF663"/>
    <mergeCell ref="BC664:BF664"/>
    <mergeCell ref="BC665:BF665"/>
    <mergeCell ref="BC666:BF666"/>
    <mergeCell ref="BC667:BF667"/>
    <mergeCell ref="BC668:BF668"/>
    <mergeCell ref="BC657:BF657"/>
    <mergeCell ref="BC658:BF658"/>
    <mergeCell ref="BC659:BF659"/>
    <mergeCell ref="BC660:BF660"/>
    <mergeCell ref="BC661:BF661"/>
    <mergeCell ref="BC662:BF662"/>
    <mergeCell ref="BC651:BF651"/>
    <mergeCell ref="BC652:BF652"/>
    <mergeCell ref="BC653:BF653"/>
    <mergeCell ref="BC654:BF654"/>
    <mergeCell ref="BC655:BF655"/>
    <mergeCell ref="BC656:BF656"/>
    <mergeCell ref="BC645:BF645"/>
    <mergeCell ref="BC646:BF646"/>
    <mergeCell ref="BC647:BF647"/>
    <mergeCell ref="BC648:BF648"/>
    <mergeCell ref="BC649:BF649"/>
    <mergeCell ref="BC650:BF650"/>
    <mergeCell ref="BC639:BF639"/>
    <mergeCell ref="BC640:BF640"/>
    <mergeCell ref="BC641:BF641"/>
    <mergeCell ref="BC642:BF642"/>
    <mergeCell ref="BC643:BF643"/>
    <mergeCell ref="BC644:BF644"/>
    <mergeCell ref="BC633:BF633"/>
    <mergeCell ref="BC634:BF634"/>
    <mergeCell ref="BC635:BF635"/>
    <mergeCell ref="BC636:BF636"/>
    <mergeCell ref="BC637:BF637"/>
    <mergeCell ref="BC638:BF638"/>
    <mergeCell ref="BC627:BF627"/>
    <mergeCell ref="BC628:BF628"/>
    <mergeCell ref="BC629:BF629"/>
    <mergeCell ref="BC630:BF630"/>
    <mergeCell ref="BC631:BF631"/>
    <mergeCell ref="BC632:BF632"/>
    <mergeCell ref="BC621:BF621"/>
    <mergeCell ref="BC622:BF622"/>
    <mergeCell ref="BC623:BF623"/>
    <mergeCell ref="BC624:BF624"/>
    <mergeCell ref="BC625:BF625"/>
    <mergeCell ref="BC626:BF626"/>
    <mergeCell ref="BC615:BF615"/>
    <mergeCell ref="BC616:BF616"/>
    <mergeCell ref="BC617:BF617"/>
    <mergeCell ref="BC618:BF618"/>
    <mergeCell ref="BC619:BF619"/>
    <mergeCell ref="BC620:BF620"/>
    <mergeCell ref="BC609:BF609"/>
    <mergeCell ref="BC610:BF610"/>
    <mergeCell ref="BC611:BF611"/>
    <mergeCell ref="BC612:BF612"/>
    <mergeCell ref="BC613:BF613"/>
    <mergeCell ref="BC614:BF614"/>
    <mergeCell ref="BC603:BF603"/>
    <mergeCell ref="BC604:BF604"/>
    <mergeCell ref="BC605:BF605"/>
    <mergeCell ref="BC606:BF606"/>
    <mergeCell ref="BC607:BF607"/>
    <mergeCell ref="BC608:BF608"/>
    <mergeCell ref="BC597:BF597"/>
    <mergeCell ref="BC598:BF598"/>
    <mergeCell ref="BC599:BF599"/>
    <mergeCell ref="BC600:BF600"/>
    <mergeCell ref="BC601:BF601"/>
    <mergeCell ref="BC602:BF602"/>
    <mergeCell ref="BC591:BF591"/>
    <mergeCell ref="BC592:BF592"/>
    <mergeCell ref="BC593:BF593"/>
    <mergeCell ref="BC594:BF594"/>
    <mergeCell ref="BC595:BF595"/>
    <mergeCell ref="BC596:BF596"/>
    <mergeCell ref="BC585:BF585"/>
    <mergeCell ref="BC586:BF586"/>
    <mergeCell ref="BC587:BF587"/>
    <mergeCell ref="BC588:BF588"/>
    <mergeCell ref="BC589:BF589"/>
    <mergeCell ref="BC590:BF590"/>
    <mergeCell ref="BC579:BF579"/>
    <mergeCell ref="BC580:BF580"/>
    <mergeCell ref="BC581:BF581"/>
    <mergeCell ref="BC582:BF582"/>
    <mergeCell ref="BC583:BF583"/>
    <mergeCell ref="BC584:BF584"/>
    <mergeCell ref="BC573:BF573"/>
    <mergeCell ref="BC574:BF574"/>
    <mergeCell ref="BC575:BF575"/>
    <mergeCell ref="BC576:BF576"/>
    <mergeCell ref="BC577:BF577"/>
    <mergeCell ref="BC578:BF578"/>
    <mergeCell ref="BC567:BF567"/>
    <mergeCell ref="BC568:BF568"/>
    <mergeCell ref="BC569:BF569"/>
    <mergeCell ref="BC570:BF570"/>
    <mergeCell ref="BC571:BF571"/>
    <mergeCell ref="BC572:BF572"/>
    <mergeCell ref="BC561:BF561"/>
    <mergeCell ref="BC562:BF562"/>
    <mergeCell ref="BC563:BF563"/>
    <mergeCell ref="BC564:BF564"/>
    <mergeCell ref="BC565:BF565"/>
    <mergeCell ref="BC566:BF566"/>
    <mergeCell ref="BC555:BF555"/>
    <mergeCell ref="BC556:BF556"/>
    <mergeCell ref="BC557:BF557"/>
    <mergeCell ref="BC558:BF558"/>
    <mergeCell ref="BC559:BF559"/>
    <mergeCell ref="BC560:BF560"/>
    <mergeCell ref="BC549:BF549"/>
    <mergeCell ref="BC550:BF550"/>
    <mergeCell ref="BC551:BF551"/>
    <mergeCell ref="BC552:BF552"/>
    <mergeCell ref="BC553:BF553"/>
    <mergeCell ref="BC554:BF554"/>
    <mergeCell ref="BC543:BF543"/>
    <mergeCell ref="BC544:BF544"/>
    <mergeCell ref="BC545:BF545"/>
    <mergeCell ref="BC546:BF546"/>
    <mergeCell ref="BC547:BF547"/>
    <mergeCell ref="BC548:BF548"/>
    <mergeCell ref="BC537:BF537"/>
    <mergeCell ref="BC538:BF538"/>
    <mergeCell ref="BC539:BF539"/>
    <mergeCell ref="BC540:BF540"/>
    <mergeCell ref="BC541:BF541"/>
    <mergeCell ref="BC542:BF542"/>
    <mergeCell ref="BC531:BF531"/>
    <mergeCell ref="BC532:BF532"/>
    <mergeCell ref="BC533:BF533"/>
    <mergeCell ref="BC534:BF534"/>
    <mergeCell ref="BC535:BF535"/>
    <mergeCell ref="BC536:BF536"/>
    <mergeCell ref="BC525:BF525"/>
    <mergeCell ref="BC526:BF526"/>
    <mergeCell ref="BC527:BF527"/>
    <mergeCell ref="BC528:BF528"/>
    <mergeCell ref="BC529:BF529"/>
    <mergeCell ref="BC530:BF530"/>
    <mergeCell ref="BC519:BF519"/>
    <mergeCell ref="BC520:BF520"/>
    <mergeCell ref="BC521:BF521"/>
    <mergeCell ref="BC522:BF522"/>
    <mergeCell ref="BC523:BF523"/>
    <mergeCell ref="BC524:BF524"/>
    <mergeCell ref="BC513:BF513"/>
    <mergeCell ref="BC514:BF514"/>
    <mergeCell ref="BC515:BF515"/>
    <mergeCell ref="BC516:BF516"/>
    <mergeCell ref="BC517:BF517"/>
    <mergeCell ref="BC518:BF518"/>
    <mergeCell ref="BC507:BF507"/>
    <mergeCell ref="BC508:BF508"/>
    <mergeCell ref="BC509:BF509"/>
    <mergeCell ref="BC510:BF510"/>
    <mergeCell ref="BC511:BF511"/>
    <mergeCell ref="BC512:BF512"/>
    <mergeCell ref="BC501:BF501"/>
    <mergeCell ref="BC502:BF502"/>
    <mergeCell ref="BC503:BF503"/>
    <mergeCell ref="BC504:BF504"/>
    <mergeCell ref="BC505:BF505"/>
    <mergeCell ref="BC506:BF506"/>
    <mergeCell ref="BC495:BF495"/>
    <mergeCell ref="BC496:BF496"/>
    <mergeCell ref="BC497:BF497"/>
    <mergeCell ref="BC498:BF498"/>
    <mergeCell ref="BC499:BF499"/>
    <mergeCell ref="BC500:BF500"/>
    <mergeCell ref="BC489:BF489"/>
    <mergeCell ref="BC490:BF490"/>
    <mergeCell ref="BC491:BF491"/>
    <mergeCell ref="BC492:BF492"/>
    <mergeCell ref="BC493:BF493"/>
    <mergeCell ref="BC494:BF494"/>
    <mergeCell ref="BC483:BF483"/>
    <mergeCell ref="BC484:BF484"/>
    <mergeCell ref="BC485:BF485"/>
    <mergeCell ref="BC486:BF486"/>
    <mergeCell ref="BC487:BF487"/>
    <mergeCell ref="BC488:BF488"/>
    <mergeCell ref="BC477:BF477"/>
    <mergeCell ref="BC478:BF478"/>
    <mergeCell ref="BC479:BF479"/>
    <mergeCell ref="BC480:BF480"/>
    <mergeCell ref="BC481:BF481"/>
    <mergeCell ref="BC482:BF482"/>
    <mergeCell ref="BC471:BF471"/>
    <mergeCell ref="BC472:BF472"/>
    <mergeCell ref="BC473:BF473"/>
    <mergeCell ref="BC474:BF474"/>
    <mergeCell ref="BC475:BF475"/>
    <mergeCell ref="BC476:BF476"/>
    <mergeCell ref="BC465:BF465"/>
    <mergeCell ref="BC466:BF466"/>
    <mergeCell ref="BC467:BF467"/>
    <mergeCell ref="BC468:BF468"/>
    <mergeCell ref="BC469:BF469"/>
    <mergeCell ref="BC470:BF470"/>
    <mergeCell ref="BC459:BF459"/>
    <mergeCell ref="BC460:BF460"/>
    <mergeCell ref="BC461:BF461"/>
    <mergeCell ref="BC462:BF462"/>
    <mergeCell ref="BC463:BF463"/>
    <mergeCell ref="BC464:BF464"/>
    <mergeCell ref="BC453:BF453"/>
    <mergeCell ref="BC454:BF454"/>
    <mergeCell ref="BC455:BF455"/>
    <mergeCell ref="BC456:BF456"/>
    <mergeCell ref="BC457:BF457"/>
    <mergeCell ref="BC458:BF458"/>
    <mergeCell ref="BC447:BF447"/>
    <mergeCell ref="BC448:BF448"/>
    <mergeCell ref="BC449:BF449"/>
    <mergeCell ref="BC450:BF450"/>
    <mergeCell ref="BC451:BF451"/>
    <mergeCell ref="BC452:BF452"/>
    <mergeCell ref="BC441:BF441"/>
    <mergeCell ref="BC442:BF442"/>
    <mergeCell ref="BC443:BF443"/>
    <mergeCell ref="BC444:BF444"/>
    <mergeCell ref="BC445:BF445"/>
    <mergeCell ref="BC446:BF446"/>
    <mergeCell ref="BC435:BF435"/>
    <mergeCell ref="BC436:BF436"/>
    <mergeCell ref="BC437:BF437"/>
    <mergeCell ref="BC438:BF438"/>
    <mergeCell ref="BC439:BF439"/>
    <mergeCell ref="BC440:BF440"/>
    <mergeCell ref="BC429:BF429"/>
    <mergeCell ref="BC430:BF430"/>
    <mergeCell ref="BC431:BF431"/>
    <mergeCell ref="BC432:BF432"/>
    <mergeCell ref="BC433:BF433"/>
    <mergeCell ref="BC434:BF434"/>
    <mergeCell ref="BC423:BF423"/>
    <mergeCell ref="BC424:BF424"/>
    <mergeCell ref="BC425:BF425"/>
    <mergeCell ref="BC426:BF426"/>
    <mergeCell ref="BC427:BF427"/>
    <mergeCell ref="BC428:BF428"/>
    <mergeCell ref="BC417:BF417"/>
    <mergeCell ref="BC418:BF418"/>
    <mergeCell ref="BC419:BF419"/>
    <mergeCell ref="BC420:BF420"/>
    <mergeCell ref="BC421:BF421"/>
    <mergeCell ref="BC422:BF422"/>
    <mergeCell ref="BC411:BF411"/>
    <mergeCell ref="BC412:BF412"/>
    <mergeCell ref="BC413:BF413"/>
    <mergeCell ref="BC414:BF414"/>
    <mergeCell ref="BC415:BF415"/>
    <mergeCell ref="BC416:BF416"/>
    <mergeCell ref="BC405:BF405"/>
    <mergeCell ref="BC406:BF406"/>
    <mergeCell ref="BC407:BF407"/>
    <mergeCell ref="BC408:BF408"/>
    <mergeCell ref="BC409:BF409"/>
    <mergeCell ref="BC410:BF410"/>
    <mergeCell ref="BC399:BF399"/>
    <mergeCell ref="BC400:BF400"/>
    <mergeCell ref="BC401:BF401"/>
    <mergeCell ref="BC402:BF402"/>
    <mergeCell ref="BC403:BF403"/>
    <mergeCell ref="BC404:BF404"/>
    <mergeCell ref="BC393:BF393"/>
    <mergeCell ref="BC394:BF394"/>
    <mergeCell ref="BC395:BF395"/>
    <mergeCell ref="BC396:BF396"/>
    <mergeCell ref="BC397:BF397"/>
    <mergeCell ref="BC398:BF398"/>
    <mergeCell ref="BC387:BF387"/>
    <mergeCell ref="BC388:BF388"/>
    <mergeCell ref="BC389:BF389"/>
    <mergeCell ref="BC390:BF390"/>
    <mergeCell ref="BC391:BF391"/>
    <mergeCell ref="BC392:BF392"/>
    <mergeCell ref="BC381:BF381"/>
    <mergeCell ref="BC382:BF382"/>
    <mergeCell ref="BC383:BF383"/>
    <mergeCell ref="BC384:BF384"/>
    <mergeCell ref="BC385:BF385"/>
    <mergeCell ref="BC386:BF386"/>
    <mergeCell ref="BC375:BF375"/>
    <mergeCell ref="BC376:BF376"/>
    <mergeCell ref="BC377:BF377"/>
    <mergeCell ref="BC378:BF378"/>
    <mergeCell ref="BC379:BF379"/>
    <mergeCell ref="BC380:BF380"/>
    <mergeCell ref="BC369:BF369"/>
    <mergeCell ref="BC370:BF370"/>
    <mergeCell ref="BC371:BF371"/>
    <mergeCell ref="BC372:BF372"/>
    <mergeCell ref="BC373:BF373"/>
    <mergeCell ref="BC374:BF374"/>
    <mergeCell ref="BC363:BF363"/>
    <mergeCell ref="BC364:BF364"/>
    <mergeCell ref="BC365:BF365"/>
    <mergeCell ref="BC366:BF366"/>
    <mergeCell ref="BC367:BF367"/>
    <mergeCell ref="BC368:BF368"/>
    <mergeCell ref="BC357:BF357"/>
    <mergeCell ref="BC358:BF358"/>
    <mergeCell ref="BC359:BF359"/>
    <mergeCell ref="BC360:BF360"/>
    <mergeCell ref="BC361:BF361"/>
    <mergeCell ref="BC362:BF362"/>
    <mergeCell ref="BC351:BF351"/>
    <mergeCell ref="BC352:BF352"/>
    <mergeCell ref="BC353:BF353"/>
    <mergeCell ref="BC354:BF354"/>
    <mergeCell ref="BC355:BF355"/>
    <mergeCell ref="BC356:BF356"/>
    <mergeCell ref="BC345:BF345"/>
    <mergeCell ref="BC346:BF346"/>
    <mergeCell ref="BC347:BF347"/>
    <mergeCell ref="BC348:BF348"/>
    <mergeCell ref="BC349:BF349"/>
    <mergeCell ref="BC350:BF350"/>
    <mergeCell ref="BC339:BF339"/>
    <mergeCell ref="BC340:BF340"/>
    <mergeCell ref="BC341:BF341"/>
    <mergeCell ref="BC342:BF342"/>
    <mergeCell ref="BC343:BF343"/>
    <mergeCell ref="BC344:BF344"/>
    <mergeCell ref="BC333:BF333"/>
    <mergeCell ref="BC334:BF334"/>
    <mergeCell ref="BC335:BF335"/>
    <mergeCell ref="BC336:BF336"/>
    <mergeCell ref="BC337:BF337"/>
    <mergeCell ref="BC338:BF338"/>
    <mergeCell ref="BC327:BF327"/>
    <mergeCell ref="BC328:BF328"/>
    <mergeCell ref="BC329:BF329"/>
    <mergeCell ref="BC330:BF330"/>
    <mergeCell ref="BC331:BF331"/>
    <mergeCell ref="BC332:BF332"/>
    <mergeCell ref="BC321:BF321"/>
    <mergeCell ref="BC322:BF322"/>
    <mergeCell ref="BC323:BF323"/>
    <mergeCell ref="BC324:BF324"/>
    <mergeCell ref="BC325:BF325"/>
    <mergeCell ref="BC326:BF326"/>
    <mergeCell ref="BC315:BF315"/>
    <mergeCell ref="BC316:BF316"/>
    <mergeCell ref="BC317:BF317"/>
    <mergeCell ref="BC318:BF318"/>
    <mergeCell ref="BC319:BF319"/>
    <mergeCell ref="BC320:BF320"/>
    <mergeCell ref="BC309:BF309"/>
    <mergeCell ref="BC310:BF310"/>
    <mergeCell ref="BC311:BF311"/>
    <mergeCell ref="BC312:BF312"/>
    <mergeCell ref="BC313:BF313"/>
    <mergeCell ref="BC314:BF314"/>
    <mergeCell ref="BC303:BF303"/>
    <mergeCell ref="BC304:BF304"/>
    <mergeCell ref="BC305:BF305"/>
    <mergeCell ref="BC306:BF306"/>
    <mergeCell ref="BC307:BF307"/>
    <mergeCell ref="BC308:BF308"/>
    <mergeCell ref="BC297:BF297"/>
    <mergeCell ref="BC298:BF298"/>
    <mergeCell ref="BC299:BF299"/>
    <mergeCell ref="BC300:BF300"/>
    <mergeCell ref="BC301:BF301"/>
    <mergeCell ref="BC302:BF302"/>
    <mergeCell ref="BC291:BF291"/>
    <mergeCell ref="BC292:BF292"/>
    <mergeCell ref="BC293:BF293"/>
    <mergeCell ref="BC294:BF294"/>
    <mergeCell ref="BC295:BF295"/>
    <mergeCell ref="BC296:BF296"/>
    <mergeCell ref="BC285:BF285"/>
    <mergeCell ref="BC286:BF286"/>
    <mergeCell ref="BC287:BF287"/>
    <mergeCell ref="BC288:BF288"/>
    <mergeCell ref="BC289:BF289"/>
    <mergeCell ref="BC290:BF290"/>
    <mergeCell ref="BC279:BF279"/>
    <mergeCell ref="BC280:BF280"/>
    <mergeCell ref="BC281:BF281"/>
    <mergeCell ref="BC282:BF282"/>
    <mergeCell ref="BC283:BF283"/>
    <mergeCell ref="BC284:BF284"/>
    <mergeCell ref="BC273:BF273"/>
    <mergeCell ref="BC274:BF274"/>
    <mergeCell ref="BC275:BF275"/>
    <mergeCell ref="BC276:BF276"/>
    <mergeCell ref="BC277:BF277"/>
    <mergeCell ref="BC278:BF278"/>
    <mergeCell ref="BC267:BF267"/>
    <mergeCell ref="BC268:BF268"/>
    <mergeCell ref="BC269:BF269"/>
    <mergeCell ref="BC270:BF270"/>
    <mergeCell ref="BC271:BF271"/>
    <mergeCell ref="BC272:BF272"/>
    <mergeCell ref="BC261:BF261"/>
    <mergeCell ref="BC262:BF262"/>
    <mergeCell ref="BC263:BF263"/>
    <mergeCell ref="BC264:BF264"/>
    <mergeCell ref="BC265:BF265"/>
    <mergeCell ref="BC266:BF266"/>
    <mergeCell ref="BC255:BF255"/>
    <mergeCell ref="BC256:BF256"/>
    <mergeCell ref="BC257:BF257"/>
    <mergeCell ref="BC258:BF258"/>
    <mergeCell ref="BC259:BF259"/>
    <mergeCell ref="BC260:BF260"/>
    <mergeCell ref="BC249:BF249"/>
    <mergeCell ref="BC250:BF250"/>
    <mergeCell ref="BC251:BF251"/>
    <mergeCell ref="BC252:BF252"/>
    <mergeCell ref="BC253:BF253"/>
    <mergeCell ref="BC254:BF254"/>
    <mergeCell ref="BC243:BF243"/>
    <mergeCell ref="BC244:BF244"/>
    <mergeCell ref="BC245:BF245"/>
    <mergeCell ref="BC246:BF246"/>
    <mergeCell ref="BC247:BF247"/>
    <mergeCell ref="BC248:BF248"/>
    <mergeCell ref="BC237:BF237"/>
    <mergeCell ref="BC238:BF238"/>
    <mergeCell ref="BC239:BF239"/>
    <mergeCell ref="BC240:BF240"/>
    <mergeCell ref="BC241:BF241"/>
    <mergeCell ref="BC242:BF242"/>
    <mergeCell ref="BC231:BF231"/>
    <mergeCell ref="BC232:BF232"/>
    <mergeCell ref="BC233:BF233"/>
    <mergeCell ref="BC234:BF234"/>
    <mergeCell ref="BC235:BF235"/>
    <mergeCell ref="BC236:BF236"/>
    <mergeCell ref="BC225:BF225"/>
    <mergeCell ref="BC226:BF226"/>
    <mergeCell ref="BC227:BF227"/>
    <mergeCell ref="BC228:BF228"/>
    <mergeCell ref="BC229:BF229"/>
    <mergeCell ref="BC230:BF230"/>
    <mergeCell ref="BC219:BF219"/>
    <mergeCell ref="BC220:BF220"/>
    <mergeCell ref="BC221:BF221"/>
    <mergeCell ref="BC222:BF222"/>
    <mergeCell ref="BC223:BF223"/>
    <mergeCell ref="BC224:BF224"/>
    <mergeCell ref="BC213:BF213"/>
    <mergeCell ref="BC214:BF214"/>
    <mergeCell ref="BC215:BF215"/>
    <mergeCell ref="BC216:BF216"/>
    <mergeCell ref="BC217:BF217"/>
    <mergeCell ref="BC218:BF218"/>
    <mergeCell ref="BC207:BF207"/>
    <mergeCell ref="BC208:BF208"/>
    <mergeCell ref="BC209:BF209"/>
    <mergeCell ref="BC210:BF210"/>
    <mergeCell ref="BC211:BF211"/>
    <mergeCell ref="BC212:BF212"/>
    <mergeCell ref="BC201:BF201"/>
    <mergeCell ref="BC202:BF202"/>
    <mergeCell ref="BC203:BF203"/>
    <mergeCell ref="BC204:BF204"/>
    <mergeCell ref="BC205:BF205"/>
    <mergeCell ref="BC206:BF206"/>
    <mergeCell ref="BC195:BF195"/>
    <mergeCell ref="BC196:BF196"/>
    <mergeCell ref="BC197:BF197"/>
    <mergeCell ref="BC198:BF198"/>
    <mergeCell ref="BC199:BF199"/>
    <mergeCell ref="BC200:BF200"/>
    <mergeCell ref="BC189:BF189"/>
    <mergeCell ref="BC190:BF190"/>
    <mergeCell ref="BC191:BF191"/>
    <mergeCell ref="BC192:BF192"/>
    <mergeCell ref="BC193:BF193"/>
    <mergeCell ref="BC194:BF194"/>
    <mergeCell ref="BC183:BF183"/>
    <mergeCell ref="BC184:BF184"/>
    <mergeCell ref="BC185:BF185"/>
    <mergeCell ref="BC186:BF186"/>
    <mergeCell ref="BC187:BF187"/>
    <mergeCell ref="BC188:BF188"/>
    <mergeCell ref="BC177:BF177"/>
    <mergeCell ref="BC178:BF178"/>
    <mergeCell ref="BC179:BF179"/>
    <mergeCell ref="BC180:BF180"/>
    <mergeCell ref="BC181:BF181"/>
    <mergeCell ref="BC182:BF182"/>
    <mergeCell ref="BC171:BF171"/>
    <mergeCell ref="BC172:BF172"/>
    <mergeCell ref="BC173:BF173"/>
    <mergeCell ref="BC174:BF174"/>
    <mergeCell ref="BC175:BF175"/>
    <mergeCell ref="BC176:BF176"/>
    <mergeCell ref="BC165:BF165"/>
    <mergeCell ref="BC166:BF166"/>
    <mergeCell ref="BC167:BF167"/>
    <mergeCell ref="BC168:BF168"/>
    <mergeCell ref="BC169:BF169"/>
    <mergeCell ref="BC170:BF170"/>
    <mergeCell ref="BC159:BF159"/>
    <mergeCell ref="BC160:BF160"/>
    <mergeCell ref="BC161:BF161"/>
    <mergeCell ref="BC162:BF162"/>
    <mergeCell ref="BC163:BF163"/>
    <mergeCell ref="BC164:BF164"/>
    <mergeCell ref="BC153:BF153"/>
    <mergeCell ref="BC154:BF154"/>
    <mergeCell ref="BC155:BF155"/>
    <mergeCell ref="BC156:BF156"/>
    <mergeCell ref="BC157:BF157"/>
    <mergeCell ref="BC158:BF158"/>
    <mergeCell ref="BC147:BF147"/>
    <mergeCell ref="BC148:BF148"/>
    <mergeCell ref="BC149:BF149"/>
    <mergeCell ref="BC150:BF150"/>
    <mergeCell ref="BC151:BF151"/>
    <mergeCell ref="BC152:BF152"/>
    <mergeCell ref="BC141:BF141"/>
    <mergeCell ref="BC142:BF142"/>
    <mergeCell ref="BC143:BF143"/>
    <mergeCell ref="BC144:BF144"/>
    <mergeCell ref="BC145:BF145"/>
    <mergeCell ref="BC146:BF146"/>
    <mergeCell ref="BC135:BF135"/>
    <mergeCell ref="BC136:BF136"/>
    <mergeCell ref="BC137:BF137"/>
    <mergeCell ref="BC138:BF138"/>
    <mergeCell ref="BC139:BF139"/>
    <mergeCell ref="BC140:BF140"/>
    <mergeCell ref="BC129:BF129"/>
    <mergeCell ref="BC130:BF130"/>
    <mergeCell ref="BC131:BF131"/>
    <mergeCell ref="BC132:BF132"/>
    <mergeCell ref="BC133:BF133"/>
    <mergeCell ref="BC134:BF134"/>
    <mergeCell ref="BC123:BF123"/>
    <mergeCell ref="BC124:BF124"/>
    <mergeCell ref="BC125:BF125"/>
    <mergeCell ref="BC126:BF126"/>
    <mergeCell ref="BC127:BF127"/>
    <mergeCell ref="BC128:BF128"/>
    <mergeCell ref="BC117:BF117"/>
    <mergeCell ref="BC118:BF118"/>
    <mergeCell ref="BC119:BF119"/>
    <mergeCell ref="BC120:BF120"/>
    <mergeCell ref="BC121:BF121"/>
    <mergeCell ref="BC122:BF122"/>
    <mergeCell ref="BC111:BF111"/>
    <mergeCell ref="BC112:BF112"/>
    <mergeCell ref="BC113:BF113"/>
    <mergeCell ref="BC114:BF114"/>
    <mergeCell ref="BC115:BF115"/>
    <mergeCell ref="BC116:BF116"/>
    <mergeCell ref="BC105:BF105"/>
    <mergeCell ref="BC106:BF106"/>
    <mergeCell ref="BC107:BF107"/>
    <mergeCell ref="BC108:BF108"/>
    <mergeCell ref="BC109:BF109"/>
    <mergeCell ref="BC110:BF110"/>
    <mergeCell ref="BC99:BF99"/>
    <mergeCell ref="BC100:BF100"/>
    <mergeCell ref="BC101:BF101"/>
    <mergeCell ref="BC102:BF102"/>
    <mergeCell ref="BC103:BF103"/>
    <mergeCell ref="BC104:BF104"/>
    <mergeCell ref="BC93:BF93"/>
    <mergeCell ref="BC94:BF94"/>
    <mergeCell ref="BC95:BF95"/>
    <mergeCell ref="BC96:BF96"/>
    <mergeCell ref="BC97:BF97"/>
    <mergeCell ref="BC98:BF98"/>
    <mergeCell ref="BC87:BF87"/>
    <mergeCell ref="BC88:BF88"/>
    <mergeCell ref="BC89:BF89"/>
    <mergeCell ref="BC90:BF90"/>
    <mergeCell ref="BC91:BF91"/>
    <mergeCell ref="BC92:BF92"/>
    <mergeCell ref="BC81:BF81"/>
    <mergeCell ref="BC82:BF82"/>
    <mergeCell ref="BC83:BF83"/>
    <mergeCell ref="BC84:BF84"/>
    <mergeCell ref="BC85:BF85"/>
    <mergeCell ref="BC86:BF86"/>
    <mergeCell ref="BC75:BF75"/>
    <mergeCell ref="BC76:BF76"/>
    <mergeCell ref="BC77:BF77"/>
    <mergeCell ref="BC78:BF78"/>
    <mergeCell ref="BC79:BF79"/>
    <mergeCell ref="BC80:BF80"/>
    <mergeCell ref="BC69:BF69"/>
    <mergeCell ref="BC70:BF70"/>
    <mergeCell ref="BC71:BF71"/>
    <mergeCell ref="BC72:BF72"/>
    <mergeCell ref="BC73:BF73"/>
    <mergeCell ref="BC74:BF74"/>
    <mergeCell ref="BC63:BF63"/>
    <mergeCell ref="BC64:BF64"/>
    <mergeCell ref="BC65:BF65"/>
    <mergeCell ref="BC66:BF66"/>
    <mergeCell ref="BC67:BF67"/>
    <mergeCell ref="BC68:BF68"/>
    <mergeCell ref="BC57:BF57"/>
    <mergeCell ref="BC58:BF58"/>
    <mergeCell ref="BC59:BF59"/>
    <mergeCell ref="BC60:BF60"/>
    <mergeCell ref="BC61:BF61"/>
    <mergeCell ref="BC62:BF62"/>
    <mergeCell ref="BC51:BF51"/>
    <mergeCell ref="BC52:BF52"/>
    <mergeCell ref="BC53:BF53"/>
    <mergeCell ref="BC54:BF54"/>
    <mergeCell ref="BC55:BF55"/>
    <mergeCell ref="BC56:BF56"/>
    <mergeCell ref="BC45:BF45"/>
    <mergeCell ref="BC46:BF46"/>
    <mergeCell ref="BC47:BF47"/>
    <mergeCell ref="BC48:BF48"/>
    <mergeCell ref="BC49:BF49"/>
    <mergeCell ref="BC50:BF50"/>
    <mergeCell ref="B37:B38"/>
    <mergeCell ref="C37:C38"/>
    <mergeCell ref="D37:D38"/>
    <mergeCell ref="E37:E38"/>
    <mergeCell ref="F37:F38"/>
    <mergeCell ref="G37:G38"/>
    <mergeCell ref="BC39:BF39"/>
    <mergeCell ref="BC40:BF40"/>
    <mergeCell ref="BC41:BF41"/>
    <mergeCell ref="BC42:BF42"/>
    <mergeCell ref="BC43:BF43"/>
    <mergeCell ref="BC44:BF44"/>
    <mergeCell ref="AK37:AN37"/>
    <mergeCell ref="AO37:AR37"/>
    <mergeCell ref="AS37:AT37"/>
    <mergeCell ref="BH37:BJ37"/>
    <mergeCell ref="BC38:BF38"/>
    <mergeCell ref="U37:U38"/>
    <mergeCell ref="W37:W38"/>
    <mergeCell ref="X37:X38"/>
    <mergeCell ref="Y37:Y38"/>
    <mergeCell ref="Z37:AC37"/>
    <mergeCell ref="AG37:AJ37"/>
    <mergeCell ref="O37:O38"/>
    <mergeCell ref="AU37:BC37"/>
    <mergeCell ref="I22:I23"/>
    <mergeCell ref="J22:J23"/>
    <mergeCell ref="K22:K23"/>
    <mergeCell ref="L22:L23"/>
    <mergeCell ref="M22:M23"/>
    <mergeCell ref="N37:N38"/>
    <mergeCell ref="P37:P38"/>
    <mergeCell ref="Q37:Q38"/>
    <mergeCell ref="R37:R38"/>
    <mergeCell ref="S37:S38"/>
    <mergeCell ref="T37:T38"/>
    <mergeCell ref="H37:H38"/>
    <mergeCell ref="I37:I38"/>
    <mergeCell ref="J37:J38"/>
    <mergeCell ref="K37:K38"/>
    <mergeCell ref="L37:L38"/>
    <mergeCell ref="M37:M38"/>
  </mergeCells>
  <conditionalFormatting sqref="Q24 P23 S23:S24 P25:R25 P21:R21 R22:S22 P26:S34">
    <cfRule type="containsText" dxfId="150" priority="143" operator="containsText" text="Strong">
      <formula>NOT(ISERROR(SEARCH("Strong",P21)))</formula>
    </cfRule>
  </conditionalFormatting>
  <conditionalFormatting sqref="S25">
    <cfRule type="containsText" dxfId="149" priority="142" operator="containsText" text="Strong">
      <formula>NOT(ISERROR(SEARCH("Strong",S25)))</formula>
    </cfRule>
  </conditionalFormatting>
  <conditionalFormatting sqref="S21">
    <cfRule type="containsText" dxfId="148" priority="141" operator="containsText" text="Strong">
      <formula>NOT(ISERROR(SEARCH("Strong",S21)))</formula>
    </cfRule>
  </conditionalFormatting>
  <conditionalFormatting sqref="Q23">
    <cfRule type="containsText" dxfId="147" priority="140" operator="containsText" text="Strong">
      <formula>NOT(ISERROR(SEARCH("Strong",Q23)))</formula>
    </cfRule>
  </conditionalFormatting>
  <conditionalFormatting sqref="R23">
    <cfRule type="containsText" dxfId="146" priority="139" operator="containsText" text="Strong">
      <formula>NOT(ISERROR(SEARCH("Strong",R23)))</formula>
    </cfRule>
  </conditionalFormatting>
  <conditionalFormatting sqref="R24">
    <cfRule type="containsText" dxfId="145" priority="138" operator="containsText" text="Strong">
      <formula>NOT(ISERROR(SEARCH("Strong",R24)))</formula>
    </cfRule>
  </conditionalFormatting>
  <conditionalFormatting sqref="P24">
    <cfRule type="containsText" dxfId="144" priority="137" operator="containsText" text="Strong">
      <formula>NOT(ISERROR(SEARCH("Strong",P24)))</formula>
    </cfRule>
  </conditionalFormatting>
  <conditionalFormatting sqref="Q22">
    <cfRule type="containsText" dxfId="143" priority="136" operator="containsText" text="Strong">
      <formula>NOT(ISERROR(SEARCH("Strong",Q22)))</formula>
    </cfRule>
  </conditionalFormatting>
  <conditionalFormatting sqref="P22">
    <cfRule type="containsText" dxfId="142" priority="135" operator="containsText" text="Strong">
      <formula>NOT(ISERROR(SEARCH("Strong",P22)))</formula>
    </cfRule>
  </conditionalFormatting>
  <conditionalFormatting sqref="I1:J4 I35:J36 I37:I316 I509:J1048576 I318:I508">
    <cfRule type="containsText" dxfId="141" priority="129" operator="containsText" text="Light">
      <formula>NOT(ISERROR(SEARCH("Light",I1)))</formula>
    </cfRule>
    <cfRule type="containsText" dxfId="140" priority="130" operator="containsText" text="Dark">
      <formula>NOT(ISERROR(SEARCH("Dark",I1)))</formula>
    </cfRule>
    <cfRule type="containsText" dxfId="139" priority="131" operator="containsText" text="Water">
      <formula>NOT(ISERROR(SEARCH("Water",I1)))</formula>
    </cfRule>
    <cfRule type="containsText" dxfId="138" priority="132" operator="containsText" text="Fire">
      <formula>NOT(ISERROR(SEARCH("Fire",I1)))</formula>
    </cfRule>
    <cfRule type="containsText" dxfId="137" priority="133" operator="containsText" text="Air">
      <formula>NOT(ISERROR(SEARCH("Air",I1)))</formula>
    </cfRule>
    <cfRule type="containsText" dxfId="136" priority="134" operator="containsText" text="Earth">
      <formula>NOT(ISERROR(SEARCH("Earth",I1)))</formula>
    </cfRule>
  </conditionalFormatting>
  <conditionalFormatting sqref="Z39:AB316 AS39:AU316 AD39:AI316 AK39:AM316 AO39:AQ316 AO318:AQ1413 AK318:AM1413 AD318:AI1413 AS318:AU1413 Z318:AB1413">
    <cfRule type="cellIs" dxfId="135" priority="128" operator="equal">
      <formula>0</formula>
    </cfRule>
  </conditionalFormatting>
  <conditionalFormatting sqref="D1:D19 D25 D35:D316 D318:D1048576">
    <cfRule type="containsText" dxfId="134" priority="127" operator="containsText" text="Gacha">
      <formula>NOT(ISERROR(SEARCH("Gacha",D1)))</formula>
    </cfRule>
  </conditionalFormatting>
  <conditionalFormatting sqref="Q39:S316 Q318:S1413">
    <cfRule type="cellIs" dxfId="133" priority="126" operator="equal">
      <formula>0</formula>
    </cfRule>
  </conditionalFormatting>
  <conditionalFormatting sqref="D317">
    <cfRule type="containsText" dxfId="132" priority="125" operator="containsText" text="Gacha">
      <formula>NOT(ISERROR(SEARCH("Gacha",D317)))</formula>
    </cfRule>
  </conditionalFormatting>
  <conditionalFormatting sqref="I317">
    <cfRule type="containsText" dxfId="131" priority="119" operator="containsText" text="Light">
      <formula>NOT(ISERROR(SEARCH("Light",I317)))</formula>
    </cfRule>
    <cfRule type="containsText" dxfId="130" priority="120" operator="containsText" text="Dark">
      <formula>NOT(ISERROR(SEARCH("Dark",I317)))</formula>
    </cfRule>
    <cfRule type="containsText" dxfId="129" priority="121" operator="containsText" text="Water">
      <formula>NOT(ISERROR(SEARCH("Water",I317)))</formula>
    </cfRule>
    <cfRule type="containsText" dxfId="128" priority="122" operator="containsText" text="Fire">
      <formula>NOT(ISERROR(SEARCH("Fire",I317)))</formula>
    </cfRule>
    <cfRule type="containsText" dxfId="127" priority="123" operator="containsText" text="Air">
      <formula>NOT(ISERROR(SEARCH("Air",I317)))</formula>
    </cfRule>
    <cfRule type="containsText" dxfId="126" priority="124" operator="containsText" text="Earth">
      <formula>NOT(ISERROR(SEARCH("Earth",I317)))</formula>
    </cfRule>
  </conditionalFormatting>
  <conditionalFormatting sqref="Z317:AB317 AS317:AU317 AD317:AI317 AK317:AM317 AO317:AQ317">
    <cfRule type="cellIs" dxfId="125" priority="118" operator="equal">
      <formula>0</formula>
    </cfRule>
  </conditionalFormatting>
  <conditionalFormatting sqref="Q317:S317">
    <cfRule type="cellIs" dxfId="124" priority="117" operator="equal">
      <formula>0</formula>
    </cfRule>
  </conditionalFormatting>
  <conditionalFormatting sqref="AZ123:AZ124">
    <cfRule type="containsText" dxfId="123" priority="94" operator="containsText" text="Water">
      <formula>NOT(ISERROR(SEARCH("Water",AZ123)))</formula>
    </cfRule>
    <cfRule type="containsText" dxfId="122" priority="95" operator="containsText" text="Light">
      <formula>NOT(ISERROR(SEARCH("Light",AZ123)))</formula>
    </cfRule>
    <cfRule type="containsText" dxfId="121" priority="96" operator="containsText" text="Air">
      <formula>NOT(ISERROR(SEARCH("Air",AZ123)))</formula>
    </cfRule>
    <cfRule type="containsText" dxfId="120" priority="97" operator="containsText" text="Fire">
      <formula>NOT(ISERROR(SEARCH("Fire",AZ123)))</formula>
    </cfRule>
    <cfRule type="containsText" dxfId="119" priority="98" operator="containsText" text="Earth">
      <formula>NOT(ISERROR(SEARCH("Earth",AZ123)))</formula>
    </cfRule>
    <cfRule type="containsText" dxfId="118" priority="99" operator="containsText" text="Dark">
      <formula>NOT(ISERROR(SEARCH("Dark",AZ123)))</formula>
    </cfRule>
    <cfRule type="containsText" dxfId="117" priority="100" operator="containsText" text="Water">
      <formula>NOT(ISERROR(SEARCH("Water",AZ123)))</formula>
    </cfRule>
    <cfRule type="containsText" dxfId="116" priority="101" operator="containsText" text="Light">
      <formula>NOT(ISERROR(SEARCH("Light",AZ123)))</formula>
    </cfRule>
    <cfRule type="containsText" dxfId="115" priority="102" operator="containsText" text="Air">
      <formula>NOT(ISERROR(SEARCH("Air",AZ123)))</formula>
    </cfRule>
    <cfRule type="containsText" dxfId="114" priority="103" operator="containsText" text="Fire">
      <formula>NOT(ISERROR(SEARCH("Fire",AZ123)))</formula>
    </cfRule>
    <cfRule type="containsText" dxfId="113" priority="104" operator="containsText" text="Earth">
      <formula>NOT(ISERROR(SEARCH("Earth",AZ123)))</formula>
    </cfRule>
    <cfRule type="containsText" dxfId="112" priority="105" operator="containsText" text="Dark">
      <formula>NOT(ISERROR(SEARCH("Dark",AZ123)))</formula>
    </cfRule>
    <cfRule type="containsText" dxfId="111" priority="106" operator="containsText" text="Water">
      <formula>NOT(ISERROR(SEARCH("Water",AZ123)))</formula>
    </cfRule>
    <cfRule type="containsText" dxfId="110" priority="107" operator="containsText" text="Light">
      <formula>NOT(ISERROR(SEARCH("Light",AZ123)))</formula>
    </cfRule>
    <cfRule type="containsText" dxfId="109" priority="108" operator="containsText" text="Air">
      <formula>NOT(ISERROR(SEARCH("Air",AZ123)))</formula>
    </cfRule>
    <cfRule type="containsText" dxfId="108" priority="109" operator="containsText" text="Fire">
      <formula>NOT(ISERROR(SEARCH("Fire",AZ123)))</formula>
    </cfRule>
    <cfRule type="containsText" dxfId="107" priority="110" operator="containsText" text="Earth">
      <formula>NOT(ISERROR(SEARCH("Earth",AZ123)))</formula>
    </cfRule>
    <cfRule type="containsText" dxfId="106" priority="111" operator="containsText" text="Dark">
      <formula>NOT(ISERROR(SEARCH("Dark",AZ123)))</formula>
    </cfRule>
    <cfRule type="cellIs" dxfId="105" priority="112" operator="equal">
      <formula>-1</formula>
    </cfRule>
    <cfRule type="cellIs" dxfId="104" priority="113" operator="equal">
      <formula>-1</formula>
    </cfRule>
    <cfRule type="cellIs" dxfId="103" priority="114" operator="equal">
      <formula>-1</formula>
    </cfRule>
    <cfRule type="cellIs" dxfId="102" priority="115" operator="equal">
      <formula>-1</formula>
    </cfRule>
    <cfRule type="cellIs" dxfId="101" priority="116" operator="equal">
      <formula>-1</formula>
    </cfRule>
  </conditionalFormatting>
  <conditionalFormatting sqref="BA137">
    <cfRule type="containsText" dxfId="100" priority="71" operator="containsText" text="Water">
      <formula>NOT(ISERROR(SEARCH("Water",BA137)))</formula>
    </cfRule>
    <cfRule type="containsText" dxfId="99" priority="72" operator="containsText" text="Light">
      <formula>NOT(ISERROR(SEARCH("Light",BA137)))</formula>
    </cfRule>
    <cfRule type="containsText" dxfId="98" priority="73" operator="containsText" text="Air">
      <formula>NOT(ISERROR(SEARCH("Air",BA137)))</formula>
    </cfRule>
    <cfRule type="containsText" dxfId="97" priority="74" operator="containsText" text="Fire">
      <formula>NOT(ISERROR(SEARCH("Fire",BA137)))</formula>
    </cfRule>
    <cfRule type="containsText" dxfId="96" priority="75" operator="containsText" text="Earth">
      <formula>NOT(ISERROR(SEARCH("Earth",BA137)))</formula>
    </cfRule>
    <cfRule type="containsText" dxfId="95" priority="76" operator="containsText" text="Dark">
      <formula>NOT(ISERROR(SEARCH("Dark",BA137)))</formula>
    </cfRule>
    <cfRule type="containsText" dxfId="94" priority="77" operator="containsText" text="Water">
      <formula>NOT(ISERROR(SEARCH("Water",BA137)))</formula>
    </cfRule>
    <cfRule type="containsText" dxfId="93" priority="78" operator="containsText" text="Light">
      <formula>NOT(ISERROR(SEARCH("Light",BA137)))</formula>
    </cfRule>
    <cfRule type="containsText" dxfId="92" priority="79" operator="containsText" text="Air">
      <formula>NOT(ISERROR(SEARCH("Air",BA137)))</formula>
    </cfRule>
    <cfRule type="containsText" dxfId="91" priority="80" operator="containsText" text="Fire">
      <formula>NOT(ISERROR(SEARCH("Fire",BA137)))</formula>
    </cfRule>
    <cfRule type="containsText" dxfId="90" priority="81" operator="containsText" text="Earth">
      <formula>NOT(ISERROR(SEARCH("Earth",BA137)))</formula>
    </cfRule>
    <cfRule type="containsText" dxfId="89" priority="82" operator="containsText" text="Dark">
      <formula>NOT(ISERROR(SEARCH("Dark",BA137)))</formula>
    </cfRule>
    <cfRule type="containsText" dxfId="88" priority="83" operator="containsText" text="Water">
      <formula>NOT(ISERROR(SEARCH("Water",BA137)))</formula>
    </cfRule>
    <cfRule type="containsText" dxfId="87" priority="84" operator="containsText" text="Light">
      <formula>NOT(ISERROR(SEARCH("Light",BA137)))</formula>
    </cfRule>
    <cfRule type="containsText" dxfId="86" priority="85" operator="containsText" text="Air">
      <formula>NOT(ISERROR(SEARCH("Air",BA137)))</formula>
    </cfRule>
    <cfRule type="containsText" dxfId="85" priority="86" operator="containsText" text="Fire">
      <formula>NOT(ISERROR(SEARCH("Fire",BA137)))</formula>
    </cfRule>
    <cfRule type="containsText" dxfId="84" priority="87" operator="containsText" text="Earth">
      <formula>NOT(ISERROR(SEARCH("Earth",BA137)))</formula>
    </cfRule>
    <cfRule type="containsText" dxfId="83" priority="88" operator="containsText" text="Dark">
      <formula>NOT(ISERROR(SEARCH("Dark",BA137)))</formula>
    </cfRule>
    <cfRule type="cellIs" dxfId="82" priority="89" operator="equal">
      <formula>-1</formula>
    </cfRule>
    <cfRule type="cellIs" dxfId="81" priority="90" operator="equal">
      <formula>-1</formula>
    </cfRule>
    <cfRule type="cellIs" dxfId="80" priority="91" operator="equal">
      <formula>-1</formula>
    </cfRule>
    <cfRule type="cellIs" dxfId="79" priority="92" operator="equal">
      <formula>-1</formula>
    </cfRule>
    <cfRule type="cellIs" dxfId="78" priority="93" operator="equal">
      <formula>-1</formula>
    </cfRule>
  </conditionalFormatting>
  <conditionalFormatting sqref="BA138">
    <cfRule type="containsText" dxfId="77" priority="48" operator="containsText" text="Water">
      <formula>NOT(ISERROR(SEARCH("Water",BA138)))</formula>
    </cfRule>
    <cfRule type="containsText" dxfId="76" priority="49" operator="containsText" text="Light">
      <formula>NOT(ISERROR(SEARCH("Light",BA138)))</formula>
    </cfRule>
    <cfRule type="containsText" dxfId="75" priority="50" operator="containsText" text="Air">
      <formula>NOT(ISERROR(SEARCH("Air",BA138)))</formula>
    </cfRule>
    <cfRule type="containsText" dxfId="74" priority="51" operator="containsText" text="Fire">
      <formula>NOT(ISERROR(SEARCH("Fire",BA138)))</formula>
    </cfRule>
    <cfRule type="containsText" dxfId="73" priority="52" operator="containsText" text="Earth">
      <formula>NOT(ISERROR(SEARCH("Earth",BA138)))</formula>
    </cfRule>
    <cfRule type="containsText" dxfId="72" priority="53" operator="containsText" text="Dark">
      <formula>NOT(ISERROR(SEARCH("Dark",BA138)))</formula>
    </cfRule>
    <cfRule type="containsText" dxfId="71" priority="54" operator="containsText" text="Water">
      <formula>NOT(ISERROR(SEARCH("Water",BA138)))</formula>
    </cfRule>
    <cfRule type="containsText" dxfId="70" priority="55" operator="containsText" text="Light">
      <formula>NOT(ISERROR(SEARCH("Light",BA138)))</formula>
    </cfRule>
    <cfRule type="containsText" dxfId="69" priority="56" operator="containsText" text="Air">
      <formula>NOT(ISERROR(SEARCH("Air",BA138)))</formula>
    </cfRule>
    <cfRule type="containsText" dxfId="68" priority="57" operator="containsText" text="Fire">
      <formula>NOT(ISERROR(SEARCH("Fire",BA138)))</formula>
    </cfRule>
    <cfRule type="containsText" dxfId="67" priority="58" operator="containsText" text="Earth">
      <formula>NOT(ISERROR(SEARCH("Earth",BA138)))</formula>
    </cfRule>
    <cfRule type="containsText" dxfId="66" priority="59" operator="containsText" text="Dark">
      <formula>NOT(ISERROR(SEARCH("Dark",BA138)))</formula>
    </cfRule>
    <cfRule type="containsText" dxfId="65" priority="60" operator="containsText" text="Water">
      <formula>NOT(ISERROR(SEARCH("Water",BA138)))</formula>
    </cfRule>
    <cfRule type="containsText" dxfId="64" priority="61" operator="containsText" text="Light">
      <formula>NOT(ISERROR(SEARCH("Light",BA138)))</formula>
    </cfRule>
    <cfRule type="containsText" dxfId="63" priority="62" operator="containsText" text="Air">
      <formula>NOT(ISERROR(SEARCH("Air",BA138)))</formula>
    </cfRule>
    <cfRule type="containsText" dxfId="62" priority="63" operator="containsText" text="Fire">
      <formula>NOT(ISERROR(SEARCH("Fire",BA138)))</formula>
    </cfRule>
    <cfRule type="containsText" dxfId="61" priority="64" operator="containsText" text="Earth">
      <formula>NOT(ISERROR(SEARCH("Earth",BA138)))</formula>
    </cfRule>
    <cfRule type="containsText" dxfId="60" priority="65" operator="containsText" text="Dark">
      <formula>NOT(ISERROR(SEARCH("Dark",BA138)))</formula>
    </cfRule>
    <cfRule type="cellIs" dxfId="59" priority="66" operator="equal">
      <formula>-1</formula>
    </cfRule>
    <cfRule type="cellIs" dxfId="58" priority="67" operator="equal">
      <formula>-1</formula>
    </cfRule>
    <cfRule type="cellIs" dxfId="57" priority="68" operator="equal">
      <formula>-1</formula>
    </cfRule>
    <cfRule type="cellIs" dxfId="56" priority="69" operator="equal">
      <formula>-1</formula>
    </cfRule>
    <cfRule type="cellIs" dxfId="55" priority="70" operator="equal">
      <formula>-1</formula>
    </cfRule>
  </conditionalFormatting>
  <conditionalFormatting sqref="AZ137:AZ139">
    <cfRule type="containsText" dxfId="54" priority="25" operator="containsText" text="Water">
      <formula>NOT(ISERROR(SEARCH("Water",AZ137)))</formula>
    </cfRule>
    <cfRule type="containsText" dxfId="53" priority="26" operator="containsText" text="Light">
      <formula>NOT(ISERROR(SEARCH("Light",AZ137)))</formula>
    </cfRule>
    <cfRule type="containsText" dxfId="52" priority="27" operator="containsText" text="Air">
      <formula>NOT(ISERROR(SEARCH("Air",AZ137)))</formula>
    </cfRule>
    <cfRule type="containsText" dxfId="51" priority="28" operator="containsText" text="Fire">
      <formula>NOT(ISERROR(SEARCH("Fire",AZ137)))</formula>
    </cfRule>
    <cfRule type="containsText" dxfId="50" priority="29" operator="containsText" text="Earth">
      <formula>NOT(ISERROR(SEARCH("Earth",AZ137)))</formula>
    </cfRule>
    <cfRule type="containsText" dxfId="49" priority="30" operator="containsText" text="Dark">
      <formula>NOT(ISERROR(SEARCH("Dark",AZ137)))</formula>
    </cfRule>
    <cfRule type="containsText" dxfId="48" priority="31" operator="containsText" text="Water">
      <formula>NOT(ISERROR(SEARCH("Water",AZ137)))</formula>
    </cfRule>
    <cfRule type="containsText" dxfId="47" priority="32" operator="containsText" text="Light">
      <formula>NOT(ISERROR(SEARCH("Light",AZ137)))</formula>
    </cfRule>
    <cfRule type="containsText" dxfId="46" priority="33" operator="containsText" text="Air">
      <formula>NOT(ISERROR(SEARCH("Air",AZ137)))</formula>
    </cfRule>
    <cfRule type="containsText" dxfId="45" priority="34" operator="containsText" text="Fire">
      <formula>NOT(ISERROR(SEARCH("Fire",AZ137)))</formula>
    </cfRule>
    <cfRule type="containsText" dxfId="44" priority="35" operator="containsText" text="Earth">
      <formula>NOT(ISERROR(SEARCH("Earth",AZ137)))</formula>
    </cfRule>
    <cfRule type="containsText" dxfId="43" priority="36" operator="containsText" text="Dark">
      <formula>NOT(ISERROR(SEARCH("Dark",AZ137)))</formula>
    </cfRule>
    <cfRule type="containsText" dxfId="42" priority="37" operator="containsText" text="Water">
      <formula>NOT(ISERROR(SEARCH("Water",AZ137)))</formula>
    </cfRule>
    <cfRule type="containsText" dxfId="41" priority="38" operator="containsText" text="Light">
      <formula>NOT(ISERROR(SEARCH("Light",AZ137)))</formula>
    </cfRule>
    <cfRule type="containsText" dxfId="40" priority="39" operator="containsText" text="Air">
      <formula>NOT(ISERROR(SEARCH("Air",AZ137)))</formula>
    </cfRule>
    <cfRule type="containsText" dxfId="39" priority="40" operator="containsText" text="Fire">
      <formula>NOT(ISERROR(SEARCH("Fire",AZ137)))</formula>
    </cfRule>
    <cfRule type="containsText" dxfId="38" priority="41" operator="containsText" text="Earth">
      <formula>NOT(ISERROR(SEARCH("Earth",AZ137)))</formula>
    </cfRule>
    <cfRule type="containsText" dxfId="37" priority="42" operator="containsText" text="Dark">
      <formula>NOT(ISERROR(SEARCH("Dark",AZ137)))</formula>
    </cfRule>
    <cfRule type="cellIs" dxfId="36" priority="43" operator="equal">
      <formula>-1</formula>
    </cfRule>
    <cfRule type="cellIs" dxfId="35" priority="44" operator="equal">
      <formula>-1</formula>
    </cfRule>
    <cfRule type="cellIs" dxfId="34" priority="45" operator="equal">
      <formula>-1</formula>
    </cfRule>
    <cfRule type="cellIs" dxfId="33" priority="46" operator="equal">
      <formula>-1</formula>
    </cfRule>
    <cfRule type="cellIs" dxfId="32" priority="47" operator="equal">
      <formula>-1</formula>
    </cfRule>
  </conditionalFormatting>
  <conditionalFormatting sqref="G565:G567">
    <cfRule type="containsText" dxfId="31" priority="7" operator="containsText" text="Light">
      <formula>NOT(ISERROR(SEARCH("Light",G565)))</formula>
    </cfRule>
    <cfRule type="containsText" dxfId="30" priority="8" operator="containsText" text="Dark">
      <formula>NOT(ISERROR(SEARCH("Dark",G565)))</formula>
    </cfRule>
    <cfRule type="containsText" dxfId="29" priority="9" operator="containsText" text="Water">
      <formula>NOT(ISERROR(SEARCH("Water",G565)))</formula>
    </cfRule>
    <cfRule type="containsText" dxfId="28" priority="10" operator="containsText" text="Fire">
      <formula>NOT(ISERROR(SEARCH("Fire",G565)))</formula>
    </cfRule>
    <cfRule type="containsText" dxfId="27" priority="11" operator="containsText" text="Air">
      <formula>NOT(ISERROR(SEARCH("Air",G565)))</formula>
    </cfRule>
    <cfRule type="containsText" dxfId="26" priority="12" operator="containsText" text="Earth">
      <formula>NOT(ISERROR(SEARCH("Earth",G565)))</formula>
    </cfRule>
  </conditionalFormatting>
  <conditionalFormatting sqref="G558:G561">
    <cfRule type="containsText" dxfId="25" priority="19" operator="containsText" text="Light">
      <formula>NOT(ISERROR(SEARCH("Light",G558)))</formula>
    </cfRule>
    <cfRule type="containsText" dxfId="24" priority="20" operator="containsText" text="Dark">
      <formula>NOT(ISERROR(SEARCH("Dark",G558)))</formula>
    </cfRule>
    <cfRule type="containsText" dxfId="23" priority="21" operator="containsText" text="Water">
      <formula>NOT(ISERROR(SEARCH("Water",G558)))</formula>
    </cfRule>
    <cfRule type="containsText" dxfId="22" priority="22" operator="containsText" text="Fire">
      <formula>NOT(ISERROR(SEARCH("Fire",G558)))</formula>
    </cfRule>
    <cfRule type="containsText" dxfId="21" priority="23" operator="containsText" text="Air">
      <formula>NOT(ISERROR(SEARCH("Air",G558)))</formula>
    </cfRule>
    <cfRule type="containsText" dxfId="20" priority="24" operator="containsText" text="Earth">
      <formula>NOT(ISERROR(SEARCH("Earth",G558)))</formula>
    </cfRule>
  </conditionalFormatting>
  <conditionalFormatting sqref="G562:G564">
    <cfRule type="containsText" dxfId="19" priority="13" operator="containsText" text="Light">
      <formula>NOT(ISERROR(SEARCH("Light",G562)))</formula>
    </cfRule>
    <cfRule type="containsText" dxfId="18" priority="14" operator="containsText" text="Dark">
      <formula>NOT(ISERROR(SEARCH("Dark",G562)))</formula>
    </cfRule>
    <cfRule type="containsText" dxfId="17" priority="15" operator="containsText" text="Water">
      <formula>NOT(ISERROR(SEARCH("Water",G562)))</formula>
    </cfRule>
    <cfRule type="containsText" dxfId="16" priority="16" operator="containsText" text="Fire">
      <formula>NOT(ISERROR(SEARCH("Fire",G562)))</formula>
    </cfRule>
    <cfRule type="containsText" dxfId="15" priority="17" operator="containsText" text="Air">
      <formula>NOT(ISERROR(SEARCH("Air",G562)))</formula>
    </cfRule>
    <cfRule type="containsText" dxfId="14" priority="18" operator="containsText" text="Earth">
      <formula>NOT(ISERROR(SEARCH("Earth",G562)))</formula>
    </cfRule>
  </conditionalFormatting>
  <conditionalFormatting sqref="BB18:BE23 AT7:AT26 BB24:BD25 AZ20:BA26 BB26:BE26 AU18:AY26 AU7:BE17">
    <cfRule type="cellIs" dxfId="13" priority="5" operator="equal">
      <formula>1.2</formula>
    </cfRule>
    <cfRule type="cellIs" dxfId="12" priority="6" operator="equal">
      <formula>1.3</formula>
    </cfRule>
  </conditionalFormatting>
  <conditionalFormatting sqref="AT7:AT26 AZ20:BA26 BB18:BE26 AU18:AY26 AU7:BE17">
    <cfRule type="cellIs" dxfId="11" priority="2" operator="equal">
      <formula>0.7</formula>
    </cfRule>
    <cfRule type="cellIs" dxfId="10" priority="3" operator="equal">
      <formula>1</formula>
    </cfRule>
    <cfRule type="cellIs" dxfId="9" priority="4" operator="equal">
      <formula>1.1</formula>
    </cfRule>
  </conditionalFormatting>
  <conditionalFormatting sqref="AZ20:BA26 BB18:BE26 AR5:AT26 AU5:BE17 AS4:BF4 AU18:AY26">
    <cfRule type="cellIs" dxfId="8" priority="1" operator="equal">
      <formula>0.8</formula>
    </cfRule>
  </conditionalFormatting>
  <dataValidations count="2">
    <dataValidation type="list" allowBlank="1" showInputMessage="1" showErrorMessage="1" sqref="L39:L60">
      <formula1>$I$24:$I$26</formula1>
    </dataValidation>
    <dataValidation type="list" allowBlank="1" showInputMessage="1" showErrorMessage="1" sqref="J509:J1413 I39:I1413">
      <formula1>$O$21:$O$26</formula1>
    </dataValidation>
  </dataValidation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4097" r:id="rId3" name="Check Box 1">
              <controlPr defaultSize="0" autoFill="0" autoLine="0" autoPict="0">
                <anchor moveWithCells="1">
                  <from>
                    <xdr:col>21</xdr:col>
                    <xdr:colOff>228600</xdr:colOff>
                    <xdr:row>34</xdr:row>
                    <xdr:rowOff>165100</xdr:rowOff>
                  </from>
                  <to>
                    <xdr:col>21</xdr:col>
                    <xdr:colOff>533400</xdr:colOff>
                    <xdr:row>36</xdr:row>
                    <xdr:rowOff>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zoomScale="150" zoomScaleNormal="150" zoomScalePageLayoutView="150" workbookViewId="0">
      <selection activeCell="H20" sqref="H20"/>
    </sheetView>
  </sheetViews>
  <sheetFormatPr baseColWidth="10" defaultColWidth="11.5" defaultRowHeight="14" x14ac:dyDescent="0"/>
  <sheetData>
    <row r="1" spans="1:10">
      <c r="A1" s="680" t="s">
        <v>1009</v>
      </c>
      <c r="C1" s="334"/>
      <c r="D1" s="334"/>
      <c r="E1" s="334"/>
      <c r="F1" s="334"/>
      <c r="G1" s="333"/>
      <c r="H1" s="333"/>
    </row>
    <row r="2" spans="1:10">
      <c r="A2" t="s">
        <v>1102</v>
      </c>
      <c r="B2" s="439" t="s">
        <v>127</v>
      </c>
      <c r="C2" s="334"/>
      <c r="D2" s="439" t="s">
        <v>45</v>
      </c>
      <c r="E2" s="439" t="s">
        <v>46</v>
      </c>
      <c r="F2" s="439" t="s">
        <v>47</v>
      </c>
      <c r="G2" s="439" t="s">
        <v>48</v>
      </c>
      <c r="H2" s="423" t="s">
        <v>1110</v>
      </c>
      <c r="I2" s="522" t="s">
        <v>1111</v>
      </c>
    </row>
    <row r="3" spans="1:10">
      <c r="A3">
        <v>10</v>
      </c>
      <c r="B3" s="592" t="s">
        <v>104</v>
      </c>
      <c r="C3" s="592"/>
      <c r="D3" s="681">
        <v>1</v>
      </c>
      <c r="E3" s="682">
        <v>1.2</v>
      </c>
      <c r="F3" s="683">
        <v>0.8</v>
      </c>
      <c r="G3" s="681">
        <v>1</v>
      </c>
      <c r="H3" s="684">
        <v>1</v>
      </c>
      <c r="I3" s="523">
        <v>100</v>
      </c>
      <c r="J3" s="333" t="s">
        <v>1011</v>
      </c>
    </row>
    <row r="4" spans="1:10">
      <c r="A4">
        <v>11</v>
      </c>
      <c r="B4" s="592" t="s">
        <v>106</v>
      </c>
      <c r="C4" s="592"/>
      <c r="D4" s="685">
        <v>1</v>
      </c>
      <c r="E4" s="686">
        <v>0.8</v>
      </c>
      <c r="F4" s="687">
        <v>1.2</v>
      </c>
      <c r="G4" s="685">
        <v>1</v>
      </c>
      <c r="H4" s="684">
        <v>0.9</v>
      </c>
      <c r="I4" s="523">
        <v>100</v>
      </c>
      <c r="J4" s="333" t="s">
        <v>1012</v>
      </c>
    </row>
    <row r="5" spans="1:10">
      <c r="A5">
        <v>12</v>
      </c>
      <c r="B5" s="592" t="s">
        <v>108</v>
      </c>
      <c r="C5" s="592"/>
      <c r="D5" s="687">
        <v>1.2</v>
      </c>
      <c r="E5" s="685">
        <v>1</v>
      </c>
      <c r="F5" s="685">
        <v>1</v>
      </c>
      <c r="G5" s="686">
        <v>0.8</v>
      </c>
      <c r="H5" s="684">
        <v>1</v>
      </c>
      <c r="I5" s="523">
        <v>100</v>
      </c>
      <c r="J5" s="333" t="s">
        <v>1014</v>
      </c>
    </row>
    <row r="6" spans="1:10">
      <c r="A6">
        <v>13</v>
      </c>
      <c r="B6" s="592" t="s">
        <v>110</v>
      </c>
      <c r="C6" s="592"/>
      <c r="D6" s="686">
        <v>0.8</v>
      </c>
      <c r="E6" s="685">
        <v>1</v>
      </c>
      <c r="F6" s="685">
        <v>1</v>
      </c>
      <c r="G6" s="687">
        <v>1.2</v>
      </c>
      <c r="H6" s="684">
        <v>1</v>
      </c>
      <c r="I6" s="523">
        <v>50</v>
      </c>
      <c r="J6" s="333" t="s">
        <v>1016</v>
      </c>
    </row>
    <row r="7" spans="1:10">
      <c r="A7">
        <v>14</v>
      </c>
      <c r="B7" s="592" t="s">
        <v>111</v>
      </c>
      <c r="C7" s="592"/>
      <c r="D7" s="685">
        <v>1</v>
      </c>
      <c r="E7" s="685">
        <v>1</v>
      </c>
      <c r="F7" s="685">
        <v>1</v>
      </c>
      <c r="G7" s="685">
        <v>1</v>
      </c>
      <c r="H7" s="684">
        <v>1</v>
      </c>
      <c r="I7" s="521">
        <v>100</v>
      </c>
      <c r="J7" s="333" t="s">
        <v>1017</v>
      </c>
    </row>
    <row r="8" spans="1:10">
      <c r="A8">
        <v>15</v>
      </c>
      <c r="B8" s="590" t="s">
        <v>163</v>
      </c>
      <c r="C8" s="590"/>
      <c r="D8" s="688">
        <v>1.3</v>
      </c>
      <c r="E8" s="688">
        <v>1.1000000000000001</v>
      </c>
      <c r="F8" s="688">
        <v>1.1000000000000001</v>
      </c>
      <c r="G8" s="688">
        <v>1.1000000000000001</v>
      </c>
      <c r="H8" s="689">
        <v>1</v>
      </c>
      <c r="I8" s="440">
        <v>100</v>
      </c>
      <c r="J8" s="355" t="s">
        <v>1018</v>
      </c>
    </row>
    <row r="9" spans="1:10">
      <c r="A9">
        <v>20</v>
      </c>
      <c r="B9" s="592" t="s">
        <v>1023</v>
      </c>
      <c r="C9" s="592"/>
      <c r="D9" s="681">
        <v>1</v>
      </c>
      <c r="E9" s="682">
        <v>1.3</v>
      </c>
      <c r="F9" s="683">
        <v>0.8</v>
      </c>
      <c r="G9" s="681">
        <v>1</v>
      </c>
      <c r="H9" s="684">
        <v>1</v>
      </c>
      <c r="I9" s="523">
        <v>100</v>
      </c>
      <c r="J9" s="333" t="s">
        <v>1011</v>
      </c>
    </row>
    <row r="10" spans="1:10">
      <c r="A10">
        <v>21</v>
      </c>
      <c r="B10" s="592" t="s">
        <v>1024</v>
      </c>
      <c r="C10" s="592"/>
      <c r="D10" s="685">
        <v>1</v>
      </c>
      <c r="E10" s="686">
        <v>0.8</v>
      </c>
      <c r="F10" s="687">
        <v>1.3</v>
      </c>
      <c r="G10" s="685">
        <v>1</v>
      </c>
      <c r="H10" s="684">
        <v>0.8</v>
      </c>
      <c r="I10" s="523">
        <v>100</v>
      </c>
      <c r="J10" s="333" t="s">
        <v>1025</v>
      </c>
    </row>
    <row r="11" spans="1:10">
      <c r="A11">
        <v>22</v>
      </c>
      <c r="B11" s="592" t="s">
        <v>1026</v>
      </c>
      <c r="C11" s="592"/>
      <c r="D11" s="687">
        <v>1.3</v>
      </c>
      <c r="E11" s="685">
        <v>1</v>
      </c>
      <c r="F11" s="685">
        <v>1</v>
      </c>
      <c r="G11" s="686">
        <v>0.8</v>
      </c>
      <c r="H11" s="684">
        <v>1</v>
      </c>
      <c r="I11" s="523">
        <v>100</v>
      </c>
      <c r="J11" s="333" t="s">
        <v>1014</v>
      </c>
    </row>
    <row r="12" spans="1:10">
      <c r="A12">
        <v>23</v>
      </c>
      <c r="B12" s="592" t="s">
        <v>1028</v>
      </c>
      <c r="C12" s="592"/>
      <c r="D12" s="686">
        <v>0.8</v>
      </c>
      <c r="E12" s="685">
        <v>1</v>
      </c>
      <c r="F12" s="685">
        <v>1</v>
      </c>
      <c r="G12" s="687">
        <v>1.3</v>
      </c>
      <c r="H12" s="684">
        <v>1</v>
      </c>
      <c r="I12" s="523">
        <v>50</v>
      </c>
      <c r="J12" s="333" t="s">
        <v>1016</v>
      </c>
    </row>
    <row r="13" spans="1:10">
      <c r="A13">
        <v>24</v>
      </c>
      <c r="B13" s="592" t="s">
        <v>1030</v>
      </c>
      <c r="C13" s="592"/>
      <c r="D13" s="690">
        <v>1.1000000000000001</v>
      </c>
      <c r="E13" s="690">
        <v>1.1000000000000001</v>
      </c>
      <c r="F13" s="690">
        <v>1.1000000000000001</v>
      </c>
      <c r="G13" s="690">
        <v>1.1000000000000001</v>
      </c>
      <c r="H13" s="684">
        <v>1</v>
      </c>
      <c r="I13" s="521">
        <v>100</v>
      </c>
      <c r="J13" s="333" t="s">
        <v>1017</v>
      </c>
    </row>
    <row r="14" spans="1:10">
      <c r="A14">
        <v>25</v>
      </c>
      <c r="B14" s="590" t="s">
        <v>1032</v>
      </c>
      <c r="C14" s="590"/>
      <c r="D14" s="688">
        <v>1.4</v>
      </c>
      <c r="E14" s="688">
        <v>1.1000000000000001</v>
      </c>
      <c r="F14" s="688">
        <v>1.1000000000000001</v>
      </c>
      <c r="G14" s="688">
        <v>1.1000000000000001</v>
      </c>
      <c r="H14" s="689">
        <v>1</v>
      </c>
      <c r="I14" s="440">
        <v>100</v>
      </c>
      <c r="J14" s="355" t="s">
        <v>1018</v>
      </c>
    </row>
    <row r="15" spans="1:10">
      <c r="A15">
        <v>30</v>
      </c>
      <c r="B15" s="592" t="s">
        <v>1035</v>
      </c>
      <c r="C15" s="592"/>
      <c r="D15" s="681">
        <v>1</v>
      </c>
      <c r="E15" s="682">
        <v>1.4</v>
      </c>
      <c r="F15" s="683">
        <v>0.8</v>
      </c>
      <c r="G15" s="681">
        <v>1</v>
      </c>
      <c r="H15" s="684">
        <v>1</v>
      </c>
      <c r="I15" s="523">
        <v>100</v>
      </c>
      <c r="J15" s="333" t="s">
        <v>1011</v>
      </c>
    </row>
    <row r="16" spans="1:10">
      <c r="A16">
        <v>31</v>
      </c>
      <c r="B16" s="592" t="s">
        <v>1036</v>
      </c>
      <c r="C16" s="592"/>
      <c r="D16" s="685">
        <v>1</v>
      </c>
      <c r="E16" s="686">
        <v>0.8</v>
      </c>
      <c r="F16" s="687">
        <v>1.4</v>
      </c>
      <c r="G16" s="685">
        <v>1</v>
      </c>
      <c r="H16" s="684">
        <v>0.8</v>
      </c>
      <c r="I16" s="523">
        <v>100</v>
      </c>
      <c r="J16" s="333" t="s">
        <v>1025</v>
      </c>
    </row>
    <row r="17" spans="1:10">
      <c r="A17">
        <v>32</v>
      </c>
      <c r="B17" s="592" t="s">
        <v>1037</v>
      </c>
      <c r="C17" s="592"/>
      <c r="D17" s="687">
        <v>1.4</v>
      </c>
      <c r="E17" s="685">
        <v>1</v>
      </c>
      <c r="F17" s="685">
        <v>1</v>
      </c>
      <c r="G17" s="686">
        <v>0.8</v>
      </c>
      <c r="H17" s="684">
        <v>1</v>
      </c>
      <c r="I17" s="523">
        <v>100</v>
      </c>
      <c r="J17" s="333" t="s">
        <v>1014</v>
      </c>
    </row>
    <row r="18" spans="1:10">
      <c r="A18">
        <v>33</v>
      </c>
      <c r="B18" s="592" t="s">
        <v>1038</v>
      </c>
      <c r="C18" s="592"/>
      <c r="D18" s="686">
        <v>0.8</v>
      </c>
      <c r="E18" s="685">
        <v>1</v>
      </c>
      <c r="F18" s="685">
        <v>1</v>
      </c>
      <c r="G18" s="687">
        <v>1.4</v>
      </c>
      <c r="H18" s="684">
        <v>1</v>
      </c>
      <c r="I18" s="523">
        <v>50</v>
      </c>
      <c r="J18" s="333" t="s">
        <v>1016</v>
      </c>
    </row>
    <row r="19" spans="1:10">
      <c r="A19">
        <v>34</v>
      </c>
      <c r="B19" s="592" t="s">
        <v>1039</v>
      </c>
      <c r="C19" s="592"/>
      <c r="D19" s="690">
        <v>1.2</v>
      </c>
      <c r="E19" s="690">
        <v>1.2</v>
      </c>
      <c r="F19" s="690">
        <v>1.2</v>
      </c>
      <c r="G19" s="690">
        <v>1.2</v>
      </c>
      <c r="H19" s="684">
        <v>1</v>
      </c>
      <c r="I19" s="521">
        <v>100</v>
      </c>
      <c r="J19" s="333" t="s">
        <v>1017</v>
      </c>
    </row>
    <row r="20" spans="1:10">
      <c r="A20">
        <v>35</v>
      </c>
      <c r="B20" s="590" t="s">
        <v>1040</v>
      </c>
      <c r="C20" s="590"/>
      <c r="D20" s="688">
        <v>1.5</v>
      </c>
      <c r="E20" s="688">
        <v>1.1000000000000001</v>
      </c>
      <c r="F20" s="688">
        <v>1.1000000000000001</v>
      </c>
      <c r="G20" s="688">
        <v>1.1000000000000001</v>
      </c>
      <c r="H20" s="689">
        <v>1</v>
      </c>
      <c r="I20" s="440">
        <v>100</v>
      </c>
      <c r="J20" s="355" t="s">
        <v>1018</v>
      </c>
    </row>
  </sheetData>
  <mergeCells count="18">
    <mergeCell ref="B8:C8"/>
    <mergeCell ref="B3:C3"/>
    <mergeCell ref="B4:C4"/>
    <mergeCell ref="B5:C5"/>
    <mergeCell ref="B6:C6"/>
    <mergeCell ref="B7:C7"/>
    <mergeCell ref="B20:C20"/>
    <mergeCell ref="B9:C9"/>
    <mergeCell ref="B10:C10"/>
    <mergeCell ref="B11:C11"/>
    <mergeCell ref="B12:C12"/>
    <mergeCell ref="B13:C13"/>
    <mergeCell ref="B14:C14"/>
    <mergeCell ref="B15:C15"/>
    <mergeCell ref="B16:C16"/>
    <mergeCell ref="B17:C17"/>
    <mergeCell ref="B18:C18"/>
    <mergeCell ref="B19:C19"/>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5" sqref="A5"/>
    </sheetView>
  </sheetViews>
  <sheetFormatPr baseColWidth="10" defaultColWidth="11.5" defaultRowHeight="14" x14ac:dyDescent="0"/>
  <sheetData>
    <row r="1" spans="1:2">
      <c r="A1" t="s">
        <v>1103</v>
      </c>
    </row>
    <row r="2" spans="1:2">
      <c r="A2" t="s">
        <v>1104</v>
      </c>
      <c r="B2" t="s">
        <v>1105</v>
      </c>
    </row>
    <row r="3" spans="1:2">
      <c r="A3">
        <v>1</v>
      </c>
      <c r="B3" t="s">
        <v>153</v>
      </c>
    </row>
    <row r="4" spans="1:2">
      <c r="A4">
        <v>2</v>
      </c>
      <c r="B4" t="s">
        <v>159</v>
      </c>
    </row>
    <row r="5" spans="1:2">
      <c r="A5">
        <v>3</v>
      </c>
      <c r="B5" t="s">
        <v>162</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3" sqref="A3"/>
    </sheetView>
  </sheetViews>
  <sheetFormatPr baseColWidth="10" defaultColWidth="11.5" defaultRowHeight="14" x14ac:dyDescent="0"/>
  <sheetData>
    <row r="1" spans="1:6">
      <c r="A1" t="s">
        <v>1106</v>
      </c>
    </row>
    <row r="2" spans="1:6">
      <c r="A2" t="s">
        <v>1104</v>
      </c>
      <c r="B2" t="s">
        <v>1105</v>
      </c>
      <c r="C2" s="51" t="s">
        <v>45</v>
      </c>
      <c r="D2" s="51" t="s">
        <v>46</v>
      </c>
      <c r="E2" s="51" t="s">
        <v>47</v>
      </c>
      <c r="F2" s="51" t="s">
        <v>48</v>
      </c>
    </row>
    <row r="3" spans="1:6">
      <c r="A3" s="520">
        <v>8</v>
      </c>
      <c r="B3" s="520" t="s">
        <v>105</v>
      </c>
      <c r="C3" s="691">
        <v>1.1000000000000001</v>
      </c>
      <c r="D3" s="692">
        <v>1</v>
      </c>
      <c r="E3" s="691">
        <v>1.1000000000000001</v>
      </c>
      <c r="F3" s="693">
        <v>0.9</v>
      </c>
    </row>
    <row r="4" spans="1:6">
      <c r="A4" s="520">
        <v>6</v>
      </c>
      <c r="B4" s="520" t="s">
        <v>119</v>
      </c>
      <c r="C4" s="692">
        <v>1</v>
      </c>
      <c r="D4" s="693">
        <v>0.9</v>
      </c>
      <c r="E4" s="691">
        <v>1.1000000000000001</v>
      </c>
      <c r="F4" s="691">
        <v>1.1000000000000001</v>
      </c>
    </row>
    <row r="5" spans="1:6">
      <c r="A5" s="520">
        <v>3</v>
      </c>
      <c r="B5" s="520" t="s">
        <v>113</v>
      </c>
      <c r="C5" s="691">
        <v>1.1000000000000001</v>
      </c>
      <c r="D5" s="693">
        <v>0.9</v>
      </c>
      <c r="E5" s="692">
        <v>1</v>
      </c>
      <c r="F5" s="691">
        <v>1.1000000000000001</v>
      </c>
    </row>
    <row r="6" spans="1:6">
      <c r="A6" s="520">
        <v>7</v>
      </c>
      <c r="B6" s="520" t="s">
        <v>114</v>
      </c>
      <c r="C6" s="693">
        <v>0.9</v>
      </c>
      <c r="D6" s="691">
        <v>1.1000000000000001</v>
      </c>
      <c r="E6" s="692">
        <v>1</v>
      </c>
      <c r="F6" s="691">
        <v>1.1000000000000001</v>
      </c>
    </row>
    <row r="7" spans="1:6">
      <c r="A7" s="520">
        <v>4</v>
      </c>
      <c r="B7" s="520" t="s">
        <v>147</v>
      </c>
      <c r="C7" s="692">
        <v>1</v>
      </c>
      <c r="D7" s="691">
        <v>1.1000000000000001</v>
      </c>
      <c r="E7" s="691">
        <v>1.1000000000000001</v>
      </c>
      <c r="F7" s="693">
        <v>0.9</v>
      </c>
    </row>
    <row r="8" spans="1:6">
      <c r="A8" s="520">
        <v>5</v>
      </c>
      <c r="B8" s="520" t="s">
        <v>103</v>
      </c>
      <c r="C8" s="691">
        <v>1.1000000000000001</v>
      </c>
      <c r="D8" s="691">
        <v>1.1000000000000001</v>
      </c>
      <c r="E8" s="693">
        <v>0.9</v>
      </c>
      <c r="F8" s="692">
        <v>1</v>
      </c>
    </row>
  </sheetData>
  <conditionalFormatting sqref="C8:F8 E4:F4 F5:F7 F3">
    <cfRule type="containsText" dxfId="7" priority="8" operator="containsText" text="Strong">
      <formula>NOT(ISERROR(SEARCH("Strong",C3)))</formula>
    </cfRule>
  </conditionalFormatting>
  <conditionalFormatting sqref="D6 C5 C7:E7 C3:E3">
    <cfRule type="containsText" dxfId="6" priority="7" operator="containsText" text="Strong">
      <formula>NOT(ISERROR(SEARCH("Strong",C3)))</formula>
    </cfRule>
  </conditionalFormatting>
  <conditionalFormatting sqref="D5">
    <cfRule type="containsText" dxfId="5" priority="6" operator="containsText" text="Strong">
      <formula>NOT(ISERROR(SEARCH("Strong",D5)))</formula>
    </cfRule>
  </conditionalFormatting>
  <conditionalFormatting sqref="E5">
    <cfRule type="containsText" dxfId="4" priority="5" operator="containsText" text="Strong">
      <formula>NOT(ISERROR(SEARCH("Strong",E5)))</formula>
    </cfRule>
  </conditionalFormatting>
  <conditionalFormatting sqref="E6">
    <cfRule type="containsText" dxfId="3" priority="4" operator="containsText" text="Strong">
      <formula>NOT(ISERROR(SEARCH("Strong",E6)))</formula>
    </cfRule>
  </conditionalFormatting>
  <conditionalFormatting sqref="C6">
    <cfRule type="containsText" dxfId="2" priority="3" operator="containsText" text="Strong">
      <formula>NOT(ISERROR(SEARCH("Strong",C6)))</formula>
    </cfRule>
  </conditionalFormatting>
  <conditionalFormatting sqref="D4">
    <cfRule type="containsText" dxfId="1" priority="2" operator="containsText" text="Strong">
      <formula>NOT(ISERROR(SEARCH("Strong",D4)))</formula>
    </cfRule>
  </conditionalFormatting>
  <conditionalFormatting sqref="C4">
    <cfRule type="containsText" dxfId="0" priority="1" operator="containsText" text="Strong">
      <formula>NOT(ISERROR(SEARCH("Strong",C4)))</formula>
    </cfRule>
  </conditionalFormatting>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tabSelected="1" workbookViewId="0"/>
  </sheetViews>
  <sheetFormatPr baseColWidth="10" defaultColWidth="11.5" defaultRowHeight="14" x14ac:dyDescent="0"/>
  <sheetData>
    <row r="1" spans="1:3">
      <c r="A1" t="s">
        <v>1107</v>
      </c>
    </row>
    <row r="2" spans="1:3">
      <c r="A2" t="s">
        <v>1104</v>
      </c>
      <c r="B2" t="s">
        <v>1105</v>
      </c>
      <c r="C2" t="s">
        <v>1108</v>
      </c>
    </row>
    <row r="3" spans="1:3">
      <c r="A3">
        <v>1</v>
      </c>
      <c r="B3" t="s">
        <v>134</v>
      </c>
      <c r="C3" t="s">
        <v>135</v>
      </c>
    </row>
    <row r="4" spans="1:3">
      <c r="A4">
        <v>2</v>
      </c>
      <c r="B4" t="s">
        <v>145</v>
      </c>
      <c r="C4" t="s">
        <v>146</v>
      </c>
    </row>
    <row r="5" spans="1:3">
      <c r="A5">
        <v>3</v>
      </c>
      <c r="B5" t="s">
        <v>150</v>
      </c>
      <c r="C5" t="s">
        <v>151</v>
      </c>
    </row>
    <row r="6" spans="1:3">
      <c r="A6">
        <v>4</v>
      </c>
      <c r="B6" t="s">
        <v>154</v>
      </c>
      <c r="C6" t="s">
        <v>155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Wakfu Core Mechanic </vt:lpstr>
      <vt:lpstr>Battle Mechanics</vt:lpstr>
      <vt:lpstr>Data Formula</vt:lpstr>
      <vt:lpstr>UNIT DATA</vt:lpstr>
      <vt:lpstr>Class_Type</vt:lpstr>
      <vt:lpstr>Unit_Growth</vt:lpstr>
      <vt:lpstr>Element_Mods</vt:lpstr>
      <vt:lpstr>Attack_Type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2014-05-19T14:00:23Z</dcterms:modified>
</cp:coreProperties>
</file>