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1c7a849b17c2039/Desktop/"/>
    </mc:Choice>
  </mc:AlternateContent>
  <xr:revisionPtr revIDLastSave="488" documentId="8_{22EE3914-76BB-440C-BC5C-BB2629416936}" xr6:coauthVersionLast="47" xr6:coauthVersionMax="47" xr10:uidLastSave="{7376DFA4-50B4-4C54-9D74-EE5937B47A35}"/>
  <bookViews>
    <workbookView xWindow="810" yWindow="-120" windowWidth="19800" windowHeight="11760" firstSheet="8" activeTab="8" xr2:uid="{00000000-000D-0000-FFFF-FFFF00000000}"/>
  </bookViews>
  <sheets>
    <sheet name="2012" sheetId="1" r:id="rId1"/>
    <sheet name="2013" sheetId="6" r:id="rId2"/>
    <sheet name="2014" sheetId="7" r:id="rId3"/>
    <sheet name="2015" sheetId="8" r:id="rId4"/>
    <sheet name="2016" sheetId="9" r:id="rId5"/>
    <sheet name="Master" sheetId="11" state="hidden" r:id="rId6"/>
    <sheet name="2017" sheetId="10" r:id="rId7"/>
    <sheet name="master sheet using v stack" sheetId="14" r:id="rId8"/>
    <sheet name="Questions" sheetId="12" r:id="rId9"/>
    <sheet name="Sheet3" sheetId="20" r:id="rId10"/>
    <sheet name="Q10" sheetId="21" r:id="rId11"/>
    <sheet name="combined " sheetId="15" r:id="rId12"/>
    <sheet name="Yearly comparison " sheetId="13" state="hidden" r:id="rId13"/>
  </sheets>
  <definedNames>
    <definedName name="_xlnm._FilterDatabase" localSheetId="2" hidden="1">'2014'!$A$2:$J$12</definedName>
    <definedName name="_xlnm._FilterDatabase" localSheetId="3" hidden="1">'2015'!$A$2:$J$12</definedName>
    <definedName name="_xlnm._FilterDatabase" localSheetId="11" hidden="1">'combined '!$A$1:$A$71</definedName>
    <definedName name="_xlnm._FilterDatabase" localSheetId="7" hidden="1">'master sheet using v stack'!$A$1:$A$77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PNoCQ6j7yqhbV+6wXoP824rUCPSgfzza8vGF5plvEqI="/>
    </ext>
  </extLst>
</workbook>
</file>

<file path=xl/calcChain.xml><?xml version="1.0" encoding="utf-8"?>
<calcChain xmlns="http://schemas.openxmlformats.org/spreadsheetml/2006/main">
  <c r="J15" i="7" l="1"/>
  <c r="M68" i="15"/>
  <c r="N65" i="15"/>
  <c r="N55" i="15"/>
  <c r="N44" i="15"/>
  <c r="N22" i="15"/>
  <c r="N11" i="15"/>
  <c r="F4" i="12"/>
  <c r="C15" i="9"/>
  <c r="A1" i="14" a="1"/>
  <c r="A1" i="14" s="1"/>
  <c r="E71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<sst xmlns="http://schemas.openxmlformats.org/spreadsheetml/2006/main" count="402" uniqueCount="44">
  <si>
    <t>Offence</t>
  </si>
  <si>
    <t>Punjab</t>
  </si>
  <si>
    <t>Sindh</t>
  </si>
  <si>
    <t>KP</t>
  </si>
  <si>
    <t>Balochistan</t>
  </si>
  <si>
    <t>Islamabad</t>
  </si>
  <si>
    <t>Railways</t>
  </si>
  <si>
    <t>G.B</t>
  </si>
  <si>
    <t>AJK</t>
  </si>
  <si>
    <t>Pakistan</t>
  </si>
  <si>
    <t>Murder</t>
  </si>
  <si>
    <t>Attempt to Murder</t>
  </si>
  <si>
    <t>Kidnapping /Abduction</t>
  </si>
  <si>
    <t>Dacoity</t>
  </si>
  <si>
    <t>Robbery</t>
  </si>
  <si>
    <t>Burglary</t>
  </si>
  <si>
    <t>Cattle Theft</t>
  </si>
  <si>
    <t>Other Theft</t>
  </si>
  <si>
    <t>Others</t>
  </si>
  <si>
    <t>TOTAL RECORDED CRIME</t>
  </si>
  <si>
    <t>Year</t>
  </si>
  <si>
    <t xml:space="preserve"> Crimes Reported by Type and Provinces- 2013</t>
  </si>
  <si>
    <t xml:space="preserve"> Crimes Reported by Type and Provinces- 2015</t>
  </si>
  <si>
    <t xml:space="preserve"> Crimes Reported by Type and Provinces- 2016</t>
  </si>
  <si>
    <t xml:space="preserve"> Crimes Reported by Type and Provinces- 2017</t>
  </si>
  <si>
    <t>Total crime reported in AJK, Punjab and Railway</t>
  </si>
  <si>
    <t>Total Crime reported in 2016 in Sindh, KPK</t>
  </si>
  <si>
    <t>Total Murder reported in 2016 and 2017 in Punjab</t>
  </si>
  <si>
    <t>Which Province has the highest theft in 2015</t>
  </si>
  <si>
    <t>What is the % of crime in Sindh</t>
  </si>
  <si>
    <t>Total Number of Cattle Theft in 2017</t>
  </si>
  <si>
    <t>What is the % of theft in 2014</t>
  </si>
  <si>
    <t xml:space="preserve">Which state is worst in terms of Abduction </t>
  </si>
  <si>
    <t>Which year had the highest proportion of attempt to murder</t>
  </si>
  <si>
    <t>Is the trend of crime increasing or decreasing over the years</t>
  </si>
  <si>
    <t xml:space="preserve">(punjab 2371677,AJK 35997,RAILWAY 10435) </t>
  </si>
  <si>
    <t>sindh %</t>
  </si>
  <si>
    <t>total percentage=</t>
  </si>
  <si>
    <t xml:space="preserve">PUNJAB           </t>
  </si>
  <si>
    <t>Row Labels</t>
  </si>
  <si>
    <t>Grand Total</t>
  </si>
  <si>
    <t>YEARS</t>
  </si>
  <si>
    <t>Sum of Pakistan</t>
  </si>
  <si>
    <t>based on the pivot chart, it seems that the trend of crime in Pakistan was increasing in the years 2015, 2016, and 2017, following a period of slight decrease from 2012 to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</si>
</sst>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3" fillId="3" borderId="4" xfId="0" applyFont="1" applyFill="1" applyBorder="1"/>
    <xf numFmtId="0" fontId="3" fillId="4" borderId="4" xfId="0" applyFont="1" applyFill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5" borderId="4" xfId="0" applyFont="1" applyFill="1" applyBorder="1"/>
    <xf numFmtId="0" fontId="7" fillId="0" borderId="0" xfId="0" applyFont="1"/>
    <xf numFmtId="0" fontId="8" fillId="0" borderId="0" xfId="0" applyFont="1"/>
    <xf numFmtId="0" fontId="0" fillId="6" borderId="0" xfId="0" applyFill="1"/>
    <xf numFmtId="0" fontId="7" fillId="6" borderId="0" xfId="0" applyFont="1" applyFill="1"/>
    <xf numFmtId="9" fontId="7" fillId="0" borderId="0" xfId="1" applyFont="1"/>
    <xf numFmtId="9" fontId="7" fillId="0" borderId="0" xfId="0" applyNumberFormat="1" applyFont="1"/>
    <xf numFmtId="10" fontId="0" fillId="6" borderId="0" xfId="1" applyNumberFormat="1" applyFont="1" applyFill="1"/>
    <xf numFmtId="0" fontId="4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3 -Mahwish Naz.xlsx]Q10!PivotTable4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'Q10'!$A$4:$A$10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strCache>
            </c:strRef>
          </c:cat>
          <c:val>
            <c:numRef>
              <c:f>'Q10'!$B$4:$B$10</c:f>
              <c:numCache>
                <c:formatCode>General</c:formatCode>
                <c:ptCount val="6"/>
                <c:pt idx="0">
                  <c:v>645647</c:v>
                </c:pt>
                <c:pt idx="1">
                  <c:v>634404</c:v>
                </c:pt>
                <c:pt idx="2">
                  <c:v>627127</c:v>
                </c:pt>
                <c:pt idx="3">
                  <c:v>633299</c:v>
                </c:pt>
                <c:pt idx="4">
                  <c:v>677554</c:v>
                </c:pt>
                <c:pt idx="5">
                  <c:v>683925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3-46A6-A657-73366ACF4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547664"/>
        <c:axId val="1657059216"/>
      </c:lineChart>
      <c:catAx>
        <c:axId val="13045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59216"/>
        <c:crosses val="autoZero"/>
        <c:auto val="1"/>
        <c:lblAlgn val="ctr"/>
        <c:lblOffset val="100"/>
        <c:noMultiLvlLbl val="0"/>
      </c:catAx>
      <c:valAx>
        <c:axId val="16570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54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1071562</xdr:colOff>
      <xdr:row>4</xdr:row>
      <xdr:rowOff>80962</xdr:rowOff>
    </xdr:from>
    <xdr:to>
      <xdr:col>8</xdr:col>
      <xdr:colOff>404812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0B87B-C736-CC00-17B3-46F394ED5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276225</xdr:colOff>
      <xdr:row>2</xdr:row>
      <xdr:rowOff>76200</xdr:rowOff>
    </xdr:from>
    <xdr:ext cx="8486775" cy="6743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wish ch" refreshedDate="45209.963689583332" createdVersion="8" refreshedVersion="8" minRefreshableVersion="3" recordCount="64" xr:uid="{222D1719-E265-436B-A9A8-7D2FEDA2E457}">
  <cacheSource type="worksheet">
    <worksheetSource ref="A1:K65" sheet="combined "/>
  </cacheSource>
  <cacheFields count="11">
    <cacheField name="Offence" numFmtId="0">
      <sharedItems/>
    </cacheField>
    <cacheField name="Punjab" numFmtId="0">
      <sharedItems containsMixedTypes="1" containsNumber="1" containsInteger="1" minValue="602" maxValue="408148"/>
    </cacheField>
    <cacheField name="Sindh" numFmtId="0">
      <sharedItems containsMixedTypes="1" containsNumber="1" containsInteger="1" minValue="383" maxValue="78688"/>
    </cacheField>
    <cacheField name="KP" numFmtId="0">
      <sharedItems containsMixedTypes="1" containsNumber="1" containsInteger="1" minValue="45" maxValue="180830"/>
    </cacheField>
    <cacheField name="Balochistan" numFmtId="0">
      <sharedItems containsMixedTypes="1" containsNumber="1" containsInteger="1" minValue="30" maxValue="9492"/>
    </cacheField>
    <cacheField name="Islamabad" numFmtId="0">
      <sharedItems containsMixedTypes="1" containsNumber="1" containsInteger="1" minValue="12" maxValue="8396"/>
    </cacheField>
    <cacheField name="Railways" numFmtId="0">
      <sharedItems containsMixedTypes="1" containsNumber="1" containsInteger="1" minValue="0" maxValue="2115"/>
    </cacheField>
    <cacheField name="G.B" numFmtId="0">
      <sharedItems containsMixedTypes="1" containsNumber="1" containsInteger="1" minValue="2" maxValue="1736"/>
    </cacheField>
    <cacheField name="AJK" numFmtId="0">
      <sharedItems containsMixedTypes="1" containsNumber="1" containsInteger="1" minValue="0" maxValue="7085"/>
    </cacheField>
    <cacheField name="Pakistan" numFmtId="0">
      <sharedItems containsMixedTypes="1" containsNumber="1" containsInteger="1" minValue="1280" maxValue="683925"/>
    </cacheField>
    <cacheField name="YEARS" numFmtId="0">
      <sharedItems containsString="0" containsBlank="1" containsNumber="1" containsInteger="1" minValue="2012" maxValue="2017" count="7">
        <m/>
        <n v="2012"/>
        <n v="2013"/>
        <n v="2014"/>
        <n v="2015"/>
        <n v="2016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Murder"/>
    <n v="6128"/>
    <n v="3726"/>
    <n v="2958"/>
    <n v="711"/>
    <n v="120"/>
    <n v="6"/>
    <n v="102"/>
    <n v="95"/>
    <n v="13846"/>
    <x v="0"/>
  </r>
  <r>
    <s v="Attempt to Murder"/>
    <n v="7641"/>
    <n v="3732"/>
    <n v="2892"/>
    <n v="583"/>
    <n v="146"/>
    <n v="9"/>
    <n v="163"/>
    <n v="172"/>
    <n v="15338"/>
    <x v="0"/>
  </r>
  <r>
    <s v="Kidnapping /Abduction"/>
    <n v="15699"/>
    <n v="3077"/>
    <n v="1052"/>
    <n v="386"/>
    <n v="70"/>
    <n v="6"/>
    <n v="32"/>
    <n v="288"/>
    <n v="20610"/>
    <x v="0"/>
  </r>
  <r>
    <s v="Dacoity"/>
    <n v="2715"/>
    <n v="1341"/>
    <n v="60"/>
    <n v="98"/>
    <n v="22"/>
    <n v="1"/>
    <n v="8"/>
    <n v="12"/>
    <n v="4257"/>
    <x v="0"/>
  </r>
  <r>
    <s v="Robbery"/>
    <n v="12181"/>
    <n v="4320"/>
    <n v="134"/>
    <n v="160"/>
    <n v="177"/>
    <n v="5"/>
    <n v="26"/>
    <n v="78"/>
    <n v="17081"/>
    <x v="0"/>
  </r>
  <r>
    <s v="Burglary"/>
    <n v="14740"/>
    <n v="1680"/>
    <n v="500"/>
    <n v="117"/>
    <n v="245"/>
    <n v="0"/>
    <n v="101"/>
    <n v="255"/>
    <n v="17638"/>
    <x v="0"/>
  </r>
  <r>
    <s v="Cattle Theft"/>
    <n v="8115"/>
    <n v="630"/>
    <n v="118"/>
    <n v="77"/>
    <n v="43"/>
    <n v="0"/>
    <n v="23"/>
    <n v="40"/>
    <n v="9046"/>
    <x v="0"/>
  </r>
  <r>
    <s v="Other Theft"/>
    <n v="34719"/>
    <n v="2976"/>
    <n v="717"/>
    <n v="332"/>
    <n v="585"/>
    <n v="560"/>
    <n v="71"/>
    <n v="142"/>
    <n v="40102"/>
    <x v="0"/>
  </r>
  <r>
    <s v="Others"/>
    <n v="292665"/>
    <n v="57206"/>
    <n v="139344"/>
    <n v="5745"/>
    <n v="5699"/>
    <n v="1528"/>
    <n v="1033"/>
    <n v="4509"/>
    <n v="507729"/>
    <x v="0"/>
  </r>
  <r>
    <s v="TOTAL RECORDED CRIME"/>
    <n v="394603"/>
    <n v="78688"/>
    <n v="147775"/>
    <n v="8209"/>
    <n v="7107"/>
    <n v="2115"/>
    <n v="1559"/>
    <n v="5591"/>
    <n v="645647"/>
    <x v="1"/>
  </r>
  <r>
    <s v="Offence"/>
    <s v="Punjab"/>
    <s v="Sindh"/>
    <s v="KP"/>
    <s v="Balochistan"/>
    <s v="Islamabad"/>
    <s v="Railways"/>
    <s v="G.B"/>
    <s v="AJK"/>
    <s v="Pakistan"/>
    <x v="0"/>
  </r>
  <r>
    <s v="Murder"/>
    <n v="5969"/>
    <n v="3854"/>
    <n v="3163"/>
    <n v="639"/>
    <n v="131"/>
    <n v="4"/>
    <n v="73"/>
    <n v="104"/>
    <n v="13937"/>
    <x v="0"/>
  </r>
  <r>
    <s v="Attempt to Murder"/>
    <n v="6935"/>
    <n v="3568"/>
    <n v="3146"/>
    <n v="482"/>
    <n v="203"/>
    <n v="7"/>
    <n v="96"/>
    <n v="211"/>
    <n v="14648"/>
    <x v="0"/>
  </r>
  <r>
    <s v="Kidnapping /Abduction"/>
    <n v="14527"/>
    <n v="3149"/>
    <n v="1137"/>
    <n v="304"/>
    <n v="112"/>
    <n v="2"/>
    <n v="32"/>
    <n v="288"/>
    <n v="19551"/>
    <x v="0"/>
  </r>
  <r>
    <s v="Dacoity"/>
    <n v="2479"/>
    <n v="1354"/>
    <n v="66"/>
    <n v="85"/>
    <n v="52"/>
    <n v="2"/>
    <n v="2"/>
    <n v="13"/>
    <n v="4053"/>
    <x v="0"/>
  </r>
  <r>
    <s v="Robbery"/>
    <n v="12609"/>
    <n v="4045"/>
    <n v="145"/>
    <n v="189"/>
    <n v="288"/>
    <n v="4"/>
    <n v="16"/>
    <n v="67"/>
    <n v="17363"/>
    <x v="0"/>
  </r>
  <r>
    <s v="Burglary"/>
    <n v="13912"/>
    <n v="1651"/>
    <n v="653"/>
    <n v="156"/>
    <n v="345"/>
    <n v="1"/>
    <n v="95"/>
    <n v="240"/>
    <n v="17053"/>
    <x v="0"/>
  </r>
  <r>
    <s v="Cattle Theft"/>
    <n v="6968"/>
    <n v="477"/>
    <n v="127"/>
    <n v="68"/>
    <n v="39"/>
    <n v="0"/>
    <n v="24"/>
    <n v="40"/>
    <n v="7743"/>
    <x v="0"/>
  </r>
  <r>
    <s v="Other Theft"/>
    <n v="32506"/>
    <n v="2837"/>
    <n v="826"/>
    <n v="312"/>
    <n v="667"/>
    <n v="386"/>
    <n v="85"/>
    <n v="132"/>
    <n v="37751"/>
    <x v="0"/>
  </r>
  <r>
    <s v="Others"/>
    <n v="294503"/>
    <n v="54055"/>
    <n v="133466"/>
    <n v="6402"/>
    <n v="6257"/>
    <n v="1650"/>
    <n v="1172"/>
    <n v="4800"/>
    <n v="502305"/>
    <x v="0"/>
  </r>
  <r>
    <s v="TOTAL RECORDED CRIME"/>
    <n v="390408"/>
    <n v="74990"/>
    <n v="142729"/>
    <n v="8637"/>
    <n v="8094"/>
    <n v="2056"/>
    <n v="1595"/>
    <n v="5895"/>
    <n v="634404"/>
    <x v="2"/>
  </r>
  <r>
    <s v="Offence"/>
    <s v="Punjab"/>
    <s v="Sindh"/>
    <s v="KP"/>
    <s v="Balochistan"/>
    <s v="Islamabad"/>
    <s v="Railways"/>
    <s v="G.B"/>
    <s v="AJK"/>
    <s v="Pakistan"/>
    <x v="0"/>
  </r>
  <r>
    <s v="Murder"/>
    <n v="5953"/>
    <n v="3225"/>
    <n v="3184"/>
    <n v="615"/>
    <n v="144"/>
    <n v="4"/>
    <n v="74"/>
    <n v="77"/>
    <n v="13276"/>
    <x v="0"/>
  </r>
  <r>
    <s v="Attempt to Murder"/>
    <n v="7204"/>
    <n v="3017"/>
    <n v="3281"/>
    <n v="465"/>
    <n v="164"/>
    <n v="6"/>
    <n v="109"/>
    <n v="253"/>
    <n v="14499"/>
    <x v="0"/>
  </r>
  <r>
    <s v="Kidnapping /Abduction"/>
    <n v="14247"/>
    <n v="2947"/>
    <n v="1277"/>
    <n v="268"/>
    <n v="98"/>
    <n v="5"/>
    <n v="25"/>
    <n v="244"/>
    <n v="19111"/>
    <x v="0"/>
  </r>
  <r>
    <s v="Dacoity"/>
    <n v="1984"/>
    <n v="1320"/>
    <n v="77"/>
    <n v="67"/>
    <n v="56"/>
    <n v="1"/>
    <n v="7"/>
    <n v="4"/>
    <n v="3516"/>
    <x v="0"/>
  </r>
  <r>
    <s v="Robbery"/>
    <n v="13808"/>
    <n v="3433"/>
    <n v="199"/>
    <n v="202"/>
    <n v="379"/>
    <n v="3"/>
    <n v="18"/>
    <n v="65"/>
    <n v="18107"/>
    <x v="0"/>
  </r>
  <r>
    <s v="Burglary"/>
    <n v="14206"/>
    <n v="1387"/>
    <n v="778"/>
    <n v="143"/>
    <n v="384"/>
    <n v="0"/>
    <n v="49"/>
    <n v="203"/>
    <n v="17150"/>
    <x v="0"/>
  </r>
  <r>
    <s v="Cattle Theft"/>
    <n v="6685"/>
    <n v="504"/>
    <n v="100"/>
    <n v="69"/>
    <n v="27"/>
    <n v="21"/>
    <n v="19"/>
    <n v="34"/>
    <n v="7459"/>
    <x v="0"/>
  </r>
  <r>
    <s v="Other Theft"/>
    <n v="30178"/>
    <n v="2710"/>
    <n v="1053"/>
    <n v="258"/>
    <n v="580"/>
    <n v="325"/>
    <n v="66"/>
    <n v="118"/>
    <n v="35288"/>
    <x v="0"/>
  </r>
  <r>
    <s v="Others"/>
    <n v="295353"/>
    <n v="55230"/>
    <n v="127715"/>
    <n v="6761"/>
    <n v="6564"/>
    <n v="1438"/>
    <n v="959"/>
    <n v="4701"/>
    <n v="498721"/>
    <x v="0"/>
  </r>
  <r>
    <s v="TOTAL RECORDED CRIME"/>
    <n v="389618"/>
    <n v="73773"/>
    <n v="137664"/>
    <n v="8848"/>
    <n v="8396"/>
    <n v="1803"/>
    <n v="1326"/>
    <n v="5699"/>
    <n v="627127"/>
    <x v="3"/>
  </r>
  <r>
    <s v="Offence"/>
    <s v="Punjab"/>
    <s v="Sindh"/>
    <s v="KP"/>
    <s v="Balochistan"/>
    <s v="Islamabad"/>
    <s v="Railways"/>
    <s v="G.B"/>
    <s v="AJK"/>
    <s v="Pakistan"/>
    <x v="0"/>
  </r>
  <r>
    <s v="Murder"/>
    <n v="4422"/>
    <n v="1907"/>
    <n v="2496"/>
    <n v="412"/>
    <n v="116"/>
    <n v="3"/>
    <n v="54"/>
    <n v="76"/>
    <n v="9486"/>
    <x v="0"/>
  </r>
  <r>
    <s v="Attempt to Murder"/>
    <n v="5234"/>
    <n v="2280"/>
    <n v="3008"/>
    <n v="356"/>
    <n v="131"/>
    <n v="7"/>
    <n v="98"/>
    <n v="222"/>
    <n v="11336"/>
    <x v="0"/>
  </r>
  <r>
    <s v="Kidnapping /Abduction"/>
    <n v="13378"/>
    <n v="2963"/>
    <n v="1165"/>
    <n v="246"/>
    <n v="97"/>
    <n v="1"/>
    <n v="35"/>
    <n v="279"/>
    <n v="18164"/>
    <x v="0"/>
  </r>
  <r>
    <s v="Dacoity"/>
    <n v="1318"/>
    <n v="858"/>
    <n v="50"/>
    <n v="66"/>
    <n v="26"/>
    <n v="1"/>
    <n v="7"/>
    <n v="3"/>
    <n v="2329"/>
    <x v="0"/>
  </r>
  <r>
    <s v="Robbery"/>
    <n v="11871"/>
    <n v="2595"/>
    <n v="234"/>
    <n v="186"/>
    <n v="209"/>
    <n v="1"/>
    <n v="16"/>
    <n v="52"/>
    <n v="15164"/>
    <x v="0"/>
  </r>
  <r>
    <s v="Burglary"/>
    <n v="12762"/>
    <n v="1323"/>
    <n v="878"/>
    <n v="162"/>
    <n v="330"/>
    <n v="0"/>
    <n v="56"/>
    <n v="225"/>
    <n v="15736"/>
    <x v="0"/>
  </r>
  <r>
    <s v="Cattle Theft"/>
    <n v="5837"/>
    <n v="437"/>
    <n v="97"/>
    <n v="53"/>
    <n v="21"/>
    <n v="0"/>
    <n v="22"/>
    <n v="35"/>
    <n v="6502"/>
    <x v="0"/>
  </r>
  <r>
    <s v="Other Theft"/>
    <n v="27452"/>
    <n v="2615"/>
    <n v="1178"/>
    <n v="248"/>
    <n v="512"/>
    <n v="266"/>
    <n v="60"/>
    <n v="69"/>
    <n v="32400"/>
    <x v="0"/>
  </r>
  <r>
    <s v="Others"/>
    <n v="300781"/>
    <n v="57652"/>
    <n v="142994"/>
    <n v="7182"/>
    <n v="6340"/>
    <n v="1287"/>
    <n v="1143"/>
    <n v="4803"/>
    <n v="522182"/>
    <x v="0"/>
  </r>
  <r>
    <s v="TOTAL RECORDED CRIME"/>
    <n v="383055"/>
    <n v="72630"/>
    <n v="152100"/>
    <n v="8911"/>
    <n v="7782"/>
    <n v="1566"/>
    <n v="1491"/>
    <n v="5764"/>
    <n v="633299"/>
    <x v="4"/>
  </r>
  <r>
    <s v="Offence"/>
    <s v="Punjab"/>
    <s v="Sindh"/>
    <s v="KP"/>
    <s v="Balochistan"/>
    <s v="Islamabad"/>
    <s v="Railways"/>
    <s v="G.B"/>
    <s v="AJK"/>
    <s v="Pakistan"/>
    <x v="0"/>
  </r>
  <r>
    <s v="Murder"/>
    <n v="3995"/>
    <n v="1445"/>
    <n v="2481"/>
    <n v="382"/>
    <n v="94"/>
    <n v="2"/>
    <n v="67"/>
    <n v="50"/>
    <n v="8516"/>
    <x v="0"/>
  </r>
  <r>
    <s v="Attempt to Murder"/>
    <n v="4647"/>
    <n v="1955"/>
    <n v="2900"/>
    <n v="340"/>
    <n v="141"/>
    <n v="4"/>
    <n v="84"/>
    <n v="208"/>
    <n v="10279"/>
    <x v="0"/>
  </r>
  <r>
    <s v="Kidnapping /Abduction"/>
    <n v="13349"/>
    <n v="2891"/>
    <n v="1214"/>
    <n v="215"/>
    <n v="81"/>
    <n v="4"/>
    <n v="32"/>
    <n v="271"/>
    <n v="18057"/>
    <x v="0"/>
  </r>
  <r>
    <s v="Dacoity"/>
    <n v="825"/>
    <n v="707"/>
    <n v="58"/>
    <n v="30"/>
    <n v="12"/>
    <n v="0"/>
    <n v="4"/>
    <n v="0"/>
    <n v="1636"/>
    <x v="0"/>
  </r>
  <r>
    <s v="Robbery"/>
    <n v="10078"/>
    <n v="2409"/>
    <n v="206"/>
    <n v="160"/>
    <n v="185"/>
    <n v="1"/>
    <n v="7"/>
    <n v="42"/>
    <n v="13088"/>
    <x v="0"/>
  </r>
  <r>
    <s v="Burglary"/>
    <n v="11586"/>
    <n v="1472"/>
    <n v="840"/>
    <n v="154"/>
    <n v="297"/>
    <n v="0"/>
    <n v="59"/>
    <n v="164"/>
    <n v="14572"/>
    <x v="0"/>
  </r>
  <r>
    <s v="Cattle Theft"/>
    <n v="5384"/>
    <n v="419"/>
    <n v="122"/>
    <n v="67"/>
    <n v="29"/>
    <n v="1"/>
    <n v="20"/>
    <n v="26"/>
    <n v="6068"/>
    <x v="0"/>
  </r>
  <r>
    <s v="Other Theft"/>
    <n v="29674"/>
    <n v="2455"/>
    <n v="1093"/>
    <n v="249"/>
    <n v="489"/>
    <n v="245"/>
    <n v="48"/>
    <n v="67"/>
    <n v="34320"/>
    <x v="0"/>
  </r>
  <r>
    <s v="Others"/>
    <n v="328610"/>
    <n v="58794"/>
    <n v="163403"/>
    <n v="7051"/>
    <n v="5689"/>
    <n v="1110"/>
    <n v="1226"/>
    <n v="5135"/>
    <n v="571018"/>
    <x v="0"/>
  </r>
  <r>
    <s v="TOTAL RECORDED CRIME"/>
    <n v="408148"/>
    <n v="72547"/>
    <n v="172317"/>
    <n v="8648"/>
    <n v="7017"/>
    <n v="1367"/>
    <n v="1547"/>
    <n v="5963"/>
    <n v="677554"/>
    <x v="5"/>
  </r>
  <r>
    <s v="Murder"/>
    <n v="3914"/>
    <n v="1409"/>
    <n v="2361"/>
    <n v="325"/>
    <n v="84"/>
    <n v="6"/>
    <n v="61"/>
    <n v="75"/>
    <n v="8235"/>
    <x v="0"/>
  </r>
  <r>
    <s v="Attempt to Murder"/>
    <n v="4440"/>
    <n v="1644"/>
    <n v="2641"/>
    <n v="333"/>
    <n v="163"/>
    <n v="5"/>
    <n v="94"/>
    <n v="179"/>
    <n v="9499"/>
    <x v="0"/>
  </r>
  <r>
    <s v="Kidnapping /Abduction"/>
    <n v="13558"/>
    <n v="2927"/>
    <n v="1197"/>
    <n v="248"/>
    <n v="99"/>
    <n v="7"/>
    <n v="48"/>
    <n v="279"/>
    <n v="18363"/>
    <x v="0"/>
  </r>
  <r>
    <s v="Dacoity"/>
    <n v="602"/>
    <n v="572"/>
    <n v="45"/>
    <n v="38"/>
    <n v="16"/>
    <n v="1"/>
    <n v="4"/>
    <n v="2"/>
    <n v="1280"/>
    <x v="0"/>
  </r>
  <r>
    <s v="Robbery"/>
    <n v="9385"/>
    <n v="2364"/>
    <n v="276"/>
    <n v="185"/>
    <n v="195"/>
    <n v="4"/>
    <n v="15"/>
    <n v="34"/>
    <n v="12458"/>
    <x v="0"/>
  </r>
  <r>
    <s v="Burglary"/>
    <n v="11023"/>
    <n v="1344"/>
    <n v="798"/>
    <n v="135"/>
    <n v="253"/>
    <n v="1"/>
    <n v="63"/>
    <n v="216"/>
    <n v="13833"/>
    <x v="0"/>
  </r>
  <r>
    <s v="Cattle Theft"/>
    <n v="4721"/>
    <n v="383"/>
    <n v="126"/>
    <n v="39"/>
    <n v="22"/>
    <n v="0"/>
    <n v="17"/>
    <n v="34"/>
    <n v="5342"/>
    <x v="0"/>
  </r>
  <r>
    <s v="Other Theft"/>
    <n v="33053"/>
    <n v="2221"/>
    <n v="882"/>
    <n v="272"/>
    <n v="506"/>
    <n v="234"/>
    <n v="64"/>
    <n v="72"/>
    <n v="37304"/>
    <x v="0"/>
  </r>
  <r>
    <s v="Others"/>
    <n v="325149"/>
    <n v="57409"/>
    <n v="172504"/>
    <n v="7917"/>
    <n v="5798"/>
    <n v="1270"/>
    <n v="1370"/>
    <n v="6194"/>
    <n v="577611"/>
    <x v="0"/>
  </r>
  <r>
    <s v="TOTAL RECORDED CRIME"/>
    <n v="405845"/>
    <n v="70273"/>
    <n v="180830"/>
    <n v="9492"/>
    <n v="7136"/>
    <n v="1528"/>
    <n v="1736"/>
    <n v="7085"/>
    <n v="68392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485AC-58C9-45EF-BF27-E6F208E3C34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1"/>
        <item x="2"/>
        <item x="3"/>
        <item x="4"/>
        <item x="5"/>
        <item x="6"/>
        <item h="1" x="0"/>
        <item t="default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akistan" fld="9" baseField="1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C21" sqref="C21"/>
    </sheetView>
  </sheetViews>
  <sheetFormatPr defaultColWidth="11.25" defaultRowHeight="15" customHeight="1" x14ac:dyDescent="0.25"/>
  <cols>
    <col min="1" max="1" width="22.25" bestFit="1" customWidth="1"/>
    <col min="2" max="2" width="15" customWidth="1"/>
    <col min="3" max="7" width="10.625" customWidth="1"/>
    <col min="8" max="8" width="13.375" customWidth="1"/>
    <col min="9" max="9" width="14.375" customWidth="1"/>
    <col min="10" max="10" width="15.375" customWidth="1"/>
    <col min="11" max="26" width="10.625" customWidth="1"/>
  </cols>
  <sheetData>
    <row r="1" spans="1:10" ht="15.75" customHeight="1" x14ac:dyDescent="0.25">
      <c r="A1" s="19"/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2" t="s">
        <v>10</v>
      </c>
      <c r="B3" s="3">
        <v>6128</v>
      </c>
      <c r="C3" s="3">
        <v>3726</v>
      </c>
      <c r="D3" s="3">
        <v>2958</v>
      </c>
      <c r="E3" s="3">
        <v>711</v>
      </c>
      <c r="F3" s="3">
        <v>120</v>
      </c>
      <c r="G3" s="3">
        <v>6</v>
      </c>
      <c r="H3" s="3">
        <v>102</v>
      </c>
      <c r="I3" s="3">
        <v>95</v>
      </c>
      <c r="J3" s="3">
        <v>13846</v>
      </c>
    </row>
    <row r="4" spans="1:10" ht="15.75" customHeight="1" x14ac:dyDescent="0.25">
      <c r="A4" s="2" t="s">
        <v>11</v>
      </c>
      <c r="B4" s="3">
        <v>7641</v>
      </c>
      <c r="C4" s="3">
        <v>3732</v>
      </c>
      <c r="D4" s="3">
        <v>2892</v>
      </c>
      <c r="E4" s="3">
        <v>583</v>
      </c>
      <c r="F4" s="3">
        <v>146</v>
      </c>
      <c r="G4" s="3">
        <v>9</v>
      </c>
      <c r="H4" s="3">
        <v>163</v>
      </c>
      <c r="I4" s="3">
        <v>172</v>
      </c>
      <c r="J4" s="3">
        <v>15338</v>
      </c>
    </row>
    <row r="5" spans="1:10" ht="15.75" customHeight="1" x14ac:dyDescent="0.25">
      <c r="A5" s="2" t="s">
        <v>12</v>
      </c>
      <c r="B5" s="3">
        <v>15699</v>
      </c>
      <c r="C5" s="3">
        <v>3077</v>
      </c>
      <c r="D5" s="3">
        <v>1052</v>
      </c>
      <c r="E5" s="3">
        <v>386</v>
      </c>
      <c r="F5" s="3">
        <v>70</v>
      </c>
      <c r="G5" s="3">
        <v>6</v>
      </c>
      <c r="H5" s="3">
        <v>32</v>
      </c>
      <c r="I5" s="3">
        <v>288</v>
      </c>
      <c r="J5" s="3">
        <v>20610</v>
      </c>
    </row>
    <row r="6" spans="1:10" ht="15.75" customHeight="1" x14ac:dyDescent="0.25">
      <c r="A6" s="2" t="s">
        <v>13</v>
      </c>
      <c r="B6" s="3">
        <v>2715</v>
      </c>
      <c r="C6" s="3">
        <v>1341</v>
      </c>
      <c r="D6" s="3">
        <v>60</v>
      </c>
      <c r="E6" s="3">
        <v>98</v>
      </c>
      <c r="F6" s="3">
        <v>22</v>
      </c>
      <c r="G6" s="3">
        <v>1</v>
      </c>
      <c r="H6" s="3">
        <v>8</v>
      </c>
      <c r="I6" s="3">
        <v>12</v>
      </c>
      <c r="J6" s="3">
        <v>4257</v>
      </c>
    </row>
    <row r="7" spans="1:10" ht="15.75" customHeight="1" x14ac:dyDescent="0.25">
      <c r="A7" s="2" t="s">
        <v>14</v>
      </c>
      <c r="B7" s="3">
        <v>12181</v>
      </c>
      <c r="C7" s="3">
        <v>4320</v>
      </c>
      <c r="D7" s="3">
        <v>134</v>
      </c>
      <c r="E7" s="3">
        <v>160</v>
      </c>
      <c r="F7" s="3">
        <v>177</v>
      </c>
      <c r="G7" s="3">
        <v>5</v>
      </c>
      <c r="H7" s="3">
        <v>26</v>
      </c>
      <c r="I7" s="3">
        <v>78</v>
      </c>
      <c r="J7" s="3">
        <v>17081</v>
      </c>
    </row>
    <row r="8" spans="1:10" ht="15.75" customHeight="1" x14ac:dyDescent="0.25">
      <c r="A8" s="2" t="s">
        <v>15</v>
      </c>
      <c r="B8" s="3">
        <v>14740</v>
      </c>
      <c r="C8" s="3">
        <v>1680</v>
      </c>
      <c r="D8" s="3">
        <v>500</v>
      </c>
      <c r="E8" s="3">
        <v>117</v>
      </c>
      <c r="F8" s="3">
        <v>245</v>
      </c>
      <c r="G8" s="3">
        <v>0</v>
      </c>
      <c r="H8" s="3">
        <v>101</v>
      </c>
      <c r="I8" s="3">
        <v>255</v>
      </c>
      <c r="J8" s="3">
        <v>17638</v>
      </c>
    </row>
    <row r="9" spans="1:10" ht="15.75" customHeight="1" x14ac:dyDescent="0.25">
      <c r="A9" s="2" t="s">
        <v>16</v>
      </c>
      <c r="B9" s="3">
        <v>8115</v>
      </c>
      <c r="C9" s="3">
        <v>630</v>
      </c>
      <c r="D9" s="3">
        <v>118</v>
      </c>
      <c r="E9" s="3">
        <v>77</v>
      </c>
      <c r="F9" s="3">
        <v>43</v>
      </c>
      <c r="G9" s="3">
        <v>0</v>
      </c>
      <c r="H9" s="3">
        <v>23</v>
      </c>
      <c r="I9" s="3">
        <v>40</v>
      </c>
      <c r="J9" s="3">
        <v>9046</v>
      </c>
    </row>
    <row r="10" spans="1:10" ht="15.75" customHeight="1" x14ac:dyDescent="0.25">
      <c r="A10" s="2" t="s">
        <v>17</v>
      </c>
      <c r="B10" s="3">
        <v>34719</v>
      </c>
      <c r="C10" s="3">
        <v>2976</v>
      </c>
      <c r="D10" s="3">
        <v>717</v>
      </c>
      <c r="E10" s="3">
        <v>332</v>
      </c>
      <c r="F10" s="3">
        <v>585</v>
      </c>
      <c r="G10" s="3">
        <v>560</v>
      </c>
      <c r="H10" s="3">
        <v>71</v>
      </c>
      <c r="I10" s="3">
        <v>142</v>
      </c>
      <c r="J10" s="3">
        <v>40102</v>
      </c>
    </row>
    <row r="11" spans="1:10" ht="15.75" customHeight="1" x14ac:dyDescent="0.25">
      <c r="A11" s="2" t="s">
        <v>18</v>
      </c>
      <c r="B11" s="3">
        <v>292665</v>
      </c>
      <c r="C11" s="3">
        <v>57206</v>
      </c>
      <c r="D11" s="3">
        <v>139344</v>
      </c>
      <c r="E11" s="3">
        <v>5745</v>
      </c>
      <c r="F11" s="3">
        <v>5699</v>
      </c>
      <c r="G11" s="3">
        <v>1528</v>
      </c>
      <c r="H11" s="3">
        <v>1033</v>
      </c>
      <c r="I11" s="3">
        <v>4509</v>
      </c>
      <c r="J11" s="3">
        <v>507729</v>
      </c>
    </row>
    <row r="12" spans="1:10" ht="15.75" customHeight="1" x14ac:dyDescent="0.25">
      <c r="A12" s="2" t="s">
        <v>19</v>
      </c>
      <c r="B12" s="3">
        <v>394603</v>
      </c>
      <c r="C12" s="3">
        <v>78688</v>
      </c>
      <c r="D12" s="3">
        <v>147775</v>
      </c>
      <c r="E12" s="3">
        <v>8209</v>
      </c>
      <c r="F12" s="3">
        <v>7107</v>
      </c>
      <c r="G12" s="3">
        <v>2115</v>
      </c>
      <c r="H12" s="3">
        <v>1559</v>
      </c>
      <c r="I12" s="3">
        <v>5591</v>
      </c>
      <c r="J12" s="3">
        <v>645647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I17" sqref="I17"/>
    </sheetView>
  </sheetViews>
  <sheetFormatPr defaultColWidth="11.25" defaultRowHeight="15" customHeight="1" x14ac:dyDescent="0.25"/>
  <cols>
    <col min="1" max="1" width="20.625" customWidth="1"/>
    <col min="2" max="26" width="10.625" customWidth="1"/>
  </cols>
  <sheetData>
    <row r="1" spans="1:10" ht="15.75" customHeight="1" x14ac:dyDescent="0.25">
      <c r="A1" s="19" t="s">
        <v>21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2" t="s">
        <v>10</v>
      </c>
      <c r="B3" s="3">
        <v>5969</v>
      </c>
      <c r="C3" s="3">
        <v>3854</v>
      </c>
      <c r="D3" s="3">
        <v>3163</v>
      </c>
      <c r="E3" s="3">
        <v>639</v>
      </c>
      <c r="F3" s="3">
        <v>131</v>
      </c>
      <c r="G3" s="3">
        <v>4</v>
      </c>
      <c r="H3" s="3">
        <v>73</v>
      </c>
      <c r="I3" s="3">
        <v>104</v>
      </c>
      <c r="J3" s="3">
        <v>13937</v>
      </c>
    </row>
    <row r="4" spans="1:10" ht="15.75" customHeight="1" x14ac:dyDescent="0.25">
      <c r="A4" s="2" t="s">
        <v>11</v>
      </c>
      <c r="B4" s="3">
        <v>6935</v>
      </c>
      <c r="C4" s="3">
        <v>3568</v>
      </c>
      <c r="D4" s="3">
        <v>3146</v>
      </c>
      <c r="E4" s="3">
        <v>482</v>
      </c>
      <c r="F4" s="3">
        <v>203</v>
      </c>
      <c r="G4" s="3">
        <v>7</v>
      </c>
      <c r="H4" s="3">
        <v>96</v>
      </c>
      <c r="I4" s="3">
        <v>211</v>
      </c>
      <c r="J4" s="3">
        <v>14648</v>
      </c>
    </row>
    <row r="5" spans="1:10" ht="15.75" customHeight="1" x14ac:dyDescent="0.25">
      <c r="A5" s="2" t="s">
        <v>12</v>
      </c>
      <c r="B5" s="3">
        <v>14527</v>
      </c>
      <c r="C5" s="3">
        <v>3149</v>
      </c>
      <c r="D5" s="3">
        <v>1137</v>
      </c>
      <c r="E5" s="3">
        <v>304</v>
      </c>
      <c r="F5" s="3">
        <v>112</v>
      </c>
      <c r="G5" s="3">
        <v>2</v>
      </c>
      <c r="H5" s="3">
        <v>32</v>
      </c>
      <c r="I5" s="3">
        <v>288</v>
      </c>
      <c r="J5" s="3">
        <v>19551</v>
      </c>
    </row>
    <row r="6" spans="1:10" ht="15.75" customHeight="1" x14ac:dyDescent="0.25">
      <c r="A6" s="2" t="s">
        <v>13</v>
      </c>
      <c r="B6" s="3">
        <v>2479</v>
      </c>
      <c r="C6" s="3">
        <v>1354</v>
      </c>
      <c r="D6" s="3">
        <v>66</v>
      </c>
      <c r="E6" s="3">
        <v>85</v>
      </c>
      <c r="F6" s="3">
        <v>52</v>
      </c>
      <c r="G6" s="3">
        <v>2</v>
      </c>
      <c r="H6" s="3">
        <v>2</v>
      </c>
      <c r="I6" s="3">
        <v>13</v>
      </c>
      <c r="J6" s="3">
        <v>4053</v>
      </c>
    </row>
    <row r="7" spans="1:10" ht="15.75" customHeight="1" x14ac:dyDescent="0.25">
      <c r="A7" s="2" t="s">
        <v>14</v>
      </c>
      <c r="B7" s="3">
        <v>12609</v>
      </c>
      <c r="C7" s="3">
        <v>4045</v>
      </c>
      <c r="D7" s="3">
        <v>145</v>
      </c>
      <c r="E7" s="3">
        <v>189</v>
      </c>
      <c r="F7" s="3">
        <v>288</v>
      </c>
      <c r="G7" s="3">
        <v>4</v>
      </c>
      <c r="H7" s="3">
        <v>16</v>
      </c>
      <c r="I7" s="3">
        <v>67</v>
      </c>
      <c r="J7" s="3">
        <v>17363</v>
      </c>
    </row>
    <row r="8" spans="1:10" ht="15.75" customHeight="1" x14ac:dyDescent="0.25">
      <c r="A8" s="2" t="s">
        <v>15</v>
      </c>
      <c r="B8" s="3">
        <v>13912</v>
      </c>
      <c r="C8" s="3">
        <v>1651</v>
      </c>
      <c r="D8" s="3">
        <v>653</v>
      </c>
      <c r="E8" s="3">
        <v>156</v>
      </c>
      <c r="F8" s="3">
        <v>345</v>
      </c>
      <c r="G8" s="3">
        <v>1</v>
      </c>
      <c r="H8" s="3">
        <v>95</v>
      </c>
      <c r="I8" s="3">
        <v>240</v>
      </c>
      <c r="J8" s="3">
        <v>17053</v>
      </c>
    </row>
    <row r="9" spans="1:10" ht="15.75" customHeight="1" x14ac:dyDescent="0.25">
      <c r="A9" s="2" t="s">
        <v>16</v>
      </c>
      <c r="B9" s="3">
        <v>6968</v>
      </c>
      <c r="C9" s="3">
        <v>477</v>
      </c>
      <c r="D9" s="3">
        <v>127</v>
      </c>
      <c r="E9" s="3">
        <v>68</v>
      </c>
      <c r="F9" s="3">
        <v>39</v>
      </c>
      <c r="G9" s="3">
        <v>0</v>
      </c>
      <c r="H9" s="3">
        <v>24</v>
      </c>
      <c r="I9" s="3">
        <v>40</v>
      </c>
      <c r="J9" s="3">
        <v>7743</v>
      </c>
    </row>
    <row r="10" spans="1:10" ht="15.75" customHeight="1" x14ac:dyDescent="0.25">
      <c r="A10" s="2" t="s">
        <v>17</v>
      </c>
      <c r="B10" s="3">
        <v>32506</v>
      </c>
      <c r="C10" s="3">
        <v>2837</v>
      </c>
      <c r="D10" s="3">
        <v>826</v>
      </c>
      <c r="E10" s="3">
        <v>312</v>
      </c>
      <c r="F10" s="3">
        <v>667</v>
      </c>
      <c r="G10" s="3">
        <v>386</v>
      </c>
      <c r="H10" s="3">
        <v>85</v>
      </c>
      <c r="I10" s="3">
        <v>132</v>
      </c>
      <c r="J10" s="3">
        <v>37751</v>
      </c>
    </row>
    <row r="11" spans="1:10" ht="15.75" customHeight="1" x14ac:dyDescent="0.25">
      <c r="A11" s="2" t="s">
        <v>18</v>
      </c>
      <c r="B11" s="3">
        <v>294503</v>
      </c>
      <c r="C11" s="3">
        <v>54055</v>
      </c>
      <c r="D11" s="3">
        <v>133466</v>
      </c>
      <c r="E11" s="3">
        <v>6402</v>
      </c>
      <c r="F11" s="3">
        <v>6257</v>
      </c>
      <c r="G11" s="3">
        <v>1650</v>
      </c>
      <c r="H11" s="3">
        <v>1172</v>
      </c>
      <c r="I11" s="3">
        <v>4800</v>
      </c>
      <c r="J11" s="3">
        <v>502305</v>
      </c>
    </row>
    <row r="12" spans="1:10" ht="15.75" customHeight="1" x14ac:dyDescent="0.25">
      <c r="A12" s="2" t="s">
        <v>19</v>
      </c>
      <c r="B12" s="3">
        <v>390408</v>
      </c>
      <c r="C12" s="3">
        <v>74990</v>
      </c>
      <c r="D12" s="3">
        <v>142729</v>
      </c>
      <c r="E12" s="3">
        <v>8637</v>
      </c>
      <c r="F12" s="3">
        <v>8094</v>
      </c>
      <c r="G12" s="3">
        <v>2056</v>
      </c>
      <c r="H12" s="3">
        <v>1595</v>
      </c>
      <c r="I12" s="3">
        <v>5895</v>
      </c>
      <c r="J12" s="3">
        <v>634404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J15" sqref="J15"/>
    </sheetView>
  </sheetViews>
  <sheetFormatPr defaultColWidth="11.25" defaultRowHeight="15" customHeight="1" x14ac:dyDescent="0.25"/>
  <cols>
    <col min="1" max="26" width="10.625" customWidth="1"/>
  </cols>
  <sheetData>
    <row r="1" spans="1:10" ht="15.75" customHeight="1" x14ac:dyDescent="0.25">
      <c r="A1" s="19"/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2" t="s">
        <v>10</v>
      </c>
      <c r="B3" s="3">
        <v>5953</v>
      </c>
      <c r="C3" s="3">
        <v>3225</v>
      </c>
      <c r="D3" s="3">
        <v>3184</v>
      </c>
      <c r="E3" s="3">
        <v>615</v>
      </c>
      <c r="F3" s="3">
        <v>144</v>
      </c>
      <c r="G3" s="3">
        <v>4</v>
      </c>
      <c r="H3" s="3">
        <v>74</v>
      </c>
      <c r="I3" s="3">
        <v>77</v>
      </c>
      <c r="J3" s="3">
        <v>13276</v>
      </c>
    </row>
    <row r="4" spans="1:10" ht="15.75" customHeight="1" x14ac:dyDescent="0.25">
      <c r="A4" s="2" t="s">
        <v>11</v>
      </c>
      <c r="B4" s="3">
        <v>7204</v>
      </c>
      <c r="C4" s="3">
        <v>3017</v>
      </c>
      <c r="D4" s="3">
        <v>3281</v>
      </c>
      <c r="E4" s="3">
        <v>465</v>
      </c>
      <c r="F4" s="3">
        <v>164</v>
      </c>
      <c r="G4" s="3">
        <v>6</v>
      </c>
      <c r="H4" s="3">
        <v>109</v>
      </c>
      <c r="I4" s="3">
        <v>253</v>
      </c>
      <c r="J4" s="3">
        <v>14499</v>
      </c>
    </row>
    <row r="5" spans="1:10" ht="15.75" customHeight="1" x14ac:dyDescent="0.25">
      <c r="A5" s="2" t="s">
        <v>12</v>
      </c>
      <c r="B5" s="3">
        <v>14247</v>
      </c>
      <c r="C5" s="3">
        <v>2947</v>
      </c>
      <c r="D5" s="3">
        <v>1277</v>
      </c>
      <c r="E5" s="3">
        <v>268</v>
      </c>
      <c r="F5" s="3">
        <v>98</v>
      </c>
      <c r="G5" s="3">
        <v>5</v>
      </c>
      <c r="H5" s="3">
        <v>25</v>
      </c>
      <c r="I5" s="3">
        <v>244</v>
      </c>
      <c r="J5" s="3">
        <v>19111</v>
      </c>
    </row>
    <row r="6" spans="1:10" ht="15.75" customHeight="1" x14ac:dyDescent="0.25">
      <c r="A6" s="2" t="s">
        <v>13</v>
      </c>
      <c r="B6" s="3">
        <v>1984</v>
      </c>
      <c r="C6" s="3">
        <v>1320</v>
      </c>
      <c r="D6" s="3">
        <v>77</v>
      </c>
      <c r="E6" s="3">
        <v>67</v>
      </c>
      <c r="F6" s="3">
        <v>56</v>
      </c>
      <c r="G6" s="3">
        <v>1</v>
      </c>
      <c r="H6" s="3">
        <v>7</v>
      </c>
      <c r="I6" s="3">
        <v>4</v>
      </c>
      <c r="J6" s="3">
        <v>3516</v>
      </c>
    </row>
    <row r="7" spans="1:10" ht="15.75" customHeight="1" x14ac:dyDescent="0.25">
      <c r="A7" s="2" t="s">
        <v>14</v>
      </c>
      <c r="B7" s="3">
        <v>13808</v>
      </c>
      <c r="C7" s="3">
        <v>3433</v>
      </c>
      <c r="D7" s="3">
        <v>199</v>
      </c>
      <c r="E7" s="3">
        <v>202</v>
      </c>
      <c r="F7" s="3">
        <v>379</v>
      </c>
      <c r="G7" s="3">
        <v>3</v>
      </c>
      <c r="H7" s="3">
        <v>18</v>
      </c>
      <c r="I7" s="3">
        <v>65</v>
      </c>
      <c r="J7" s="3">
        <v>18107</v>
      </c>
    </row>
    <row r="8" spans="1:10" ht="15.75" customHeight="1" x14ac:dyDescent="0.25">
      <c r="A8" s="2" t="s">
        <v>15</v>
      </c>
      <c r="B8" s="3">
        <v>14206</v>
      </c>
      <c r="C8" s="3">
        <v>1387</v>
      </c>
      <c r="D8" s="3">
        <v>778</v>
      </c>
      <c r="E8" s="3">
        <v>143</v>
      </c>
      <c r="F8" s="3">
        <v>384</v>
      </c>
      <c r="G8" s="3">
        <v>0</v>
      </c>
      <c r="H8" s="3">
        <v>49</v>
      </c>
      <c r="I8" s="3">
        <v>203</v>
      </c>
      <c r="J8" s="3">
        <v>17150</v>
      </c>
    </row>
    <row r="9" spans="1:10" ht="15.75" customHeight="1" x14ac:dyDescent="0.25">
      <c r="A9" s="2" t="s">
        <v>16</v>
      </c>
      <c r="B9" s="3">
        <v>6685</v>
      </c>
      <c r="C9" s="3">
        <v>504</v>
      </c>
      <c r="D9" s="3">
        <v>100</v>
      </c>
      <c r="E9" s="3">
        <v>69</v>
      </c>
      <c r="F9" s="3">
        <v>27</v>
      </c>
      <c r="G9" s="3">
        <v>21</v>
      </c>
      <c r="H9" s="3">
        <v>19</v>
      </c>
      <c r="I9" s="3">
        <v>34</v>
      </c>
      <c r="J9" s="16">
        <v>7459</v>
      </c>
    </row>
    <row r="10" spans="1:10" ht="15.75" customHeight="1" x14ac:dyDescent="0.25">
      <c r="A10" s="2" t="s">
        <v>17</v>
      </c>
      <c r="B10" s="3">
        <v>30178</v>
      </c>
      <c r="C10" s="3">
        <v>2710</v>
      </c>
      <c r="D10" s="3">
        <v>1053</v>
      </c>
      <c r="E10" s="3">
        <v>258</v>
      </c>
      <c r="F10" s="3">
        <v>580</v>
      </c>
      <c r="G10" s="3">
        <v>325</v>
      </c>
      <c r="H10" s="3">
        <v>66</v>
      </c>
      <c r="I10" s="3">
        <v>118</v>
      </c>
      <c r="J10" s="16">
        <v>35288</v>
      </c>
    </row>
    <row r="11" spans="1:10" ht="15.75" customHeight="1" x14ac:dyDescent="0.25">
      <c r="A11" s="2" t="s">
        <v>18</v>
      </c>
      <c r="B11" s="3">
        <v>295353</v>
      </c>
      <c r="C11" s="3">
        <v>55230</v>
      </c>
      <c r="D11" s="3">
        <v>127715</v>
      </c>
      <c r="E11" s="3">
        <v>6761</v>
      </c>
      <c r="F11" s="3">
        <v>6564</v>
      </c>
      <c r="G11" s="3">
        <v>1438</v>
      </c>
      <c r="H11" s="3">
        <v>959</v>
      </c>
      <c r="I11" s="3">
        <v>4701</v>
      </c>
      <c r="J11" s="3">
        <v>498721</v>
      </c>
    </row>
    <row r="12" spans="1:10" ht="15.75" customHeight="1" x14ac:dyDescent="0.25">
      <c r="A12" s="2" t="s">
        <v>19</v>
      </c>
      <c r="B12" s="3">
        <v>389618</v>
      </c>
      <c r="C12" s="3">
        <v>73773</v>
      </c>
      <c r="D12" s="3">
        <v>137664</v>
      </c>
      <c r="E12" s="3">
        <v>8848</v>
      </c>
      <c r="F12" s="3">
        <v>8396</v>
      </c>
      <c r="G12" s="3">
        <v>1803</v>
      </c>
      <c r="H12" s="3">
        <v>1326</v>
      </c>
      <c r="I12" s="3">
        <v>5699</v>
      </c>
      <c r="J12" s="16">
        <v>627127</v>
      </c>
    </row>
    <row r="13" spans="1:10" ht="15.75" customHeight="1" x14ac:dyDescent="0.25"/>
    <row r="14" spans="1:10" ht="15.75" customHeight="1" x14ac:dyDescent="0.25"/>
    <row r="15" spans="1:10" ht="15.75" customHeight="1" x14ac:dyDescent="0.25">
      <c r="J15" s="13">
        <f>SUM(J9,J10)/J12</f>
        <v>6.816322690619285E-2</v>
      </c>
    </row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2:J12" xr:uid="{00000000-0001-0000-0600-000000000000}"/>
  <mergeCells count="1">
    <mergeCell ref="A1:J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J1000"/>
  <sheetViews>
    <sheetView workbookViewId="0">
      <selection activeCell="B2" sqref="B1:B1048576"/>
    </sheetView>
  </sheetViews>
  <sheetFormatPr defaultColWidth="11.25" defaultRowHeight="15" customHeight="1" x14ac:dyDescent="0.25"/>
  <cols>
    <col min="1" max="26" width="10.625" customWidth="1"/>
  </cols>
  <sheetData>
    <row r="1" spans="1:10" ht="15.75" customHeight="1" x14ac:dyDescent="0.25">
      <c r="A1" s="19" t="s">
        <v>22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hidden="1" customHeight="1" x14ac:dyDescent="0.25">
      <c r="A3" s="2" t="s">
        <v>10</v>
      </c>
      <c r="B3" s="3">
        <v>4422</v>
      </c>
      <c r="C3" s="3">
        <v>1907</v>
      </c>
      <c r="D3" s="3">
        <v>2496</v>
      </c>
      <c r="E3" s="3">
        <v>412</v>
      </c>
      <c r="F3" s="3">
        <v>116</v>
      </c>
      <c r="G3" s="3">
        <v>3</v>
      </c>
      <c r="H3" s="3">
        <v>54</v>
      </c>
      <c r="I3" s="3">
        <v>76</v>
      </c>
      <c r="J3" s="3">
        <v>9486</v>
      </c>
    </row>
    <row r="4" spans="1:10" ht="15.75" hidden="1" customHeight="1" x14ac:dyDescent="0.25">
      <c r="A4" s="2" t="s">
        <v>11</v>
      </c>
      <c r="B4" s="3">
        <v>5234</v>
      </c>
      <c r="C4" s="3">
        <v>2280</v>
      </c>
      <c r="D4" s="3">
        <v>3008</v>
      </c>
      <c r="E4" s="3">
        <v>356</v>
      </c>
      <c r="F4" s="3">
        <v>131</v>
      </c>
      <c r="G4" s="3">
        <v>7</v>
      </c>
      <c r="H4" s="3">
        <v>98</v>
      </c>
      <c r="I4" s="3">
        <v>222</v>
      </c>
      <c r="J4" s="3">
        <v>11336</v>
      </c>
    </row>
    <row r="5" spans="1:10" ht="15.75" hidden="1" customHeight="1" x14ac:dyDescent="0.25">
      <c r="A5" s="2" t="s">
        <v>12</v>
      </c>
      <c r="B5" s="3">
        <v>13378</v>
      </c>
      <c r="C5" s="3">
        <v>2963</v>
      </c>
      <c r="D5" s="3">
        <v>1165</v>
      </c>
      <c r="E5" s="3">
        <v>246</v>
      </c>
      <c r="F5" s="3">
        <v>97</v>
      </c>
      <c r="G5" s="3">
        <v>1</v>
      </c>
      <c r="H5" s="3">
        <v>35</v>
      </c>
      <c r="I5" s="3">
        <v>279</v>
      </c>
      <c r="J5" s="3">
        <v>18164</v>
      </c>
    </row>
    <row r="6" spans="1:10" ht="15.75" hidden="1" customHeight="1" x14ac:dyDescent="0.25">
      <c r="A6" s="2" t="s">
        <v>13</v>
      </c>
      <c r="B6" s="3">
        <v>1318</v>
      </c>
      <c r="C6" s="3">
        <v>858</v>
      </c>
      <c r="D6" s="3">
        <v>50</v>
      </c>
      <c r="E6" s="3">
        <v>66</v>
      </c>
      <c r="F6" s="3">
        <v>26</v>
      </c>
      <c r="G6" s="3">
        <v>1</v>
      </c>
      <c r="H6" s="3">
        <v>7</v>
      </c>
      <c r="I6" s="3">
        <v>3</v>
      </c>
      <c r="J6" s="3">
        <v>2329</v>
      </c>
    </row>
    <row r="7" spans="1:10" ht="15.75" hidden="1" customHeight="1" x14ac:dyDescent="0.25">
      <c r="A7" s="2" t="s">
        <v>14</v>
      </c>
      <c r="B7" s="3">
        <v>11871</v>
      </c>
      <c r="C7" s="3">
        <v>2595</v>
      </c>
      <c r="D7" s="3">
        <v>234</v>
      </c>
      <c r="E7" s="3">
        <v>186</v>
      </c>
      <c r="F7" s="3">
        <v>209</v>
      </c>
      <c r="G7" s="3">
        <v>1</v>
      </c>
      <c r="H7" s="3">
        <v>16</v>
      </c>
      <c r="I7" s="3">
        <v>52</v>
      </c>
      <c r="J7" s="3">
        <v>15164</v>
      </c>
    </row>
    <row r="8" spans="1:10" ht="15.75" hidden="1" customHeight="1" x14ac:dyDescent="0.25">
      <c r="A8" s="2" t="s">
        <v>15</v>
      </c>
      <c r="B8" s="3">
        <v>12762</v>
      </c>
      <c r="C8" s="3">
        <v>1323</v>
      </c>
      <c r="D8" s="3">
        <v>878</v>
      </c>
      <c r="E8" s="3">
        <v>162</v>
      </c>
      <c r="F8" s="3">
        <v>330</v>
      </c>
      <c r="G8" s="3">
        <v>0</v>
      </c>
      <c r="H8" s="3">
        <v>56</v>
      </c>
      <c r="I8" s="3">
        <v>225</v>
      </c>
      <c r="J8" s="3">
        <v>15736</v>
      </c>
    </row>
    <row r="9" spans="1:10" ht="15.75" customHeight="1" x14ac:dyDescent="0.25">
      <c r="A9" s="2" t="s">
        <v>16</v>
      </c>
      <c r="B9" s="3">
        <v>5837</v>
      </c>
      <c r="C9" s="3">
        <v>437</v>
      </c>
      <c r="D9" s="3">
        <v>97</v>
      </c>
      <c r="E9" s="3">
        <v>53</v>
      </c>
      <c r="F9" s="3">
        <v>21</v>
      </c>
      <c r="G9" s="3">
        <v>0</v>
      </c>
      <c r="H9" s="3">
        <v>22</v>
      </c>
      <c r="I9" s="3">
        <v>35</v>
      </c>
      <c r="J9" s="3">
        <v>6502</v>
      </c>
    </row>
    <row r="10" spans="1:10" ht="15.75" customHeight="1" x14ac:dyDescent="0.25">
      <c r="A10" s="2" t="s">
        <v>17</v>
      </c>
      <c r="B10" s="3">
        <v>27452</v>
      </c>
      <c r="C10" s="3">
        <v>2615</v>
      </c>
      <c r="D10" s="3">
        <v>1178</v>
      </c>
      <c r="E10" s="3">
        <v>248</v>
      </c>
      <c r="F10" s="3">
        <v>512</v>
      </c>
      <c r="G10" s="3">
        <v>266</v>
      </c>
      <c r="H10" s="3">
        <v>60</v>
      </c>
      <c r="I10" s="3">
        <v>69</v>
      </c>
      <c r="J10" s="3">
        <v>32400</v>
      </c>
    </row>
    <row r="11" spans="1:10" ht="15.75" hidden="1" customHeight="1" x14ac:dyDescent="0.25">
      <c r="A11" s="2" t="s">
        <v>18</v>
      </c>
      <c r="B11" s="3">
        <v>300781</v>
      </c>
      <c r="C11" s="3">
        <v>57652</v>
      </c>
      <c r="D11" s="3">
        <v>142994</v>
      </c>
      <c r="E11" s="3">
        <v>7182</v>
      </c>
      <c r="F11" s="3">
        <v>6340</v>
      </c>
      <c r="G11" s="3">
        <v>1287</v>
      </c>
      <c r="H11" s="3">
        <v>1143</v>
      </c>
      <c r="I11" s="3">
        <v>4803</v>
      </c>
      <c r="J11" s="3">
        <v>522182</v>
      </c>
    </row>
    <row r="12" spans="1:10" ht="15.75" hidden="1" customHeight="1" x14ac:dyDescent="0.25">
      <c r="A12" s="2" t="s">
        <v>19</v>
      </c>
      <c r="B12" s="3">
        <v>383055</v>
      </c>
      <c r="C12" s="3">
        <v>72630</v>
      </c>
      <c r="D12" s="3">
        <v>152100</v>
      </c>
      <c r="E12" s="3">
        <v>8911</v>
      </c>
      <c r="F12" s="3">
        <v>7782</v>
      </c>
      <c r="G12" s="3">
        <v>1566</v>
      </c>
      <c r="H12" s="3">
        <v>1491</v>
      </c>
      <c r="I12" s="3">
        <v>5764</v>
      </c>
      <c r="J12" s="3">
        <v>633299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2:J12" xr:uid="{00000000-0001-0000-0700-000000000000}">
    <filterColumn colId="0">
      <filters>
        <filter val="Cattle Theft"/>
        <filter val="Other Theft"/>
      </filters>
    </filterColumn>
  </autoFilter>
  <mergeCells count="1">
    <mergeCell ref="A1:J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selection activeCell="E18" sqref="E18"/>
    </sheetView>
  </sheetViews>
  <sheetFormatPr defaultColWidth="11.25" defaultRowHeight="15" customHeight="1" x14ac:dyDescent="0.25"/>
  <cols>
    <col min="1" max="26" width="10.625" customWidth="1"/>
  </cols>
  <sheetData>
    <row r="1" spans="1:10" ht="15.75" customHeight="1" x14ac:dyDescent="0.25">
      <c r="A1" s="19" t="s">
        <v>23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2" t="s">
        <v>10</v>
      </c>
      <c r="B3" s="3">
        <v>3995</v>
      </c>
      <c r="C3" s="3">
        <v>1445</v>
      </c>
      <c r="D3" s="3">
        <v>2481</v>
      </c>
      <c r="E3" s="3">
        <v>382</v>
      </c>
      <c r="F3" s="3">
        <v>94</v>
      </c>
      <c r="G3" s="3">
        <v>2</v>
      </c>
      <c r="H3" s="3">
        <v>67</v>
      </c>
      <c r="I3" s="3">
        <v>50</v>
      </c>
      <c r="J3" s="3">
        <v>8516</v>
      </c>
    </row>
    <row r="4" spans="1:10" ht="15.75" customHeight="1" x14ac:dyDescent="0.25">
      <c r="A4" s="2" t="s">
        <v>11</v>
      </c>
      <c r="B4" s="3">
        <v>4647</v>
      </c>
      <c r="C4" s="3">
        <v>1955</v>
      </c>
      <c r="D4" s="3">
        <v>2900</v>
      </c>
      <c r="E4" s="3">
        <v>340</v>
      </c>
      <c r="F4" s="3">
        <v>141</v>
      </c>
      <c r="G4" s="3">
        <v>4</v>
      </c>
      <c r="H4" s="3">
        <v>84</v>
      </c>
      <c r="I4" s="3">
        <v>208</v>
      </c>
      <c r="J4" s="3">
        <v>10279</v>
      </c>
    </row>
    <row r="5" spans="1:10" ht="15.75" customHeight="1" x14ac:dyDescent="0.25">
      <c r="A5" s="2" t="s">
        <v>12</v>
      </c>
      <c r="B5" s="3">
        <v>13349</v>
      </c>
      <c r="C5" s="3">
        <v>2891</v>
      </c>
      <c r="D5" s="3">
        <v>1214</v>
      </c>
      <c r="E5" s="3">
        <v>215</v>
      </c>
      <c r="F5" s="3">
        <v>81</v>
      </c>
      <c r="G5" s="3">
        <v>4</v>
      </c>
      <c r="H5" s="3">
        <v>32</v>
      </c>
      <c r="I5" s="3">
        <v>271</v>
      </c>
      <c r="J5" s="3">
        <v>18057</v>
      </c>
    </row>
    <row r="6" spans="1:10" ht="15.75" customHeight="1" x14ac:dyDescent="0.25">
      <c r="A6" s="2" t="s">
        <v>13</v>
      </c>
      <c r="B6" s="3">
        <v>825</v>
      </c>
      <c r="C6" s="3">
        <v>707</v>
      </c>
      <c r="D6" s="3">
        <v>58</v>
      </c>
      <c r="E6" s="3">
        <v>30</v>
      </c>
      <c r="F6" s="3">
        <v>12</v>
      </c>
      <c r="G6" s="3">
        <v>0</v>
      </c>
      <c r="H6" s="3">
        <v>4</v>
      </c>
      <c r="I6" s="3">
        <v>0</v>
      </c>
      <c r="J6" s="3">
        <v>1636</v>
      </c>
    </row>
    <row r="7" spans="1:10" ht="15.75" customHeight="1" x14ac:dyDescent="0.25">
      <c r="A7" s="2" t="s">
        <v>14</v>
      </c>
      <c r="B7" s="3">
        <v>10078</v>
      </c>
      <c r="C7" s="3">
        <v>2409</v>
      </c>
      <c r="D7" s="3">
        <v>206</v>
      </c>
      <c r="E7" s="3">
        <v>160</v>
      </c>
      <c r="F7" s="3">
        <v>185</v>
      </c>
      <c r="G7" s="3">
        <v>1</v>
      </c>
      <c r="H7" s="3">
        <v>7</v>
      </c>
      <c r="I7" s="3">
        <v>42</v>
      </c>
      <c r="J7" s="3">
        <v>13088</v>
      </c>
    </row>
    <row r="8" spans="1:10" ht="15.75" customHeight="1" x14ac:dyDescent="0.25">
      <c r="A8" s="2" t="s">
        <v>15</v>
      </c>
      <c r="B8" s="3">
        <v>11586</v>
      </c>
      <c r="C8" s="3">
        <v>1472</v>
      </c>
      <c r="D8" s="3">
        <v>840</v>
      </c>
      <c r="E8" s="3">
        <v>154</v>
      </c>
      <c r="F8" s="3">
        <v>297</v>
      </c>
      <c r="G8" s="3">
        <v>0</v>
      </c>
      <c r="H8" s="3">
        <v>59</v>
      </c>
      <c r="I8" s="3">
        <v>164</v>
      </c>
      <c r="J8" s="3">
        <v>14572</v>
      </c>
    </row>
    <row r="9" spans="1:10" ht="15.75" customHeight="1" x14ac:dyDescent="0.25">
      <c r="A9" s="2" t="s">
        <v>16</v>
      </c>
      <c r="B9" s="3">
        <v>5384</v>
      </c>
      <c r="C9" s="3">
        <v>419</v>
      </c>
      <c r="D9" s="3">
        <v>122</v>
      </c>
      <c r="E9" s="3">
        <v>67</v>
      </c>
      <c r="F9" s="3">
        <v>29</v>
      </c>
      <c r="G9" s="3">
        <v>1</v>
      </c>
      <c r="H9" s="3">
        <v>20</v>
      </c>
      <c r="I9" s="3">
        <v>26</v>
      </c>
      <c r="J9" s="3">
        <v>6068</v>
      </c>
    </row>
    <row r="10" spans="1:10" ht="15.75" customHeight="1" x14ac:dyDescent="0.25">
      <c r="A10" s="2" t="s">
        <v>17</v>
      </c>
      <c r="B10" s="3">
        <v>29674</v>
      </c>
      <c r="C10" s="3">
        <v>2455</v>
      </c>
      <c r="D10" s="3">
        <v>1093</v>
      </c>
      <c r="E10" s="3">
        <v>249</v>
      </c>
      <c r="F10" s="3">
        <v>489</v>
      </c>
      <c r="G10" s="3">
        <v>245</v>
      </c>
      <c r="H10" s="3">
        <v>48</v>
      </c>
      <c r="I10" s="3">
        <v>67</v>
      </c>
      <c r="J10" s="3">
        <v>34320</v>
      </c>
    </row>
    <row r="11" spans="1:10" ht="15.75" customHeight="1" x14ac:dyDescent="0.25">
      <c r="A11" s="2" t="s">
        <v>18</v>
      </c>
      <c r="B11" s="3">
        <v>328610</v>
      </c>
      <c r="C11" s="3">
        <v>58794</v>
      </c>
      <c r="D11" s="3">
        <v>163403</v>
      </c>
      <c r="E11" s="3">
        <v>7051</v>
      </c>
      <c r="F11" s="3">
        <v>5689</v>
      </c>
      <c r="G11" s="3">
        <v>1110</v>
      </c>
      <c r="H11" s="3">
        <v>1226</v>
      </c>
      <c r="I11" s="3">
        <v>5135</v>
      </c>
      <c r="J11" s="3">
        <v>571018</v>
      </c>
    </row>
    <row r="12" spans="1:10" ht="15.75" customHeight="1" x14ac:dyDescent="0.25">
      <c r="A12" s="2" t="s">
        <v>19</v>
      </c>
      <c r="B12" s="3">
        <v>408148</v>
      </c>
      <c r="C12" s="3">
        <v>72547</v>
      </c>
      <c r="D12" s="3">
        <v>172317</v>
      </c>
      <c r="E12" s="3">
        <v>8648</v>
      </c>
      <c r="F12" s="3">
        <v>7017</v>
      </c>
      <c r="G12" s="3">
        <v>1367</v>
      </c>
      <c r="H12" s="3">
        <v>1547</v>
      </c>
      <c r="I12" s="3">
        <v>5963</v>
      </c>
      <c r="J12" s="3">
        <v>677554</v>
      </c>
    </row>
    <row r="13" spans="1:10" ht="15.75" customHeight="1" x14ac:dyDescent="0.25"/>
    <row r="14" spans="1:10" ht="15.75" customHeight="1" x14ac:dyDescent="0.25"/>
    <row r="15" spans="1:10" ht="15.75" customHeight="1" x14ac:dyDescent="0.25">
      <c r="C15" s="9">
        <f>SUM(C12,D12)</f>
        <v>244864</v>
      </c>
    </row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J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61"/>
  <sheetViews>
    <sheetView workbookViewId="0"/>
  </sheetViews>
  <sheetFormatPr defaultColWidth="11.25" defaultRowHeight="15" customHeight="1" x14ac:dyDescent="0.25"/>
  <cols>
    <col min="1" max="26" width="26.625" customWidth="1"/>
  </cols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</row>
    <row r="2" spans="1:11" ht="15" customHeight="1" x14ac:dyDescent="0.25">
      <c r="A2" s="3" t="s">
        <v>10</v>
      </c>
      <c r="B2" s="3">
        <v>3914</v>
      </c>
      <c r="C2" s="3">
        <v>1409</v>
      </c>
      <c r="D2" s="3">
        <v>2361</v>
      </c>
      <c r="E2" s="3">
        <v>325</v>
      </c>
      <c r="F2" s="3">
        <v>84</v>
      </c>
      <c r="G2" s="3">
        <v>6</v>
      </c>
      <c r="H2" s="3">
        <v>61</v>
      </c>
      <c r="I2" s="3">
        <v>75</v>
      </c>
      <c r="J2" s="3">
        <v>8235</v>
      </c>
      <c r="K2" s="3">
        <v>2017</v>
      </c>
    </row>
    <row r="3" spans="1:11" ht="15" customHeight="1" x14ac:dyDescent="0.25">
      <c r="A3" s="3" t="s">
        <v>11</v>
      </c>
      <c r="B3" s="3">
        <v>4440</v>
      </c>
      <c r="C3" s="3">
        <v>1644</v>
      </c>
      <c r="D3" s="3">
        <v>2641</v>
      </c>
      <c r="E3" s="3">
        <v>333</v>
      </c>
      <c r="F3" s="3">
        <v>163</v>
      </c>
      <c r="G3" s="3">
        <v>5</v>
      </c>
      <c r="H3" s="3">
        <v>94</v>
      </c>
      <c r="I3" s="3">
        <v>179</v>
      </c>
      <c r="J3" s="3">
        <v>9499</v>
      </c>
      <c r="K3" s="3">
        <v>2017</v>
      </c>
    </row>
    <row r="4" spans="1:11" ht="15" customHeight="1" x14ac:dyDescent="0.25">
      <c r="A4" s="3" t="s">
        <v>12</v>
      </c>
      <c r="B4" s="3">
        <v>13558</v>
      </c>
      <c r="C4" s="3">
        <v>2927</v>
      </c>
      <c r="D4" s="3">
        <v>1197</v>
      </c>
      <c r="E4" s="3">
        <v>248</v>
      </c>
      <c r="F4" s="3">
        <v>99</v>
      </c>
      <c r="G4" s="3">
        <v>7</v>
      </c>
      <c r="H4" s="3">
        <v>48</v>
      </c>
      <c r="I4" s="3">
        <v>279</v>
      </c>
      <c r="J4" s="3">
        <v>18363</v>
      </c>
      <c r="K4" s="3">
        <v>2017</v>
      </c>
    </row>
    <row r="5" spans="1:11" ht="15" customHeight="1" x14ac:dyDescent="0.25">
      <c r="A5" s="3" t="s">
        <v>13</v>
      </c>
      <c r="B5" s="3">
        <v>602</v>
      </c>
      <c r="C5" s="3">
        <v>572</v>
      </c>
      <c r="D5" s="3">
        <v>45</v>
      </c>
      <c r="E5" s="3">
        <v>38</v>
      </c>
      <c r="F5" s="3">
        <v>16</v>
      </c>
      <c r="G5" s="3">
        <v>1</v>
      </c>
      <c r="H5" s="3">
        <v>4</v>
      </c>
      <c r="I5" s="3">
        <v>2</v>
      </c>
      <c r="J5" s="3">
        <v>1280</v>
      </c>
      <c r="K5" s="3">
        <v>2017</v>
      </c>
    </row>
    <row r="6" spans="1:11" ht="15" customHeight="1" x14ac:dyDescent="0.25">
      <c r="A6" s="3" t="s">
        <v>14</v>
      </c>
      <c r="B6" s="3">
        <v>9385</v>
      </c>
      <c r="C6" s="3">
        <v>2364</v>
      </c>
      <c r="D6" s="3">
        <v>276</v>
      </c>
      <c r="E6" s="3">
        <v>185</v>
      </c>
      <c r="F6" s="3">
        <v>195</v>
      </c>
      <c r="G6" s="3">
        <v>4</v>
      </c>
      <c r="H6" s="3">
        <v>15</v>
      </c>
      <c r="I6" s="3">
        <v>34</v>
      </c>
      <c r="J6" s="3">
        <v>12458</v>
      </c>
      <c r="K6" s="3">
        <v>2017</v>
      </c>
    </row>
    <row r="7" spans="1:11" ht="15" customHeight="1" x14ac:dyDescent="0.25">
      <c r="A7" s="3" t="s">
        <v>15</v>
      </c>
      <c r="B7" s="3">
        <v>11023</v>
      </c>
      <c r="C7" s="3">
        <v>1344</v>
      </c>
      <c r="D7" s="3">
        <v>798</v>
      </c>
      <c r="E7" s="3">
        <v>135</v>
      </c>
      <c r="F7" s="3">
        <v>253</v>
      </c>
      <c r="G7" s="3">
        <v>1</v>
      </c>
      <c r="H7" s="3">
        <v>63</v>
      </c>
      <c r="I7" s="3">
        <v>216</v>
      </c>
      <c r="J7" s="3">
        <v>13833</v>
      </c>
      <c r="K7" s="3">
        <v>2017</v>
      </c>
    </row>
    <row r="8" spans="1:11" ht="15" customHeight="1" x14ac:dyDescent="0.25">
      <c r="A8" s="3" t="s">
        <v>16</v>
      </c>
      <c r="B8" s="3">
        <v>4721</v>
      </c>
      <c r="C8" s="3">
        <v>383</v>
      </c>
      <c r="D8" s="3">
        <v>126</v>
      </c>
      <c r="E8" s="3">
        <v>39</v>
      </c>
      <c r="F8" s="3">
        <v>22</v>
      </c>
      <c r="G8" s="3">
        <v>0</v>
      </c>
      <c r="H8" s="3">
        <v>17</v>
      </c>
      <c r="I8" s="3">
        <v>34</v>
      </c>
      <c r="J8" s="3">
        <v>5342</v>
      </c>
      <c r="K8" s="3">
        <v>2017</v>
      </c>
    </row>
    <row r="9" spans="1:11" ht="15" customHeight="1" x14ac:dyDescent="0.25">
      <c r="A9" s="3" t="s">
        <v>17</v>
      </c>
      <c r="B9" s="3">
        <v>33053</v>
      </c>
      <c r="C9" s="3">
        <v>2221</v>
      </c>
      <c r="D9" s="3">
        <v>882</v>
      </c>
      <c r="E9" s="3">
        <v>272</v>
      </c>
      <c r="F9" s="3">
        <v>506</v>
      </c>
      <c r="G9" s="3">
        <v>234</v>
      </c>
      <c r="H9" s="3">
        <v>64</v>
      </c>
      <c r="I9" s="3">
        <v>72</v>
      </c>
      <c r="J9" s="3">
        <v>37304</v>
      </c>
      <c r="K9" s="3">
        <v>2017</v>
      </c>
    </row>
    <row r="10" spans="1:11" ht="15" customHeight="1" x14ac:dyDescent="0.25">
      <c r="A10" s="3" t="s">
        <v>18</v>
      </c>
      <c r="B10" s="3">
        <v>325149</v>
      </c>
      <c r="C10" s="3">
        <v>57409</v>
      </c>
      <c r="D10" s="3">
        <v>172504</v>
      </c>
      <c r="E10" s="3">
        <v>7917</v>
      </c>
      <c r="F10" s="3">
        <v>5798</v>
      </c>
      <c r="G10" s="3">
        <v>1270</v>
      </c>
      <c r="H10" s="3">
        <v>1370</v>
      </c>
      <c r="I10" s="3">
        <v>6194</v>
      </c>
      <c r="J10" s="3">
        <v>577611</v>
      </c>
      <c r="K10" s="3">
        <v>2017</v>
      </c>
    </row>
    <row r="11" spans="1:11" ht="15" customHeight="1" x14ac:dyDescent="0.25">
      <c r="A11" s="3" t="s">
        <v>19</v>
      </c>
      <c r="B11" s="3">
        <v>405845</v>
      </c>
      <c r="C11" s="3">
        <v>70273</v>
      </c>
      <c r="D11" s="3">
        <v>180830</v>
      </c>
      <c r="E11" s="3">
        <v>9492</v>
      </c>
      <c r="F11" s="3">
        <v>7136</v>
      </c>
      <c r="G11" s="3">
        <v>1528</v>
      </c>
      <c r="H11" s="3">
        <v>1736</v>
      </c>
      <c r="I11" s="3">
        <v>7085</v>
      </c>
      <c r="J11" s="3">
        <v>683925</v>
      </c>
      <c r="K11" s="3">
        <v>2017</v>
      </c>
    </row>
    <row r="12" spans="1:11" ht="15" customHeight="1" x14ac:dyDescent="0.25">
      <c r="A12" s="2" t="s">
        <v>10</v>
      </c>
      <c r="B12" s="3">
        <v>3995</v>
      </c>
      <c r="C12" s="3">
        <v>1445</v>
      </c>
      <c r="D12" s="3">
        <v>2481</v>
      </c>
      <c r="E12" s="3">
        <v>382</v>
      </c>
      <c r="F12" s="3">
        <v>94</v>
      </c>
      <c r="G12" s="3">
        <v>2</v>
      </c>
      <c r="H12" s="3">
        <v>67</v>
      </c>
      <c r="I12" s="3">
        <v>50</v>
      </c>
      <c r="J12" s="3">
        <v>8516</v>
      </c>
      <c r="K12" s="3">
        <v>2016</v>
      </c>
    </row>
    <row r="13" spans="1:11" ht="15" customHeight="1" x14ac:dyDescent="0.25">
      <c r="A13" s="2" t="s">
        <v>11</v>
      </c>
      <c r="B13" s="3">
        <v>4647</v>
      </c>
      <c r="C13" s="3">
        <v>1955</v>
      </c>
      <c r="D13" s="3">
        <v>2900</v>
      </c>
      <c r="E13" s="3">
        <v>340</v>
      </c>
      <c r="F13" s="3">
        <v>141</v>
      </c>
      <c r="G13" s="3">
        <v>4</v>
      </c>
      <c r="H13" s="3">
        <v>84</v>
      </c>
      <c r="I13" s="3">
        <v>208</v>
      </c>
      <c r="J13" s="3">
        <v>10279</v>
      </c>
      <c r="K13" s="3">
        <v>2016</v>
      </c>
    </row>
    <row r="14" spans="1:11" ht="15" customHeight="1" x14ac:dyDescent="0.25">
      <c r="A14" s="2" t="s">
        <v>12</v>
      </c>
      <c r="B14" s="3">
        <v>13349</v>
      </c>
      <c r="C14" s="3">
        <v>2891</v>
      </c>
      <c r="D14" s="3">
        <v>1214</v>
      </c>
      <c r="E14" s="3">
        <v>215</v>
      </c>
      <c r="F14" s="3">
        <v>81</v>
      </c>
      <c r="G14" s="3">
        <v>4</v>
      </c>
      <c r="H14" s="3">
        <v>32</v>
      </c>
      <c r="I14" s="3">
        <v>271</v>
      </c>
      <c r="J14" s="3">
        <v>18057</v>
      </c>
      <c r="K14" s="3">
        <v>2016</v>
      </c>
    </row>
    <row r="15" spans="1:11" ht="15" customHeight="1" x14ac:dyDescent="0.25">
      <c r="A15" s="2" t="s">
        <v>13</v>
      </c>
      <c r="B15" s="3">
        <v>825</v>
      </c>
      <c r="C15" s="3">
        <v>707</v>
      </c>
      <c r="D15" s="3">
        <v>58</v>
      </c>
      <c r="E15" s="3">
        <v>30</v>
      </c>
      <c r="F15" s="3">
        <v>12</v>
      </c>
      <c r="G15" s="3">
        <v>0</v>
      </c>
      <c r="H15" s="3">
        <v>4</v>
      </c>
      <c r="I15" s="3">
        <v>0</v>
      </c>
      <c r="J15" s="3">
        <v>1636</v>
      </c>
      <c r="K15" s="3">
        <v>2016</v>
      </c>
    </row>
    <row r="16" spans="1:11" ht="15" customHeight="1" x14ac:dyDescent="0.25">
      <c r="A16" s="2" t="s">
        <v>14</v>
      </c>
      <c r="B16" s="3">
        <v>10078</v>
      </c>
      <c r="C16" s="3">
        <v>2409</v>
      </c>
      <c r="D16" s="3">
        <v>206</v>
      </c>
      <c r="E16" s="3">
        <v>160</v>
      </c>
      <c r="F16" s="3">
        <v>185</v>
      </c>
      <c r="G16" s="3">
        <v>1</v>
      </c>
      <c r="H16" s="3">
        <v>7</v>
      </c>
      <c r="I16" s="3">
        <v>42</v>
      </c>
      <c r="J16" s="3">
        <v>13088</v>
      </c>
      <c r="K16" s="3">
        <v>2016</v>
      </c>
    </row>
    <row r="17" spans="1:11" ht="15" customHeight="1" x14ac:dyDescent="0.25">
      <c r="A17" s="2" t="s">
        <v>15</v>
      </c>
      <c r="B17" s="3">
        <v>11586</v>
      </c>
      <c r="C17" s="3">
        <v>1472</v>
      </c>
      <c r="D17" s="3">
        <v>840</v>
      </c>
      <c r="E17" s="3">
        <v>154</v>
      </c>
      <c r="F17" s="3">
        <v>297</v>
      </c>
      <c r="G17" s="3">
        <v>0</v>
      </c>
      <c r="H17" s="3">
        <v>59</v>
      </c>
      <c r="I17" s="3">
        <v>164</v>
      </c>
      <c r="J17" s="3">
        <v>14572</v>
      </c>
      <c r="K17" s="3">
        <v>2016</v>
      </c>
    </row>
    <row r="18" spans="1:11" ht="15" customHeight="1" x14ac:dyDescent="0.25">
      <c r="A18" s="2" t="s">
        <v>16</v>
      </c>
      <c r="B18" s="3">
        <v>5384</v>
      </c>
      <c r="C18" s="3">
        <v>419</v>
      </c>
      <c r="D18" s="3">
        <v>122</v>
      </c>
      <c r="E18" s="3">
        <v>67</v>
      </c>
      <c r="F18" s="3">
        <v>29</v>
      </c>
      <c r="G18" s="3">
        <v>1</v>
      </c>
      <c r="H18" s="3">
        <v>20</v>
      </c>
      <c r="I18" s="3">
        <v>26</v>
      </c>
      <c r="J18" s="3">
        <v>6068</v>
      </c>
      <c r="K18" s="3">
        <v>2016</v>
      </c>
    </row>
    <row r="19" spans="1:11" ht="15" customHeight="1" x14ac:dyDescent="0.25">
      <c r="A19" s="2" t="s">
        <v>17</v>
      </c>
      <c r="B19" s="3">
        <v>29674</v>
      </c>
      <c r="C19" s="3">
        <v>2455</v>
      </c>
      <c r="D19" s="3">
        <v>1093</v>
      </c>
      <c r="E19" s="3">
        <v>249</v>
      </c>
      <c r="F19" s="3">
        <v>489</v>
      </c>
      <c r="G19" s="3">
        <v>245</v>
      </c>
      <c r="H19" s="3">
        <v>48</v>
      </c>
      <c r="I19" s="3">
        <v>67</v>
      </c>
      <c r="J19" s="3">
        <v>34320</v>
      </c>
      <c r="K19" s="3">
        <v>2016</v>
      </c>
    </row>
    <row r="20" spans="1:11" ht="15" customHeight="1" x14ac:dyDescent="0.25">
      <c r="A20" s="2" t="s">
        <v>18</v>
      </c>
      <c r="B20" s="3">
        <v>328610</v>
      </c>
      <c r="C20" s="3">
        <v>58794</v>
      </c>
      <c r="D20" s="3">
        <v>163403</v>
      </c>
      <c r="E20" s="3">
        <v>7051</v>
      </c>
      <c r="F20" s="3">
        <v>5689</v>
      </c>
      <c r="G20" s="3">
        <v>1110</v>
      </c>
      <c r="H20" s="3">
        <v>1226</v>
      </c>
      <c r="I20" s="3">
        <v>5135</v>
      </c>
      <c r="J20" s="3">
        <v>571018</v>
      </c>
      <c r="K20" s="3">
        <v>2016</v>
      </c>
    </row>
    <row r="21" spans="1:11" ht="15" customHeight="1" x14ac:dyDescent="0.25">
      <c r="A21" s="2" t="s">
        <v>19</v>
      </c>
      <c r="B21" s="3">
        <v>408148</v>
      </c>
      <c r="C21" s="3">
        <v>72547</v>
      </c>
      <c r="D21" s="3">
        <v>172317</v>
      </c>
      <c r="E21" s="3">
        <v>8648</v>
      </c>
      <c r="F21" s="3">
        <v>7017</v>
      </c>
      <c r="G21" s="3">
        <v>1367</v>
      </c>
      <c r="H21" s="3">
        <v>1547</v>
      </c>
      <c r="I21" s="3">
        <v>5963</v>
      </c>
      <c r="J21" s="3">
        <v>677554</v>
      </c>
      <c r="K21" s="3">
        <v>2016</v>
      </c>
    </row>
    <row r="22" spans="1:11" ht="15" customHeight="1" x14ac:dyDescent="0.25">
      <c r="A22" s="2" t="s">
        <v>10</v>
      </c>
      <c r="B22" s="3">
        <v>4422</v>
      </c>
      <c r="C22" s="3">
        <v>1907</v>
      </c>
      <c r="D22" s="3">
        <v>2496</v>
      </c>
      <c r="E22" s="3">
        <v>412</v>
      </c>
      <c r="F22" s="3">
        <v>116</v>
      </c>
      <c r="G22" s="3">
        <v>3</v>
      </c>
      <c r="H22" s="3">
        <v>54</v>
      </c>
      <c r="I22" s="3">
        <v>76</v>
      </c>
      <c r="J22" s="3">
        <v>9486</v>
      </c>
      <c r="K22" s="3">
        <v>2015</v>
      </c>
    </row>
    <row r="23" spans="1:11" ht="15" customHeight="1" x14ac:dyDescent="0.25">
      <c r="A23" s="2" t="s">
        <v>11</v>
      </c>
      <c r="B23" s="3">
        <v>5234</v>
      </c>
      <c r="C23" s="3">
        <v>2280</v>
      </c>
      <c r="D23" s="3">
        <v>3008</v>
      </c>
      <c r="E23" s="3">
        <v>356</v>
      </c>
      <c r="F23" s="3">
        <v>131</v>
      </c>
      <c r="G23" s="3">
        <v>7</v>
      </c>
      <c r="H23" s="3">
        <v>98</v>
      </c>
      <c r="I23" s="3">
        <v>222</v>
      </c>
      <c r="J23" s="3">
        <v>11336</v>
      </c>
      <c r="K23" s="3">
        <v>2015</v>
      </c>
    </row>
    <row r="24" spans="1:11" ht="15" customHeight="1" x14ac:dyDescent="0.25">
      <c r="A24" s="2" t="s">
        <v>12</v>
      </c>
      <c r="B24" s="3">
        <v>13378</v>
      </c>
      <c r="C24" s="3">
        <v>2963</v>
      </c>
      <c r="D24" s="3">
        <v>1165</v>
      </c>
      <c r="E24" s="3">
        <v>246</v>
      </c>
      <c r="F24" s="3">
        <v>97</v>
      </c>
      <c r="G24" s="3">
        <v>1</v>
      </c>
      <c r="H24" s="3">
        <v>35</v>
      </c>
      <c r="I24" s="3">
        <v>279</v>
      </c>
      <c r="J24" s="3">
        <v>18164</v>
      </c>
      <c r="K24" s="3">
        <v>2015</v>
      </c>
    </row>
    <row r="25" spans="1:11" ht="15.75" x14ac:dyDescent="0.25">
      <c r="A25" s="2" t="s">
        <v>13</v>
      </c>
      <c r="B25" s="3">
        <v>1318</v>
      </c>
      <c r="C25" s="3">
        <v>858</v>
      </c>
      <c r="D25" s="3">
        <v>50</v>
      </c>
      <c r="E25" s="3">
        <v>66</v>
      </c>
      <c r="F25" s="3">
        <v>26</v>
      </c>
      <c r="G25" s="3">
        <v>1</v>
      </c>
      <c r="H25" s="3">
        <v>7</v>
      </c>
      <c r="I25" s="3">
        <v>3</v>
      </c>
      <c r="J25" s="3">
        <v>2329</v>
      </c>
      <c r="K25" s="3">
        <v>2015</v>
      </c>
    </row>
    <row r="26" spans="1:11" ht="15.75" x14ac:dyDescent="0.25">
      <c r="A26" s="2" t="s">
        <v>14</v>
      </c>
      <c r="B26" s="3">
        <v>11871</v>
      </c>
      <c r="C26" s="3">
        <v>2595</v>
      </c>
      <c r="D26" s="3">
        <v>234</v>
      </c>
      <c r="E26" s="3">
        <v>186</v>
      </c>
      <c r="F26" s="3">
        <v>209</v>
      </c>
      <c r="G26" s="3">
        <v>1</v>
      </c>
      <c r="H26" s="3">
        <v>16</v>
      </c>
      <c r="I26" s="3">
        <v>52</v>
      </c>
      <c r="J26" s="3">
        <v>15164</v>
      </c>
      <c r="K26" s="3">
        <v>2015</v>
      </c>
    </row>
    <row r="27" spans="1:11" ht="15.75" x14ac:dyDescent="0.25">
      <c r="A27" s="2" t="s">
        <v>15</v>
      </c>
      <c r="B27" s="3">
        <v>12762</v>
      </c>
      <c r="C27" s="3">
        <v>1323</v>
      </c>
      <c r="D27" s="3">
        <v>878</v>
      </c>
      <c r="E27" s="3">
        <v>162</v>
      </c>
      <c r="F27" s="3">
        <v>330</v>
      </c>
      <c r="G27" s="3">
        <v>0</v>
      </c>
      <c r="H27" s="3">
        <v>56</v>
      </c>
      <c r="I27" s="3">
        <v>225</v>
      </c>
      <c r="J27" s="3">
        <v>15736</v>
      </c>
      <c r="K27" s="3">
        <v>2015</v>
      </c>
    </row>
    <row r="28" spans="1:11" ht="15.75" x14ac:dyDescent="0.25">
      <c r="A28" s="2" t="s">
        <v>16</v>
      </c>
      <c r="B28" s="3">
        <v>5837</v>
      </c>
      <c r="C28" s="3">
        <v>437</v>
      </c>
      <c r="D28" s="3">
        <v>97</v>
      </c>
      <c r="E28" s="3">
        <v>53</v>
      </c>
      <c r="F28" s="3">
        <v>21</v>
      </c>
      <c r="G28" s="3">
        <v>0</v>
      </c>
      <c r="H28" s="3">
        <v>22</v>
      </c>
      <c r="I28" s="3">
        <v>35</v>
      </c>
      <c r="J28" s="3">
        <v>6502</v>
      </c>
      <c r="K28" s="3">
        <v>2015</v>
      </c>
    </row>
    <row r="29" spans="1:11" ht="15.75" x14ac:dyDescent="0.25">
      <c r="A29" s="2" t="s">
        <v>17</v>
      </c>
      <c r="B29" s="3">
        <v>27452</v>
      </c>
      <c r="C29" s="3">
        <v>2615</v>
      </c>
      <c r="D29" s="3">
        <v>1178</v>
      </c>
      <c r="E29" s="3">
        <v>248</v>
      </c>
      <c r="F29" s="3">
        <v>512</v>
      </c>
      <c r="G29" s="3">
        <v>266</v>
      </c>
      <c r="H29" s="3">
        <v>60</v>
      </c>
      <c r="I29" s="3">
        <v>69</v>
      </c>
      <c r="J29" s="3">
        <v>32400</v>
      </c>
      <c r="K29" s="3">
        <v>2015</v>
      </c>
    </row>
    <row r="30" spans="1:11" ht="15.75" x14ac:dyDescent="0.25">
      <c r="A30" s="2" t="s">
        <v>18</v>
      </c>
      <c r="B30" s="3">
        <v>300781</v>
      </c>
      <c r="C30" s="3">
        <v>57652</v>
      </c>
      <c r="D30" s="3">
        <v>142994</v>
      </c>
      <c r="E30" s="3">
        <v>7182</v>
      </c>
      <c r="F30" s="3">
        <v>6340</v>
      </c>
      <c r="G30" s="3">
        <v>1287</v>
      </c>
      <c r="H30" s="3">
        <v>1143</v>
      </c>
      <c r="I30" s="3">
        <v>4803</v>
      </c>
      <c r="J30" s="3">
        <v>522182</v>
      </c>
      <c r="K30" s="3">
        <v>2015</v>
      </c>
    </row>
    <row r="31" spans="1:11" ht="15.75" x14ac:dyDescent="0.25">
      <c r="A31" s="2" t="s">
        <v>19</v>
      </c>
      <c r="B31" s="3">
        <v>383055</v>
      </c>
      <c r="C31" s="3">
        <v>72630</v>
      </c>
      <c r="D31" s="3">
        <v>152100</v>
      </c>
      <c r="E31" s="3">
        <v>8911</v>
      </c>
      <c r="F31" s="3">
        <v>7782</v>
      </c>
      <c r="G31" s="3">
        <v>1566</v>
      </c>
      <c r="H31" s="3">
        <v>1491</v>
      </c>
      <c r="I31" s="3">
        <v>5764</v>
      </c>
      <c r="J31" s="3">
        <v>633299</v>
      </c>
      <c r="K31" s="3">
        <v>2015</v>
      </c>
    </row>
    <row r="32" spans="1:11" ht="15.75" x14ac:dyDescent="0.25">
      <c r="A32" s="2" t="s">
        <v>10</v>
      </c>
      <c r="B32" s="3">
        <v>5953</v>
      </c>
      <c r="C32" s="3">
        <v>3225</v>
      </c>
      <c r="D32" s="3">
        <v>3184</v>
      </c>
      <c r="E32" s="3">
        <v>615</v>
      </c>
      <c r="F32" s="3">
        <v>144</v>
      </c>
      <c r="G32" s="3">
        <v>4</v>
      </c>
      <c r="H32" s="3">
        <v>74</v>
      </c>
      <c r="I32" s="3">
        <v>77</v>
      </c>
      <c r="J32" s="3">
        <v>13276</v>
      </c>
      <c r="K32" s="3">
        <v>2014</v>
      </c>
    </row>
    <row r="33" spans="1:11" ht="15.75" x14ac:dyDescent="0.25">
      <c r="A33" s="2" t="s">
        <v>11</v>
      </c>
      <c r="B33" s="3">
        <v>7204</v>
      </c>
      <c r="C33" s="3">
        <v>3017</v>
      </c>
      <c r="D33" s="3">
        <v>3281</v>
      </c>
      <c r="E33" s="3">
        <v>465</v>
      </c>
      <c r="F33" s="3">
        <v>164</v>
      </c>
      <c r="G33" s="3">
        <v>6</v>
      </c>
      <c r="H33" s="3">
        <v>109</v>
      </c>
      <c r="I33" s="3">
        <v>253</v>
      </c>
      <c r="J33" s="3">
        <v>14499</v>
      </c>
      <c r="K33" s="3">
        <v>2014</v>
      </c>
    </row>
    <row r="34" spans="1:11" ht="15.75" x14ac:dyDescent="0.25">
      <c r="A34" s="2" t="s">
        <v>12</v>
      </c>
      <c r="B34" s="3">
        <v>14247</v>
      </c>
      <c r="C34" s="3">
        <v>2947</v>
      </c>
      <c r="D34" s="3">
        <v>1277</v>
      </c>
      <c r="E34" s="3">
        <v>268</v>
      </c>
      <c r="F34" s="3">
        <v>98</v>
      </c>
      <c r="G34" s="3">
        <v>5</v>
      </c>
      <c r="H34" s="3">
        <v>25</v>
      </c>
      <c r="I34" s="3">
        <v>244</v>
      </c>
      <c r="J34" s="3">
        <v>19111</v>
      </c>
      <c r="K34" s="3">
        <v>2014</v>
      </c>
    </row>
    <row r="35" spans="1:11" ht="15.75" x14ac:dyDescent="0.25">
      <c r="A35" s="2" t="s">
        <v>13</v>
      </c>
      <c r="B35" s="3">
        <v>1984</v>
      </c>
      <c r="C35" s="3">
        <v>1320</v>
      </c>
      <c r="D35" s="3">
        <v>77</v>
      </c>
      <c r="E35" s="3">
        <v>67</v>
      </c>
      <c r="F35" s="3">
        <v>56</v>
      </c>
      <c r="G35" s="3">
        <v>1</v>
      </c>
      <c r="H35" s="3">
        <v>7</v>
      </c>
      <c r="I35" s="3">
        <v>4</v>
      </c>
      <c r="J35" s="3">
        <v>3516</v>
      </c>
      <c r="K35" s="3">
        <v>2014</v>
      </c>
    </row>
    <row r="36" spans="1:11" ht="15.75" x14ac:dyDescent="0.25">
      <c r="A36" s="2" t="s">
        <v>14</v>
      </c>
      <c r="B36" s="3">
        <v>13808</v>
      </c>
      <c r="C36" s="3">
        <v>3433</v>
      </c>
      <c r="D36" s="3">
        <v>199</v>
      </c>
      <c r="E36" s="3">
        <v>202</v>
      </c>
      <c r="F36" s="3">
        <v>379</v>
      </c>
      <c r="G36" s="3">
        <v>3</v>
      </c>
      <c r="H36" s="3">
        <v>18</v>
      </c>
      <c r="I36" s="3">
        <v>65</v>
      </c>
      <c r="J36" s="3">
        <v>18107</v>
      </c>
      <c r="K36" s="3">
        <v>2014</v>
      </c>
    </row>
    <row r="37" spans="1:11" ht="15.75" x14ac:dyDescent="0.25">
      <c r="A37" s="2" t="s">
        <v>15</v>
      </c>
      <c r="B37" s="3">
        <v>14206</v>
      </c>
      <c r="C37" s="3">
        <v>1387</v>
      </c>
      <c r="D37" s="3">
        <v>778</v>
      </c>
      <c r="E37" s="3">
        <v>143</v>
      </c>
      <c r="F37" s="3">
        <v>384</v>
      </c>
      <c r="G37" s="3">
        <v>0</v>
      </c>
      <c r="H37" s="3">
        <v>49</v>
      </c>
      <c r="I37" s="3">
        <v>203</v>
      </c>
      <c r="J37" s="3">
        <v>17150</v>
      </c>
      <c r="K37" s="3">
        <v>2014</v>
      </c>
    </row>
    <row r="38" spans="1:11" ht="15.75" x14ac:dyDescent="0.25">
      <c r="A38" s="2" t="s">
        <v>16</v>
      </c>
      <c r="B38" s="3">
        <v>6685</v>
      </c>
      <c r="C38" s="3">
        <v>504</v>
      </c>
      <c r="D38" s="3">
        <v>100</v>
      </c>
      <c r="E38" s="3">
        <v>69</v>
      </c>
      <c r="F38" s="3">
        <v>27</v>
      </c>
      <c r="G38" s="3">
        <v>21</v>
      </c>
      <c r="H38" s="3">
        <v>19</v>
      </c>
      <c r="I38" s="3">
        <v>34</v>
      </c>
      <c r="J38" s="3">
        <v>7459</v>
      </c>
      <c r="K38" s="3">
        <v>2014</v>
      </c>
    </row>
    <row r="39" spans="1:11" ht="15.75" x14ac:dyDescent="0.25">
      <c r="A39" s="2" t="s">
        <v>17</v>
      </c>
      <c r="B39" s="3">
        <v>30178</v>
      </c>
      <c r="C39" s="3">
        <v>2710</v>
      </c>
      <c r="D39" s="3">
        <v>1053</v>
      </c>
      <c r="E39" s="3">
        <v>258</v>
      </c>
      <c r="F39" s="3">
        <v>580</v>
      </c>
      <c r="G39" s="3">
        <v>325</v>
      </c>
      <c r="H39" s="3">
        <v>66</v>
      </c>
      <c r="I39" s="3">
        <v>118</v>
      </c>
      <c r="J39" s="3">
        <v>35288</v>
      </c>
      <c r="K39" s="3">
        <v>2014</v>
      </c>
    </row>
    <row r="40" spans="1:11" ht="15.75" x14ac:dyDescent="0.25">
      <c r="A40" s="2" t="s">
        <v>18</v>
      </c>
      <c r="B40" s="3">
        <v>295353</v>
      </c>
      <c r="C40" s="3">
        <v>55230</v>
      </c>
      <c r="D40" s="3">
        <v>127715</v>
      </c>
      <c r="E40" s="3">
        <v>6761</v>
      </c>
      <c r="F40" s="3">
        <v>6564</v>
      </c>
      <c r="G40" s="3">
        <v>1438</v>
      </c>
      <c r="H40" s="3">
        <v>959</v>
      </c>
      <c r="I40" s="3">
        <v>4701</v>
      </c>
      <c r="J40" s="3">
        <v>498721</v>
      </c>
      <c r="K40" s="3">
        <v>2014</v>
      </c>
    </row>
    <row r="41" spans="1:11" ht="15.75" x14ac:dyDescent="0.25">
      <c r="A41" s="2" t="s">
        <v>19</v>
      </c>
      <c r="B41" s="3">
        <v>389618</v>
      </c>
      <c r="C41" s="3">
        <v>73773</v>
      </c>
      <c r="D41" s="3">
        <v>137664</v>
      </c>
      <c r="E41" s="3">
        <v>8848</v>
      </c>
      <c r="F41" s="3">
        <v>8396</v>
      </c>
      <c r="G41" s="3">
        <v>1803</v>
      </c>
      <c r="H41" s="3">
        <v>1326</v>
      </c>
      <c r="I41" s="3">
        <v>5699</v>
      </c>
      <c r="J41" s="3">
        <v>627127</v>
      </c>
      <c r="K41" s="3">
        <v>2014</v>
      </c>
    </row>
    <row r="42" spans="1:11" ht="15.75" x14ac:dyDescent="0.25">
      <c r="A42" s="2" t="s">
        <v>10</v>
      </c>
      <c r="B42" s="3">
        <v>5969</v>
      </c>
      <c r="C42" s="3">
        <v>3854</v>
      </c>
      <c r="D42" s="3">
        <v>3163</v>
      </c>
      <c r="E42" s="3">
        <v>639</v>
      </c>
      <c r="F42" s="3">
        <v>131</v>
      </c>
      <c r="G42" s="3">
        <v>4</v>
      </c>
      <c r="H42" s="3">
        <v>73</v>
      </c>
      <c r="I42" s="3">
        <v>104</v>
      </c>
      <c r="J42" s="3">
        <v>13937</v>
      </c>
      <c r="K42" s="3">
        <v>2013</v>
      </c>
    </row>
    <row r="43" spans="1:11" ht="15.75" x14ac:dyDescent="0.25">
      <c r="A43" s="2" t="s">
        <v>11</v>
      </c>
      <c r="B43" s="3">
        <v>6935</v>
      </c>
      <c r="C43" s="3">
        <v>3568</v>
      </c>
      <c r="D43" s="3">
        <v>3146</v>
      </c>
      <c r="E43" s="3">
        <v>482</v>
      </c>
      <c r="F43" s="3">
        <v>203</v>
      </c>
      <c r="G43" s="3">
        <v>7</v>
      </c>
      <c r="H43" s="3">
        <v>96</v>
      </c>
      <c r="I43" s="3">
        <v>211</v>
      </c>
      <c r="J43" s="3">
        <v>14648</v>
      </c>
      <c r="K43" s="3">
        <v>2013</v>
      </c>
    </row>
    <row r="44" spans="1:11" ht="15.75" x14ac:dyDescent="0.25">
      <c r="A44" s="2" t="s">
        <v>12</v>
      </c>
      <c r="B44" s="3">
        <v>14527</v>
      </c>
      <c r="C44" s="3">
        <v>3149</v>
      </c>
      <c r="D44" s="3">
        <v>1137</v>
      </c>
      <c r="E44" s="3">
        <v>304</v>
      </c>
      <c r="F44" s="3">
        <v>112</v>
      </c>
      <c r="G44" s="3">
        <v>2</v>
      </c>
      <c r="H44" s="3">
        <v>32</v>
      </c>
      <c r="I44" s="3">
        <v>288</v>
      </c>
      <c r="J44" s="3">
        <v>19551</v>
      </c>
      <c r="K44" s="3">
        <v>2013</v>
      </c>
    </row>
    <row r="45" spans="1:11" ht="15.75" x14ac:dyDescent="0.25">
      <c r="A45" s="2" t="s">
        <v>13</v>
      </c>
      <c r="B45" s="3">
        <v>2479</v>
      </c>
      <c r="C45" s="3">
        <v>1354</v>
      </c>
      <c r="D45" s="3">
        <v>66</v>
      </c>
      <c r="E45" s="3">
        <v>85</v>
      </c>
      <c r="F45" s="3">
        <v>52</v>
      </c>
      <c r="G45" s="3">
        <v>2</v>
      </c>
      <c r="H45" s="3">
        <v>2</v>
      </c>
      <c r="I45" s="3">
        <v>13</v>
      </c>
      <c r="J45" s="3">
        <v>4053</v>
      </c>
      <c r="K45" s="3">
        <v>2013</v>
      </c>
    </row>
    <row r="46" spans="1:11" ht="15.75" x14ac:dyDescent="0.25">
      <c r="A46" s="2" t="s">
        <v>14</v>
      </c>
      <c r="B46" s="3">
        <v>12609</v>
      </c>
      <c r="C46" s="3">
        <v>4045</v>
      </c>
      <c r="D46" s="3">
        <v>145</v>
      </c>
      <c r="E46" s="3">
        <v>189</v>
      </c>
      <c r="F46" s="3">
        <v>288</v>
      </c>
      <c r="G46" s="3">
        <v>4</v>
      </c>
      <c r="H46" s="3">
        <v>16</v>
      </c>
      <c r="I46" s="3">
        <v>67</v>
      </c>
      <c r="J46" s="3">
        <v>17363</v>
      </c>
      <c r="K46" s="3">
        <v>2013</v>
      </c>
    </row>
    <row r="47" spans="1:11" ht="15.75" x14ac:dyDescent="0.25">
      <c r="A47" s="2" t="s">
        <v>15</v>
      </c>
      <c r="B47" s="3">
        <v>13912</v>
      </c>
      <c r="C47" s="3">
        <v>1651</v>
      </c>
      <c r="D47" s="3">
        <v>653</v>
      </c>
      <c r="E47" s="3">
        <v>156</v>
      </c>
      <c r="F47" s="3">
        <v>345</v>
      </c>
      <c r="G47" s="3">
        <v>1</v>
      </c>
      <c r="H47" s="3">
        <v>95</v>
      </c>
      <c r="I47" s="3">
        <v>240</v>
      </c>
      <c r="J47" s="3">
        <v>17053</v>
      </c>
      <c r="K47" s="3">
        <v>2013</v>
      </c>
    </row>
    <row r="48" spans="1:11" ht="15.75" x14ac:dyDescent="0.25">
      <c r="A48" s="2" t="s">
        <v>16</v>
      </c>
      <c r="B48" s="3">
        <v>6968</v>
      </c>
      <c r="C48" s="3">
        <v>477</v>
      </c>
      <c r="D48" s="3">
        <v>127</v>
      </c>
      <c r="E48" s="3">
        <v>68</v>
      </c>
      <c r="F48" s="3">
        <v>39</v>
      </c>
      <c r="G48" s="3">
        <v>0</v>
      </c>
      <c r="H48" s="3">
        <v>24</v>
      </c>
      <c r="I48" s="3">
        <v>40</v>
      </c>
      <c r="J48" s="3">
        <v>7743</v>
      </c>
      <c r="K48" s="3">
        <v>2013</v>
      </c>
    </row>
    <row r="49" spans="1:11" ht="15.75" x14ac:dyDescent="0.25">
      <c r="A49" s="2" t="s">
        <v>17</v>
      </c>
      <c r="B49" s="3">
        <v>32506</v>
      </c>
      <c r="C49" s="3">
        <v>2837</v>
      </c>
      <c r="D49" s="3">
        <v>826</v>
      </c>
      <c r="E49" s="3">
        <v>312</v>
      </c>
      <c r="F49" s="3">
        <v>667</v>
      </c>
      <c r="G49" s="3">
        <v>386</v>
      </c>
      <c r="H49" s="3">
        <v>85</v>
      </c>
      <c r="I49" s="3">
        <v>132</v>
      </c>
      <c r="J49" s="3">
        <v>37751</v>
      </c>
      <c r="K49" s="3">
        <v>2013</v>
      </c>
    </row>
    <row r="50" spans="1:11" ht="15.75" x14ac:dyDescent="0.25">
      <c r="A50" s="2" t="s">
        <v>18</v>
      </c>
      <c r="B50" s="3">
        <v>294503</v>
      </c>
      <c r="C50" s="3">
        <v>54055</v>
      </c>
      <c r="D50" s="3">
        <v>133466</v>
      </c>
      <c r="E50" s="3">
        <v>6402</v>
      </c>
      <c r="F50" s="3">
        <v>6257</v>
      </c>
      <c r="G50" s="3">
        <v>1650</v>
      </c>
      <c r="H50" s="3">
        <v>1172</v>
      </c>
      <c r="I50" s="3">
        <v>4800</v>
      </c>
      <c r="J50" s="3">
        <v>502305</v>
      </c>
      <c r="K50" s="3">
        <v>2013</v>
      </c>
    </row>
    <row r="51" spans="1:11" ht="15.75" x14ac:dyDescent="0.25">
      <c r="A51" s="2" t="s">
        <v>19</v>
      </c>
      <c r="B51" s="3">
        <v>390408</v>
      </c>
      <c r="C51" s="3">
        <v>74990</v>
      </c>
      <c r="D51" s="3">
        <v>142729</v>
      </c>
      <c r="E51" s="3">
        <v>8637</v>
      </c>
      <c r="F51" s="3">
        <v>8094</v>
      </c>
      <c r="G51" s="3">
        <v>2056</v>
      </c>
      <c r="H51" s="3">
        <v>1595</v>
      </c>
      <c r="I51" s="3">
        <v>5895</v>
      </c>
      <c r="J51" s="3">
        <v>634404</v>
      </c>
      <c r="K51" s="3">
        <v>2013</v>
      </c>
    </row>
    <row r="52" spans="1:11" ht="15.75" x14ac:dyDescent="0.25">
      <c r="A52" s="2" t="s">
        <v>10</v>
      </c>
      <c r="B52" s="3">
        <v>6128</v>
      </c>
      <c r="C52" s="3">
        <v>3726</v>
      </c>
      <c r="D52" s="3">
        <v>2958</v>
      </c>
      <c r="E52" s="3">
        <v>711</v>
      </c>
      <c r="F52" s="3">
        <v>120</v>
      </c>
      <c r="G52" s="3">
        <v>6</v>
      </c>
      <c r="H52" s="3">
        <v>102</v>
      </c>
      <c r="I52" s="3">
        <v>95</v>
      </c>
      <c r="J52" s="3">
        <v>13846</v>
      </c>
      <c r="K52" s="3">
        <v>2012</v>
      </c>
    </row>
    <row r="53" spans="1:11" ht="15.75" x14ac:dyDescent="0.25">
      <c r="A53" s="2" t="s">
        <v>11</v>
      </c>
      <c r="B53" s="3">
        <v>7641</v>
      </c>
      <c r="C53" s="3">
        <v>3732</v>
      </c>
      <c r="D53" s="3">
        <v>2892</v>
      </c>
      <c r="E53" s="3">
        <v>583</v>
      </c>
      <c r="F53" s="3">
        <v>146</v>
      </c>
      <c r="G53" s="3">
        <v>9</v>
      </c>
      <c r="H53" s="3">
        <v>163</v>
      </c>
      <c r="I53" s="3">
        <v>172</v>
      </c>
      <c r="J53" s="3">
        <v>15338</v>
      </c>
      <c r="K53" s="3">
        <v>2012</v>
      </c>
    </row>
    <row r="54" spans="1:11" ht="15.75" x14ac:dyDescent="0.25">
      <c r="A54" s="2" t="s">
        <v>12</v>
      </c>
      <c r="B54" s="3">
        <v>15699</v>
      </c>
      <c r="C54" s="3">
        <v>3077</v>
      </c>
      <c r="D54" s="3">
        <v>1052</v>
      </c>
      <c r="E54" s="3">
        <v>386</v>
      </c>
      <c r="F54" s="3">
        <v>70</v>
      </c>
      <c r="G54" s="3">
        <v>6</v>
      </c>
      <c r="H54" s="3">
        <v>32</v>
      </c>
      <c r="I54" s="3">
        <v>288</v>
      </c>
      <c r="J54" s="3">
        <v>20610</v>
      </c>
      <c r="K54" s="3">
        <v>2012</v>
      </c>
    </row>
    <row r="55" spans="1:11" ht="15.75" x14ac:dyDescent="0.25">
      <c r="A55" s="2" t="s">
        <v>13</v>
      </c>
      <c r="B55" s="3">
        <v>2715</v>
      </c>
      <c r="C55" s="3">
        <v>1341</v>
      </c>
      <c r="D55" s="3">
        <v>60</v>
      </c>
      <c r="E55" s="3">
        <v>98</v>
      </c>
      <c r="F55" s="3">
        <v>22</v>
      </c>
      <c r="G55" s="3">
        <v>1</v>
      </c>
      <c r="H55" s="3">
        <v>8</v>
      </c>
      <c r="I55" s="3">
        <v>12</v>
      </c>
      <c r="J55" s="3">
        <v>4257</v>
      </c>
      <c r="K55" s="3">
        <v>2012</v>
      </c>
    </row>
    <row r="56" spans="1:11" ht="15.75" x14ac:dyDescent="0.25">
      <c r="A56" s="2" t="s">
        <v>14</v>
      </c>
      <c r="B56" s="3">
        <v>12181</v>
      </c>
      <c r="C56" s="3">
        <v>4320</v>
      </c>
      <c r="D56" s="3">
        <v>134</v>
      </c>
      <c r="E56" s="3">
        <v>160</v>
      </c>
      <c r="F56" s="3">
        <v>177</v>
      </c>
      <c r="G56" s="3">
        <v>5</v>
      </c>
      <c r="H56" s="3">
        <v>26</v>
      </c>
      <c r="I56" s="3">
        <v>78</v>
      </c>
      <c r="J56" s="3">
        <v>17081</v>
      </c>
      <c r="K56" s="3">
        <v>2012</v>
      </c>
    </row>
    <row r="57" spans="1:11" ht="15.75" x14ac:dyDescent="0.25">
      <c r="A57" s="2" t="s">
        <v>15</v>
      </c>
      <c r="B57" s="3">
        <v>14740</v>
      </c>
      <c r="C57" s="3">
        <v>1680</v>
      </c>
      <c r="D57" s="3">
        <v>500</v>
      </c>
      <c r="E57" s="3">
        <v>117</v>
      </c>
      <c r="F57" s="3">
        <v>245</v>
      </c>
      <c r="G57" s="3">
        <v>0</v>
      </c>
      <c r="H57" s="3">
        <v>101</v>
      </c>
      <c r="I57" s="3">
        <v>255</v>
      </c>
      <c r="J57" s="3">
        <v>17638</v>
      </c>
      <c r="K57" s="3">
        <v>2012</v>
      </c>
    </row>
    <row r="58" spans="1:11" ht="15.75" x14ac:dyDescent="0.25">
      <c r="A58" s="2" t="s">
        <v>16</v>
      </c>
      <c r="B58" s="3">
        <v>8115</v>
      </c>
      <c r="C58" s="3">
        <v>630</v>
      </c>
      <c r="D58" s="3">
        <v>118</v>
      </c>
      <c r="E58" s="3">
        <v>77</v>
      </c>
      <c r="F58" s="3">
        <v>43</v>
      </c>
      <c r="G58" s="3">
        <v>0</v>
      </c>
      <c r="H58" s="3">
        <v>23</v>
      </c>
      <c r="I58" s="3">
        <v>40</v>
      </c>
      <c r="J58" s="3">
        <v>9046</v>
      </c>
      <c r="K58" s="3">
        <v>2012</v>
      </c>
    </row>
    <row r="59" spans="1:11" ht="15.75" x14ac:dyDescent="0.25">
      <c r="A59" s="2" t="s">
        <v>17</v>
      </c>
      <c r="B59" s="3">
        <v>34719</v>
      </c>
      <c r="C59" s="3">
        <v>2976</v>
      </c>
      <c r="D59" s="3">
        <v>717</v>
      </c>
      <c r="E59" s="3">
        <v>332</v>
      </c>
      <c r="F59" s="3">
        <v>585</v>
      </c>
      <c r="G59" s="3">
        <v>560</v>
      </c>
      <c r="H59" s="3">
        <v>71</v>
      </c>
      <c r="I59" s="3">
        <v>142</v>
      </c>
      <c r="J59" s="3">
        <v>40102</v>
      </c>
      <c r="K59" s="3">
        <v>2012</v>
      </c>
    </row>
    <row r="60" spans="1:11" ht="15.75" x14ac:dyDescent="0.25">
      <c r="A60" s="2" t="s">
        <v>18</v>
      </c>
      <c r="B60" s="3">
        <v>292665</v>
      </c>
      <c r="C60" s="3">
        <v>57206</v>
      </c>
      <c r="D60" s="3">
        <v>139344</v>
      </c>
      <c r="E60" s="3">
        <v>5745</v>
      </c>
      <c r="F60" s="3">
        <v>5699</v>
      </c>
      <c r="G60" s="3">
        <v>1528</v>
      </c>
      <c r="H60" s="3">
        <v>1033</v>
      </c>
      <c r="I60" s="3">
        <v>4509</v>
      </c>
      <c r="J60" s="3">
        <v>507729</v>
      </c>
      <c r="K60" s="3">
        <v>2012</v>
      </c>
    </row>
    <row r="61" spans="1:11" ht="15.75" x14ac:dyDescent="0.25">
      <c r="A61" s="2" t="s">
        <v>19</v>
      </c>
      <c r="B61" s="3">
        <v>394603</v>
      </c>
      <c r="C61" s="3">
        <v>78688</v>
      </c>
      <c r="D61" s="3">
        <v>147775</v>
      </c>
      <c r="E61" s="3">
        <v>8209</v>
      </c>
      <c r="F61" s="3">
        <v>7107</v>
      </c>
      <c r="G61" s="3">
        <v>2115</v>
      </c>
      <c r="H61" s="3">
        <v>1559</v>
      </c>
      <c r="I61" s="3">
        <v>5591</v>
      </c>
      <c r="J61" s="3">
        <v>645647</v>
      </c>
      <c r="K61" s="3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>
      <selection activeCell="D16" sqref="D16"/>
    </sheetView>
  </sheetViews>
  <sheetFormatPr defaultColWidth="11.25" defaultRowHeight="15" customHeight="1" x14ac:dyDescent="0.25"/>
  <cols>
    <col min="1" max="1" width="20.625" customWidth="1"/>
    <col min="2" max="2" width="19" customWidth="1"/>
    <col min="3" max="26" width="10.625" customWidth="1"/>
  </cols>
  <sheetData>
    <row r="1" spans="1:10" ht="15.75" customHeight="1" x14ac:dyDescent="0.25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2" t="s">
        <v>10</v>
      </c>
      <c r="B3" s="3">
        <v>3914</v>
      </c>
      <c r="C3" s="3">
        <v>1409</v>
      </c>
      <c r="D3" s="3">
        <v>2361</v>
      </c>
      <c r="E3" s="3">
        <v>325</v>
      </c>
      <c r="F3" s="3">
        <v>84</v>
      </c>
      <c r="G3" s="3">
        <v>6</v>
      </c>
      <c r="H3" s="3">
        <v>61</v>
      </c>
      <c r="I3" s="3">
        <v>75</v>
      </c>
      <c r="J3" s="3">
        <v>8235</v>
      </c>
    </row>
    <row r="4" spans="1:10" ht="15.75" customHeight="1" x14ac:dyDescent="0.25">
      <c r="A4" s="2" t="s">
        <v>11</v>
      </c>
      <c r="B4" s="3">
        <v>4440</v>
      </c>
      <c r="C4" s="3">
        <v>1644</v>
      </c>
      <c r="D4" s="3">
        <v>2641</v>
      </c>
      <c r="E4" s="3">
        <v>333</v>
      </c>
      <c r="F4" s="3">
        <v>163</v>
      </c>
      <c r="G4" s="3">
        <v>5</v>
      </c>
      <c r="H4" s="3">
        <v>94</v>
      </c>
      <c r="I4" s="3">
        <v>179</v>
      </c>
      <c r="J4" s="3">
        <v>9499</v>
      </c>
    </row>
    <row r="5" spans="1:10" ht="15.75" customHeight="1" x14ac:dyDescent="0.25">
      <c r="A5" s="2" t="s">
        <v>12</v>
      </c>
      <c r="B5" s="3">
        <v>13558</v>
      </c>
      <c r="C5" s="3">
        <v>2927</v>
      </c>
      <c r="D5" s="3">
        <v>1197</v>
      </c>
      <c r="E5" s="3">
        <v>248</v>
      </c>
      <c r="F5" s="3">
        <v>99</v>
      </c>
      <c r="G5" s="3">
        <v>7</v>
      </c>
      <c r="H5" s="3">
        <v>48</v>
      </c>
      <c r="I5" s="3">
        <v>279</v>
      </c>
      <c r="J5" s="3">
        <v>18363</v>
      </c>
    </row>
    <row r="6" spans="1:10" ht="15.75" customHeight="1" x14ac:dyDescent="0.25">
      <c r="A6" s="2" t="s">
        <v>13</v>
      </c>
      <c r="B6" s="3">
        <v>602</v>
      </c>
      <c r="C6" s="3">
        <v>572</v>
      </c>
      <c r="D6" s="3">
        <v>45</v>
      </c>
      <c r="E6" s="3">
        <v>38</v>
      </c>
      <c r="F6" s="3">
        <v>16</v>
      </c>
      <c r="G6" s="3">
        <v>1</v>
      </c>
      <c r="H6" s="3">
        <v>4</v>
      </c>
      <c r="I6" s="3">
        <v>2</v>
      </c>
      <c r="J6" s="3">
        <v>1280</v>
      </c>
    </row>
    <row r="7" spans="1:10" ht="15.75" customHeight="1" x14ac:dyDescent="0.25">
      <c r="A7" s="2" t="s">
        <v>14</v>
      </c>
      <c r="B7" s="3">
        <v>9385</v>
      </c>
      <c r="C7" s="3">
        <v>2364</v>
      </c>
      <c r="D7" s="3">
        <v>276</v>
      </c>
      <c r="E7" s="3">
        <v>185</v>
      </c>
      <c r="F7" s="3">
        <v>195</v>
      </c>
      <c r="G7" s="3">
        <v>4</v>
      </c>
      <c r="H7" s="3">
        <v>15</v>
      </c>
      <c r="I7" s="3">
        <v>34</v>
      </c>
      <c r="J7" s="3">
        <v>12458</v>
      </c>
    </row>
    <row r="8" spans="1:10" ht="15.75" customHeight="1" x14ac:dyDescent="0.25">
      <c r="A8" s="2" t="s">
        <v>15</v>
      </c>
      <c r="B8" s="3">
        <v>11023</v>
      </c>
      <c r="C8" s="3">
        <v>1344</v>
      </c>
      <c r="D8" s="3">
        <v>798</v>
      </c>
      <c r="E8" s="3">
        <v>135</v>
      </c>
      <c r="F8" s="3">
        <v>253</v>
      </c>
      <c r="G8" s="3">
        <v>1</v>
      </c>
      <c r="H8" s="3">
        <v>63</v>
      </c>
      <c r="I8" s="3">
        <v>216</v>
      </c>
      <c r="J8" s="3">
        <v>13833</v>
      </c>
    </row>
    <row r="9" spans="1:10" ht="15.75" customHeight="1" x14ac:dyDescent="0.25">
      <c r="A9" s="2" t="s">
        <v>16</v>
      </c>
      <c r="B9" s="3">
        <v>4721</v>
      </c>
      <c r="C9" s="3">
        <v>383</v>
      </c>
      <c r="D9" s="3">
        <v>126</v>
      </c>
      <c r="E9" s="3">
        <v>39</v>
      </c>
      <c r="F9" s="3">
        <v>22</v>
      </c>
      <c r="G9" s="3">
        <v>0</v>
      </c>
      <c r="H9" s="3">
        <v>17</v>
      </c>
      <c r="I9" s="3">
        <v>34</v>
      </c>
      <c r="J9" s="3">
        <v>5342</v>
      </c>
    </row>
    <row r="10" spans="1:10" ht="15.75" customHeight="1" x14ac:dyDescent="0.25">
      <c r="A10" s="2" t="s">
        <v>17</v>
      </c>
      <c r="B10" s="3">
        <v>33053</v>
      </c>
      <c r="C10" s="3">
        <v>2221</v>
      </c>
      <c r="D10" s="3">
        <v>882</v>
      </c>
      <c r="E10" s="3">
        <v>272</v>
      </c>
      <c r="F10" s="3">
        <v>506</v>
      </c>
      <c r="G10" s="3">
        <v>234</v>
      </c>
      <c r="H10" s="3">
        <v>64</v>
      </c>
      <c r="I10" s="3">
        <v>72</v>
      </c>
      <c r="J10" s="3">
        <v>37304</v>
      </c>
    </row>
    <row r="11" spans="1:10" ht="15.75" customHeight="1" x14ac:dyDescent="0.25">
      <c r="A11" s="2" t="s">
        <v>18</v>
      </c>
      <c r="B11" s="3">
        <v>325149</v>
      </c>
      <c r="C11" s="3">
        <v>57409</v>
      </c>
      <c r="D11" s="3">
        <v>172504</v>
      </c>
      <c r="E11" s="3">
        <v>7917</v>
      </c>
      <c r="F11" s="3">
        <v>5798</v>
      </c>
      <c r="G11" s="3">
        <v>1270</v>
      </c>
      <c r="H11" s="3">
        <v>1370</v>
      </c>
      <c r="I11" s="3">
        <v>6194</v>
      </c>
      <c r="J11" s="3">
        <v>577611</v>
      </c>
    </row>
    <row r="12" spans="1:10" ht="15.75" customHeight="1" x14ac:dyDescent="0.25">
      <c r="A12" s="2" t="s">
        <v>19</v>
      </c>
      <c r="B12" s="3">
        <v>405845</v>
      </c>
      <c r="C12" s="3">
        <v>70273</v>
      </c>
      <c r="D12" s="3">
        <v>180830</v>
      </c>
      <c r="E12" s="3">
        <v>9492</v>
      </c>
      <c r="F12" s="3">
        <v>7136</v>
      </c>
      <c r="G12" s="3">
        <v>1528</v>
      </c>
      <c r="H12" s="3">
        <v>1736</v>
      </c>
      <c r="I12" s="3">
        <v>7085</v>
      </c>
      <c r="J12" s="3">
        <v>683925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J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52DE-4437-4B81-9D95-1ADC736FA773}">
  <dimension ref="A1:K77"/>
  <sheetViews>
    <sheetView workbookViewId="0">
      <selection sqref="A1:K65"/>
    </sheetView>
  </sheetViews>
  <sheetFormatPr defaultRowHeight="15.75" x14ac:dyDescent="0.25"/>
  <cols>
    <col min="1" max="1" width="22.25" bestFit="1" customWidth="1"/>
  </cols>
  <sheetData>
    <row r="1" spans="1:11" x14ac:dyDescent="0.25">
      <c r="A1" t="str" cm="1">
        <f t="array" ref="A1:J77">_xlfn.VSTACK('2012:2017'!A2:J12)</f>
        <v>Offence</v>
      </c>
      <c r="B1" t="str">
        <v>Punjab</v>
      </c>
      <c r="C1" t="str">
        <v>Sindh</v>
      </c>
      <c r="D1" t="str">
        <v>KP</v>
      </c>
      <c r="E1" t="str">
        <v>Balochistan</v>
      </c>
      <c r="F1" t="str">
        <v>Islamabad</v>
      </c>
      <c r="G1" t="str">
        <v>Railways</v>
      </c>
      <c r="H1" t="str">
        <v>G.B</v>
      </c>
      <c r="I1" t="str">
        <v>AJK</v>
      </c>
      <c r="J1" t="str">
        <v>Pakistan</v>
      </c>
      <c r="K1" s="10" t="s">
        <v>41</v>
      </c>
    </row>
    <row r="2" spans="1:11" x14ac:dyDescent="0.25">
      <c r="A2" t="str">
        <v>Murder</v>
      </c>
      <c r="B2">
        <v>6128</v>
      </c>
      <c r="C2">
        <v>3726</v>
      </c>
      <c r="D2">
        <v>2958</v>
      </c>
      <c r="E2">
        <v>711</v>
      </c>
      <c r="F2">
        <v>120</v>
      </c>
      <c r="G2">
        <v>6</v>
      </c>
      <c r="H2">
        <v>102</v>
      </c>
      <c r="I2">
        <v>95</v>
      </c>
      <c r="J2">
        <v>13846</v>
      </c>
    </row>
    <row r="3" spans="1:11" x14ac:dyDescent="0.25">
      <c r="A3" t="str">
        <v>Attempt to Murder</v>
      </c>
      <c r="B3">
        <v>7641</v>
      </c>
      <c r="C3">
        <v>3732</v>
      </c>
      <c r="D3">
        <v>2892</v>
      </c>
      <c r="E3">
        <v>583</v>
      </c>
      <c r="F3">
        <v>146</v>
      </c>
      <c r="G3">
        <v>9</v>
      </c>
      <c r="H3">
        <v>163</v>
      </c>
      <c r="I3">
        <v>172</v>
      </c>
      <c r="J3">
        <v>15338</v>
      </c>
    </row>
    <row r="4" spans="1:11" x14ac:dyDescent="0.25">
      <c r="A4" t="str">
        <v>Kidnapping /Abduction</v>
      </c>
      <c r="B4">
        <v>15699</v>
      </c>
      <c r="C4">
        <v>3077</v>
      </c>
      <c r="D4">
        <v>1052</v>
      </c>
      <c r="E4">
        <v>386</v>
      </c>
      <c r="F4">
        <v>70</v>
      </c>
      <c r="G4">
        <v>6</v>
      </c>
      <c r="H4">
        <v>32</v>
      </c>
      <c r="I4">
        <v>288</v>
      </c>
      <c r="J4">
        <v>20610</v>
      </c>
    </row>
    <row r="5" spans="1:11" x14ac:dyDescent="0.25">
      <c r="A5" t="str">
        <v>Dacoity</v>
      </c>
      <c r="B5">
        <v>2715</v>
      </c>
      <c r="C5">
        <v>1341</v>
      </c>
      <c r="D5">
        <v>60</v>
      </c>
      <c r="E5">
        <v>98</v>
      </c>
      <c r="F5">
        <v>22</v>
      </c>
      <c r="G5">
        <v>1</v>
      </c>
      <c r="H5">
        <v>8</v>
      </c>
      <c r="I5">
        <v>12</v>
      </c>
      <c r="J5">
        <v>4257</v>
      </c>
    </row>
    <row r="6" spans="1:11" x14ac:dyDescent="0.25">
      <c r="A6" t="str">
        <v>Robbery</v>
      </c>
      <c r="B6">
        <v>12181</v>
      </c>
      <c r="C6">
        <v>4320</v>
      </c>
      <c r="D6">
        <v>134</v>
      </c>
      <c r="E6">
        <v>160</v>
      </c>
      <c r="F6">
        <v>177</v>
      </c>
      <c r="G6">
        <v>5</v>
      </c>
      <c r="H6">
        <v>26</v>
      </c>
      <c r="I6">
        <v>78</v>
      </c>
      <c r="J6">
        <v>17081</v>
      </c>
    </row>
    <row r="7" spans="1:11" x14ac:dyDescent="0.25">
      <c r="A7" t="str">
        <v>Burglary</v>
      </c>
      <c r="B7">
        <v>14740</v>
      </c>
      <c r="C7">
        <v>1680</v>
      </c>
      <c r="D7">
        <v>500</v>
      </c>
      <c r="E7">
        <v>117</v>
      </c>
      <c r="F7">
        <v>245</v>
      </c>
      <c r="G7">
        <v>0</v>
      </c>
      <c r="H7">
        <v>101</v>
      </c>
      <c r="I7">
        <v>255</v>
      </c>
      <c r="J7">
        <v>17638</v>
      </c>
    </row>
    <row r="8" spans="1:11" x14ac:dyDescent="0.25">
      <c r="A8" t="str">
        <v>Cattle Theft</v>
      </c>
      <c r="B8">
        <v>8115</v>
      </c>
      <c r="C8">
        <v>630</v>
      </c>
      <c r="D8">
        <v>118</v>
      </c>
      <c r="E8">
        <v>77</v>
      </c>
      <c r="F8">
        <v>43</v>
      </c>
      <c r="G8">
        <v>0</v>
      </c>
      <c r="H8">
        <v>23</v>
      </c>
      <c r="I8">
        <v>40</v>
      </c>
      <c r="J8">
        <v>9046</v>
      </c>
    </row>
    <row r="9" spans="1:11" x14ac:dyDescent="0.25">
      <c r="A9" t="str">
        <v>Other Theft</v>
      </c>
      <c r="B9">
        <v>34719</v>
      </c>
      <c r="C9">
        <v>2976</v>
      </c>
      <c r="D9">
        <v>717</v>
      </c>
      <c r="E9">
        <v>332</v>
      </c>
      <c r="F9">
        <v>585</v>
      </c>
      <c r="G9">
        <v>560</v>
      </c>
      <c r="H9">
        <v>71</v>
      </c>
      <c r="I9">
        <v>142</v>
      </c>
      <c r="J9">
        <v>40102</v>
      </c>
    </row>
    <row r="10" spans="1:11" x14ac:dyDescent="0.25">
      <c r="A10" t="str">
        <v>Others</v>
      </c>
      <c r="B10">
        <v>292665</v>
      </c>
      <c r="C10">
        <v>57206</v>
      </c>
      <c r="D10">
        <v>139344</v>
      </c>
      <c r="E10">
        <v>5745</v>
      </c>
      <c r="F10">
        <v>5699</v>
      </c>
      <c r="G10">
        <v>1528</v>
      </c>
      <c r="H10">
        <v>1033</v>
      </c>
      <c r="I10">
        <v>4509</v>
      </c>
      <c r="J10">
        <v>507729</v>
      </c>
    </row>
    <row r="11" spans="1:11" x14ac:dyDescent="0.25">
      <c r="A11" t="str">
        <v>TOTAL RECORDED CRIME</v>
      </c>
      <c r="B11">
        <v>394603</v>
      </c>
      <c r="C11">
        <v>78688</v>
      </c>
      <c r="D11">
        <v>147775</v>
      </c>
      <c r="E11">
        <v>8209</v>
      </c>
      <c r="F11">
        <v>7107</v>
      </c>
      <c r="G11">
        <v>2115</v>
      </c>
      <c r="H11">
        <v>1559</v>
      </c>
      <c r="I11">
        <v>5591</v>
      </c>
      <c r="J11">
        <v>645647</v>
      </c>
      <c r="K11">
        <v>2012</v>
      </c>
    </row>
    <row r="12" spans="1:11" x14ac:dyDescent="0.25">
      <c r="A12" t="str">
        <v>Offence</v>
      </c>
      <c r="B12" t="str">
        <v>Punjab</v>
      </c>
      <c r="C12" t="str">
        <v>Sindh</v>
      </c>
      <c r="D12" t="str">
        <v>KP</v>
      </c>
      <c r="E12" t="str">
        <v>Balochistan</v>
      </c>
      <c r="F12" t="str">
        <v>Islamabad</v>
      </c>
      <c r="G12" t="str">
        <v>Railways</v>
      </c>
      <c r="H12" t="str">
        <v>G.B</v>
      </c>
      <c r="I12" t="str">
        <v>AJK</v>
      </c>
      <c r="J12" t="str">
        <v>Pakistan</v>
      </c>
    </row>
    <row r="13" spans="1:11" x14ac:dyDescent="0.25">
      <c r="A13" t="str">
        <v>Murder</v>
      </c>
      <c r="B13">
        <v>5969</v>
      </c>
      <c r="C13">
        <v>3854</v>
      </c>
      <c r="D13">
        <v>3163</v>
      </c>
      <c r="E13">
        <v>639</v>
      </c>
      <c r="F13">
        <v>131</v>
      </c>
      <c r="G13">
        <v>4</v>
      </c>
      <c r="H13">
        <v>73</v>
      </c>
      <c r="I13">
        <v>104</v>
      </c>
      <c r="J13">
        <v>13937</v>
      </c>
    </row>
    <row r="14" spans="1:11" x14ac:dyDescent="0.25">
      <c r="A14" t="str">
        <v>Attempt to Murder</v>
      </c>
      <c r="B14">
        <v>6935</v>
      </c>
      <c r="C14">
        <v>3568</v>
      </c>
      <c r="D14">
        <v>3146</v>
      </c>
      <c r="E14">
        <v>482</v>
      </c>
      <c r="F14">
        <v>203</v>
      </c>
      <c r="G14">
        <v>7</v>
      </c>
      <c r="H14">
        <v>96</v>
      </c>
      <c r="I14">
        <v>211</v>
      </c>
      <c r="J14">
        <v>14648</v>
      </c>
    </row>
    <row r="15" spans="1:11" x14ac:dyDescent="0.25">
      <c r="A15" t="str">
        <v>Kidnapping /Abduction</v>
      </c>
      <c r="B15">
        <v>14527</v>
      </c>
      <c r="C15">
        <v>3149</v>
      </c>
      <c r="D15">
        <v>1137</v>
      </c>
      <c r="E15">
        <v>304</v>
      </c>
      <c r="F15">
        <v>112</v>
      </c>
      <c r="G15">
        <v>2</v>
      </c>
      <c r="H15">
        <v>32</v>
      </c>
      <c r="I15">
        <v>288</v>
      </c>
      <c r="J15">
        <v>19551</v>
      </c>
    </row>
    <row r="16" spans="1:11" x14ac:dyDescent="0.25">
      <c r="A16" t="str">
        <v>Dacoity</v>
      </c>
      <c r="B16">
        <v>2479</v>
      </c>
      <c r="C16">
        <v>1354</v>
      </c>
      <c r="D16">
        <v>66</v>
      </c>
      <c r="E16">
        <v>85</v>
      </c>
      <c r="F16">
        <v>52</v>
      </c>
      <c r="G16">
        <v>2</v>
      </c>
      <c r="H16">
        <v>2</v>
      </c>
      <c r="I16">
        <v>13</v>
      </c>
      <c r="J16">
        <v>4053</v>
      </c>
    </row>
    <row r="17" spans="1:11" x14ac:dyDescent="0.25">
      <c r="A17" t="str">
        <v>Robbery</v>
      </c>
      <c r="B17">
        <v>12609</v>
      </c>
      <c r="C17">
        <v>4045</v>
      </c>
      <c r="D17">
        <v>145</v>
      </c>
      <c r="E17">
        <v>189</v>
      </c>
      <c r="F17">
        <v>288</v>
      </c>
      <c r="G17">
        <v>4</v>
      </c>
      <c r="H17">
        <v>16</v>
      </c>
      <c r="I17">
        <v>67</v>
      </c>
      <c r="J17">
        <v>17363</v>
      </c>
    </row>
    <row r="18" spans="1:11" x14ac:dyDescent="0.25">
      <c r="A18" t="str">
        <v>Burglary</v>
      </c>
      <c r="B18">
        <v>13912</v>
      </c>
      <c r="C18">
        <v>1651</v>
      </c>
      <c r="D18">
        <v>653</v>
      </c>
      <c r="E18">
        <v>156</v>
      </c>
      <c r="F18">
        <v>345</v>
      </c>
      <c r="G18">
        <v>1</v>
      </c>
      <c r="H18">
        <v>95</v>
      </c>
      <c r="I18">
        <v>240</v>
      </c>
      <c r="J18">
        <v>17053</v>
      </c>
    </row>
    <row r="19" spans="1:11" x14ac:dyDescent="0.25">
      <c r="A19" t="str">
        <v>Cattle Theft</v>
      </c>
      <c r="B19">
        <v>6968</v>
      </c>
      <c r="C19">
        <v>477</v>
      </c>
      <c r="D19">
        <v>127</v>
      </c>
      <c r="E19">
        <v>68</v>
      </c>
      <c r="F19">
        <v>39</v>
      </c>
      <c r="G19">
        <v>0</v>
      </c>
      <c r="H19">
        <v>24</v>
      </c>
      <c r="I19">
        <v>40</v>
      </c>
      <c r="J19">
        <v>7743</v>
      </c>
    </row>
    <row r="20" spans="1:11" x14ac:dyDescent="0.25">
      <c r="A20" t="str">
        <v>Other Theft</v>
      </c>
      <c r="B20">
        <v>32506</v>
      </c>
      <c r="C20">
        <v>2837</v>
      </c>
      <c r="D20">
        <v>826</v>
      </c>
      <c r="E20">
        <v>312</v>
      </c>
      <c r="F20">
        <v>667</v>
      </c>
      <c r="G20">
        <v>386</v>
      </c>
      <c r="H20">
        <v>85</v>
      </c>
      <c r="I20">
        <v>132</v>
      </c>
      <c r="J20">
        <v>37751</v>
      </c>
    </row>
    <row r="21" spans="1:11" x14ac:dyDescent="0.25">
      <c r="A21" t="str">
        <v>Others</v>
      </c>
      <c r="B21">
        <v>294503</v>
      </c>
      <c r="C21">
        <v>54055</v>
      </c>
      <c r="D21">
        <v>133466</v>
      </c>
      <c r="E21">
        <v>6402</v>
      </c>
      <c r="F21">
        <v>6257</v>
      </c>
      <c r="G21">
        <v>1650</v>
      </c>
      <c r="H21">
        <v>1172</v>
      </c>
      <c r="I21">
        <v>4800</v>
      </c>
      <c r="J21">
        <v>502305</v>
      </c>
    </row>
    <row r="22" spans="1:11" x14ac:dyDescent="0.25">
      <c r="A22" t="str">
        <v>TOTAL RECORDED CRIME</v>
      </c>
      <c r="B22">
        <v>390408</v>
      </c>
      <c r="C22">
        <v>74990</v>
      </c>
      <c r="D22">
        <v>142729</v>
      </c>
      <c r="E22">
        <v>8637</v>
      </c>
      <c r="F22">
        <v>8094</v>
      </c>
      <c r="G22">
        <v>2056</v>
      </c>
      <c r="H22">
        <v>1595</v>
      </c>
      <c r="I22">
        <v>5895</v>
      </c>
      <c r="J22">
        <v>634404</v>
      </c>
      <c r="K22">
        <v>2013</v>
      </c>
    </row>
    <row r="23" spans="1:11" x14ac:dyDescent="0.25">
      <c r="A23" t="str">
        <v>Offence</v>
      </c>
      <c r="B23" t="str">
        <v>Punjab</v>
      </c>
      <c r="C23" t="str">
        <v>Sindh</v>
      </c>
      <c r="D23" t="str">
        <v>KP</v>
      </c>
      <c r="E23" t="str">
        <v>Balochistan</v>
      </c>
      <c r="F23" t="str">
        <v>Islamabad</v>
      </c>
      <c r="G23" t="str">
        <v>Railways</v>
      </c>
      <c r="H23" t="str">
        <v>G.B</v>
      </c>
      <c r="I23" t="str">
        <v>AJK</v>
      </c>
      <c r="J23" t="str">
        <v>Pakistan</v>
      </c>
    </row>
    <row r="24" spans="1:11" x14ac:dyDescent="0.25">
      <c r="A24" t="str">
        <v>Murder</v>
      </c>
      <c r="B24">
        <v>5953</v>
      </c>
      <c r="C24">
        <v>3225</v>
      </c>
      <c r="D24">
        <v>3184</v>
      </c>
      <c r="E24">
        <v>615</v>
      </c>
      <c r="F24">
        <v>144</v>
      </c>
      <c r="G24">
        <v>4</v>
      </c>
      <c r="H24">
        <v>74</v>
      </c>
      <c r="I24">
        <v>77</v>
      </c>
      <c r="J24">
        <v>13276</v>
      </c>
    </row>
    <row r="25" spans="1:11" x14ac:dyDescent="0.25">
      <c r="A25" t="str">
        <v>Attempt to Murder</v>
      </c>
      <c r="B25">
        <v>7204</v>
      </c>
      <c r="C25">
        <v>3017</v>
      </c>
      <c r="D25">
        <v>3281</v>
      </c>
      <c r="E25">
        <v>465</v>
      </c>
      <c r="F25">
        <v>164</v>
      </c>
      <c r="G25">
        <v>6</v>
      </c>
      <c r="H25">
        <v>109</v>
      </c>
      <c r="I25">
        <v>253</v>
      </c>
      <c r="J25">
        <v>14499</v>
      </c>
    </row>
    <row r="26" spans="1:11" x14ac:dyDescent="0.25">
      <c r="A26" t="str">
        <v>Kidnapping /Abduction</v>
      </c>
      <c r="B26">
        <v>14247</v>
      </c>
      <c r="C26">
        <v>2947</v>
      </c>
      <c r="D26">
        <v>1277</v>
      </c>
      <c r="E26">
        <v>268</v>
      </c>
      <c r="F26">
        <v>98</v>
      </c>
      <c r="G26">
        <v>5</v>
      </c>
      <c r="H26">
        <v>25</v>
      </c>
      <c r="I26">
        <v>244</v>
      </c>
      <c r="J26">
        <v>19111</v>
      </c>
    </row>
    <row r="27" spans="1:11" x14ac:dyDescent="0.25">
      <c r="A27" t="str">
        <v>Dacoity</v>
      </c>
      <c r="B27">
        <v>1984</v>
      </c>
      <c r="C27">
        <v>1320</v>
      </c>
      <c r="D27">
        <v>77</v>
      </c>
      <c r="E27">
        <v>67</v>
      </c>
      <c r="F27">
        <v>56</v>
      </c>
      <c r="G27">
        <v>1</v>
      </c>
      <c r="H27">
        <v>7</v>
      </c>
      <c r="I27">
        <v>4</v>
      </c>
      <c r="J27">
        <v>3516</v>
      </c>
    </row>
    <row r="28" spans="1:11" x14ac:dyDescent="0.25">
      <c r="A28" t="str">
        <v>Robbery</v>
      </c>
      <c r="B28">
        <v>13808</v>
      </c>
      <c r="C28">
        <v>3433</v>
      </c>
      <c r="D28">
        <v>199</v>
      </c>
      <c r="E28">
        <v>202</v>
      </c>
      <c r="F28">
        <v>379</v>
      </c>
      <c r="G28">
        <v>3</v>
      </c>
      <c r="H28">
        <v>18</v>
      </c>
      <c r="I28">
        <v>65</v>
      </c>
      <c r="J28">
        <v>18107</v>
      </c>
    </row>
    <row r="29" spans="1:11" x14ac:dyDescent="0.25">
      <c r="A29" t="str">
        <v>Burglary</v>
      </c>
      <c r="B29">
        <v>14206</v>
      </c>
      <c r="C29">
        <v>1387</v>
      </c>
      <c r="D29">
        <v>778</v>
      </c>
      <c r="E29">
        <v>143</v>
      </c>
      <c r="F29">
        <v>384</v>
      </c>
      <c r="G29">
        <v>0</v>
      </c>
      <c r="H29">
        <v>49</v>
      </c>
      <c r="I29">
        <v>203</v>
      </c>
      <c r="J29">
        <v>17150</v>
      </c>
    </row>
    <row r="30" spans="1:11" x14ac:dyDescent="0.25">
      <c r="A30" t="str">
        <v>Cattle Theft</v>
      </c>
      <c r="B30">
        <v>6685</v>
      </c>
      <c r="C30">
        <v>504</v>
      </c>
      <c r="D30">
        <v>100</v>
      </c>
      <c r="E30">
        <v>69</v>
      </c>
      <c r="F30">
        <v>27</v>
      </c>
      <c r="G30">
        <v>21</v>
      </c>
      <c r="H30">
        <v>19</v>
      </c>
      <c r="I30">
        <v>34</v>
      </c>
      <c r="J30">
        <v>7459</v>
      </c>
    </row>
    <row r="31" spans="1:11" x14ac:dyDescent="0.25">
      <c r="A31" t="str">
        <v>Other Theft</v>
      </c>
      <c r="B31">
        <v>30178</v>
      </c>
      <c r="C31">
        <v>2710</v>
      </c>
      <c r="D31">
        <v>1053</v>
      </c>
      <c r="E31">
        <v>258</v>
      </c>
      <c r="F31">
        <v>580</v>
      </c>
      <c r="G31">
        <v>325</v>
      </c>
      <c r="H31">
        <v>66</v>
      </c>
      <c r="I31">
        <v>118</v>
      </c>
      <c r="J31">
        <v>35288</v>
      </c>
    </row>
    <row r="32" spans="1:11" x14ac:dyDescent="0.25">
      <c r="A32" t="str">
        <v>Others</v>
      </c>
      <c r="B32">
        <v>295353</v>
      </c>
      <c r="C32">
        <v>55230</v>
      </c>
      <c r="D32">
        <v>127715</v>
      </c>
      <c r="E32">
        <v>6761</v>
      </c>
      <c r="F32">
        <v>6564</v>
      </c>
      <c r="G32">
        <v>1438</v>
      </c>
      <c r="H32">
        <v>959</v>
      </c>
      <c r="I32">
        <v>4701</v>
      </c>
      <c r="J32">
        <v>498721</v>
      </c>
    </row>
    <row r="33" spans="1:11" x14ac:dyDescent="0.25">
      <c r="A33" t="str">
        <v>TOTAL RECORDED CRIME</v>
      </c>
      <c r="B33">
        <v>389618</v>
      </c>
      <c r="C33">
        <v>73773</v>
      </c>
      <c r="D33">
        <v>137664</v>
      </c>
      <c r="E33">
        <v>8848</v>
      </c>
      <c r="F33">
        <v>8396</v>
      </c>
      <c r="G33">
        <v>1803</v>
      </c>
      <c r="H33">
        <v>1326</v>
      </c>
      <c r="I33">
        <v>5699</v>
      </c>
      <c r="J33">
        <v>627127</v>
      </c>
      <c r="K33">
        <v>2014</v>
      </c>
    </row>
    <row r="34" spans="1:11" x14ac:dyDescent="0.25">
      <c r="A34" t="str">
        <v>Offence</v>
      </c>
      <c r="B34" t="str">
        <v>Punjab</v>
      </c>
      <c r="C34" t="str">
        <v>Sindh</v>
      </c>
      <c r="D34" t="str">
        <v>KP</v>
      </c>
      <c r="E34" t="str">
        <v>Balochistan</v>
      </c>
      <c r="F34" t="str">
        <v>Islamabad</v>
      </c>
      <c r="G34" t="str">
        <v>Railways</v>
      </c>
      <c r="H34" t="str">
        <v>G.B</v>
      </c>
      <c r="I34" t="str">
        <v>AJK</v>
      </c>
      <c r="J34" t="str">
        <v>Pakistan</v>
      </c>
    </row>
    <row r="35" spans="1:11" x14ac:dyDescent="0.25">
      <c r="A35" t="str">
        <v>Murder</v>
      </c>
      <c r="B35">
        <v>4422</v>
      </c>
      <c r="C35">
        <v>1907</v>
      </c>
      <c r="D35">
        <v>2496</v>
      </c>
      <c r="E35">
        <v>412</v>
      </c>
      <c r="F35">
        <v>116</v>
      </c>
      <c r="G35">
        <v>3</v>
      </c>
      <c r="H35">
        <v>54</v>
      </c>
      <c r="I35">
        <v>76</v>
      </c>
      <c r="J35">
        <v>9486</v>
      </c>
    </row>
    <row r="36" spans="1:11" x14ac:dyDescent="0.25">
      <c r="A36" t="str">
        <v>Attempt to Murder</v>
      </c>
      <c r="B36">
        <v>5234</v>
      </c>
      <c r="C36">
        <v>2280</v>
      </c>
      <c r="D36">
        <v>3008</v>
      </c>
      <c r="E36">
        <v>356</v>
      </c>
      <c r="F36">
        <v>131</v>
      </c>
      <c r="G36">
        <v>7</v>
      </c>
      <c r="H36">
        <v>98</v>
      </c>
      <c r="I36">
        <v>222</v>
      </c>
      <c r="J36">
        <v>11336</v>
      </c>
    </row>
    <row r="37" spans="1:11" x14ac:dyDescent="0.25">
      <c r="A37" t="str">
        <v>Kidnapping /Abduction</v>
      </c>
      <c r="B37">
        <v>13378</v>
      </c>
      <c r="C37">
        <v>2963</v>
      </c>
      <c r="D37">
        <v>1165</v>
      </c>
      <c r="E37">
        <v>246</v>
      </c>
      <c r="F37">
        <v>97</v>
      </c>
      <c r="G37">
        <v>1</v>
      </c>
      <c r="H37">
        <v>35</v>
      </c>
      <c r="I37">
        <v>279</v>
      </c>
      <c r="J37">
        <v>18164</v>
      </c>
    </row>
    <row r="38" spans="1:11" x14ac:dyDescent="0.25">
      <c r="A38" t="str">
        <v>Dacoity</v>
      </c>
      <c r="B38">
        <v>1318</v>
      </c>
      <c r="C38">
        <v>858</v>
      </c>
      <c r="D38">
        <v>50</v>
      </c>
      <c r="E38">
        <v>66</v>
      </c>
      <c r="F38">
        <v>26</v>
      </c>
      <c r="G38">
        <v>1</v>
      </c>
      <c r="H38">
        <v>7</v>
      </c>
      <c r="I38">
        <v>3</v>
      </c>
      <c r="J38">
        <v>2329</v>
      </c>
    </row>
    <row r="39" spans="1:11" x14ac:dyDescent="0.25">
      <c r="A39" t="str">
        <v>Robbery</v>
      </c>
      <c r="B39">
        <v>11871</v>
      </c>
      <c r="C39">
        <v>2595</v>
      </c>
      <c r="D39">
        <v>234</v>
      </c>
      <c r="E39">
        <v>186</v>
      </c>
      <c r="F39">
        <v>209</v>
      </c>
      <c r="G39">
        <v>1</v>
      </c>
      <c r="H39">
        <v>16</v>
      </c>
      <c r="I39">
        <v>52</v>
      </c>
      <c r="J39">
        <v>15164</v>
      </c>
    </row>
    <row r="40" spans="1:11" x14ac:dyDescent="0.25">
      <c r="A40" t="str">
        <v>Burglary</v>
      </c>
      <c r="B40">
        <v>12762</v>
      </c>
      <c r="C40">
        <v>1323</v>
      </c>
      <c r="D40">
        <v>878</v>
      </c>
      <c r="E40">
        <v>162</v>
      </c>
      <c r="F40">
        <v>330</v>
      </c>
      <c r="G40">
        <v>0</v>
      </c>
      <c r="H40">
        <v>56</v>
      </c>
      <c r="I40">
        <v>225</v>
      </c>
      <c r="J40">
        <v>15736</v>
      </c>
    </row>
    <row r="41" spans="1:11" x14ac:dyDescent="0.25">
      <c r="A41" t="str">
        <v>Cattle Theft</v>
      </c>
      <c r="B41">
        <v>5837</v>
      </c>
      <c r="C41">
        <v>437</v>
      </c>
      <c r="D41">
        <v>97</v>
      </c>
      <c r="E41">
        <v>53</v>
      </c>
      <c r="F41">
        <v>21</v>
      </c>
      <c r="G41">
        <v>0</v>
      </c>
      <c r="H41">
        <v>22</v>
      </c>
      <c r="I41">
        <v>35</v>
      </c>
      <c r="J41">
        <v>6502</v>
      </c>
    </row>
    <row r="42" spans="1:11" x14ac:dyDescent="0.25">
      <c r="A42" t="str">
        <v>Other Theft</v>
      </c>
      <c r="B42">
        <v>27452</v>
      </c>
      <c r="C42">
        <v>2615</v>
      </c>
      <c r="D42">
        <v>1178</v>
      </c>
      <c r="E42">
        <v>248</v>
      </c>
      <c r="F42">
        <v>512</v>
      </c>
      <c r="G42">
        <v>266</v>
      </c>
      <c r="H42">
        <v>60</v>
      </c>
      <c r="I42">
        <v>69</v>
      </c>
      <c r="J42">
        <v>32400</v>
      </c>
    </row>
    <row r="43" spans="1:11" x14ac:dyDescent="0.25">
      <c r="A43" t="str">
        <v>Others</v>
      </c>
      <c r="B43">
        <v>300781</v>
      </c>
      <c r="C43">
        <v>57652</v>
      </c>
      <c r="D43">
        <v>142994</v>
      </c>
      <c r="E43">
        <v>7182</v>
      </c>
      <c r="F43">
        <v>6340</v>
      </c>
      <c r="G43">
        <v>1287</v>
      </c>
      <c r="H43">
        <v>1143</v>
      </c>
      <c r="I43">
        <v>4803</v>
      </c>
      <c r="J43">
        <v>522182</v>
      </c>
    </row>
    <row r="44" spans="1:11" x14ac:dyDescent="0.25">
      <c r="A44" t="str">
        <v>TOTAL RECORDED CRIME</v>
      </c>
      <c r="B44">
        <v>383055</v>
      </c>
      <c r="C44">
        <v>72630</v>
      </c>
      <c r="D44">
        <v>152100</v>
      </c>
      <c r="E44">
        <v>8911</v>
      </c>
      <c r="F44">
        <v>7782</v>
      </c>
      <c r="G44">
        <v>1566</v>
      </c>
      <c r="H44">
        <v>1491</v>
      </c>
      <c r="I44">
        <v>5764</v>
      </c>
      <c r="J44">
        <v>633299</v>
      </c>
      <c r="K44">
        <v>2015</v>
      </c>
    </row>
    <row r="45" spans="1:11" x14ac:dyDescent="0.25">
      <c r="A45" t="str">
        <v>Offence</v>
      </c>
      <c r="B45" t="str">
        <v>Punjab</v>
      </c>
      <c r="C45" t="str">
        <v>Sindh</v>
      </c>
      <c r="D45" t="str">
        <v>KP</v>
      </c>
      <c r="E45" t="str">
        <v>Balochistan</v>
      </c>
      <c r="F45" t="str">
        <v>Islamabad</v>
      </c>
      <c r="G45" t="str">
        <v>Railways</v>
      </c>
      <c r="H45" t="str">
        <v>G.B</v>
      </c>
      <c r="I45" t="str">
        <v>AJK</v>
      </c>
      <c r="J45" t="str">
        <v>Pakistan</v>
      </c>
    </row>
    <row r="46" spans="1:11" x14ac:dyDescent="0.25">
      <c r="A46" t="str">
        <v>Murder</v>
      </c>
      <c r="B46">
        <v>3995</v>
      </c>
      <c r="C46">
        <v>1445</v>
      </c>
      <c r="D46">
        <v>2481</v>
      </c>
      <c r="E46">
        <v>382</v>
      </c>
      <c r="F46">
        <v>94</v>
      </c>
      <c r="G46">
        <v>2</v>
      </c>
      <c r="H46">
        <v>67</v>
      </c>
      <c r="I46">
        <v>50</v>
      </c>
      <c r="J46">
        <v>8516</v>
      </c>
    </row>
    <row r="47" spans="1:11" x14ac:dyDescent="0.25">
      <c r="A47" t="str">
        <v>Attempt to Murder</v>
      </c>
      <c r="B47">
        <v>4647</v>
      </c>
      <c r="C47">
        <v>1955</v>
      </c>
      <c r="D47">
        <v>2900</v>
      </c>
      <c r="E47">
        <v>340</v>
      </c>
      <c r="F47">
        <v>141</v>
      </c>
      <c r="G47">
        <v>4</v>
      </c>
      <c r="H47">
        <v>84</v>
      </c>
      <c r="I47">
        <v>208</v>
      </c>
      <c r="J47">
        <v>10279</v>
      </c>
    </row>
    <row r="48" spans="1:11" x14ac:dyDescent="0.25">
      <c r="A48" t="str">
        <v>Kidnapping /Abduction</v>
      </c>
      <c r="B48">
        <v>13349</v>
      </c>
      <c r="C48">
        <v>2891</v>
      </c>
      <c r="D48">
        <v>1214</v>
      </c>
      <c r="E48">
        <v>215</v>
      </c>
      <c r="F48">
        <v>81</v>
      </c>
      <c r="G48">
        <v>4</v>
      </c>
      <c r="H48">
        <v>32</v>
      </c>
      <c r="I48">
        <v>271</v>
      </c>
      <c r="J48">
        <v>18057</v>
      </c>
    </row>
    <row r="49" spans="1:11" x14ac:dyDescent="0.25">
      <c r="A49" t="str">
        <v>Dacoity</v>
      </c>
      <c r="B49">
        <v>825</v>
      </c>
      <c r="C49">
        <v>707</v>
      </c>
      <c r="D49">
        <v>58</v>
      </c>
      <c r="E49">
        <v>30</v>
      </c>
      <c r="F49">
        <v>12</v>
      </c>
      <c r="G49">
        <v>0</v>
      </c>
      <c r="H49">
        <v>4</v>
      </c>
      <c r="I49">
        <v>0</v>
      </c>
      <c r="J49">
        <v>1636</v>
      </c>
    </row>
    <row r="50" spans="1:11" x14ac:dyDescent="0.25">
      <c r="A50" t="str">
        <v>Robbery</v>
      </c>
      <c r="B50">
        <v>10078</v>
      </c>
      <c r="C50">
        <v>2409</v>
      </c>
      <c r="D50">
        <v>206</v>
      </c>
      <c r="E50">
        <v>160</v>
      </c>
      <c r="F50">
        <v>185</v>
      </c>
      <c r="G50">
        <v>1</v>
      </c>
      <c r="H50">
        <v>7</v>
      </c>
      <c r="I50">
        <v>42</v>
      </c>
      <c r="J50">
        <v>13088</v>
      </c>
    </row>
    <row r="51" spans="1:11" x14ac:dyDescent="0.25">
      <c r="A51" t="str">
        <v>Burglary</v>
      </c>
      <c r="B51">
        <v>11586</v>
      </c>
      <c r="C51">
        <v>1472</v>
      </c>
      <c r="D51">
        <v>840</v>
      </c>
      <c r="E51">
        <v>154</v>
      </c>
      <c r="F51">
        <v>297</v>
      </c>
      <c r="G51">
        <v>0</v>
      </c>
      <c r="H51">
        <v>59</v>
      </c>
      <c r="I51">
        <v>164</v>
      </c>
      <c r="J51">
        <v>14572</v>
      </c>
    </row>
    <row r="52" spans="1:11" x14ac:dyDescent="0.25">
      <c r="A52" t="str">
        <v>Cattle Theft</v>
      </c>
      <c r="B52">
        <v>5384</v>
      </c>
      <c r="C52">
        <v>419</v>
      </c>
      <c r="D52">
        <v>122</v>
      </c>
      <c r="E52">
        <v>67</v>
      </c>
      <c r="F52">
        <v>29</v>
      </c>
      <c r="G52">
        <v>1</v>
      </c>
      <c r="H52">
        <v>20</v>
      </c>
      <c r="I52">
        <v>26</v>
      </c>
      <c r="J52">
        <v>6068</v>
      </c>
    </row>
    <row r="53" spans="1:11" x14ac:dyDescent="0.25">
      <c r="A53" t="str">
        <v>Other Theft</v>
      </c>
      <c r="B53">
        <v>29674</v>
      </c>
      <c r="C53">
        <v>2455</v>
      </c>
      <c r="D53">
        <v>1093</v>
      </c>
      <c r="E53">
        <v>249</v>
      </c>
      <c r="F53">
        <v>489</v>
      </c>
      <c r="G53">
        <v>245</v>
      </c>
      <c r="H53">
        <v>48</v>
      </c>
      <c r="I53">
        <v>67</v>
      </c>
      <c r="J53">
        <v>34320</v>
      </c>
    </row>
    <row r="54" spans="1:11" x14ac:dyDescent="0.25">
      <c r="A54" t="str">
        <v>Others</v>
      </c>
      <c r="B54">
        <v>328610</v>
      </c>
      <c r="C54">
        <v>58794</v>
      </c>
      <c r="D54">
        <v>163403</v>
      </c>
      <c r="E54">
        <v>7051</v>
      </c>
      <c r="F54">
        <v>5689</v>
      </c>
      <c r="G54">
        <v>1110</v>
      </c>
      <c r="H54">
        <v>1226</v>
      </c>
      <c r="I54">
        <v>5135</v>
      </c>
      <c r="J54">
        <v>571018</v>
      </c>
    </row>
    <row r="55" spans="1:11" x14ac:dyDescent="0.25">
      <c r="A55" t="str">
        <v>TOTAL RECORDED CRIME</v>
      </c>
      <c r="B55">
        <v>408148</v>
      </c>
      <c r="C55">
        <v>72547</v>
      </c>
      <c r="D55">
        <v>172317</v>
      </c>
      <c r="E55">
        <v>8648</v>
      </c>
      <c r="F55">
        <v>7017</v>
      </c>
      <c r="G55">
        <v>1367</v>
      </c>
      <c r="H55">
        <v>1547</v>
      </c>
      <c r="I55">
        <v>5963</v>
      </c>
      <c r="J55">
        <v>677554</v>
      </c>
      <c r="K55">
        <v>2016</v>
      </c>
    </row>
    <row r="56" spans="1:11" x14ac:dyDescent="0.25">
      <c r="A56" t="str">
        <v>Murder</v>
      </c>
      <c r="B56">
        <v>3914</v>
      </c>
      <c r="C56">
        <v>1409</v>
      </c>
      <c r="D56">
        <v>2361</v>
      </c>
      <c r="E56">
        <v>325</v>
      </c>
      <c r="F56">
        <v>84</v>
      </c>
      <c r="G56">
        <v>6</v>
      </c>
      <c r="H56">
        <v>61</v>
      </c>
      <c r="I56">
        <v>75</v>
      </c>
      <c r="J56">
        <v>8235</v>
      </c>
    </row>
    <row r="57" spans="1:11" x14ac:dyDescent="0.25">
      <c r="A57" t="str">
        <v>Attempt to Murder</v>
      </c>
      <c r="B57">
        <v>4440</v>
      </c>
      <c r="C57">
        <v>1644</v>
      </c>
      <c r="D57">
        <v>2641</v>
      </c>
      <c r="E57">
        <v>333</v>
      </c>
      <c r="F57">
        <v>163</v>
      </c>
      <c r="G57">
        <v>5</v>
      </c>
      <c r="H57">
        <v>94</v>
      </c>
      <c r="I57">
        <v>179</v>
      </c>
      <c r="J57">
        <v>9499</v>
      </c>
    </row>
    <row r="58" spans="1:11" x14ac:dyDescent="0.25">
      <c r="A58" t="str">
        <v>Kidnapping /Abduction</v>
      </c>
      <c r="B58">
        <v>13558</v>
      </c>
      <c r="C58">
        <v>2927</v>
      </c>
      <c r="D58">
        <v>1197</v>
      </c>
      <c r="E58">
        <v>248</v>
      </c>
      <c r="F58">
        <v>99</v>
      </c>
      <c r="G58">
        <v>7</v>
      </c>
      <c r="H58">
        <v>48</v>
      </c>
      <c r="I58">
        <v>279</v>
      </c>
      <c r="J58">
        <v>18363</v>
      </c>
    </row>
    <row r="59" spans="1:11" x14ac:dyDescent="0.25">
      <c r="A59" t="str">
        <v>Dacoity</v>
      </c>
      <c r="B59">
        <v>602</v>
      </c>
      <c r="C59">
        <v>572</v>
      </c>
      <c r="D59">
        <v>45</v>
      </c>
      <c r="E59">
        <v>38</v>
      </c>
      <c r="F59">
        <v>16</v>
      </c>
      <c r="G59">
        <v>1</v>
      </c>
      <c r="H59">
        <v>4</v>
      </c>
      <c r="I59">
        <v>2</v>
      </c>
      <c r="J59">
        <v>1280</v>
      </c>
    </row>
    <row r="60" spans="1:11" x14ac:dyDescent="0.25">
      <c r="A60" t="str">
        <v>Robbery</v>
      </c>
      <c r="B60">
        <v>9385</v>
      </c>
      <c r="C60">
        <v>2364</v>
      </c>
      <c r="D60">
        <v>276</v>
      </c>
      <c r="E60">
        <v>185</v>
      </c>
      <c r="F60">
        <v>195</v>
      </c>
      <c r="G60">
        <v>4</v>
      </c>
      <c r="H60">
        <v>15</v>
      </c>
      <c r="I60">
        <v>34</v>
      </c>
      <c r="J60">
        <v>12458</v>
      </c>
    </row>
    <row r="61" spans="1:11" x14ac:dyDescent="0.25">
      <c r="A61" t="str">
        <v>Burglary</v>
      </c>
      <c r="B61">
        <v>11023</v>
      </c>
      <c r="C61">
        <v>1344</v>
      </c>
      <c r="D61">
        <v>798</v>
      </c>
      <c r="E61">
        <v>135</v>
      </c>
      <c r="F61">
        <v>253</v>
      </c>
      <c r="G61">
        <v>1</v>
      </c>
      <c r="H61">
        <v>63</v>
      </c>
      <c r="I61">
        <v>216</v>
      </c>
      <c r="J61">
        <v>13833</v>
      </c>
    </row>
    <row r="62" spans="1:11" x14ac:dyDescent="0.25">
      <c r="A62" t="str">
        <v>Cattle Theft</v>
      </c>
      <c r="B62">
        <v>4721</v>
      </c>
      <c r="C62">
        <v>383</v>
      </c>
      <c r="D62">
        <v>126</v>
      </c>
      <c r="E62">
        <v>39</v>
      </c>
      <c r="F62">
        <v>22</v>
      </c>
      <c r="G62">
        <v>0</v>
      </c>
      <c r="H62">
        <v>17</v>
      </c>
      <c r="I62">
        <v>34</v>
      </c>
      <c r="J62">
        <v>5342</v>
      </c>
    </row>
    <row r="63" spans="1:11" x14ac:dyDescent="0.25">
      <c r="A63" t="str">
        <v>Other Theft</v>
      </c>
      <c r="B63">
        <v>33053</v>
      </c>
      <c r="C63">
        <v>2221</v>
      </c>
      <c r="D63">
        <v>882</v>
      </c>
      <c r="E63">
        <v>272</v>
      </c>
      <c r="F63">
        <v>506</v>
      </c>
      <c r="G63">
        <v>234</v>
      </c>
      <c r="H63">
        <v>64</v>
      </c>
      <c r="I63">
        <v>72</v>
      </c>
      <c r="J63">
        <v>37304</v>
      </c>
    </row>
    <row r="64" spans="1:11" x14ac:dyDescent="0.25">
      <c r="A64" t="str">
        <v>Others</v>
      </c>
      <c r="B64">
        <v>325149</v>
      </c>
      <c r="C64">
        <v>57409</v>
      </c>
      <c r="D64">
        <v>172504</v>
      </c>
      <c r="E64">
        <v>7917</v>
      </c>
      <c r="F64">
        <v>5798</v>
      </c>
      <c r="G64">
        <v>1270</v>
      </c>
      <c r="H64">
        <v>1370</v>
      </c>
      <c r="I64">
        <v>6194</v>
      </c>
      <c r="J64">
        <v>577611</v>
      </c>
    </row>
    <row r="65" spans="1:11" x14ac:dyDescent="0.25">
      <c r="A65" t="str">
        <v>TOTAL RECORDED CRIME</v>
      </c>
      <c r="B65">
        <v>405845</v>
      </c>
      <c r="C65">
        <v>70273</v>
      </c>
      <c r="D65">
        <v>180830</v>
      </c>
      <c r="E65">
        <v>9492</v>
      </c>
      <c r="F65">
        <v>7136</v>
      </c>
      <c r="G65">
        <v>1528</v>
      </c>
      <c r="H65">
        <v>1736</v>
      </c>
      <c r="I65">
        <v>7085</v>
      </c>
      <c r="J65">
        <v>683925</v>
      </c>
      <c r="K65">
        <v>2017</v>
      </c>
    </row>
    <row r="66" spans="1:11" x14ac:dyDescent="0.25">
      <c r="A66" t="str">
        <v>Murder</v>
      </c>
      <c r="B66">
        <v>3995</v>
      </c>
      <c r="C66">
        <v>1445</v>
      </c>
      <c r="D66">
        <v>2481</v>
      </c>
      <c r="E66">
        <v>382</v>
      </c>
      <c r="F66">
        <v>94</v>
      </c>
      <c r="G66">
        <v>2</v>
      </c>
      <c r="H66">
        <v>67</v>
      </c>
      <c r="I66">
        <v>50</v>
      </c>
      <c r="J66">
        <v>8516</v>
      </c>
    </row>
    <row r="67" spans="1:11" x14ac:dyDescent="0.25">
      <c r="A67" t="str">
        <v>Offence</v>
      </c>
      <c r="B67" t="str">
        <v>Punjab</v>
      </c>
      <c r="C67" t="str">
        <v>Sindh</v>
      </c>
      <c r="D67" t="str">
        <v>KP</v>
      </c>
      <c r="E67" t="str">
        <v>Balochistan</v>
      </c>
      <c r="F67" t="str">
        <v>Islamabad</v>
      </c>
      <c r="G67" t="str">
        <v>Railways</v>
      </c>
      <c r="H67" t="str">
        <v>G.B</v>
      </c>
      <c r="I67" t="str">
        <v>AJK</v>
      </c>
      <c r="J67" t="str">
        <v>Pakistan</v>
      </c>
    </row>
    <row r="68" spans="1:11" x14ac:dyDescent="0.25">
      <c r="A68" t="str">
        <v>Murder</v>
      </c>
      <c r="B68">
        <v>3914</v>
      </c>
      <c r="C68">
        <v>1409</v>
      </c>
      <c r="D68">
        <v>2361</v>
      </c>
      <c r="E68">
        <v>325</v>
      </c>
      <c r="F68">
        <v>84</v>
      </c>
      <c r="G68">
        <v>6</v>
      </c>
      <c r="H68">
        <v>61</v>
      </c>
      <c r="I68">
        <v>75</v>
      </c>
      <c r="J68">
        <v>8235</v>
      </c>
    </row>
    <row r="69" spans="1:11" x14ac:dyDescent="0.25">
      <c r="A69" t="str">
        <v>Attempt to Murder</v>
      </c>
      <c r="B69">
        <v>4440</v>
      </c>
      <c r="C69">
        <v>1644</v>
      </c>
      <c r="D69">
        <v>2641</v>
      </c>
      <c r="E69">
        <v>333</v>
      </c>
      <c r="F69">
        <v>163</v>
      </c>
      <c r="G69">
        <v>5</v>
      </c>
      <c r="H69">
        <v>94</v>
      </c>
      <c r="I69">
        <v>179</v>
      </c>
      <c r="J69">
        <v>9499</v>
      </c>
    </row>
    <row r="70" spans="1:11" x14ac:dyDescent="0.25">
      <c r="A70" t="str">
        <v>Kidnapping /Abduction</v>
      </c>
      <c r="B70">
        <v>13558</v>
      </c>
      <c r="C70">
        <v>2927</v>
      </c>
      <c r="D70">
        <v>1197</v>
      </c>
      <c r="E70">
        <v>248</v>
      </c>
      <c r="F70">
        <v>99</v>
      </c>
      <c r="G70">
        <v>7</v>
      </c>
      <c r="H70">
        <v>48</v>
      </c>
      <c r="I70">
        <v>279</v>
      </c>
      <c r="J70">
        <v>18363</v>
      </c>
    </row>
    <row r="71" spans="1:11" x14ac:dyDescent="0.25">
      <c r="A71" t="str">
        <v>Dacoity</v>
      </c>
      <c r="B71">
        <v>602</v>
      </c>
      <c r="C71">
        <v>572</v>
      </c>
      <c r="D71">
        <v>45</v>
      </c>
      <c r="E71">
        <v>38</v>
      </c>
      <c r="F71">
        <v>16</v>
      </c>
      <c r="G71">
        <v>1</v>
      </c>
      <c r="H71">
        <v>4</v>
      </c>
      <c r="I71">
        <v>2</v>
      </c>
      <c r="J71">
        <v>1280</v>
      </c>
    </row>
    <row r="72" spans="1:11" x14ac:dyDescent="0.25">
      <c r="A72" t="str">
        <v>Robbery</v>
      </c>
      <c r="B72">
        <v>9385</v>
      </c>
      <c r="C72">
        <v>2364</v>
      </c>
      <c r="D72">
        <v>276</v>
      </c>
      <c r="E72">
        <v>185</v>
      </c>
      <c r="F72">
        <v>195</v>
      </c>
      <c r="G72">
        <v>4</v>
      </c>
      <c r="H72">
        <v>15</v>
      </c>
      <c r="I72">
        <v>34</v>
      </c>
      <c r="J72">
        <v>12458</v>
      </c>
    </row>
    <row r="73" spans="1:11" x14ac:dyDescent="0.25">
      <c r="A73" t="str">
        <v>Burglary</v>
      </c>
      <c r="B73">
        <v>11023</v>
      </c>
      <c r="C73">
        <v>1344</v>
      </c>
      <c r="D73">
        <v>798</v>
      </c>
      <c r="E73">
        <v>135</v>
      </c>
      <c r="F73">
        <v>253</v>
      </c>
      <c r="G73">
        <v>1</v>
      </c>
      <c r="H73">
        <v>63</v>
      </c>
      <c r="I73">
        <v>216</v>
      </c>
      <c r="J73">
        <v>13833</v>
      </c>
    </row>
    <row r="74" spans="1:11" x14ac:dyDescent="0.25">
      <c r="A74" t="str">
        <v>Cattle Theft</v>
      </c>
      <c r="B74">
        <v>4721</v>
      </c>
      <c r="C74">
        <v>383</v>
      </c>
      <c r="D74">
        <v>126</v>
      </c>
      <c r="E74">
        <v>39</v>
      </c>
      <c r="F74">
        <v>22</v>
      </c>
      <c r="G74">
        <v>0</v>
      </c>
      <c r="H74">
        <v>17</v>
      </c>
      <c r="I74">
        <v>34</v>
      </c>
      <c r="J74">
        <v>5342</v>
      </c>
    </row>
    <row r="75" spans="1:11" x14ac:dyDescent="0.25">
      <c r="A75" t="str">
        <v>Other Theft</v>
      </c>
      <c r="B75">
        <v>33053</v>
      </c>
      <c r="C75">
        <v>2221</v>
      </c>
      <c r="D75">
        <v>882</v>
      </c>
      <c r="E75">
        <v>272</v>
      </c>
      <c r="F75">
        <v>506</v>
      </c>
      <c r="G75">
        <v>234</v>
      </c>
      <c r="H75">
        <v>64</v>
      </c>
      <c r="I75">
        <v>72</v>
      </c>
      <c r="J75">
        <v>37304</v>
      </c>
    </row>
    <row r="76" spans="1:11" x14ac:dyDescent="0.25">
      <c r="A76" t="str">
        <v>Others</v>
      </c>
      <c r="B76">
        <v>325149</v>
      </c>
      <c r="C76">
        <v>57409</v>
      </c>
      <c r="D76">
        <v>172504</v>
      </c>
      <c r="E76">
        <v>7917</v>
      </c>
      <c r="F76">
        <v>5798</v>
      </c>
      <c r="G76">
        <v>1270</v>
      </c>
      <c r="H76">
        <v>1370</v>
      </c>
      <c r="I76">
        <v>6194</v>
      </c>
      <c r="J76">
        <v>577611</v>
      </c>
    </row>
    <row r="77" spans="1:11" x14ac:dyDescent="0.25">
      <c r="A77" t="str">
        <v>TOTAL RECORDED CRIME</v>
      </c>
      <c r="B77">
        <v>405845</v>
      </c>
      <c r="C77">
        <v>70273</v>
      </c>
      <c r="D77">
        <v>180830</v>
      </c>
      <c r="E77">
        <v>9492</v>
      </c>
      <c r="F77">
        <v>7136</v>
      </c>
      <c r="G77">
        <v>1528</v>
      </c>
      <c r="H77">
        <v>1736</v>
      </c>
      <c r="I77">
        <v>7085</v>
      </c>
      <c r="J77">
        <v>683925</v>
      </c>
    </row>
  </sheetData>
  <autoFilter ref="A1:A77" xr:uid="{4EF752DE-4437-4B81-9D95-1ADC736FA77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R13"/>
  <sheetViews>
    <sheetView tabSelected="1" workbookViewId="0">
      <selection activeCell="C15" sqref="C15"/>
    </sheetView>
  </sheetViews>
  <sheetFormatPr defaultColWidth="11.25" defaultRowHeight="15" customHeight="1" x14ac:dyDescent="0.25"/>
  <cols>
    <col min="3" max="3" width="26.25" customWidth="1"/>
    <col min="5" max="5" width="12.5" customWidth="1"/>
    <col min="6" max="6" width="8.625" customWidth="1"/>
    <col min="7" max="7" width="38.75" bestFit="1" customWidth="1"/>
  </cols>
  <sheetData>
    <row r="2" spans="2:18" ht="15" customHeight="1" x14ac:dyDescent="0.25">
      <c r="B2" s="4">
        <v>1</v>
      </c>
      <c r="C2" s="5" t="s">
        <v>25</v>
      </c>
      <c r="F2" s="9">
        <v>2418109</v>
      </c>
      <c r="G2" s="10" t="s">
        <v>35</v>
      </c>
    </row>
    <row r="3" spans="2:18" ht="15" customHeight="1" x14ac:dyDescent="0.25">
      <c r="B3" s="6">
        <v>2</v>
      </c>
      <c r="C3" s="7" t="s">
        <v>26</v>
      </c>
      <c r="F3" s="9">
        <v>244864</v>
      </c>
    </row>
    <row r="4" spans="2:18" ht="15" customHeight="1" x14ac:dyDescent="0.25">
      <c r="B4" s="4">
        <v>3</v>
      </c>
      <c r="C4" s="5" t="s">
        <v>27</v>
      </c>
      <c r="F4" s="9">
        <f>SUM('combined '!B56,'combined '!B46)</f>
        <v>7909</v>
      </c>
    </row>
    <row r="5" spans="2:18" ht="15" customHeight="1" x14ac:dyDescent="0.25">
      <c r="B5" s="6">
        <v>4</v>
      </c>
      <c r="C5" s="7" t="s">
        <v>28</v>
      </c>
      <c r="F5" s="9" t="s">
        <v>38</v>
      </c>
      <c r="G5">
        <v>33289</v>
      </c>
    </row>
    <row r="6" spans="2:18" ht="15" customHeight="1" x14ac:dyDescent="0.25">
      <c r="B6" s="4">
        <v>5</v>
      </c>
      <c r="C6" s="5" t="s">
        <v>29</v>
      </c>
      <c r="F6" s="14">
        <v>0.11</v>
      </c>
    </row>
    <row r="7" spans="2:18" ht="15" customHeight="1" x14ac:dyDescent="0.25">
      <c r="B7" s="4">
        <v>6</v>
      </c>
      <c r="C7" s="5" t="s">
        <v>30</v>
      </c>
      <c r="F7" s="9">
        <v>6502</v>
      </c>
    </row>
    <row r="8" spans="2:18" ht="15" customHeight="1" x14ac:dyDescent="0.25">
      <c r="B8" s="4">
        <v>7</v>
      </c>
      <c r="C8" s="5" t="s">
        <v>31</v>
      </c>
      <c r="F8" s="14">
        <v>7.0000000000000007E-2</v>
      </c>
    </row>
    <row r="9" spans="2:18" ht="15" customHeight="1" x14ac:dyDescent="0.25">
      <c r="B9" s="4">
        <v>8</v>
      </c>
      <c r="C9" s="5" t="s">
        <v>32</v>
      </c>
      <c r="F9" s="9" t="s">
        <v>38</v>
      </c>
      <c r="G9" s="10">
        <v>84758</v>
      </c>
    </row>
    <row r="10" spans="2:18" ht="15" customHeight="1" x14ac:dyDescent="0.25">
      <c r="B10" s="4">
        <v>9</v>
      </c>
      <c r="C10" s="5" t="s">
        <v>33</v>
      </c>
      <c r="F10" s="9">
        <v>2012</v>
      </c>
    </row>
    <row r="11" spans="2:18" ht="19.5" customHeight="1" x14ac:dyDescent="0.3">
      <c r="B11" s="4">
        <v>10</v>
      </c>
      <c r="C11" s="5" t="s">
        <v>34</v>
      </c>
      <c r="F11" s="24" t="s">
        <v>43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8"/>
    </row>
    <row r="12" spans="2:18" ht="15" customHeight="1" x14ac:dyDescent="0.25">
      <c r="F12" s="10"/>
    </row>
    <row r="13" spans="2:18" ht="15" customHeight="1" x14ac:dyDescent="0.25">
      <c r="F13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18A6-6562-4E1C-82C4-13FFA51A8F7A}">
  <dimension ref="A1"/>
  <sheetViews>
    <sheetView workbookViewId="0">
      <selection activeCell="A3" sqref="A3"/>
    </sheetView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03B1-1F6B-4E47-A1A3-214BB02FA160}">
  <dimension ref="A3:B10"/>
  <sheetViews>
    <sheetView workbookViewId="0">
      <selection activeCell="A3" sqref="A3:B10"/>
    </sheetView>
  </sheetViews>
  <sheetFormatPr defaultRowHeight="15.75" x14ac:dyDescent="0.25"/>
  <cols>
    <col min="1" max="1" width="12.375" bestFit="1" customWidth="1"/>
    <col min="2" max="2" width="14.75" bestFit="1" customWidth="1"/>
  </cols>
  <sheetData>
    <row r="3" spans="1:2" x14ac:dyDescent="0.25">
      <c r="A3" s="17" t="s">
        <v>39</v>
      </c>
      <c r="B3" t="s">
        <v>42</v>
      </c>
    </row>
    <row r="4" spans="1:2" x14ac:dyDescent="0.25">
      <c r="A4" s="18">
        <v>2012</v>
      </c>
      <c r="B4">
        <v>645647</v>
      </c>
    </row>
    <row r="5" spans="1:2" x14ac:dyDescent="0.25">
      <c r="A5" s="18">
        <v>2013</v>
      </c>
      <c r="B5">
        <v>634404</v>
      </c>
    </row>
    <row r="6" spans="1:2" x14ac:dyDescent="0.25">
      <c r="A6" s="18">
        <v>2014</v>
      </c>
      <c r="B6">
        <v>627127</v>
      </c>
    </row>
    <row r="7" spans="1:2" x14ac:dyDescent="0.25">
      <c r="A7" s="18">
        <v>2015</v>
      </c>
      <c r="B7">
        <v>633299</v>
      </c>
    </row>
    <row r="8" spans="1:2" x14ac:dyDescent="0.25">
      <c r="A8" s="18">
        <v>2016</v>
      </c>
      <c r="B8">
        <v>677554</v>
      </c>
    </row>
    <row r="9" spans="1:2" x14ac:dyDescent="0.25">
      <c r="A9" s="18">
        <v>2017</v>
      </c>
      <c r="B9">
        <v>683925</v>
      </c>
    </row>
    <row r="10" spans="1:2" x14ac:dyDescent="0.25">
      <c r="A10" s="18" t="s">
        <v>40</v>
      </c>
      <c r="B10">
        <v>3901956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3B84-EA61-4B79-B967-49803C33939E}">
  <dimension ref="A1:N71"/>
  <sheetViews>
    <sheetView workbookViewId="0">
      <selection activeCell="L22" sqref="L22"/>
    </sheetView>
  </sheetViews>
  <sheetFormatPr defaultRowHeight="15.75" x14ac:dyDescent="0.25"/>
  <cols>
    <col min="1" max="1" width="22.25" bestFit="1" customWidth="1"/>
    <col min="2" max="2" width="7.75" bestFit="1" customWidth="1"/>
    <col min="8" max="8" width="8.625" customWidth="1"/>
    <col min="12" max="12" width="15.375" bestFit="1" customWidth="1"/>
    <col min="13" max="13" width="9" style="1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41</v>
      </c>
      <c r="M1" s="11" t="s">
        <v>2</v>
      </c>
      <c r="N1" s="10" t="s">
        <v>36</v>
      </c>
    </row>
    <row r="2" spans="1:14" x14ac:dyDescent="0.25">
      <c r="A2" t="s">
        <v>10</v>
      </c>
      <c r="B2">
        <v>6128</v>
      </c>
      <c r="C2">
        <v>3726</v>
      </c>
      <c r="D2">
        <v>2958</v>
      </c>
      <c r="E2">
        <v>711</v>
      </c>
      <c r="F2">
        <v>120</v>
      </c>
      <c r="G2">
        <v>6</v>
      </c>
      <c r="H2">
        <v>102</v>
      </c>
      <c r="I2">
        <v>95</v>
      </c>
      <c r="J2">
        <v>13846</v>
      </c>
      <c r="M2" s="11">
        <v>3726</v>
      </c>
    </row>
    <row r="3" spans="1:14" s="11" customFormat="1" x14ac:dyDescent="0.25">
      <c r="A3" s="11" t="s">
        <v>11</v>
      </c>
      <c r="B3" s="11">
        <v>7641</v>
      </c>
      <c r="C3" s="11">
        <v>3732</v>
      </c>
      <c r="D3" s="11">
        <v>2892</v>
      </c>
      <c r="E3" s="11">
        <v>583</v>
      </c>
      <c r="F3" s="11">
        <v>146</v>
      </c>
      <c r="G3" s="11">
        <v>9</v>
      </c>
      <c r="H3" s="11">
        <v>163</v>
      </c>
      <c r="I3" s="11">
        <v>172</v>
      </c>
      <c r="J3" s="11">
        <v>15338</v>
      </c>
      <c r="M3" s="11">
        <v>3732</v>
      </c>
    </row>
    <row r="4" spans="1:14" x14ac:dyDescent="0.25">
      <c r="A4" t="s">
        <v>12</v>
      </c>
      <c r="B4">
        <v>15699</v>
      </c>
      <c r="C4">
        <v>3077</v>
      </c>
      <c r="D4">
        <v>1052</v>
      </c>
      <c r="E4">
        <v>386</v>
      </c>
      <c r="F4">
        <v>70</v>
      </c>
      <c r="G4">
        <v>6</v>
      </c>
      <c r="H4">
        <v>32</v>
      </c>
      <c r="I4">
        <v>288</v>
      </c>
      <c r="J4">
        <v>20610</v>
      </c>
      <c r="M4" s="11">
        <v>3077</v>
      </c>
    </row>
    <row r="5" spans="1:14" x14ac:dyDescent="0.25">
      <c r="A5" t="s">
        <v>13</v>
      </c>
      <c r="B5">
        <v>2715</v>
      </c>
      <c r="C5">
        <v>1341</v>
      </c>
      <c r="D5">
        <v>60</v>
      </c>
      <c r="E5">
        <v>98</v>
      </c>
      <c r="F5">
        <v>22</v>
      </c>
      <c r="G5">
        <v>1</v>
      </c>
      <c r="H5">
        <v>8</v>
      </c>
      <c r="I5">
        <v>12</v>
      </c>
      <c r="J5">
        <v>4257</v>
      </c>
      <c r="M5" s="11">
        <v>1341</v>
      </c>
    </row>
    <row r="6" spans="1:14" x14ac:dyDescent="0.25">
      <c r="A6" t="s">
        <v>14</v>
      </c>
      <c r="B6">
        <v>12181</v>
      </c>
      <c r="C6">
        <v>4320</v>
      </c>
      <c r="D6">
        <v>134</v>
      </c>
      <c r="E6">
        <v>160</v>
      </c>
      <c r="F6">
        <v>177</v>
      </c>
      <c r="G6">
        <v>5</v>
      </c>
      <c r="H6">
        <v>26</v>
      </c>
      <c r="I6">
        <v>78</v>
      </c>
      <c r="J6">
        <v>17081</v>
      </c>
      <c r="M6" s="11">
        <v>4320</v>
      </c>
    </row>
    <row r="7" spans="1:14" x14ac:dyDescent="0.25">
      <c r="A7" t="s">
        <v>15</v>
      </c>
      <c r="B7">
        <v>14740</v>
      </c>
      <c r="C7">
        <v>1680</v>
      </c>
      <c r="D7">
        <v>500</v>
      </c>
      <c r="E7">
        <v>117</v>
      </c>
      <c r="F7">
        <v>245</v>
      </c>
      <c r="G7">
        <v>0</v>
      </c>
      <c r="H7">
        <v>101</v>
      </c>
      <c r="I7">
        <v>255</v>
      </c>
      <c r="J7">
        <v>17638</v>
      </c>
      <c r="M7" s="11">
        <v>1680</v>
      </c>
    </row>
    <row r="8" spans="1:14" x14ac:dyDescent="0.25">
      <c r="A8" t="s">
        <v>16</v>
      </c>
      <c r="B8">
        <v>8115</v>
      </c>
      <c r="C8">
        <v>630</v>
      </c>
      <c r="D8">
        <v>118</v>
      </c>
      <c r="E8">
        <v>77</v>
      </c>
      <c r="F8">
        <v>43</v>
      </c>
      <c r="G8">
        <v>0</v>
      </c>
      <c r="H8">
        <v>23</v>
      </c>
      <c r="I8">
        <v>40</v>
      </c>
      <c r="J8">
        <v>9046</v>
      </c>
      <c r="M8" s="11">
        <v>630</v>
      </c>
    </row>
    <row r="9" spans="1:14" x14ac:dyDescent="0.25">
      <c r="A9" t="s">
        <v>17</v>
      </c>
      <c r="B9">
        <v>34719</v>
      </c>
      <c r="C9">
        <v>2976</v>
      </c>
      <c r="D9">
        <v>717</v>
      </c>
      <c r="E9">
        <v>332</v>
      </c>
      <c r="F9">
        <v>585</v>
      </c>
      <c r="G9">
        <v>560</v>
      </c>
      <c r="H9">
        <v>71</v>
      </c>
      <c r="I9">
        <v>142</v>
      </c>
      <c r="J9">
        <v>40102</v>
      </c>
      <c r="M9" s="11">
        <v>2976</v>
      </c>
    </row>
    <row r="10" spans="1:14" x14ac:dyDescent="0.25">
      <c r="A10" t="s">
        <v>18</v>
      </c>
      <c r="B10">
        <v>292665</v>
      </c>
      <c r="C10">
        <v>57206</v>
      </c>
      <c r="D10">
        <v>139344</v>
      </c>
      <c r="E10">
        <v>5745</v>
      </c>
      <c r="F10">
        <v>5699</v>
      </c>
      <c r="G10">
        <v>1528</v>
      </c>
      <c r="H10">
        <v>1033</v>
      </c>
      <c r="I10">
        <v>4509</v>
      </c>
      <c r="J10">
        <v>507729</v>
      </c>
      <c r="M10" s="11">
        <v>57206</v>
      </c>
    </row>
    <row r="11" spans="1:14" s="9" customFormat="1" x14ac:dyDescent="0.25">
      <c r="A11" s="9" t="s">
        <v>19</v>
      </c>
      <c r="B11" s="9">
        <v>394603</v>
      </c>
      <c r="C11" s="9">
        <v>78688</v>
      </c>
      <c r="D11" s="9">
        <v>147775</v>
      </c>
      <c r="E11" s="9">
        <v>8209</v>
      </c>
      <c r="F11" s="9">
        <v>7107</v>
      </c>
      <c r="G11" s="9">
        <v>2115</v>
      </c>
      <c r="H11" s="9">
        <v>1559</v>
      </c>
      <c r="I11" s="9">
        <v>5591</v>
      </c>
      <c r="J11" s="9">
        <v>645647</v>
      </c>
      <c r="K11" s="9">
        <v>2012</v>
      </c>
      <c r="M11" s="12">
        <v>78688</v>
      </c>
      <c r="N11" s="13">
        <f>M11/J11</f>
        <v>0.1218746466722528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M12" s="11" t="s">
        <v>2</v>
      </c>
    </row>
    <row r="13" spans="1:14" x14ac:dyDescent="0.25">
      <c r="A13" t="s">
        <v>10</v>
      </c>
      <c r="B13">
        <v>5969</v>
      </c>
      <c r="C13">
        <v>3854</v>
      </c>
      <c r="D13">
        <v>3163</v>
      </c>
      <c r="E13">
        <v>639</v>
      </c>
      <c r="F13">
        <v>131</v>
      </c>
      <c r="G13">
        <v>4</v>
      </c>
      <c r="H13">
        <v>73</v>
      </c>
      <c r="I13">
        <v>104</v>
      </c>
      <c r="J13">
        <v>13937</v>
      </c>
      <c r="M13" s="11">
        <v>3854</v>
      </c>
    </row>
    <row r="14" spans="1:14" x14ac:dyDescent="0.25">
      <c r="A14" t="s">
        <v>11</v>
      </c>
      <c r="B14">
        <v>6935</v>
      </c>
      <c r="C14">
        <v>3568</v>
      </c>
      <c r="D14">
        <v>3146</v>
      </c>
      <c r="E14">
        <v>482</v>
      </c>
      <c r="F14">
        <v>203</v>
      </c>
      <c r="G14">
        <v>7</v>
      </c>
      <c r="H14">
        <v>96</v>
      </c>
      <c r="I14">
        <v>211</v>
      </c>
      <c r="J14">
        <v>14648</v>
      </c>
      <c r="M14" s="11">
        <v>3568</v>
      </c>
    </row>
    <row r="15" spans="1:14" x14ac:dyDescent="0.25">
      <c r="A15" t="s">
        <v>12</v>
      </c>
      <c r="B15">
        <v>14527</v>
      </c>
      <c r="C15">
        <v>3149</v>
      </c>
      <c r="D15">
        <v>1137</v>
      </c>
      <c r="E15">
        <v>304</v>
      </c>
      <c r="F15">
        <v>112</v>
      </c>
      <c r="G15">
        <v>2</v>
      </c>
      <c r="H15">
        <v>32</v>
      </c>
      <c r="I15">
        <v>288</v>
      </c>
      <c r="J15">
        <v>19551</v>
      </c>
      <c r="M15" s="11">
        <v>3149</v>
      </c>
    </row>
    <row r="16" spans="1:14" x14ac:dyDescent="0.25">
      <c r="A16" t="s">
        <v>13</v>
      </c>
      <c r="B16">
        <v>2479</v>
      </c>
      <c r="C16">
        <v>1354</v>
      </c>
      <c r="D16">
        <v>66</v>
      </c>
      <c r="E16">
        <v>85</v>
      </c>
      <c r="F16">
        <v>52</v>
      </c>
      <c r="G16">
        <v>2</v>
      </c>
      <c r="H16">
        <v>2</v>
      </c>
      <c r="I16">
        <v>13</v>
      </c>
      <c r="J16">
        <v>4053</v>
      </c>
      <c r="M16" s="11">
        <v>1354</v>
      </c>
    </row>
    <row r="17" spans="1:14" x14ac:dyDescent="0.25">
      <c r="A17" t="s">
        <v>14</v>
      </c>
      <c r="B17">
        <v>12609</v>
      </c>
      <c r="C17">
        <v>4045</v>
      </c>
      <c r="D17">
        <v>145</v>
      </c>
      <c r="E17">
        <v>189</v>
      </c>
      <c r="F17">
        <v>288</v>
      </c>
      <c r="G17">
        <v>4</v>
      </c>
      <c r="H17">
        <v>16</v>
      </c>
      <c r="I17">
        <v>67</v>
      </c>
      <c r="J17">
        <v>17363</v>
      </c>
      <c r="M17" s="11">
        <v>4045</v>
      </c>
    </row>
    <row r="18" spans="1:14" x14ac:dyDescent="0.25">
      <c r="A18" t="s">
        <v>15</v>
      </c>
      <c r="B18">
        <v>13912</v>
      </c>
      <c r="C18">
        <v>1651</v>
      </c>
      <c r="D18">
        <v>653</v>
      </c>
      <c r="E18">
        <v>156</v>
      </c>
      <c r="F18">
        <v>345</v>
      </c>
      <c r="G18">
        <v>1</v>
      </c>
      <c r="H18">
        <v>95</v>
      </c>
      <c r="I18">
        <v>240</v>
      </c>
      <c r="J18">
        <v>17053</v>
      </c>
      <c r="M18" s="11">
        <v>1651</v>
      </c>
    </row>
    <row r="19" spans="1:14" x14ac:dyDescent="0.25">
      <c r="A19" t="s">
        <v>16</v>
      </c>
      <c r="B19">
        <v>6968</v>
      </c>
      <c r="C19">
        <v>477</v>
      </c>
      <c r="D19">
        <v>127</v>
      </c>
      <c r="E19">
        <v>68</v>
      </c>
      <c r="F19">
        <v>39</v>
      </c>
      <c r="G19">
        <v>0</v>
      </c>
      <c r="H19">
        <v>24</v>
      </c>
      <c r="I19">
        <v>40</v>
      </c>
      <c r="J19">
        <v>7743</v>
      </c>
      <c r="M19" s="11">
        <v>477</v>
      </c>
    </row>
    <row r="20" spans="1:14" x14ac:dyDescent="0.25">
      <c r="A20" t="s">
        <v>17</v>
      </c>
      <c r="B20">
        <v>32506</v>
      </c>
      <c r="C20">
        <v>2837</v>
      </c>
      <c r="D20">
        <v>826</v>
      </c>
      <c r="E20">
        <v>312</v>
      </c>
      <c r="F20">
        <v>667</v>
      </c>
      <c r="G20">
        <v>386</v>
      </c>
      <c r="H20">
        <v>85</v>
      </c>
      <c r="I20">
        <v>132</v>
      </c>
      <c r="J20">
        <v>37751</v>
      </c>
      <c r="M20" s="11">
        <v>2837</v>
      </c>
    </row>
    <row r="21" spans="1:14" x14ac:dyDescent="0.25">
      <c r="A21" t="s">
        <v>18</v>
      </c>
      <c r="B21">
        <v>294503</v>
      </c>
      <c r="C21">
        <v>54055</v>
      </c>
      <c r="D21">
        <v>133466</v>
      </c>
      <c r="E21">
        <v>6402</v>
      </c>
      <c r="F21">
        <v>6257</v>
      </c>
      <c r="G21">
        <v>1650</v>
      </c>
      <c r="H21">
        <v>1172</v>
      </c>
      <c r="I21">
        <v>4800</v>
      </c>
      <c r="J21">
        <v>502305</v>
      </c>
      <c r="M21" s="11">
        <v>54055</v>
      </c>
    </row>
    <row r="22" spans="1:14" s="9" customFormat="1" x14ac:dyDescent="0.25">
      <c r="A22" s="9" t="s">
        <v>19</v>
      </c>
      <c r="B22" s="9">
        <v>390408</v>
      </c>
      <c r="C22" s="9">
        <v>74990</v>
      </c>
      <c r="D22" s="9">
        <v>142729</v>
      </c>
      <c r="E22" s="9">
        <v>8637</v>
      </c>
      <c r="F22" s="9">
        <v>8094</v>
      </c>
      <c r="G22" s="9">
        <v>2056</v>
      </c>
      <c r="H22" s="9">
        <v>1595</v>
      </c>
      <c r="I22" s="9">
        <v>5895</v>
      </c>
      <c r="J22" s="9">
        <v>634404</v>
      </c>
      <c r="K22" s="9">
        <v>2013</v>
      </c>
      <c r="M22" s="12">
        <v>74990</v>
      </c>
      <c r="N22" s="13">
        <f>M22/J22</f>
        <v>0.11820543376145169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M23" s="11" t="s">
        <v>2</v>
      </c>
    </row>
    <row r="24" spans="1:14" x14ac:dyDescent="0.25">
      <c r="A24" t="s">
        <v>10</v>
      </c>
      <c r="B24">
        <v>5953</v>
      </c>
      <c r="C24">
        <v>3225</v>
      </c>
      <c r="D24">
        <v>3184</v>
      </c>
      <c r="E24">
        <v>615</v>
      </c>
      <c r="F24">
        <v>144</v>
      </c>
      <c r="G24">
        <v>4</v>
      </c>
      <c r="H24">
        <v>74</v>
      </c>
      <c r="I24">
        <v>77</v>
      </c>
      <c r="J24">
        <v>13276</v>
      </c>
      <c r="M24" s="11">
        <v>3225</v>
      </c>
    </row>
    <row r="25" spans="1:14" x14ac:dyDescent="0.25">
      <c r="A25" t="s">
        <v>11</v>
      </c>
      <c r="B25">
        <v>7204</v>
      </c>
      <c r="C25">
        <v>3017</v>
      </c>
      <c r="D25">
        <v>3281</v>
      </c>
      <c r="E25">
        <v>465</v>
      </c>
      <c r="F25">
        <v>164</v>
      </c>
      <c r="G25">
        <v>6</v>
      </c>
      <c r="H25">
        <v>109</v>
      </c>
      <c r="I25">
        <v>253</v>
      </c>
      <c r="J25">
        <v>14499</v>
      </c>
      <c r="M25" s="11">
        <v>3017</v>
      </c>
    </row>
    <row r="26" spans="1:14" x14ac:dyDescent="0.25">
      <c r="A26" t="s">
        <v>12</v>
      </c>
      <c r="B26">
        <v>14247</v>
      </c>
      <c r="C26">
        <v>2947</v>
      </c>
      <c r="D26">
        <v>1277</v>
      </c>
      <c r="E26">
        <v>268</v>
      </c>
      <c r="F26">
        <v>98</v>
      </c>
      <c r="G26">
        <v>5</v>
      </c>
      <c r="H26">
        <v>25</v>
      </c>
      <c r="I26">
        <v>244</v>
      </c>
      <c r="J26">
        <v>19111</v>
      </c>
      <c r="M26" s="11">
        <v>2947</v>
      </c>
    </row>
    <row r="27" spans="1:14" x14ac:dyDescent="0.25">
      <c r="A27" t="s">
        <v>13</v>
      </c>
      <c r="B27">
        <v>1984</v>
      </c>
      <c r="C27">
        <v>1320</v>
      </c>
      <c r="D27">
        <v>77</v>
      </c>
      <c r="E27">
        <v>67</v>
      </c>
      <c r="F27">
        <v>56</v>
      </c>
      <c r="G27">
        <v>1</v>
      </c>
      <c r="H27">
        <v>7</v>
      </c>
      <c r="I27">
        <v>4</v>
      </c>
      <c r="J27">
        <v>3516</v>
      </c>
      <c r="M27" s="11">
        <v>1320</v>
      </c>
    </row>
    <row r="28" spans="1:14" x14ac:dyDescent="0.25">
      <c r="A28" t="s">
        <v>14</v>
      </c>
      <c r="B28">
        <v>13808</v>
      </c>
      <c r="C28">
        <v>3433</v>
      </c>
      <c r="D28">
        <v>199</v>
      </c>
      <c r="E28">
        <v>202</v>
      </c>
      <c r="F28">
        <v>379</v>
      </c>
      <c r="G28">
        <v>3</v>
      </c>
      <c r="H28">
        <v>18</v>
      </c>
      <c r="I28">
        <v>65</v>
      </c>
      <c r="J28">
        <v>18107</v>
      </c>
      <c r="M28" s="11">
        <v>3433</v>
      </c>
    </row>
    <row r="29" spans="1:14" x14ac:dyDescent="0.25">
      <c r="A29" t="s">
        <v>15</v>
      </c>
      <c r="B29">
        <v>14206</v>
      </c>
      <c r="C29">
        <v>1387</v>
      </c>
      <c r="D29">
        <v>778</v>
      </c>
      <c r="E29">
        <v>143</v>
      </c>
      <c r="F29">
        <v>384</v>
      </c>
      <c r="G29">
        <v>0</v>
      </c>
      <c r="H29">
        <v>49</v>
      </c>
      <c r="I29">
        <v>203</v>
      </c>
      <c r="J29">
        <v>17150</v>
      </c>
      <c r="M29" s="11">
        <v>1387</v>
      </c>
    </row>
    <row r="30" spans="1:14" x14ac:dyDescent="0.25">
      <c r="A30" t="s">
        <v>16</v>
      </c>
      <c r="B30">
        <v>6685</v>
      </c>
      <c r="C30">
        <v>504</v>
      </c>
      <c r="D30">
        <v>100</v>
      </c>
      <c r="E30">
        <v>69</v>
      </c>
      <c r="F30">
        <v>27</v>
      </c>
      <c r="G30">
        <v>21</v>
      </c>
      <c r="H30">
        <v>19</v>
      </c>
      <c r="I30">
        <v>34</v>
      </c>
      <c r="J30">
        <v>7459</v>
      </c>
      <c r="M30" s="11">
        <v>504</v>
      </c>
    </row>
    <row r="31" spans="1:14" x14ac:dyDescent="0.25">
      <c r="A31" t="s">
        <v>17</v>
      </c>
      <c r="B31">
        <v>30178</v>
      </c>
      <c r="C31">
        <v>2710</v>
      </c>
      <c r="D31">
        <v>1053</v>
      </c>
      <c r="E31">
        <v>258</v>
      </c>
      <c r="F31">
        <v>580</v>
      </c>
      <c r="G31">
        <v>325</v>
      </c>
      <c r="H31">
        <v>66</v>
      </c>
      <c r="I31">
        <v>118</v>
      </c>
      <c r="J31">
        <v>35288</v>
      </c>
      <c r="M31" s="11">
        <v>2710</v>
      </c>
    </row>
    <row r="32" spans="1:14" x14ac:dyDescent="0.25">
      <c r="A32" t="s">
        <v>18</v>
      </c>
      <c r="B32">
        <v>295353</v>
      </c>
      <c r="C32">
        <v>55230</v>
      </c>
      <c r="D32">
        <v>127715</v>
      </c>
      <c r="E32">
        <v>6761</v>
      </c>
      <c r="F32">
        <v>6564</v>
      </c>
      <c r="G32">
        <v>1438</v>
      </c>
      <c r="H32">
        <v>959</v>
      </c>
      <c r="I32">
        <v>4701</v>
      </c>
      <c r="J32">
        <v>498721</v>
      </c>
      <c r="M32" s="11">
        <v>55230</v>
      </c>
    </row>
    <row r="33" spans="1:14" s="9" customFormat="1" x14ac:dyDescent="0.25">
      <c r="A33" s="9" t="s">
        <v>19</v>
      </c>
      <c r="B33" s="9">
        <v>389618</v>
      </c>
      <c r="C33" s="9">
        <v>73773</v>
      </c>
      <c r="D33" s="9">
        <v>137664</v>
      </c>
      <c r="E33" s="9">
        <v>8848</v>
      </c>
      <c r="F33" s="9">
        <v>8396</v>
      </c>
      <c r="G33" s="9">
        <v>1803</v>
      </c>
      <c r="H33" s="9">
        <v>1326</v>
      </c>
      <c r="I33" s="9">
        <v>5699</v>
      </c>
      <c r="J33" s="9">
        <v>627127</v>
      </c>
      <c r="K33" s="9">
        <v>2014</v>
      </c>
      <c r="M33" s="12">
        <v>73773</v>
      </c>
    </row>
    <row r="34" spans="1:14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M34" s="11" t="s">
        <v>2</v>
      </c>
    </row>
    <row r="35" spans="1:14" x14ac:dyDescent="0.25">
      <c r="A35" t="s">
        <v>10</v>
      </c>
      <c r="B35">
        <v>4422</v>
      </c>
      <c r="C35">
        <v>1907</v>
      </c>
      <c r="D35">
        <v>2496</v>
      </c>
      <c r="E35">
        <v>412</v>
      </c>
      <c r="F35">
        <v>116</v>
      </c>
      <c r="G35">
        <v>3</v>
      </c>
      <c r="H35">
        <v>54</v>
      </c>
      <c r="I35">
        <v>76</v>
      </c>
      <c r="J35">
        <v>9486</v>
      </c>
      <c r="M35" s="11">
        <v>1907</v>
      </c>
    </row>
    <row r="36" spans="1:14" x14ac:dyDescent="0.25">
      <c r="A36" t="s">
        <v>11</v>
      </c>
      <c r="B36">
        <v>5234</v>
      </c>
      <c r="C36">
        <v>2280</v>
      </c>
      <c r="D36">
        <v>3008</v>
      </c>
      <c r="E36">
        <v>356</v>
      </c>
      <c r="F36">
        <v>131</v>
      </c>
      <c r="G36">
        <v>7</v>
      </c>
      <c r="H36">
        <v>98</v>
      </c>
      <c r="I36">
        <v>222</v>
      </c>
      <c r="J36">
        <v>11336</v>
      </c>
      <c r="M36" s="11">
        <v>2280</v>
      </c>
    </row>
    <row r="37" spans="1:14" x14ac:dyDescent="0.25">
      <c r="A37" t="s">
        <v>12</v>
      </c>
      <c r="B37">
        <v>13378</v>
      </c>
      <c r="C37">
        <v>2963</v>
      </c>
      <c r="D37">
        <v>1165</v>
      </c>
      <c r="E37">
        <v>246</v>
      </c>
      <c r="F37">
        <v>97</v>
      </c>
      <c r="G37">
        <v>1</v>
      </c>
      <c r="H37">
        <v>35</v>
      </c>
      <c r="I37">
        <v>279</v>
      </c>
      <c r="J37">
        <v>18164</v>
      </c>
      <c r="M37" s="11">
        <v>2963</v>
      </c>
    </row>
    <row r="38" spans="1:14" x14ac:dyDescent="0.25">
      <c r="A38" t="s">
        <v>13</v>
      </c>
      <c r="B38">
        <v>1318</v>
      </c>
      <c r="C38">
        <v>858</v>
      </c>
      <c r="D38">
        <v>50</v>
      </c>
      <c r="E38">
        <v>66</v>
      </c>
      <c r="F38">
        <v>26</v>
      </c>
      <c r="G38">
        <v>1</v>
      </c>
      <c r="H38">
        <v>7</v>
      </c>
      <c r="I38">
        <v>3</v>
      </c>
      <c r="J38">
        <v>2329</v>
      </c>
      <c r="M38" s="11">
        <v>858</v>
      </c>
    </row>
    <row r="39" spans="1:14" x14ac:dyDescent="0.25">
      <c r="A39" t="s">
        <v>14</v>
      </c>
      <c r="B39">
        <v>11871</v>
      </c>
      <c r="C39">
        <v>2595</v>
      </c>
      <c r="D39">
        <v>234</v>
      </c>
      <c r="E39">
        <v>186</v>
      </c>
      <c r="F39">
        <v>209</v>
      </c>
      <c r="G39">
        <v>1</v>
      </c>
      <c r="H39">
        <v>16</v>
      </c>
      <c r="I39">
        <v>52</v>
      </c>
      <c r="J39">
        <v>15164</v>
      </c>
      <c r="M39" s="11">
        <v>2595</v>
      </c>
    </row>
    <row r="40" spans="1:14" x14ac:dyDescent="0.25">
      <c r="A40" t="s">
        <v>15</v>
      </c>
      <c r="B40">
        <v>12762</v>
      </c>
      <c r="C40">
        <v>1323</v>
      </c>
      <c r="D40">
        <v>878</v>
      </c>
      <c r="E40">
        <v>162</v>
      </c>
      <c r="F40">
        <v>330</v>
      </c>
      <c r="G40">
        <v>0</v>
      </c>
      <c r="H40">
        <v>56</v>
      </c>
      <c r="I40">
        <v>225</v>
      </c>
      <c r="J40">
        <v>15736</v>
      </c>
      <c r="M40" s="11">
        <v>1323</v>
      </c>
    </row>
    <row r="41" spans="1:14" s="11" customFormat="1" x14ac:dyDescent="0.25">
      <c r="A41" s="11" t="s">
        <v>16</v>
      </c>
      <c r="B41" s="11">
        <v>5837</v>
      </c>
      <c r="C41" s="11">
        <v>437</v>
      </c>
      <c r="D41" s="11">
        <v>97</v>
      </c>
      <c r="E41" s="11">
        <v>53</v>
      </c>
      <c r="F41" s="11">
        <v>21</v>
      </c>
      <c r="G41" s="11">
        <v>0</v>
      </c>
      <c r="H41" s="11">
        <v>22</v>
      </c>
      <c r="I41" s="11">
        <v>35</v>
      </c>
      <c r="J41" s="11">
        <v>6502</v>
      </c>
      <c r="M41" s="11">
        <v>437</v>
      </c>
    </row>
    <row r="42" spans="1:14" x14ac:dyDescent="0.25">
      <c r="A42" t="s">
        <v>17</v>
      </c>
      <c r="B42">
        <v>27452</v>
      </c>
      <c r="C42">
        <v>2615</v>
      </c>
      <c r="D42">
        <v>1178</v>
      </c>
      <c r="E42">
        <v>248</v>
      </c>
      <c r="F42">
        <v>512</v>
      </c>
      <c r="G42">
        <v>266</v>
      </c>
      <c r="H42">
        <v>60</v>
      </c>
      <c r="I42">
        <v>69</v>
      </c>
      <c r="J42">
        <v>32400</v>
      </c>
      <c r="M42" s="11">
        <v>2615</v>
      </c>
    </row>
    <row r="43" spans="1:14" x14ac:dyDescent="0.25">
      <c r="A43" t="s">
        <v>18</v>
      </c>
      <c r="B43">
        <v>300781</v>
      </c>
      <c r="C43">
        <v>57652</v>
      </c>
      <c r="D43">
        <v>142994</v>
      </c>
      <c r="E43">
        <v>7182</v>
      </c>
      <c r="F43">
        <v>6340</v>
      </c>
      <c r="G43">
        <v>1287</v>
      </c>
      <c r="H43">
        <v>1143</v>
      </c>
      <c r="I43">
        <v>4803</v>
      </c>
      <c r="J43">
        <v>522182</v>
      </c>
      <c r="M43" s="11">
        <v>57652</v>
      </c>
    </row>
    <row r="44" spans="1:14" s="9" customFormat="1" x14ac:dyDescent="0.25">
      <c r="A44" s="9" t="s">
        <v>19</v>
      </c>
      <c r="B44" s="9">
        <v>383055</v>
      </c>
      <c r="C44" s="9">
        <v>72630</v>
      </c>
      <c r="D44" s="9">
        <v>152100</v>
      </c>
      <c r="E44" s="9">
        <v>8911</v>
      </c>
      <c r="F44" s="9">
        <v>7782</v>
      </c>
      <c r="G44" s="9">
        <v>1566</v>
      </c>
      <c r="H44" s="9">
        <v>1491</v>
      </c>
      <c r="I44" s="9">
        <v>5764</v>
      </c>
      <c r="J44" s="9">
        <v>633299</v>
      </c>
      <c r="K44" s="9">
        <v>2015</v>
      </c>
      <c r="M44" s="12">
        <v>72630</v>
      </c>
      <c r="N44" s="13">
        <f>M44/J44</f>
        <v>0.11468516451154984</v>
      </c>
    </row>
    <row r="45" spans="1:14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M45" s="11" t="s">
        <v>2</v>
      </c>
    </row>
    <row r="46" spans="1:14" x14ac:dyDescent="0.25">
      <c r="A46" t="s">
        <v>10</v>
      </c>
      <c r="B46">
        <v>3995</v>
      </c>
      <c r="C46">
        <v>1445</v>
      </c>
      <c r="D46">
        <v>2481</v>
      </c>
      <c r="E46">
        <v>382</v>
      </c>
      <c r="F46">
        <v>94</v>
      </c>
      <c r="G46">
        <v>2</v>
      </c>
      <c r="H46">
        <v>67</v>
      </c>
      <c r="I46">
        <v>50</v>
      </c>
      <c r="J46">
        <v>8516</v>
      </c>
      <c r="M46" s="11">
        <v>1445</v>
      </c>
    </row>
    <row r="47" spans="1:14" x14ac:dyDescent="0.25">
      <c r="A47" t="s">
        <v>11</v>
      </c>
      <c r="B47">
        <v>4647</v>
      </c>
      <c r="C47">
        <v>1955</v>
      </c>
      <c r="D47">
        <v>2900</v>
      </c>
      <c r="E47">
        <v>340</v>
      </c>
      <c r="F47">
        <v>141</v>
      </c>
      <c r="G47">
        <v>4</v>
      </c>
      <c r="H47">
        <v>84</v>
      </c>
      <c r="I47">
        <v>208</v>
      </c>
      <c r="J47">
        <v>10279</v>
      </c>
      <c r="M47" s="11">
        <v>1955</v>
      </c>
    </row>
    <row r="48" spans="1:14" x14ac:dyDescent="0.25">
      <c r="A48" t="s">
        <v>12</v>
      </c>
      <c r="B48">
        <v>13349</v>
      </c>
      <c r="C48">
        <v>2891</v>
      </c>
      <c r="D48">
        <v>1214</v>
      </c>
      <c r="E48">
        <v>215</v>
      </c>
      <c r="F48">
        <v>81</v>
      </c>
      <c r="G48">
        <v>4</v>
      </c>
      <c r="H48">
        <v>32</v>
      </c>
      <c r="I48">
        <v>271</v>
      </c>
      <c r="J48">
        <v>18057</v>
      </c>
      <c r="M48" s="11">
        <v>2891</v>
      </c>
    </row>
    <row r="49" spans="1:14" x14ac:dyDescent="0.25">
      <c r="A49" t="s">
        <v>13</v>
      </c>
      <c r="B49">
        <v>825</v>
      </c>
      <c r="C49">
        <v>707</v>
      </c>
      <c r="D49">
        <v>58</v>
      </c>
      <c r="E49">
        <v>30</v>
      </c>
      <c r="F49">
        <v>12</v>
      </c>
      <c r="G49">
        <v>0</v>
      </c>
      <c r="H49">
        <v>4</v>
      </c>
      <c r="I49">
        <v>0</v>
      </c>
      <c r="J49">
        <v>1636</v>
      </c>
      <c r="M49" s="11">
        <v>707</v>
      </c>
    </row>
    <row r="50" spans="1:14" x14ac:dyDescent="0.25">
      <c r="A50" t="s">
        <v>14</v>
      </c>
      <c r="B50">
        <v>10078</v>
      </c>
      <c r="C50">
        <v>2409</v>
      </c>
      <c r="D50">
        <v>206</v>
      </c>
      <c r="E50">
        <v>160</v>
      </c>
      <c r="F50">
        <v>185</v>
      </c>
      <c r="G50">
        <v>1</v>
      </c>
      <c r="H50">
        <v>7</v>
      </c>
      <c r="I50">
        <v>42</v>
      </c>
      <c r="J50">
        <v>13088</v>
      </c>
      <c r="M50" s="11">
        <v>2409</v>
      </c>
    </row>
    <row r="51" spans="1:14" x14ac:dyDescent="0.25">
      <c r="A51" t="s">
        <v>15</v>
      </c>
      <c r="B51">
        <v>11586</v>
      </c>
      <c r="C51">
        <v>1472</v>
      </c>
      <c r="D51">
        <v>840</v>
      </c>
      <c r="E51">
        <v>154</v>
      </c>
      <c r="F51">
        <v>297</v>
      </c>
      <c r="G51">
        <v>0</v>
      </c>
      <c r="H51">
        <v>59</v>
      </c>
      <c r="I51">
        <v>164</v>
      </c>
      <c r="J51">
        <v>14572</v>
      </c>
      <c r="M51" s="11">
        <v>1472</v>
      </c>
    </row>
    <row r="52" spans="1:14" x14ac:dyDescent="0.25">
      <c r="A52" t="s">
        <v>16</v>
      </c>
      <c r="B52">
        <v>5384</v>
      </c>
      <c r="C52">
        <v>419</v>
      </c>
      <c r="D52">
        <v>122</v>
      </c>
      <c r="E52">
        <v>67</v>
      </c>
      <c r="F52">
        <v>29</v>
      </c>
      <c r="G52">
        <v>1</v>
      </c>
      <c r="H52">
        <v>20</v>
      </c>
      <c r="I52">
        <v>26</v>
      </c>
      <c r="J52">
        <v>6068</v>
      </c>
      <c r="M52" s="11">
        <v>419</v>
      </c>
    </row>
    <row r="53" spans="1:14" x14ac:dyDescent="0.25">
      <c r="A53" t="s">
        <v>17</v>
      </c>
      <c r="B53">
        <v>29674</v>
      </c>
      <c r="C53">
        <v>2455</v>
      </c>
      <c r="D53">
        <v>1093</v>
      </c>
      <c r="E53">
        <v>249</v>
      </c>
      <c r="F53">
        <v>489</v>
      </c>
      <c r="G53">
        <v>245</v>
      </c>
      <c r="H53">
        <v>48</v>
      </c>
      <c r="I53">
        <v>67</v>
      </c>
      <c r="J53">
        <v>34320</v>
      </c>
      <c r="M53" s="11">
        <v>2455</v>
      </c>
    </row>
    <row r="54" spans="1:14" x14ac:dyDescent="0.25">
      <c r="A54" t="s">
        <v>18</v>
      </c>
      <c r="B54">
        <v>328610</v>
      </c>
      <c r="C54">
        <v>58794</v>
      </c>
      <c r="D54">
        <v>163403</v>
      </c>
      <c r="E54">
        <v>7051</v>
      </c>
      <c r="F54">
        <v>5689</v>
      </c>
      <c r="G54">
        <v>1110</v>
      </c>
      <c r="H54">
        <v>1226</v>
      </c>
      <c r="I54">
        <v>5135</v>
      </c>
      <c r="J54">
        <v>571018</v>
      </c>
      <c r="M54" s="11">
        <v>58794</v>
      </c>
    </row>
    <row r="55" spans="1:14" s="9" customFormat="1" x14ac:dyDescent="0.25">
      <c r="A55" s="9" t="s">
        <v>19</v>
      </c>
      <c r="B55" s="9">
        <v>408148</v>
      </c>
      <c r="C55" s="9">
        <v>72547</v>
      </c>
      <c r="D55" s="9">
        <v>172317</v>
      </c>
      <c r="E55" s="9">
        <v>8648</v>
      </c>
      <c r="F55" s="9">
        <v>7017</v>
      </c>
      <c r="G55" s="9">
        <v>1367</v>
      </c>
      <c r="H55" s="9">
        <v>1547</v>
      </c>
      <c r="I55" s="9">
        <v>5963</v>
      </c>
      <c r="J55" s="9">
        <v>677554</v>
      </c>
      <c r="K55" s="9">
        <v>2016</v>
      </c>
      <c r="M55" s="12">
        <v>72547</v>
      </c>
      <c r="N55" s="13">
        <f>M55/J55</f>
        <v>0.10707190865967879</v>
      </c>
    </row>
    <row r="56" spans="1:14" x14ac:dyDescent="0.25">
      <c r="A56" t="s">
        <v>10</v>
      </c>
      <c r="B56">
        <v>3914</v>
      </c>
      <c r="C56">
        <v>1409</v>
      </c>
      <c r="D56">
        <v>2361</v>
      </c>
      <c r="E56">
        <v>325</v>
      </c>
      <c r="F56">
        <v>84</v>
      </c>
      <c r="G56">
        <v>6</v>
      </c>
      <c r="H56">
        <v>61</v>
      </c>
      <c r="I56">
        <v>75</v>
      </c>
      <c r="J56">
        <v>8235</v>
      </c>
      <c r="M56" s="11">
        <v>1409</v>
      </c>
    </row>
    <row r="57" spans="1:14" x14ac:dyDescent="0.25">
      <c r="A57" t="s">
        <v>11</v>
      </c>
      <c r="B57">
        <v>4440</v>
      </c>
      <c r="C57">
        <v>1644</v>
      </c>
      <c r="D57">
        <v>2641</v>
      </c>
      <c r="E57">
        <v>333</v>
      </c>
      <c r="F57">
        <v>163</v>
      </c>
      <c r="G57">
        <v>5</v>
      </c>
      <c r="H57">
        <v>94</v>
      </c>
      <c r="I57">
        <v>179</v>
      </c>
      <c r="J57">
        <v>9499</v>
      </c>
      <c r="M57" s="11">
        <v>1644</v>
      </c>
    </row>
    <row r="58" spans="1:14" x14ac:dyDescent="0.25">
      <c r="A58" t="s">
        <v>12</v>
      </c>
      <c r="B58">
        <v>13558</v>
      </c>
      <c r="C58">
        <v>2927</v>
      </c>
      <c r="D58">
        <v>1197</v>
      </c>
      <c r="E58">
        <v>248</v>
      </c>
      <c r="F58">
        <v>99</v>
      </c>
      <c r="G58">
        <v>7</v>
      </c>
      <c r="H58">
        <v>48</v>
      </c>
      <c r="I58">
        <v>279</v>
      </c>
      <c r="J58">
        <v>18363</v>
      </c>
      <c r="M58" s="11">
        <v>2927</v>
      </c>
    </row>
    <row r="59" spans="1:14" x14ac:dyDescent="0.25">
      <c r="A59" t="s">
        <v>13</v>
      </c>
      <c r="B59">
        <v>602</v>
      </c>
      <c r="C59">
        <v>572</v>
      </c>
      <c r="D59">
        <v>45</v>
      </c>
      <c r="E59">
        <v>38</v>
      </c>
      <c r="F59">
        <v>16</v>
      </c>
      <c r="G59">
        <v>1</v>
      </c>
      <c r="H59">
        <v>4</v>
      </c>
      <c r="I59">
        <v>2</v>
      </c>
      <c r="J59">
        <v>1280</v>
      </c>
      <c r="M59" s="11">
        <v>572</v>
      </c>
    </row>
    <row r="60" spans="1:14" x14ac:dyDescent="0.25">
      <c r="A60" t="s">
        <v>14</v>
      </c>
      <c r="B60">
        <v>9385</v>
      </c>
      <c r="C60">
        <v>2364</v>
      </c>
      <c r="D60">
        <v>276</v>
      </c>
      <c r="E60">
        <v>185</v>
      </c>
      <c r="F60">
        <v>195</v>
      </c>
      <c r="G60">
        <v>4</v>
      </c>
      <c r="H60">
        <v>15</v>
      </c>
      <c r="I60">
        <v>34</v>
      </c>
      <c r="J60">
        <v>12458</v>
      </c>
      <c r="M60" s="11">
        <v>2364</v>
      </c>
    </row>
    <row r="61" spans="1:14" x14ac:dyDescent="0.25">
      <c r="A61" t="s">
        <v>15</v>
      </c>
      <c r="B61">
        <v>11023</v>
      </c>
      <c r="C61">
        <v>1344</v>
      </c>
      <c r="D61">
        <v>798</v>
      </c>
      <c r="E61">
        <v>135</v>
      </c>
      <c r="F61">
        <v>253</v>
      </c>
      <c r="G61">
        <v>1</v>
      </c>
      <c r="H61">
        <v>63</v>
      </c>
      <c r="I61">
        <v>216</v>
      </c>
      <c r="J61">
        <v>13833</v>
      </c>
      <c r="M61" s="11">
        <v>1344</v>
      </c>
    </row>
    <row r="62" spans="1:14" x14ac:dyDescent="0.25">
      <c r="A62" t="s">
        <v>16</v>
      </c>
      <c r="B62">
        <v>4721</v>
      </c>
      <c r="C62">
        <v>383</v>
      </c>
      <c r="D62">
        <v>126</v>
      </c>
      <c r="E62">
        <v>39</v>
      </c>
      <c r="F62">
        <v>22</v>
      </c>
      <c r="G62">
        <v>0</v>
      </c>
      <c r="H62">
        <v>17</v>
      </c>
      <c r="I62">
        <v>34</v>
      </c>
      <c r="J62">
        <v>5342</v>
      </c>
      <c r="M62" s="11">
        <v>383</v>
      </c>
    </row>
    <row r="63" spans="1:14" x14ac:dyDescent="0.25">
      <c r="A63" t="s">
        <v>17</v>
      </c>
      <c r="B63">
        <v>33053</v>
      </c>
      <c r="C63">
        <v>2221</v>
      </c>
      <c r="D63">
        <v>882</v>
      </c>
      <c r="E63">
        <v>272</v>
      </c>
      <c r="F63">
        <v>506</v>
      </c>
      <c r="G63">
        <v>234</v>
      </c>
      <c r="H63">
        <v>64</v>
      </c>
      <c r="I63">
        <v>72</v>
      </c>
      <c r="J63">
        <v>37304</v>
      </c>
      <c r="M63" s="11">
        <v>2221</v>
      </c>
    </row>
    <row r="64" spans="1:14" x14ac:dyDescent="0.25">
      <c r="A64" t="s">
        <v>18</v>
      </c>
      <c r="B64">
        <v>325149</v>
      </c>
      <c r="C64">
        <v>57409</v>
      </c>
      <c r="D64">
        <v>172504</v>
      </c>
      <c r="E64">
        <v>7917</v>
      </c>
      <c r="F64">
        <v>5798</v>
      </c>
      <c r="G64">
        <v>1270</v>
      </c>
      <c r="H64">
        <v>1370</v>
      </c>
      <c r="I64">
        <v>6194</v>
      </c>
      <c r="J64">
        <v>577611</v>
      </c>
      <c r="M64" s="11">
        <v>57409</v>
      </c>
    </row>
    <row r="65" spans="1:14" s="9" customFormat="1" x14ac:dyDescent="0.25">
      <c r="A65" s="9" t="s">
        <v>19</v>
      </c>
      <c r="B65" s="9">
        <v>405845</v>
      </c>
      <c r="C65" s="9">
        <v>70273</v>
      </c>
      <c r="D65" s="9">
        <v>180830</v>
      </c>
      <c r="E65" s="9">
        <v>9492</v>
      </c>
      <c r="F65" s="9">
        <v>7136</v>
      </c>
      <c r="G65" s="9">
        <v>1528</v>
      </c>
      <c r="H65" s="9">
        <v>1736</v>
      </c>
      <c r="I65" s="9">
        <v>7085</v>
      </c>
      <c r="J65" s="9">
        <v>683925</v>
      </c>
      <c r="K65" s="9">
        <v>2017</v>
      </c>
      <c r="M65" s="12">
        <v>70273</v>
      </c>
      <c r="N65" s="13">
        <f>M65/J65</f>
        <v>0.1027495704938407</v>
      </c>
    </row>
    <row r="68" spans="1:14" x14ac:dyDescent="0.25">
      <c r="L68" s="9" t="s">
        <v>37</v>
      </c>
      <c r="M68" s="15">
        <f>SUM(M65,M55,M44,M33,M22,M11)/SUM(J65,J55,J44,J33,J11,J22)</f>
        <v>0.1135074306322265</v>
      </c>
    </row>
    <row r="71" spans="1:14" x14ac:dyDescent="0.25">
      <c r="E71" s="9">
        <f>SUM(B:B,G:G,I:I)</f>
        <v>4836218</v>
      </c>
    </row>
  </sheetData>
  <autoFilter ref="A1:A71" xr:uid="{1D813B84-EA61-4B79-B967-49803C33939E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0"/>
  <sheetViews>
    <sheetView workbookViewId="0"/>
  </sheetViews>
  <sheetFormatPr defaultColWidth="11.25" defaultRowHeight="15" customHeight="1" x14ac:dyDescent="0.25"/>
  <cols>
    <col min="1" max="1" width="10.625" customWidth="1"/>
    <col min="2" max="2" width="19.125" customWidth="1"/>
    <col min="3" max="26" width="10.625" customWidth="1"/>
  </cols>
  <sheetData>
    <row r="1" spans="1:11" ht="15.75" customHeigh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2">
        <v>2012</v>
      </c>
      <c r="B2" s="2" t="s">
        <v>10</v>
      </c>
      <c r="C2" s="3">
        <v>6128</v>
      </c>
      <c r="D2" s="3">
        <v>3726</v>
      </c>
      <c r="E2" s="3">
        <v>2958</v>
      </c>
      <c r="F2" s="3">
        <v>711</v>
      </c>
      <c r="G2" s="3">
        <v>120</v>
      </c>
      <c r="H2" s="3">
        <v>6</v>
      </c>
      <c r="I2" s="3">
        <v>102</v>
      </c>
      <c r="J2" s="3">
        <v>95</v>
      </c>
      <c r="K2" s="3">
        <v>13846</v>
      </c>
    </row>
    <row r="3" spans="1:11" ht="15.75" customHeight="1" x14ac:dyDescent="0.25">
      <c r="A3" s="2">
        <v>2012</v>
      </c>
      <c r="B3" s="2" t="s">
        <v>11</v>
      </c>
      <c r="C3" s="3">
        <v>7641</v>
      </c>
      <c r="D3" s="3">
        <v>3732</v>
      </c>
      <c r="E3" s="3">
        <v>2892</v>
      </c>
      <c r="F3" s="3">
        <v>583</v>
      </c>
      <c r="G3" s="3">
        <v>146</v>
      </c>
      <c r="H3" s="3">
        <v>9</v>
      </c>
      <c r="I3" s="3">
        <v>163</v>
      </c>
      <c r="J3" s="3">
        <v>172</v>
      </c>
      <c r="K3" s="3">
        <v>15338</v>
      </c>
    </row>
    <row r="4" spans="1:11" ht="15.75" customHeight="1" x14ac:dyDescent="0.25">
      <c r="A4" s="2">
        <v>2012</v>
      </c>
      <c r="B4" s="2" t="s">
        <v>12</v>
      </c>
      <c r="C4" s="3">
        <v>15699</v>
      </c>
      <c r="D4" s="3">
        <v>3077</v>
      </c>
      <c r="E4" s="3">
        <v>1052</v>
      </c>
      <c r="F4" s="3">
        <v>386</v>
      </c>
      <c r="G4" s="3">
        <v>70</v>
      </c>
      <c r="H4" s="3">
        <v>6</v>
      </c>
      <c r="I4" s="3">
        <v>32</v>
      </c>
      <c r="J4" s="3">
        <v>288</v>
      </c>
      <c r="K4" s="3">
        <v>20610</v>
      </c>
    </row>
    <row r="5" spans="1:11" ht="15.75" customHeight="1" x14ac:dyDescent="0.25">
      <c r="A5" s="2">
        <v>2012</v>
      </c>
      <c r="B5" s="2" t="s">
        <v>13</v>
      </c>
      <c r="C5" s="3">
        <v>2715</v>
      </c>
      <c r="D5" s="3">
        <v>1341</v>
      </c>
      <c r="E5" s="3">
        <v>60</v>
      </c>
      <c r="F5" s="3">
        <v>98</v>
      </c>
      <c r="G5" s="3">
        <v>22</v>
      </c>
      <c r="H5" s="3">
        <v>1</v>
      </c>
      <c r="I5" s="3">
        <v>8</v>
      </c>
      <c r="J5" s="3">
        <v>12</v>
      </c>
      <c r="K5" s="3">
        <v>4257</v>
      </c>
    </row>
    <row r="6" spans="1:11" ht="15.75" customHeight="1" x14ac:dyDescent="0.25">
      <c r="A6" s="2">
        <v>2012</v>
      </c>
      <c r="B6" s="2" t="s">
        <v>14</v>
      </c>
      <c r="C6" s="3">
        <v>12181</v>
      </c>
      <c r="D6" s="3">
        <v>4320</v>
      </c>
      <c r="E6" s="3">
        <v>134</v>
      </c>
      <c r="F6" s="3">
        <v>160</v>
      </c>
      <c r="G6" s="3">
        <v>177</v>
      </c>
      <c r="H6" s="3">
        <v>5</v>
      </c>
      <c r="I6" s="3">
        <v>26</v>
      </c>
      <c r="J6" s="3">
        <v>78</v>
      </c>
      <c r="K6" s="3">
        <v>17081</v>
      </c>
    </row>
    <row r="7" spans="1:11" ht="15.75" customHeight="1" x14ac:dyDescent="0.25">
      <c r="A7" s="2">
        <v>2012</v>
      </c>
      <c r="B7" s="2" t="s">
        <v>15</v>
      </c>
      <c r="C7" s="3">
        <v>14740</v>
      </c>
      <c r="D7" s="3">
        <v>1680</v>
      </c>
      <c r="E7" s="3">
        <v>500</v>
      </c>
      <c r="F7" s="3">
        <v>117</v>
      </c>
      <c r="G7" s="3">
        <v>245</v>
      </c>
      <c r="H7" s="3">
        <v>0</v>
      </c>
      <c r="I7" s="3">
        <v>101</v>
      </c>
      <c r="J7" s="3">
        <v>255</v>
      </c>
      <c r="K7" s="3">
        <v>17638</v>
      </c>
    </row>
    <row r="8" spans="1:11" ht="15.75" customHeight="1" x14ac:dyDescent="0.25">
      <c r="A8" s="2">
        <v>2012</v>
      </c>
      <c r="B8" s="2" t="s">
        <v>16</v>
      </c>
      <c r="C8" s="3">
        <v>8115</v>
      </c>
      <c r="D8" s="3">
        <v>630</v>
      </c>
      <c r="E8" s="3">
        <v>118</v>
      </c>
      <c r="F8" s="3">
        <v>77</v>
      </c>
      <c r="G8" s="3">
        <v>43</v>
      </c>
      <c r="H8" s="3">
        <v>0</v>
      </c>
      <c r="I8" s="3">
        <v>23</v>
      </c>
      <c r="J8" s="3">
        <v>40</v>
      </c>
      <c r="K8" s="3">
        <v>9046</v>
      </c>
    </row>
    <row r="9" spans="1:11" ht="15.75" customHeight="1" x14ac:dyDescent="0.25">
      <c r="A9" s="2">
        <v>2012</v>
      </c>
      <c r="B9" s="2" t="s">
        <v>17</v>
      </c>
      <c r="C9" s="3">
        <v>34719</v>
      </c>
      <c r="D9" s="3">
        <v>2976</v>
      </c>
      <c r="E9" s="3">
        <v>717</v>
      </c>
      <c r="F9" s="3">
        <v>332</v>
      </c>
      <c r="G9" s="3">
        <v>585</v>
      </c>
      <c r="H9" s="3">
        <v>560</v>
      </c>
      <c r="I9" s="3">
        <v>71</v>
      </c>
      <c r="J9" s="3">
        <v>142</v>
      </c>
      <c r="K9" s="3">
        <v>40102</v>
      </c>
    </row>
    <row r="10" spans="1:11" ht="15.75" customHeight="1" x14ac:dyDescent="0.25">
      <c r="A10" s="2">
        <v>2012</v>
      </c>
      <c r="B10" s="2" t="s">
        <v>18</v>
      </c>
      <c r="C10" s="3">
        <v>292665</v>
      </c>
      <c r="D10" s="3">
        <v>57206</v>
      </c>
      <c r="E10" s="3">
        <v>139344</v>
      </c>
      <c r="F10" s="3">
        <v>5745</v>
      </c>
      <c r="G10" s="3">
        <v>5699</v>
      </c>
      <c r="H10" s="3">
        <v>1528</v>
      </c>
      <c r="I10" s="3">
        <v>1033</v>
      </c>
      <c r="J10" s="3">
        <v>4509</v>
      </c>
      <c r="K10" s="3">
        <v>507729</v>
      </c>
    </row>
    <row r="11" spans="1:11" ht="15.75" customHeight="1" x14ac:dyDescent="0.25">
      <c r="A11" s="2">
        <v>2012</v>
      </c>
      <c r="B11" s="2" t="s">
        <v>19</v>
      </c>
      <c r="C11" s="3">
        <v>394603</v>
      </c>
      <c r="D11" s="3">
        <v>78688</v>
      </c>
      <c r="E11" s="3">
        <v>147775</v>
      </c>
      <c r="F11" s="3">
        <v>8209</v>
      </c>
      <c r="G11" s="3">
        <v>7107</v>
      </c>
      <c r="H11" s="3">
        <v>2115</v>
      </c>
      <c r="I11" s="3">
        <v>1559</v>
      </c>
      <c r="J11" s="3">
        <v>5591</v>
      </c>
      <c r="K11" s="3">
        <v>645647</v>
      </c>
    </row>
    <row r="12" spans="1:11" ht="15.75" customHeight="1" x14ac:dyDescent="0.25">
      <c r="A12" s="2">
        <v>2013</v>
      </c>
      <c r="B12" s="2" t="s">
        <v>10</v>
      </c>
      <c r="C12" s="3">
        <v>5969</v>
      </c>
      <c r="D12" s="3">
        <v>3854</v>
      </c>
      <c r="E12" s="3">
        <v>3163</v>
      </c>
      <c r="F12" s="3">
        <v>639</v>
      </c>
      <c r="G12" s="3">
        <v>131</v>
      </c>
      <c r="H12" s="3">
        <v>4</v>
      </c>
      <c r="I12" s="3">
        <v>73</v>
      </c>
      <c r="J12" s="3">
        <v>104</v>
      </c>
      <c r="K12" s="3">
        <v>13937</v>
      </c>
    </row>
    <row r="13" spans="1:11" ht="15.75" customHeight="1" x14ac:dyDescent="0.25">
      <c r="A13" s="2">
        <v>2013</v>
      </c>
      <c r="B13" s="2" t="s">
        <v>11</v>
      </c>
      <c r="C13" s="3">
        <v>6935</v>
      </c>
      <c r="D13" s="3">
        <v>3568</v>
      </c>
      <c r="E13" s="3">
        <v>3146</v>
      </c>
      <c r="F13" s="3">
        <v>482</v>
      </c>
      <c r="G13" s="3">
        <v>203</v>
      </c>
      <c r="H13" s="3">
        <v>7</v>
      </c>
      <c r="I13" s="3">
        <v>96</v>
      </c>
      <c r="J13" s="3">
        <v>211</v>
      </c>
      <c r="K13" s="3">
        <v>14648</v>
      </c>
    </row>
    <row r="14" spans="1:11" ht="15.75" customHeight="1" x14ac:dyDescent="0.25">
      <c r="A14" s="2">
        <v>2013</v>
      </c>
      <c r="B14" s="2" t="s">
        <v>12</v>
      </c>
      <c r="C14" s="3">
        <v>14527</v>
      </c>
      <c r="D14" s="3">
        <v>3149</v>
      </c>
      <c r="E14" s="3">
        <v>1137</v>
      </c>
      <c r="F14" s="3">
        <v>304</v>
      </c>
      <c r="G14" s="3">
        <v>112</v>
      </c>
      <c r="H14" s="3">
        <v>2</v>
      </c>
      <c r="I14" s="3">
        <v>32</v>
      </c>
      <c r="J14" s="3">
        <v>288</v>
      </c>
      <c r="K14" s="3">
        <v>19551</v>
      </c>
    </row>
    <row r="15" spans="1:11" ht="15.75" customHeight="1" x14ac:dyDescent="0.25">
      <c r="A15" s="2">
        <v>2013</v>
      </c>
      <c r="B15" s="2" t="s">
        <v>13</v>
      </c>
      <c r="C15" s="3">
        <v>2479</v>
      </c>
      <c r="D15" s="3">
        <v>1354</v>
      </c>
      <c r="E15" s="3">
        <v>66</v>
      </c>
      <c r="F15" s="3">
        <v>85</v>
      </c>
      <c r="G15" s="3">
        <v>52</v>
      </c>
      <c r="H15" s="3">
        <v>2</v>
      </c>
      <c r="I15" s="3">
        <v>2</v>
      </c>
      <c r="J15" s="3">
        <v>13</v>
      </c>
      <c r="K15" s="3">
        <v>4053</v>
      </c>
    </row>
    <row r="16" spans="1:11" ht="15.75" customHeight="1" x14ac:dyDescent="0.25">
      <c r="A16" s="2">
        <v>2013</v>
      </c>
      <c r="B16" s="2" t="s">
        <v>14</v>
      </c>
      <c r="C16" s="3">
        <v>12609</v>
      </c>
      <c r="D16" s="3">
        <v>4045</v>
      </c>
      <c r="E16" s="3">
        <v>145</v>
      </c>
      <c r="F16" s="3">
        <v>189</v>
      </c>
      <c r="G16" s="3">
        <v>288</v>
      </c>
      <c r="H16" s="3">
        <v>4</v>
      </c>
      <c r="I16" s="3">
        <v>16</v>
      </c>
      <c r="J16" s="3">
        <v>67</v>
      </c>
      <c r="K16" s="3">
        <v>17363</v>
      </c>
    </row>
    <row r="17" spans="1:11" ht="15.75" customHeight="1" x14ac:dyDescent="0.25">
      <c r="A17" s="2">
        <v>2013</v>
      </c>
      <c r="B17" s="2" t="s">
        <v>15</v>
      </c>
      <c r="C17" s="3">
        <v>13912</v>
      </c>
      <c r="D17" s="3">
        <v>1651</v>
      </c>
      <c r="E17" s="3">
        <v>653</v>
      </c>
      <c r="F17" s="3">
        <v>156</v>
      </c>
      <c r="G17" s="3">
        <v>345</v>
      </c>
      <c r="H17" s="3">
        <v>1</v>
      </c>
      <c r="I17" s="3">
        <v>95</v>
      </c>
      <c r="J17" s="3">
        <v>240</v>
      </c>
      <c r="K17" s="3">
        <v>17053</v>
      </c>
    </row>
    <row r="18" spans="1:11" ht="15.75" customHeight="1" x14ac:dyDescent="0.25">
      <c r="A18" s="2">
        <v>2013</v>
      </c>
      <c r="B18" s="2" t="s">
        <v>16</v>
      </c>
      <c r="C18" s="3">
        <v>6968</v>
      </c>
      <c r="D18" s="3">
        <v>477</v>
      </c>
      <c r="E18" s="3">
        <v>127</v>
      </c>
      <c r="F18" s="3">
        <v>68</v>
      </c>
      <c r="G18" s="3">
        <v>39</v>
      </c>
      <c r="H18" s="3">
        <v>0</v>
      </c>
      <c r="I18" s="3">
        <v>24</v>
      </c>
      <c r="J18" s="3">
        <v>40</v>
      </c>
      <c r="K18" s="3">
        <v>7743</v>
      </c>
    </row>
    <row r="19" spans="1:11" ht="15.75" customHeight="1" x14ac:dyDescent="0.25">
      <c r="A19" s="2">
        <v>2013</v>
      </c>
      <c r="B19" s="2" t="s">
        <v>17</v>
      </c>
      <c r="C19" s="3">
        <v>32506</v>
      </c>
      <c r="D19" s="3">
        <v>2837</v>
      </c>
      <c r="E19" s="3">
        <v>826</v>
      </c>
      <c r="F19" s="3">
        <v>312</v>
      </c>
      <c r="G19" s="3">
        <v>667</v>
      </c>
      <c r="H19" s="3">
        <v>386</v>
      </c>
      <c r="I19" s="3">
        <v>85</v>
      </c>
      <c r="J19" s="3">
        <v>132</v>
      </c>
      <c r="K19" s="3">
        <v>37751</v>
      </c>
    </row>
    <row r="20" spans="1:11" ht="15.75" customHeight="1" x14ac:dyDescent="0.25">
      <c r="A20" s="2">
        <v>2013</v>
      </c>
      <c r="B20" s="2" t="s">
        <v>18</v>
      </c>
      <c r="C20" s="3">
        <v>294503</v>
      </c>
      <c r="D20" s="3">
        <v>54055</v>
      </c>
      <c r="E20" s="3">
        <v>133466</v>
      </c>
      <c r="F20" s="3">
        <v>6402</v>
      </c>
      <c r="G20" s="3">
        <v>6257</v>
      </c>
      <c r="H20" s="3">
        <v>1650</v>
      </c>
      <c r="I20" s="3">
        <v>1172</v>
      </c>
      <c r="J20" s="3">
        <v>4800</v>
      </c>
      <c r="K20" s="3">
        <v>502305</v>
      </c>
    </row>
    <row r="21" spans="1:11" ht="15.75" customHeight="1" x14ac:dyDescent="0.25">
      <c r="A21" s="2">
        <v>2013</v>
      </c>
      <c r="B21" s="2" t="s">
        <v>19</v>
      </c>
      <c r="C21" s="3">
        <v>390408</v>
      </c>
      <c r="D21" s="3">
        <v>74990</v>
      </c>
      <c r="E21" s="3">
        <v>142729</v>
      </c>
      <c r="F21" s="3">
        <v>8637</v>
      </c>
      <c r="G21" s="3">
        <v>8094</v>
      </c>
      <c r="H21" s="3">
        <v>2056</v>
      </c>
      <c r="I21" s="3">
        <v>1595</v>
      </c>
      <c r="J21" s="3">
        <v>5895</v>
      </c>
      <c r="K21" s="3">
        <v>634404</v>
      </c>
    </row>
    <row r="22" spans="1:11" ht="15.75" customHeight="1" x14ac:dyDescent="0.25">
      <c r="A22" s="2">
        <v>2014</v>
      </c>
      <c r="B22" s="2" t="s">
        <v>10</v>
      </c>
      <c r="C22" s="3">
        <v>5953</v>
      </c>
      <c r="D22" s="3">
        <v>3225</v>
      </c>
      <c r="E22" s="3">
        <v>3184</v>
      </c>
      <c r="F22" s="3">
        <v>615</v>
      </c>
      <c r="G22" s="3">
        <v>144</v>
      </c>
      <c r="H22" s="3">
        <v>4</v>
      </c>
      <c r="I22" s="3">
        <v>74</v>
      </c>
      <c r="J22" s="3">
        <v>77</v>
      </c>
      <c r="K22" s="3">
        <v>13276</v>
      </c>
    </row>
    <row r="23" spans="1:11" ht="15.75" customHeight="1" x14ac:dyDescent="0.25">
      <c r="A23" s="2">
        <v>2014</v>
      </c>
      <c r="B23" s="2" t="s">
        <v>11</v>
      </c>
      <c r="C23" s="3">
        <v>7204</v>
      </c>
      <c r="D23" s="3">
        <v>3017</v>
      </c>
      <c r="E23" s="3">
        <v>3281</v>
      </c>
      <c r="F23" s="3">
        <v>465</v>
      </c>
      <c r="G23" s="3">
        <v>164</v>
      </c>
      <c r="H23" s="3">
        <v>6</v>
      </c>
      <c r="I23" s="3">
        <v>109</v>
      </c>
      <c r="J23" s="3">
        <v>253</v>
      </c>
      <c r="K23" s="3">
        <v>14499</v>
      </c>
    </row>
    <row r="24" spans="1:11" ht="15.75" customHeight="1" x14ac:dyDescent="0.25">
      <c r="A24" s="2">
        <v>2014</v>
      </c>
      <c r="B24" s="2" t="s">
        <v>12</v>
      </c>
      <c r="C24" s="3">
        <v>14247</v>
      </c>
      <c r="D24" s="3">
        <v>2947</v>
      </c>
      <c r="E24" s="3">
        <v>1277</v>
      </c>
      <c r="F24" s="3">
        <v>268</v>
      </c>
      <c r="G24" s="3">
        <v>98</v>
      </c>
      <c r="H24" s="3">
        <v>5</v>
      </c>
      <c r="I24" s="3">
        <v>25</v>
      </c>
      <c r="J24" s="3">
        <v>244</v>
      </c>
      <c r="K24" s="3">
        <v>19111</v>
      </c>
    </row>
    <row r="25" spans="1:11" ht="15.75" customHeight="1" x14ac:dyDescent="0.25">
      <c r="A25" s="2">
        <v>2014</v>
      </c>
      <c r="B25" s="2" t="s">
        <v>13</v>
      </c>
      <c r="C25" s="3">
        <v>1984</v>
      </c>
      <c r="D25" s="3">
        <v>1320</v>
      </c>
      <c r="E25" s="3">
        <v>77</v>
      </c>
      <c r="F25" s="3">
        <v>67</v>
      </c>
      <c r="G25" s="3">
        <v>56</v>
      </c>
      <c r="H25" s="3">
        <v>1</v>
      </c>
      <c r="I25" s="3">
        <v>7</v>
      </c>
      <c r="J25" s="3">
        <v>4</v>
      </c>
      <c r="K25" s="3">
        <v>3516</v>
      </c>
    </row>
    <row r="26" spans="1:11" ht="15.75" customHeight="1" x14ac:dyDescent="0.25">
      <c r="A26" s="2">
        <v>2014</v>
      </c>
      <c r="B26" s="2" t="s">
        <v>14</v>
      </c>
      <c r="C26" s="3">
        <v>13808</v>
      </c>
      <c r="D26" s="3">
        <v>3433</v>
      </c>
      <c r="E26" s="3">
        <v>199</v>
      </c>
      <c r="F26" s="3">
        <v>202</v>
      </c>
      <c r="G26" s="3">
        <v>379</v>
      </c>
      <c r="H26" s="3">
        <v>3</v>
      </c>
      <c r="I26" s="3">
        <v>18</v>
      </c>
      <c r="J26" s="3">
        <v>65</v>
      </c>
      <c r="K26" s="3">
        <v>18107</v>
      </c>
    </row>
    <row r="27" spans="1:11" ht="15.75" customHeight="1" x14ac:dyDescent="0.25">
      <c r="A27" s="2">
        <v>2014</v>
      </c>
      <c r="B27" s="2" t="s">
        <v>15</v>
      </c>
      <c r="C27" s="3">
        <v>14206</v>
      </c>
      <c r="D27" s="3">
        <v>1387</v>
      </c>
      <c r="E27" s="3">
        <v>778</v>
      </c>
      <c r="F27" s="3">
        <v>143</v>
      </c>
      <c r="G27" s="3">
        <v>384</v>
      </c>
      <c r="H27" s="3">
        <v>0</v>
      </c>
      <c r="I27" s="3">
        <v>49</v>
      </c>
      <c r="J27" s="3">
        <v>203</v>
      </c>
      <c r="K27" s="3">
        <v>17150</v>
      </c>
    </row>
    <row r="28" spans="1:11" ht="15.75" customHeight="1" x14ac:dyDescent="0.25">
      <c r="A28" s="2">
        <v>2014</v>
      </c>
      <c r="B28" s="2" t="s">
        <v>16</v>
      </c>
      <c r="C28" s="3">
        <v>6685</v>
      </c>
      <c r="D28" s="3">
        <v>504</v>
      </c>
      <c r="E28" s="3">
        <v>100</v>
      </c>
      <c r="F28" s="3">
        <v>69</v>
      </c>
      <c r="G28" s="3">
        <v>27</v>
      </c>
      <c r="H28" s="3">
        <v>21</v>
      </c>
      <c r="I28" s="3">
        <v>19</v>
      </c>
      <c r="J28" s="3">
        <v>34</v>
      </c>
      <c r="K28" s="3">
        <v>7459</v>
      </c>
    </row>
    <row r="29" spans="1:11" ht="15.75" customHeight="1" x14ac:dyDescent="0.25">
      <c r="A29" s="2">
        <v>2014</v>
      </c>
      <c r="B29" s="2" t="s">
        <v>17</v>
      </c>
      <c r="C29" s="3">
        <v>30178</v>
      </c>
      <c r="D29" s="3">
        <v>2710</v>
      </c>
      <c r="E29" s="3">
        <v>1053</v>
      </c>
      <c r="F29" s="3">
        <v>258</v>
      </c>
      <c r="G29" s="3">
        <v>580</v>
      </c>
      <c r="H29" s="3">
        <v>325</v>
      </c>
      <c r="I29" s="3">
        <v>66</v>
      </c>
      <c r="J29" s="3">
        <v>118</v>
      </c>
      <c r="K29" s="3">
        <v>35288</v>
      </c>
    </row>
    <row r="30" spans="1:11" ht="15.75" customHeight="1" x14ac:dyDescent="0.25">
      <c r="A30" s="2">
        <v>2014</v>
      </c>
      <c r="B30" s="2" t="s">
        <v>18</v>
      </c>
      <c r="C30" s="3">
        <v>295353</v>
      </c>
      <c r="D30" s="3">
        <v>55230</v>
      </c>
      <c r="E30" s="3">
        <v>127715</v>
      </c>
      <c r="F30" s="3">
        <v>6761</v>
      </c>
      <c r="G30" s="3">
        <v>6564</v>
      </c>
      <c r="H30" s="3">
        <v>1438</v>
      </c>
      <c r="I30" s="3">
        <v>959</v>
      </c>
      <c r="J30" s="3">
        <v>4701</v>
      </c>
      <c r="K30" s="3">
        <v>498721</v>
      </c>
    </row>
    <row r="31" spans="1:11" ht="15.75" customHeight="1" x14ac:dyDescent="0.25">
      <c r="A31" s="2">
        <v>2014</v>
      </c>
      <c r="B31" s="2" t="s">
        <v>19</v>
      </c>
      <c r="C31" s="3">
        <v>389618</v>
      </c>
      <c r="D31" s="3">
        <v>73773</v>
      </c>
      <c r="E31" s="3">
        <v>137664</v>
      </c>
      <c r="F31" s="3">
        <v>8848</v>
      </c>
      <c r="G31" s="3">
        <v>8396</v>
      </c>
      <c r="H31" s="3">
        <v>1803</v>
      </c>
      <c r="I31" s="3">
        <v>1326</v>
      </c>
      <c r="J31" s="3">
        <v>5699</v>
      </c>
      <c r="K31" s="3">
        <v>627127</v>
      </c>
    </row>
    <row r="32" spans="1:11" ht="15.75" customHeight="1" x14ac:dyDescent="0.25">
      <c r="A32" s="2">
        <v>2015</v>
      </c>
      <c r="B32" s="2" t="s">
        <v>10</v>
      </c>
      <c r="C32" s="3">
        <v>4422</v>
      </c>
      <c r="D32" s="3">
        <v>1907</v>
      </c>
      <c r="E32" s="3">
        <v>2496</v>
      </c>
      <c r="F32" s="3">
        <v>412</v>
      </c>
      <c r="G32" s="3">
        <v>116</v>
      </c>
      <c r="H32" s="3">
        <v>3</v>
      </c>
      <c r="I32" s="3">
        <v>54</v>
      </c>
      <c r="J32" s="3">
        <v>76</v>
      </c>
      <c r="K32" s="3">
        <v>9486</v>
      </c>
    </row>
    <row r="33" spans="1:11" ht="15.75" customHeight="1" x14ac:dyDescent="0.25">
      <c r="A33" s="2">
        <v>2015</v>
      </c>
      <c r="B33" s="2" t="s">
        <v>11</v>
      </c>
      <c r="C33" s="3">
        <v>5234</v>
      </c>
      <c r="D33" s="3">
        <v>2280</v>
      </c>
      <c r="E33" s="3">
        <v>3008</v>
      </c>
      <c r="F33" s="3">
        <v>356</v>
      </c>
      <c r="G33" s="3">
        <v>131</v>
      </c>
      <c r="H33" s="3">
        <v>7</v>
      </c>
      <c r="I33" s="3">
        <v>98</v>
      </c>
      <c r="J33" s="3">
        <v>222</v>
      </c>
      <c r="K33" s="3">
        <v>11336</v>
      </c>
    </row>
    <row r="34" spans="1:11" ht="15.75" customHeight="1" x14ac:dyDescent="0.25">
      <c r="A34" s="2">
        <v>2015</v>
      </c>
      <c r="B34" s="2" t="s">
        <v>12</v>
      </c>
      <c r="C34" s="3">
        <v>13378</v>
      </c>
      <c r="D34" s="3">
        <v>2963</v>
      </c>
      <c r="E34" s="3">
        <v>1165</v>
      </c>
      <c r="F34" s="3">
        <v>246</v>
      </c>
      <c r="G34" s="3">
        <v>97</v>
      </c>
      <c r="H34" s="3">
        <v>1</v>
      </c>
      <c r="I34" s="3">
        <v>35</v>
      </c>
      <c r="J34" s="3">
        <v>279</v>
      </c>
      <c r="K34" s="3">
        <v>18164</v>
      </c>
    </row>
    <row r="35" spans="1:11" ht="15.75" customHeight="1" x14ac:dyDescent="0.25">
      <c r="A35" s="2">
        <v>2015</v>
      </c>
      <c r="B35" s="2" t="s">
        <v>13</v>
      </c>
      <c r="C35" s="3">
        <v>1318</v>
      </c>
      <c r="D35" s="3">
        <v>858</v>
      </c>
      <c r="E35" s="3">
        <v>50</v>
      </c>
      <c r="F35" s="3">
        <v>66</v>
      </c>
      <c r="G35" s="3">
        <v>26</v>
      </c>
      <c r="H35" s="3">
        <v>1</v>
      </c>
      <c r="I35" s="3">
        <v>7</v>
      </c>
      <c r="J35" s="3">
        <v>3</v>
      </c>
      <c r="K35" s="3">
        <v>2329</v>
      </c>
    </row>
    <row r="36" spans="1:11" ht="15.75" customHeight="1" x14ac:dyDescent="0.25">
      <c r="A36" s="2">
        <v>2015</v>
      </c>
      <c r="B36" s="2" t="s">
        <v>14</v>
      </c>
      <c r="C36" s="3">
        <v>11871</v>
      </c>
      <c r="D36" s="3">
        <v>2595</v>
      </c>
      <c r="E36" s="3">
        <v>234</v>
      </c>
      <c r="F36" s="3">
        <v>186</v>
      </c>
      <c r="G36" s="3">
        <v>209</v>
      </c>
      <c r="H36" s="3">
        <v>1</v>
      </c>
      <c r="I36" s="3">
        <v>16</v>
      </c>
      <c r="J36" s="3">
        <v>52</v>
      </c>
      <c r="K36" s="3">
        <v>15164</v>
      </c>
    </row>
    <row r="37" spans="1:11" ht="15.75" customHeight="1" x14ac:dyDescent="0.25">
      <c r="A37" s="2">
        <v>2015</v>
      </c>
      <c r="B37" s="2" t="s">
        <v>15</v>
      </c>
      <c r="C37" s="3">
        <v>12762</v>
      </c>
      <c r="D37" s="3">
        <v>1323</v>
      </c>
      <c r="E37" s="3">
        <v>878</v>
      </c>
      <c r="F37" s="3">
        <v>162</v>
      </c>
      <c r="G37" s="3">
        <v>330</v>
      </c>
      <c r="H37" s="3">
        <v>0</v>
      </c>
      <c r="I37" s="3">
        <v>56</v>
      </c>
      <c r="J37" s="3">
        <v>225</v>
      </c>
      <c r="K37" s="3">
        <v>15736</v>
      </c>
    </row>
    <row r="38" spans="1:11" ht="15.75" customHeight="1" x14ac:dyDescent="0.25">
      <c r="A38" s="2">
        <v>2015</v>
      </c>
      <c r="B38" s="2" t="s">
        <v>16</v>
      </c>
      <c r="C38" s="3">
        <v>5837</v>
      </c>
      <c r="D38" s="3">
        <v>437</v>
      </c>
      <c r="E38" s="3">
        <v>97</v>
      </c>
      <c r="F38" s="3">
        <v>53</v>
      </c>
      <c r="G38" s="3">
        <v>21</v>
      </c>
      <c r="H38" s="3">
        <v>0</v>
      </c>
      <c r="I38" s="3">
        <v>22</v>
      </c>
      <c r="J38" s="3">
        <v>35</v>
      </c>
      <c r="K38" s="3">
        <v>6502</v>
      </c>
    </row>
    <row r="39" spans="1:11" ht="15.75" customHeight="1" x14ac:dyDescent="0.25">
      <c r="A39" s="2">
        <v>2015</v>
      </c>
      <c r="B39" s="2" t="s">
        <v>17</v>
      </c>
      <c r="C39" s="3">
        <v>27452</v>
      </c>
      <c r="D39" s="3">
        <v>2615</v>
      </c>
      <c r="E39" s="3">
        <v>1178</v>
      </c>
      <c r="F39" s="3">
        <v>248</v>
      </c>
      <c r="G39" s="3">
        <v>512</v>
      </c>
      <c r="H39" s="3">
        <v>266</v>
      </c>
      <c r="I39" s="3">
        <v>60</v>
      </c>
      <c r="J39" s="3">
        <v>69</v>
      </c>
      <c r="K39" s="3">
        <v>32400</v>
      </c>
    </row>
    <row r="40" spans="1:11" ht="15.75" customHeight="1" x14ac:dyDescent="0.25">
      <c r="A40" s="2">
        <v>2015</v>
      </c>
      <c r="B40" s="2" t="s">
        <v>18</v>
      </c>
      <c r="C40" s="3">
        <v>300781</v>
      </c>
      <c r="D40" s="3">
        <v>57652</v>
      </c>
      <c r="E40" s="3">
        <v>142994</v>
      </c>
      <c r="F40" s="3">
        <v>7182</v>
      </c>
      <c r="G40" s="3">
        <v>6340</v>
      </c>
      <c r="H40" s="3">
        <v>1287</v>
      </c>
      <c r="I40" s="3">
        <v>1143</v>
      </c>
      <c r="J40" s="3">
        <v>4803</v>
      </c>
      <c r="K40" s="3">
        <v>522182</v>
      </c>
    </row>
    <row r="41" spans="1:11" ht="15.75" customHeight="1" x14ac:dyDescent="0.25">
      <c r="A41" s="2">
        <v>2015</v>
      </c>
      <c r="B41" s="2" t="s">
        <v>19</v>
      </c>
      <c r="C41" s="3">
        <v>383055</v>
      </c>
      <c r="D41" s="3">
        <v>72630</v>
      </c>
      <c r="E41" s="3">
        <v>152100</v>
      </c>
      <c r="F41" s="3">
        <v>8911</v>
      </c>
      <c r="G41" s="3">
        <v>7782</v>
      </c>
      <c r="H41" s="3">
        <v>1566</v>
      </c>
      <c r="I41" s="3">
        <v>1491</v>
      </c>
      <c r="J41" s="3">
        <v>5764</v>
      </c>
      <c r="K41" s="3">
        <v>633299</v>
      </c>
    </row>
    <row r="42" spans="1:11" ht="15.75" customHeight="1" x14ac:dyDescent="0.25">
      <c r="A42" s="8">
        <v>2016</v>
      </c>
      <c r="B42" s="8" t="s">
        <v>10</v>
      </c>
      <c r="C42" s="3">
        <v>3995</v>
      </c>
      <c r="D42" s="3">
        <v>1445</v>
      </c>
      <c r="E42" s="3">
        <v>2481</v>
      </c>
      <c r="F42" s="3">
        <v>382</v>
      </c>
      <c r="G42" s="3">
        <v>94</v>
      </c>
      <c r="H42" s="3">
        <v>2</v>
      </c>
      <c r="I42" s="3">
        <v>67</v>
      </c>
      <c r="J42" s="3">
        <v>50</v>
      </c>
      <c r="K42" s="3">
        <v>8516</v>
      </c>
    </row>
    <row r="43" spans="1:11" ht="15.75" customHeight="1" x14ac:dyDescent="0.25">
      <c r="A43" s="8">
        <v>2016</v>
      </c>
      <c r="B43" s="8" t="s">
        <v>11</v>
      </c>
      <c r="C43" s="3">
        <v>4647</v>
      </c>
      <c r="D43" s="3">
        <v>1955</v>
      </c>
      <c r="E43" s="3">
        <v>2900</v>
      </c>
      <c r="F43" s="3">
        <v>340</v>
      </c>
      <c r="G43" s="3">
        <v>141</v>
      </c>
      <c r="H43" s="3">
        <v>4</v>
      </c>
      <c r="I43" s="3">
        <v>84</v>
      </c>
      <c r="J43" s="3">
        <v>208</v>
      </c>
      <c r="K43" s="3">
        <v>10279</v>
      </c>
    </row>
    <row r="44" spans="1:11" ht="15.75" customHeight="1" x14ac:dyDescent="0.25">
      <c r="A44" s="8">
        <v>2016</v>
      </c>
      <c r="B44" s="8" t="s">
        <v>12</v>
      </c>
      <c r="C44" s="3">
        <v>13349</v>
      </c>
      <c r="D44" s="3">
        <v>2891</v>
      </c>
      <c r="E44" s="3">
        <v>1214</v>
      </c>
      <c r="F44" s="3">
        <v>215</v>
      </c>
      <c r="G44" s="3">
        <v>81</v>
      </c>
      <c r="H44" s="3">
        <v>4</v>
      </c>
      <c r="I44" s="3">
        <v>32</v>
      </c>
      <c r="J44" s="3">
        <v>271</v>
      </c>
      <c r="K44" s="3">
        <v>18057</v>
      </c>
    </row>
    <row r="45" spans="1:11" ht="15.75" customHeight="1" x14ac:dyDescent="0.25">
      <c r="A45" s="8">
        <v>2016</v>
      </c>
      <c r="B45" s="8" t="s">
        <v>13</v>
      </c>
      <c r="C45" s="3">
        <v>825</v>
      </c>
      <c r="D45" s="3">
        <v>707</v>
      </c>
      <c r="E45" s="3">
        <v>58</v>
      </c>
      <c r="F45" s="3">
        <v>30</v>
      </c>
      <c r="G45" s="3">
        <v>12</v>
      </c>
      <c r="H45" s="3">
        <v>0</v>
      </c>
      <c r="I45" s="3">
        <v>4</v>
      </c>
      <c r="J45" s="3">
        <v>0</v>
      </c>
      <c r="K45" s="3">
        <v>1636</v>
      </c>
    </row>
    <row r="46" spans="1:11" ht="15.75" customHeight="1" x14ac:dyDescent="0.25">
      <c r="A46" s="8">
        <v>2016</v>
      </c>
      <c r="B46" s="8" t="s">
        <v>14</v>
      </c>
      <c r="C46" s="3">
        <v>10078</v>
      </c>
      <c r="D46" s="3">
        <v>2409</v>
      </c>
      <c r="E46" s="3">
        <v>206</v>
      </c>
      <c r="F46" s="3">
        <v>160</v>
      </c>
      <c r="G46" s="3">
        <v>185</v>
      </c>
      <c r="H46" s="3">
        <v>1</v>
      </c>
      <c r="I46" s="3">
        <v>7</v>
      </c>
      <c r="J46" s="3">
        <v>42</v>
      </c>
      <c r="K46" s="3">
        <v>13088</v>
      </c>
    </row>
    <row r="47" spans="1:11" ht="15.75" customHeight="1" x14ac:dyDescent="0.25">
      <c r="A47" s="8">
        <v>2016</v>
      </c>
      <c r="B47" s="8" t="s">
        <v>15</v>
      </c>
      <c r="C47" s="3">
        <v>11586</v>
      </c>
      <c r="D47" s="3">
        <v>1472</v>
      </c>
      <c r="E47" s="3">
        <v>840</v>
      </c>
      <c r="F47" s="3">
        <v>154</v>
      </c>
      <c r="G47" s="3">
        <v>297</v>
      </c>
      <c r="H47" s="3">
        <v>0</v>
      </c>
      <c r="I47" s="3">
        <v>59</v>
      </c>
      <c r="J47" s="3">
        <v>164</v>
      </c>
      <c r="K47" s="3">
        <v>14572</v>
      </c>
    </row>
    <row r="48" spans="1:11" ht="15.75" customHeight="1" x14ac:dyDescent="0.25">
      <c r="A48" s="8">
        <v>2016</v>
      </c>
      <c r="B48" s="8" t="s">
        <v>16</v>
      </c>
      <c r="C48" s="3">
        <v>5384</v>
      </c>
      <c r="D48" s="3">
        <v>419</v>
      </c>
      <c r="E48" s="3">
        <v>122</v>
      </c>
      <c r="F48" s="3">
        <v>67</v>
      </c>
      <c r="G48" s="3">
        <v>29</v>
      </c>
      <c r="H48" s="3">
        <v>1</v>
      </c>
      <c r="I48" s="3">
        <v>20</v>
      </c>
      <c r="J48" s="3">
        <v>26</v>
      </c>
      <c r="K48" s="3">
        <v>6068</v>
      </c>
    </row>
    <row r="49" spans="1:11" ht="15.75" customHeight="1" x14ac:dyDescent="0.25">
      <c r="A49" s="8">
        <v>2016</v>
      </c>
      <c r="B49" s="8" t="s">
        <v>17</v>
      </c>
      <c r="C49" s="3">
        <v>29674</v>
      </c>
      <c r="D49" s="3">
        <v>2455</v>
      </c>
      <c r="E49" s="3">
        <v>1093</v>
      </c>
      <c r="F49" s="3">
        <v>249</v>
      </c>
      <c r="G49" s="3">
        <v>489</v>
      </c>
      <c r="H49" s="3">
        <v>245</v>
      </c>
      <c r="I49" s="3">
        <v>48</v>
      </c>
      <c r="J49" s="3">
        <v>67</v>
      </c>
      <c r="K49" s="3">
        <v>34320</v>
      </c>
    </row>
    <row r="50" spans="1:11" ht="15.75" customHeight="1" x14ac:dyDescent="0.25">
      <c r="A50" s="8">
        <v>2016</v>
      </c>
      <c r="B50" s="8" t="s">
        <v>18</v>
      </c>
      <c r="C50" s="3">
        <v>328610</v>
      </c>
      <c r="D50" s="3">
        <v>58794</v>
      </c>
      <c r="E50" s="3">
        <v>163403</v>
      </c>
      <c r="F50" s="3">
        <v>7051</v>
      </c>
      <c r="G50" s="3">
        <v>5689</v>
      </c>
      <c r="H50" s="3">
        <v>1110</v>
      </c>
      <c r="I50" s="3">
        <v>1226</v>
      </c>
      <c r="J50" s="3">
        <v>5135</v>
      </c>
      <c r="K50" s="3">
        <v>571018</v>
      </c>
    </row>
    <row r="51" spans="1:11" ht="15.75" customHeight="1" x14ac:dyDescent="0.25">
      <c r="A51" s="8">
        <v>2016</v>
      </c>
      <c r="B51" s="8" t="s">
        <v>19</v>
      </c>
      <c r="C51" s="3">
        <v>408148</v>
      </c>
      <c r="D51" s="3">
        <v>72547</v>
      </c>
      <c r="E51" s="3">
        <v>172317</v>
      </c>
      <c r="F51" s="3">
        <v>8648</v>
      </c>
      <c r="G51" s="3">
        <v>7017</v>
      </c>
      <c r="H51" s="3">
        <v>1367</v>
      </c>
      <c r="I51" s="3">
        <v>1547</v>
      </c>
      <c r="J51" s="3">
        <v>5963</v>
      </c>
      <c r="K51" s="3">
        <v>677554</v>
      </c>
    </row>
    <row r="52" spans="1:11" ht="15.75" customHeight="1" x14ac:dyDescent="0.25">
      <c r="A52" s="8">
        <v>2017</v>
      </c>
      <c r="B52" s="8" t="s">
        <v>10</v>
      </c>
      <c r="C52" s="3">
        <v>3914</v>
      </c>
      <c r="D52" s="3">
        <v>1409</v>
      </c>
      <c r="E52" s="3">
        <v>2361</v>
      </c>
      <c r="F52" s="3">
        <v>325</v>
      </c>
      <c r="G52" s="3">
        <v>84</v>
      </c>
      <c r="H52" s="3">
        <v>6</v>
      </c>
      <c r="I52" s="3">
        <v>61</v>
      </c>
      <c r="J52" s="3">
        <v>75</v>
      </c>
      <c r="K52" s="3">
        <v>8235</v>
      </c>
    </row>
    <row r="53" spans="1:11" ht="15.75" customHeight="1" x14ac:dyDescent="0.25">
      <c r="A53" s="8">
        <v>2017</v>
      </c>
      <c r="B53" s="8" t="s">
        <v>11</v>
      </c>
      <c r="C53" s="3">
        <v>4440</v>
      </c>
      <c r="D53" s="3">
        <v>1644</v>
      </c>
      <c r="E53" s="3">
        <v>2641</v>
      </c>
      <c r="F53" s="3">
        <v>333</v>
      </c>
      <c r="G53" s="3">
        <v>163</v>
      </c>
      <c r="H53" s="3">
        <v>5</v>
      </c>
      <c r="I53" s="3">
        <v>94</v>
      </c>
      <c r="J53" s="3">
        <v>179</v>
      </c>
      <c r="K53" s="3">
        <v>9499</v>
      </c>
    </row>
    <row r="54" spans="1:11" ht="15.75" customHeight="1" x14ac:dyDescent="0.25">
      <c r="A54" s="8">
        <v>2017</v>
      </c>
      <c r="B54" s="8" t="s">
        <v>12</v>
      </c>
      <c r="C54" s="3">
        <v>13558</v>
      </c>
      <c r="D54" s="3">
        <v>2927</v>
      </c>
      <c r="E54" s="3">
        <v>1197</v>
      </c>
      <c r="F54" s="3">
        <v>248</v>
      </c>
      <c r="G54" s="3">
        <v>99</v>
      </c>
      <c r="H54" s="3">
        <v>7</v>
      </c>
      <c r="I54" s="3">
        <v>48</v>
      </c>
      <c r="J54" s="3">
        <v>279</v>
      </c>
      <c r="K54" s="3">
        <v>18363</v>
      </c>
    </row>
    <row r="55" spans="1:11" ht="15.75" customHeight="1" x14ac:dyDescent="0.25">
      <c r="A55" s="8">
        <v>2017</v>
      </c>
      <c r="B55" s="8" t="s">
        <v>13</v>
      </c>
      <c r="C55" s="3">
        <v>602</v>
      </c>
      <c r="D55" s="3">
        <v>572</v>
      </c>
      <c r="E55" s="3">
        <v>45</v>
      </c>
      <c r="F55" s="3">
        <v>38</v>
      </c>
      <c r="G55" s="3">
        <v>16</v>
      </c>
      <c r="H55" s="3">
        <v>1</v>
      </c>
      <c r="I55" s="3">
        <v>4</v>
      </c>
      <c r="J55" s="3">
        <v>2</v>
      </c>
      <c r="K55" s="3">
        <v>1280</v>
      </c>
    </row>
    <row r="56" spans="1:11" ht="15.75" customHeight="1" x14ac:dyDescent="0.25">
      <c r="A56" s="8">
        <v>2017</v>
      </c>
      <c r="B56" s="8" t="s">
        <v>14</v>
      </c>
      <c r="C56" s="3">
        <v>9385</v>
      </c>
      <c r="D56" s="3">
        <v>2364</v>
      </c>
      <c r="E56" s="3">
        <v>276</v>
      </c>
      <c r="F56" s="3">
        <v>185</v>
      </c>
      <c r="G56" s="3">
        <v>195</v>
      </c>
      <c r="H56" s="3">
        <v>4</v>
      </c>
      <c r="I56" s="3">
        <v>15</v>
      </c>
      <c r="J56" s="3">
        <v>34</v>
      </c>
      <c r="K56" s="3">
        <v>12458</v>
      </c>
    </row>
    <row r="57" spans="1:11" ht="15.75" customHeight="1" x14ac:dyDescent="0.25">
      <c r="A57" s="8">
        <v>2017</v>
      </c>
      <c r="B57" s="8" t="s">
        <v>15</v>
      </c>
      <c r="C57" s="3">
        <v>11023</v>
      </c>
      <c r="D57" s="3">
        <v>1344</v>
      </c>
      <c r="E57" s="3">
        <v>798</v>
      </c>
      <c r="F57" s="3">
        <v>135</v>
      </c>
      <c r="G57" s="3">
        <v>253</v>
      </c>
      <c r="H57" s="3">
        <v>1</v>
      </c>
      <c r="I57" s="3">
        <v>63</v>
      </c>
      <c r="J57" s="3">
        <v>216</v>
      </c>
      <c r="K57" s="3">
        <v>13833</v>
      </c>
    </row>
    <row r="58" spans="1:11" ht="15.75" customHeight="1" x14ac:dyDescent="0.25">
      <c r="A58" s="8">
        <v>2017</v>
      </c>
      <c r="B58" s="8" t="s">
        <v>16</v>
      </c>
      <c r="C58" s="3">
        <v>4721</v>
      </c>
      <c r="D58" s="3">
        <v>383</v>
      </c>
      <c r="E58" s="3">
        <v>126</v>
      </c>
      <c r="F58" s="3">
        <v>39</v>
      </c>
      <c r="G58" s="3">
        <v>22</v>
      </c>
      <c r="H58" s="3">
        <v>0</v>
      </c>
      <c r="I58" s="3">
        <v>17</v>
      </c>
      <c r="J58" s="3">
        <v>34</v>
      </c>
      <c r="K58" s="3">
        <v>5342</v>
      </c>
    </row>
    <row r="59" spans="1:11" ht="15.75" customHeight="1" x14ac:dyDescent="0.25">
      <c r="A59" s="8">
        <v>2017</v>
      </c>
      <c r="B59" s="8" t="s">
        <v>17</v>
      </c>
      <c r="C59" s="3">
        <v>33053</v>
      </c>
      <c r="D59" s="3">
        <v>2221</v>
      </c>
      <c r="E59" s="3">
        <v>882</v>
      </c>
      <c r="F59" s="3">
        <v>272</v>
      </c>
      <c r="G59" s="3">
        <v>506</v>
      </c>
      <c r="H59" s="3">
        <v>234</v>
      </c>
      <c r="I59" s="3">
        <v>64</v>
      </c>
      <c r="J59" s="3">
        <v>72</v>
      </c>
      <c r="K59" s="3">
        <v>37304</v>
      </c>
    </row>
    <row r="60" spans="1:11" ht="15.75" customHeight="1" x14ac:dyDescent="0.25">
      <c r="A60" s="8">
        <v>2017</v>
      </c>
      <c r="B60" s="8" t="s">
        <v>18</v>
      </c>
      <c r="C60" s="3">
        <v>325149</v>
      </c>
      <c r="D60" s="3">
        <v>57409</v>
      </c>
      <c r="E60" s="3">
        <v>172504</v>
      </c>
      <c r="F60" s="3">
        <v>7917</v>
      </c>
      <c r="G60" s="3">
        <v>5798</v>
      </c>
      <c r="H60" s="3">
        <v>1270</v>
      </c>
      <c r="I60" s="3">
        <v>1370</v>
      </c>
      <c r="J60" s="3">
        <v>6194</v>
      </c>
      <c r="K60" s="3">
        <v>577611</v>
      </c>
    </row>
    <row r="61" spans="1:11" ht="15.75" customHeight="1" x14ac:dyDescent="0.25">
      <c r="A61" s="8">
        <v>2017</v>
      </c>
      <c r="B61" s="8" t="s">
        <v>19</v>
      </c>
      <c r="C61" s="3">
        <v>405845</v>
      </c>
      <c r="D61" s="3">
        <v>70273</v>
      </c>
      <c r="E61" s="3">
        <v>180830</v>
      </c>
      <c r="F61" s="3">
        <v>9492</v>
      </c>
      <c r="G61" s="3">
        <v>7136</v>
      </c>
      <c r="H61" s="3">
        <v>1528</v>
      </c>
      <c r="I61" s="3">
        <v>1736</v>
      </c>
      <c r="J61" s="3">
        <v>7085</v>
      </c>
      <c r="K61" s="3">
        <v>683925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564F2-26D6-4ABA-A6A7-518944A31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2012</vt:lpstr>
      <vt:lpstr>2013</vt:lpstr>
      <vt:lpstr>2014</vt:lpstr>
      <vt:lpstr>2015</vt:lpstr>
      <vt:lpstr>2016</vt:lpstr>
      <vt:lpstr>Master</vt:lpstr>
      <vt:lpstr>2017</vt:lpstr>
      <vt:lpstr>master sheet using v stack</vt:lpstr>
      <vt:lpstr>Questions</vt:lpstr>
      <vt:lpstr>Sheet3</vt:lpstr>
      <vt:lpstr>Q10</vt:lpstr>
      <vt:lpstr>combined </vt:lpstr>
      <vt:lpstr>Yearly comparison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mahwish ch</cp:lastModifiedBy>
  <dcterms:created xsi:type="dcterms:W3CDTF">2020-11-06T09:18:12Z</dcterms:created>
  <dcterms:modified xsi:type="dcterms:W3CDTF">2023-10-10T18:40:58Z</dcterms:modified>
</cp:coreProperties>
</file>