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hyarsareminia/Desktop/"/>
    </mc:Choice>
  </mc:AlternateContent>
  <xr:revisionPtr revIDLastSave="0" documentId="13_ncr:1_{BC71B1DF-DFA3-4E40-8F47-2B7E41CF84CE}" xr6:coauthVersionLast="47" xr6:coauthVersionMax="47" xr10:uidLastSave="{00000000-0000-0000-0000-000000000000}"/>
  <bookViews>
    <workbookView xWindow="0" yWindow="500" windowWidth="28800" windowHeight="16100" firstSheet="1" activeTab="7" xr2:uid="{00000000-000D-0000-FFFF-FFFF00000000}"/>
  </bookViews>
  <sheets>
    <sheet name="MEH" sheetId="1" r:id="rId1"/>
    <sheet name="SİN" sheetId="11" r:id="rId2"/>
    <sheet name="MOHİT" sheetId="13" r:id="rId3"/>
    <sheet name="Sheet1" sheetId="12" r:id="rId4"/>
    <sheet name="MERCK.SİGMA 2025" sheetId="4" r:id="rId5"/>
    <sheet name="PRICE" sheetId="8" r:id="rId6"/>
    <sheet name="PEZESHKİ" sheetId="5" r:id="rId7"/>
    <sheet name="Quick invoice" sheetId="6" r:id="rId8"/>
    <sheet name="Sheet2" sheetId="16" r:id="rId9"/>
    <sheet name="invoice" sheetId="15" r:id="rId10"/>
    <sheet name="CARLO ERBA 2025" sheetId="14" r:id="rId11"/>
    <sheet name="ORDER" sheetId="7" r:id="rId12"/>
    <sheet name="OUT OF DATE" sheetId="9" r:id="rId13"/>
    <sheet name="STOCK" sheetId="10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7" i="6" l="1"/>
  <c r="F273" i="6"/>
  <c r="F267" i="6" l="1"/>
  <c r="F265" i="6"/>
  <c r="F264" i="6"/>
  <c r="F260" i="6"/>
  <c r="F259" i="6"/>
  <c r="F250" i="6"/>
  <c r="F234" i="6"/>
  <c r="H4" i="15"/>
  <c r="G1" i="15"/>
  <c r="F232" i="6"/>
  <c r="H13" i="15" l="1"/>
  <c r="H15" i="15" s="1"/>
  <c r="F248" i="6"/>
  <c r="F245" i="6"/>
  <c r="F246" i="6"/>
  <c r="F247" i="6"/>
  <c r="F244" i="6"/>
  <c r="F188" i="6"/>
  <c r="F162" i="6"/>
  <c r="F180" i="6"/>
  <c r="F177" i="6"/>
  <c r="G38" i="12"/>
  <c r="G34" i="12"/>
  <c r="G35" i="12"/>
  <c r="G36" i="12"/>
  <c r="G37" i="12"/>
  <c r="G33" i="12"/>
  <c r="F2" i="6"/>
  <c r="F131" i="6"/>
  <c r="G11" i="7"/>
  <c r="G12" i="7"/>
  <c r="F134" i="6"/>
  <c r="F11" i="6"/>
  <c r="F88" i="6" l="1"/>
  <c r="F87" i="6"/>
  <c r="F89" i="6" s="1"/>
  <c r="G10" i="7"/>
  <c r="G101" i="6"/>
  <c r="G102" i="6"/>
  <c r="G103" i="6"/>
  <c r="G104" i="6"/>
  <c r="G105" i="6"/>
  <c r="G100" i="6"/>
  <c r="G9" i="7"/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F74" i="6"/>
  <c r="F75" i="6"/>
  <c r="F73" i="6"/>
  <c r="G5" i="6"/>
  <c r="G8" i="7"/>
  <c r="G5" i="7"/>
  <c r="G6" i="7"/>
  <c r="G7" i="7"/>
  <c r="G4" i="7"/>
  <c r="F23" i="10"/>
  <c r="D23" i="10"/>
  <c r="C23" i="10"/>
  <c r="F22" i="10"/>
  <c r="D22" i="10"/>
  <c r="C22" i="10"/>
  <c r="F21" i="10"/>
  <c r="D21" i="10"/>
  <c r="C21" i="10"/>
  <c r="F20" i="10"/>
  <c r="D20" i="10"/>
  <c r="C20" i="10"/>
  <c r="F19" i="10"/>
  <c r="D19" i="10"/>
  <c r="C19" i="10"/>
  <c r="F12" i="10"/>
  <c r="D12" i="10"/>
  <c r="C12" i="10"/>
  <c r="F11" i="10"/>
  <c r="D11" i="10"/>
  <c r="C11" i="10"/>
  <c r="F10" i="10"/>
  <c r="D10" i="10"/>
  <c r="C10" i="10"/>
  <c r="F9" i="10"/>
  <c r="D9" i="10"/>
  <c r="C9" i="10"/>
  <c r="F8" i="10"/>
  <c r="D8" i="10"/>
  <c r="C8" i="10"/>
  <c r="F6" i="10"/>
  <c r="E6" i="10"/>
  <c r="D6" i="10"/>
  <c r="C6" i="10"/>
  <c r="F5" i="10"/>
  <c r="D5" i="10"/>
  <c r="F4" i="10"/>
  <c r="D4" i="10"/>
  <c r="C4" i="10"/>
  <c r="F3" i="10"/>
  <c r="D3" i="10"/>
  <c r="C3" i="10"/>
  <c r="F2" i="10"/>
  <c r="D2" i="10"/>
  <c r="C2" i="10"/>
  <c r="F77" i="6" l="1"/>
  <c r="G3" i="7"/>
  <c r="G2" i="7" l="1"/>
  <c r="F4" i="1"/>
  <c r="F5" i="1"/>
  <c r="F6" i="1"/>
  <c r="F7" i="1"/>
  <c r="F8" i="1"/>
  <c r="F9" i="1"/>
  <c r="F10" i="1"/>
  <c r="F11" i="1"/>
  <c r="F12" i="1"/>
  <c r="F13" i="1"/>
  <c r="F14" i="1"/>
  <c r="F34" i="1"/>
  <c r="F35" i="1"/>
  <c r="F15" i="1"/>
  <c r="F16" i="1"/>
  <c r="F17" i="1"/>
  <c r="F18" i="1"/>
  <c r="F36" i="1"/>
  <c r="F3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tc={17B24198-B71C-2C4E-AFD8-A27BAEA5D057}</author>
  </authors>
  <commentList>
    <comment ref="A97" authorId="0" shapeId="0" xr:uid="{17B24198-B71C-2C4E-AFD8-A27BAEA5D0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
</t>
      </text>
    </comment>
  </commentList>
</comments>
</file>

<file path=xl/sharedStrings.xml><?xml version="1.0" encoding="utf-8"?>
<sst xmlns="http://schemas.openxmlformats.org/spreadsheetml/2006/main" count="6187" uniqueCount="2649">
  <si>
    <t>Merck</t>
  </si>
  <si>
    <t>105262 0500</t>
  </si>
  <si>
    <t>Membrane-Filter Enterococcus Selective Agar Acc. To Slanetz And Bartley For Microbiology</t>
  </si>
  <si>
    <t>ADET</t>
  </si>
  <si>
    <t>110765 0500</t>
  </si>
  <si>
    <t>Ec Broth For Microbiology</t>
  </si>
  <si>
    <t>108342 1000</t>
  </si>
  <si>
    <t>D(+)-Glucose monohydrate for microbiology</t>
  </si>
  <si>
    <t>106329 1000</t>
  </si>
  <si>
    <t>Sodium Hydrogen Carbonate Gr For Analy. Emsure</t>
  </si>
  <si>
    <t>107666 0500</t>
  </si>
  <si>
    <t>Rappaport-Vassiliadis Salmonella Enrichment Broth   ARKİM - 115€</t>
  </si>
  <si>
    <t>101512 0100</t>
  </si>
  <si>
    <t xml:space="preserve">Silver Nitrate Gr For Analysis Emsure
</t>
  </si>
  <si>
    <t>119786 0500</t>
  </si>
  <si>
    <t>Copper Standard Solution</t>
  </si>
  <si>
    <t>100466 0500</t>
  </si>
  <si>
    <t>Dichloran Rose-Bengal Chloramphenicol Agar (Drbc) acc. iSO 21527 and FDA-BAM GranuCult®</t>
  </si>
  <si>
    <t>108382 0500</t>
  </si>
  <si>
    <t>109147 1000</t>
  </si>
  <si>
    <t xml:space="preserve">Sodium thiosulfate solution c(Na₂S₂O₃ 5 H₂O) = 0.1 mol/l (0.1 N) Titripur®
</t>
  </si>
  <si>
    <t>111972 0500</t>
  </si>
  <si>
    <t>Tsc Agar Tryptose Sulfite Cycloserine Agar (Base) For Microbiology</t>
  </si>
  <si>
    <t>188052 0010</t>
  </si>
  <si>
    <t>Water Standart 1% for Volumetr</t>
  </si>
  <si>
    <t>188051 0010</t>
  </si>
  <si>
    <t>Honeywell</t>
  </si>
  <si>
    <t>342270-1LT</t>
  </si>
  <si>
    <t>Carbon Disulfide, Reagentplus,&gt;=99.9%, Low BenzeneARBON</t>
  </si>
  <si>
    <t>03124-1KG</t>
  </si>
  <si>
    <t>Potassium iodide Puriss., meets analytical specification of Ph. Eur. BP, USP, 99.0-100.5%</t>
  </si>
  <si>
    <t>106012 2500</t>
  </si>
  <si>
    <t>METHANOL</t>
  </si>
  <si>
    <t>106268 1000</t>
  </si>
  <si>
    <t>SODİUM ACETATE</t>
  </si>
  <si>
    <t>105063 1000</t>
  </si>
  <si>
    <t>POTASYUM NITRAT</t>
  </si>
  <si>
    <t>Tris(Hydroxymethyl) amino methane</t>
  </si>
  <si>
    <t>695017-500ML</t>
  </si>
  <si>
    <t>221465-500G</t>
  </si>
  <si>
    <t>SODIUM HYDROXIDE, PELLETS, 97+%, A.C.S. REAGENT</t>
  </si>
  <si>
    <t>170216 0500</t>
  </si>
  <si>
    <t>Gold Standard</t>
  </si>
  <si>
    <t>104367 2500</t>
  </si>
  <si>
    <t>N-HEXANE</t>
  </si>
  <si>
    <t>100598 0002</t>
  </si>
  <si>
    <t>CHLORINE TEST</t>
  </si>
  <si>
    <t>105057 1000</t>
  </si>
  <si>
    <t>POTASSIUM DISULFATE</t>
  </si>
  <si>
    <t>107298 1000</t>
  </si>
  <si>
    <t>Hydrogen peroxide 30%</t>
  </si>
  <si>
    <t>809622 2500</t>
  </si>
  <si>
    <t>Ethyl acetoacetate</t>
  </si>
  <si>
    <t>101181 1000</t>
  </si>
  <si>
    <t>Ammonium heptamolybdate tetrahydrate (ithalat)</t>
  </si>
  <si>
    <t>100802 5000</t>
  </si>
  <si>
    <t>TARTARİK ASİT</t>
  </si>
  <si>
    <t>822251 1000</t>
  </si>
  <si>
    <t>ACETONE EMPLURA®</t>
  </si>
  <si>
    <t>101797 0001</t>
  </si>
  <si>
    <t>COD CELL TEST</t>
  </si>
  <si>
    <t>105862 9020</t>
  </si>
  <si>
    <t>magnezyum oksit -GİYİMKENT DEPO</t>
  </si>
  <si>
    <t>100716 1000</t>
  </si>
  <si>
    <t>100961 0001</t>
  </si>
  <si>
    <t>Total Hardness Cell Test</t>
  </si>
  <si>
    <t>101440 0050</t>
  </si>
  <si>
    <t>AMMONIUM DIHYDROGEN PHOSPHATE</t>
  </si>
  <si>
    <t>103956 1000</t>
  </si>
  <si>
    <t>Iron (II) Sulfide Fused Sticks For</t>
  </si>
  <si>
    <t>ALK1000-500ML</t>
  </si>
  <si>
    <t>235725-100G</t>
  </si>
  <si>
    <t>Trichloro(octyl)silane</t>
  </si>
  <si>
    <t>A4382-250G</t>
  </si>
  <si>
    <t> 4-AMINOANTIPYRINE FREE BASE</t>
  </si>
  <si>
    <t>189278-100gr</t>
  </si>
  <si>
    <t>p-Toluensülfonil izosiyanat</t>
  </si>
  <si>
    <t>241733-100GR</t>
  </si>
  <si>
    <t>BARIUM PERCHLORATE, 97% </t>
  </si>
  <si>
    <t>AMBERTİTE</t>
  </si>
  <si>
    <t>Chromotropıc acıd</t>
  </si>
  <si>
    <t>P39303-1KG</t>
  </si>
  <si>
    <t>fenolftaleın</t>
  </si>
  <si>
    <t>A2388-10MG</t>
  </si>
  <si>
    <t>sigma</t>
  </si>
  <si>
    <t>296309-1L</t>
  </si>
  <si>
    <t>1,4-DIOXANE, ANHYDROUS, 99.8%</t>
  </si>
  <si>
    <t>Sodıum Pyrophosphate</t>
  </si>
  <si>
    <t>Fenolftaleın</t>
  </si>
  <si>
    <t>Total Acid Number Standard, ASTM D664</t>
  </si>
  <si>
    <t>257168-1KG</t>
  </si>
  <si>
    <t>Triethylaluminum</t>
  </si>
  <si>
    <t>52360-100ML</t>
  </si>
  <si>
    <t>Hexadecyltrimethoxysilane</t>
  </si>
  <si>
    <t xml:space="preserve"> TROPIC ACID, 98%</t>
  </si>
  <si>
    <t>cyanide standart</t>
  </si>
  <si>
    <t>Potassım carbonate</t>
  </si>
  <si>
    <t>197378-100G</t>
  </si>
  <si>
    <t>PİCRİC ACİD</t>
  </si>
  <si>
    <t>P5405-250G</t>
  </si>
  <si>
    <t xml:space="preserve">potassium chlorıde </t>
  </si>
  <si>
    <t>B9876-500G</t>
  </si>
  <si>
    <t>Sodıum tetraborate</t>
  </si>
  <si>
    <t>235849-10G</t>
  </si>
  <si>
    <t>alumınum ter butoxıde</t>
  </si>
  <si>
    <t>04054-25G</t>
  </si>
  <si>
    <t>Acesulfame K %8 (LOT NUMARASI SONU SİLİNMİŞ)</t>
  </si>
  <si>
    <t>SMB01322-50MG</t>
  </si>
  <si>
    <t>MALTOTETRAOSE</t>
  </si>
  <si>
    <t>100536-1KG</t>
  </si>
  <si>
    <t>4-AMİNOBENZOİK ASİT</t>
  </si>
  <si>
    <t>217506-100G</t>
  </si>
  <si>
    <t>Amberchrom 50WX8</t>
  </si>
  <si>
    <t>09978-2.5KG</t>
  </si>
  <si>
    <t>Ammonıum sulfate</t>
  </si>
  <si>
    <t>VWR</t>
  </si>
  <si>
    <t>Cadmiıum ıcp ms standart</t>
  </si>
  <si>
    <t>USP</t>
  </si>
  <si>
    <t>Chem-lab</t>
  </si>
  <si>
    <t>CL00.0453</t>
  </si>
  <si>
    <t>Diisbutyl ketone</t>
  </si>
  <si>
    <t>HACK</t>
  </si>
  <si>
    <t>LCK514</t>
  </si>
  <si>
    <t>CÜVETTES</t>
  </si>
  <si>
    <t>LCK303</t>
  </si>
  <si>
    <t>AMMONIUM</t>
  </si>
  <si>
    <t>ASPARTAME</t>
  </si>
  <si>
    <t xml:space="preserve">Alkalinity, CaCO3 1000 mg/L Calibration Standard - </t>
  </si>
  <si>
    <t>06428-1KG</t>
  </si>
  <si>
    <t>126225-100G</t>
  </si>
  <si>
    <t>221368-500G</t>
  </si>
  <si>
    <t>409758-5G</t>
  </si>
  <si>
    <t>TAN015-125G</t>
  </si>
  <si>
    <t>T89206-25G</t>
  </si>
  <si>
    <t>90157-100ML</t>
  </si>
  <si>
    <t>P5833-500G</t>
  </si>
  <si>
    <t>DRE-C10304940</t>
  </si>
  <si>
    <t>N-ACETYLNEURAMINIC ACID FROM ESCHERICHIA COLI - soguk dolabda  -20</t>
  </si>
  <si>
    <t>MARKA</t>
  </si>
  <si>
    <t>KOD</t>
  </si>
  <si>
    <t>ÜRÜN ADI</t>
  </si>
  <si>
    <t>MİKTAR</t>
  </si>
  <si>
    <t>BİRİM</t>
  </si>
  <si>
    <t>ADET FİYAT</t>
  </si>
  <si>
    <t>TOPLAM TUTAR</t>
  </si>
  <si>
    <t>Dr. Ehrenstorfer</t>
  </si>
  <si>
    <t>456682R -100 mL</t>
  </si>
  <si>
    <t xml:space="preserve">METHYL ALKOL 3*1,5ML  </t>
  </si>
  <si>
    <t>Sulfuric acid 25%</t>
  </si>
  <si>
    <t>METLER TOLEDE</t>
  </si>
  <si>
    <t>Conductivity standard, 0,0005 mol/l KCl  84 µS/cm</t>
  </si>
  <si>
    <t>COND STANDARD 1413US, 250ML/ADET</t>
  </si>
  <si>
    <t>Technical buffer pH 2.00, 250ML/ADET</t>
  </si>
  <si>
    <t>Technical buffer pH 4.01, 250ML/ADET</t>
  </si>
  <si>
    <t>Technical buffer pH 7.00,250ML/ADET</t>
  </si>
  <si>
    <t>BUFFER SOLUTION PH PH 9.21 , 25°C 250ML/ADET</t>
  </si>
  <si>
    <t>BRAND</t>
  </si>
  <si>
    <t>CODES</t>
  </si>
  <si>
    <t>PACK</t>
  </si>
  <si>
    <t>PRODUCT NAMES</t>
  </si>
  <si>
    <t>01.08.24 STOCK</t>
  </si>
  <si>
    <t>SPECIAL NET PRICE</t>
  </si>
  <si>
    <t>SIGMA-ALDRICH</t>
  </si>
  <si>
    <t>100ML</t>
  </si>
  <si>
    <t>Acetic acid ≥99.99% trace metals basis</t>
  </si>
  <si>
    <t>&gt; 02/2020</t>
  </si>
  <si>
    <t>ABCR</t>
  </si>
  <si>
    <t>AB108965</t>
  </si>
  <si>
    <t>5GR</t>
  </si>
  <si>
    <t>Allyltrichlorosilane, 97%</t>
  </si>
  <si>
    <t>CARLO ERBA</t>
  </si>
  <si>
    <t>1KG</t>
  </si>
  <si>
    <t xml:space="preserve"> &gt; 10/2023</t>
  </si>
  <si>
    <t>250GR</t>
  </si>
  <si>
    <t>Ammonium bromide, RPE - For analysis - ACS</t>
  </si>
  <si>
    <t xml:space="preserve"> &gt; 05/2023</t>
  </si>
  <si>
    <t>2,5KG</t>
  </si>
  <si>
    <t>Ammonium chloride, ERBAPharm -  Ph.Eur.-USP-FU-Ph.Franc.-BP-DAB</t>
  </si>
  <si>
    <t xml:space="preserve"> &gt; 07/2023</t>
  </si>
  <si>
    <t>Ammonium chloride, RE - Pure</t>
  </si>
  <si>
    <t xml:space="preserve"> &gt; 08/2023</t>
  </si>
  <si>
    <t>25GR</t>
  </si>
  <si>
    <t>Aniline blue soluble in water, RPE - For analysis - C.I. 42755</t>
  </si>
  <si>
    <t>L(+)Aspartic acid, RE - Pure</t>
  </si>
  <si>
    <t xml:space="preserve"> &gt; 02/2024</t>
  </si>
  <si>
    <t>5KG</t>
  </si>
  <si>
    <t>Barium chloride dihydrate, RPE - For analysis - ACS, 5 kg, Plastic jar</t>
  </si>
  <si>
    <t xml:space="preserve"> &gt; 10/2014</t>
  </si>
  <si>
    <t>AB103017</t>
  </si>
  <si>
    <t>50GR</t>
  </si>
  <si>
    <t>Boron trifluride cylinder (gas)</t>
  </si>
  <si>
    <t>500GR</t>
  </si>
  <si>
    <t>&gt; 06/2020</t>
  </si>
  <si>
    <t>Calcium carbonate, RPE - For analysis - ACS - Reag. Ph.Eur. - Reag. USP</t>
  </si>
  <si>
    <t xml:space="preserve"> &gt; 03/2023</t>
  </si>
  <si>
    <t>ROTH</t>
  </si>
  <si>
    <t>5840.1</t>
  </si>
  <si>
    <t>D(+)-Cellobiose min. 98 %, for biochemistry</t>
  </si>
  <si>
    <t>&gt; 10/2023</t>
  </si>
  <si>
    <t>454GR</t>
  </si>
  <si>
    <t>Chlorine 99.5%</t>
  </si>
  <si>
    <t>&gt; 08/2023</t>
  </si>
  <si>
    <t>Citric acid monohydrate, ERBAPharm -  Ph.Eur.-USP-FU-BP-DAB</t>
  </si>
  <si>
    <t xml:space="preserve"> &gt; 10/2022</t>
  </si>
  <si>
    <t>Citric acid monohydrate, ERBAPharm - Powder- Ph.Eur.-USP-FU-BP-DAB</t>
  </si>
  <si>
    <t>1-Decanesulfonic acid sodium salt, RS - For ion pair chromatography</t>
  </si>
  <si>
    <t>2,5LT</t>
  </si>
  <si>
    <t>Dichloromethane, ERBAPharm -  Ph.Eur.-NF - Stabilized with amylene</t>
  </si>
  <si>
    <t>D151602</t>
  </si>
  <si>
    <t>500ML</t>
  </si>
  <si>
    <t>2,3-Dimethylbutane</t>
  </si>
  <si>
    <t>&gt; 03/2023</t>
  </si>
  <si>
    <t>AB211076</t>
  </si>
  <si>
    <t>2,27KG</t>
  </si>
  <si>
    <t>Drierite®, indicating (CaSO4), Lab Grade; Granular, -6 Mesh</t>
  </si>
  <si>
    <t>E8250</t>
  </si>
  <si>
    <t>25G</t>
  </si>
  <si>
    <t>Esculin hydrate</t>
  </si>
  <si>
    <t>ACROS</t>
  </si>
  <si>
    <t>Ethyl 4-dimethylaminobenzoate, 99+%</t>
  </si>
  <si>
    <t xml:space="preserve"> &gt; 05/2024</t>
  </si>
  <si>
    <t>1LT</t>
  </si>
  <si>
    <t>Fehling's A reagent, RS - For glucose detection</t>
  </si>
  <si>
    <t>E449937</t>
  </si>
  <si>
    <t>Fehling's B reagent, RS - For glucose detection</t>
  </si>
  <si>
    <t xml:space="preserve"> &gt; 02/2026</t>
  </si>
  <si>
    <t>AB524311</t>
  </si>
  <si>
    <t>100MG</t>
  </si>
  <si>
    <t>alpha-D-Glucopyranoside-beta-D-fructofuranosyl octadecanoate</t>
  </si>
  <si>
    <t>4749.1</t>
  </si>
  <si>
    <t>1GR</t>
  </si>
  <si>
    <t>4-Hydroxybenzoic acid propyl ester, ROTICHROM® HPLC, Reference substance for HPLC</t>
  </si>
  <si>
    <t>&gt; 06/2026</t>
  </si>
  <si>
    <t>AB117439</t>
  </si>
  <si>
    <t>100GR</t>
  </si>
  <si>
    <t>Iron(II) acetate, anhydrous; 97%</t>
  </si>
  <si>
    <t>Iron (III) chloride hexahydrate, RPE - For analysis - ACS - Reag. Ph.Eur. - Reag. USP</t>
  </si>
  <si>
    <t xml:space="preserve"> &gt; 07/2028</t>
  </si>
  <si>
    <t>MERCK</t>
  </si>
  <si>
    <t>Isooctane For Gas Chromatography Suprasolv®</t>
  </si>
  <si>
    <t xml:space="preserve"> &gt; 03/2026</t>
  </si>
  <si>
    <t>AB117181</t>
  </si>
  <si>
    <t>Kojic acid; 99%</t>
  </si>
  <si>
    <t>Lithium aluminum hydride</t>
  </si>
  <si>
    <t>&gt; 06/2023</t>
  </si>
  <si>
    <t>Lithium sulfate monohydrate, RPE - For analysis - ACS - Reag. Ph.Eur. - Reag. USP, 100 g, Plastic bottle</t>
  </si>
  <si>
    <t xml:space="preserve"> &gt; 02/2016</t>
  </si>
  <si>
    <t>9357.3</t>
  </si>
  <si>
    <t>L-Lysine hydrochloride, min. 98,5 %, Ph.Eur., USP, JP, for biochemistry</t>
  </si>
  <si>
    <t>&gt; 08/2020</t>
  </si>
  <si>
    <t>9357.4</t>
  </si>
  <si>
    <t>Manganese (II) chloride tetrahydrate, RPE - For analysis, 1 kg, Plastic bottle</t>
  </si>
  <si>
    <t xml:space="preserve"> &gt; 04/2014</t>
  </si>
  <si>
    <t>Magnesium chloride hexahydrate, RPE - For analysis - ACS - ISO, 5 kg, Plastic jar</t>
  </si>
  <si>
    <t xml:space="preserve"> &gt; 04/2015</t>
  </si>
  <si>
    <t>3034.2</t>
  </si>
  <si>
    <t>DL-Malic acid, &gt;99 %, for biochemistry</t>
  </si>
  <si>
    <t>&gt; 10/2024</t>
  </si>
  <si>
    <t>T881.1</t>
  </si>
  <si>
    <t xml:space="preserve">Manganese (II) chloride Tetrahydrate Min. 99 %, P.A., Acs </t>
  </si>
  <si>
    <t>&gt; 05/2020</t>
  </si>
  <si>
    <t>10GR</t>
  </si>
  <si>
    <t>Methyl green, RS - For microscopy - C.I. 42585</t>
  </si>
  <si>
    <t>AB250212</t>
  </si>
  <si>
    <t>5-Methyl-3-heptanone, 95%</t>
  </si>
  <si>
    <t>AB108429</t>
  </si>
  <si>
    <t>Methyl perfluoroundecanoate, 96%</t>
  </si>
  <si>
    <t>00474-1L</t>
  </si>
  <si>
    <t>Nitrogen gas cylinder</t>
  </si>
  <si>
    <t>&gt; 05/2023</t>
  </si>
  <si>
    <t>Oil of cedar wood, RS - For microscopy</t>
  </si>
  <si>
    <t>Orange G, RS - For microscopy - C.I. 16230</t>
  </si>
  <si>
    <t>25KG</t>
  </si>
  <si>
    <t>Paraformaldehyde, RE - Pure, 25 kg, Plastic tank</t>
  </si>
  <si>
    <t xml:space="preserve"> &gt; 12/2015</t>
  </si>
  <si>
    <t>1-Pentanesulphonic acid sodium salt, RS - For ion pair chromatography, 25 g, Glass bottle</t>
  </si>
  <si>
    <t xml:space="preserve"> &gt; 10/2020</t>
  </si>
  <si>
    <t>1-Pentanesulphonic acid sodium salt, RS - For ion pair chromatography, 100 g, Plastic bottle</t>
  </si>
  <si>
    <t>Phenol, ERBApharm -  Ph.Eur.-USP-FU-Ph.Franc.-BP-DAB</t>
  </si>
  <si>
    <t>ortho-Phosphoric acid 85%, ERBAPharm -  Ph.Eur.-USP-FU-Ph.Franc.-BP-DAB</t>
  </si>
  <si>
    <t>di-Potassium hydrogen phosphate - Potassium phosphate dibasic anhydrous, RE - Pure</t>
  </si>
  <si>
    <t xml:space="preserve"> &gt; 12/2023</t>
  </si>
  <si>
    <t>Potassium hydroxide, pellets, ERBAPharm -  FU-Ph.Eur.</t>
  </si>
  <si>
    <t xml:space="preserve"> &gt; 01/2024</t>
  </si>
  <si>
    <t>Potassium hydroxide 0.1 mol/l (0.1N), RPE - For analysis</t>
  </si>
  <si>
    <t xml:space="preserve"> &gt; 11/2022</t>
  </si>
  <si>
    <t>1ST</t>
  </si>
  <si>
    <t>Potassium hydroxide (Titrisol) 0.1 mol/l (0.1N), RPE - NORMEX - For analysis</t>
  </si>
  <si>
    <t>Sodium chloride, ERBAPharm -  Ph.Eur.-FU-Ph.Franc.-BP-DAB-USP-JP</t>
  </si>
  <si>
    <t>tri-Sodium citrate dihydrate, ERBApharm -  Ph.Eur.-USP-FU-BP-DAB</t>
  </si>
  <si>
    <t>Sodium hydroxide, pellets, ERBApharm -  BP-NF-Ph.Eur.-JP</t>
  </si>
  <si>
    <t>Sodium hydroxide (Titrisol) 0.5 mol/l (N/2), RPE - NORMEX - For analysis</t>
  </si>
  <si>
    <t xml:space="preserve"> &gt; 09/2026</t>
  </si>
  <si>
    <t>30KG</t>
  </si>
  <si>
    <t>Sodium hypochlorite solution in water, RE - Pure</t>
  </si>
  <si>
    <t xml:space="preserve"> &gt; 08/2024</t>
  </si>
  <si>
    <t>800ML</t>
  </si>
  <si>
    <t>Sodium methoxide solution</t>
  </si>
  <si>
    <t>Sodium nitrite, ERBAPharm - USP-BP</t>
  </si>
  <si>
    <t xml:space="preserve"> &gt; 06/2022</t>
  </si>
  <si>
    <t>1E0Y.1</t>
  </si>
  <si>
    <t>Sodium selenite, &gt;99 %, p.a.</t>
  </si>
  <si>
    <t xml:space="preserve"> &gt; 02/2025</t>
  </si>
  <si>
    <t>Stearic acid, ERBAPharm - Vegetal origin -  Ph.Eur.-NF</t>
  </si>
  <si>
    <t>Sudan black B, RS - For microscopy - C.I. 26150</t>
  </si>
  <si>
    <t>E306702</t>
  </si>
  <si>
    <t>Sulfuric acid 50%, RE - Pure</t>
  </si>
  <si>
    <t xml:space="preserve"> &gt; 04/2026</t>
  </si>
  <si>
    <t>Sulfuric acid 93-98% RS - Superpure - For trace analysis at ppb level, Plastic bottle</t>
  </si>
  <si>
    <t>CRM47885</t>
  </si>
  <si>
    <t>1PK</t>
  </si>
  <si>
    <t>Supelco 37 Component FAME Mix</t>
  </si>
  <si>
    <t xml:space="preserve"> &gt; 04/2022</t>
  </si>
  <si>
    <t>Tannic acid, ERBAPharm -  Ph.Eur.-USP-FU, Bag</t>
  </si>
  <si>
    <t xml:space="preserve"> &gt; 10/2015</t>
  </si>
  <si>
    <t xml:space="preserve">Total-ionic-strengh-adjust buffer </t>
  </si>
  <si>
    <t xml:space="preserve"> &gt; 06/2023</t>
  </si>
  <si>
    <t>Wises</t>
  </si>
  <si>
    <t>TYPE-6</t>
  </si>
  <si>
    <t>TYPE-5</t>
  </si>
  <si>
    <t>250 PC</t>
  </si>
  <si>
    <t>250PC</t>
  </si>
  <si>
    <t>AV</t>
  </si>
  <si>
    <t>4A MEDICAL</t>
  </si>
  <si>
    <t>TOPLAN</t>
  </si>
  <si>
    <t>DATE</t>
  </si>
  <si>
    <t>PERSON</t>
  </si>
  <si>
    <t>Med chem</t>
  </si>
  <si>
    <t>HY-B1022</t>
  </si>
  <si>
    <t>100Mg</t>
  </si>
  <si>
    <t>Dimesne</t>
  </si>
  <si>
    <t>Univercity</t>
  </si>
  <si>
    <t>Q.T</t>
  </si>
  <si>
    <t>Air Test</t>
  </si>
  <si>
    <t>Air Andıcator</t>
  </si>
  <si>
    <t>DELIVERY</t>
  </si>
  <si>
    <t>Calcium Lactat</t>
  </si>
  <si>
    <t>Magnesium Oxid</t>
  </si>
  <si>
    <t>Magnesium hydroxid</t>
  </si>
  <si>
    <t xml:space="preserve">Magnesium hydroxid(gel) </t>
  </si>
  <si>
    <t>Calcium Carbonat</t>
  </si>
  <si>
    <t>Calcium Citrat</t>
  </si>
  <si>
    <t>Aluminium Hydroxid</t>
  </si>
  <si>
    <t>Zink citrat</t>
  </si>
  <si>
    <t>Zinc sulphate</t>
  </si>
  <si>
    <t>Aluminium chloro Hydrat</t>
  </si>
  <si>
    <t>200Kg</t>
  </si>
  <si>
    <t>Thermo</t>
  </si>
  <si>
    <t>Cat68</t>
  </si>
  <si>
    <t>Cat60</t>
  </si>
  <si>
    <t>SİGMA</t>
  </si>
  <si>
    <t>A7094-100G</t>
  </si>
  <si>
    <t>L-ASPARAGİNE MONOHYDRATE</t>
  </si>
  <si>
    <t>P14815-100G</t>
  </si>
  <si>
    <t> P-PHENETIDINE, 98% </t>
  </si>
  <si>
    <t>126225-100gr</t>
  </si>
  <si>
    <t>TAN015-3X125G</t>
  </si>
  <si>
    <t>F2442-50ML</t>
  </si>
  <si>
    <t>C8667-1G</t>
  </si>
  <si>
    <t>W218405-1KG-K</t>
  </si>
  <si>
    <t>BUTYLATED HYDROXYTOLUENE, 99+%, FCC </t>
  </si>
  <si>
    <t>HONEYWELL</t>
  </si>
  <si>
    <t xml:space="preserve">36116 -1L                       </t>
  </si>
  <si>
    <t>KARL FISHER SOLUTION A</t>
  </si>
  <si>
    <t>34836-500ml</t>
  </si>
  <si>
    <t>HYDRANAL™ - Coulomat AG Anolyte for coulometric Karl Fischer titration</t>
  </si>
  <si>
    <t>34847-40ML</t>
  </si>
  <si>
    <t xml:space="preserve">HYDRANAL™ - Water Standart 0.1 - </t>
  </si>
  <si>
    <t>34805-1LT</t>
  </si>
  <si>
    <t>HYDRANAL™ - Composite 5</t>
  </si>
  <si>
    <t>10220-100G</t>
  </si>
  <si>
    <t>Silver Nitrate ,Meets analytical specification of BP, Ph. Eur., USP, 99.8-100.5%</t>
  </si>
  <si>
    <t>METLER TOLEDO</t>
  </si>
  <si>
    <t xml:space="preserve">İNLAB EXPERT PRO-ISM PH 0- 14 </t>
  </si>
  <si>
    <t xml:space="preserve">METT-51343101 </t>
  </si>
  <si>
    <t>InLab® Expert Pro - 0 - 14</t>
  </si>
  <si>
    <t xml:space="preserve">METT-51350096 </t>
  </si>
  <si>
    <t>METT- 51350016</t>
  </si>
  <si>
    <t>METT- 51350018</t>
  </si>
  <si>
    <t>METT- 51350020</t>
  </si>
  <si>
    <t>METT- 51350022</t>
  </si>
  <si>
    <t>BUFFER SOLUTION PH PH 9.21 25°C 250ML/ADET</t>
  </si>
  <si>
    <t>METT-51350024</t>
  </si>
  <si>
    <t>Technical buffer solution, PH 10  250ML/ADET</t>
  </si>
  <si>
    <t>137042 5000</t>
  </si>
  <si>
    <t>tri-Sodium citrate dihydrate cryst.</t>
  </si>
  <si>
    <t>137008 5000</t>
  </si>
  <si>
    <t>Magnesium chloride hexahydrate</t>
  </si>
  <si>
    <t>137036 5000</t>
  </si>
  <si>
    <t>di-Sodium hydrogen phosphate dihydrate</t>
  </si>
  <si>
    <t>106469 5000</t>
  </si>
  <si>
    <t>Sodium hydroxide</t>
  </si>
  <si>
    <t>119781 0500</t>
  </si>
  <si>
    <t>Iron standard solution</t>
  </si>
  <si>
    <t>803258 0100</t>
  </si>
  <si>
    <t>Bis(4-hidroksifenil) sülfon</t>
  </si>
  <si>
    <t>104343 0100</t>
  </si>
  <si>
    <t>METHENAMİNE</t>
  </si>
  <si>
    <t>Acetone</t>
  </si>
  <si>
    <t>106652 1000</t>
  </si>
  <si>
    <t>SODİUM SULFİTE</t>
  </si>
  <si>
    <t>100181 0002</t>
  </si>
  <si>
    <t xml:space="preserve">OXYDASE </t>
  </si>
  <si>
    <t>HACH</t>
  </si>
  <si>
    <t>A1034</t>
  </si>
  <si>
    <t>LOW RANGE CHLORİNE STANDARD SOLUTİON</t>
  </si>
  <si>
    <t>STOK ADI</t>
  </si>
  <si>
    <t>HC38220</t>
  </si>
  <si>
    <t>170309 0100</t>
  </si>
  <si>
    <t xml:space="preserve">Cadmium ICP Standart </t>
  </si>
  <si>
    <t>HC01335709</t>
  </si>
  <si>
    <t>106445 1000</t>
  </si>
  <si>
    <t>Sodıum L glutamate</t>
  </si>
  <si>
    <t>K53794745</t>
  </si>
  <si>
    <t>125022 0100</t>
  </si>
  <si>
    <t xml:space="preserve">Ammonium Standard Solution, CRM
</t>
  </si>
  <si>
    <t>HC16827922</t>
  </si>
  <si>
    <t>128205 5001</t>
  </si>
  <si>
    <t xml:space="preserve">Sodıum acetate </t>
  </si>
  <si>
    <t>0000 920949</t>
  </si>
  <si>
    <t>106268 0250</t>
  </si>
  <si>
    <t>sodıum aceteta</t>
  </si>
  <si>
    <t>AM1678568</t>
  </si>
  <si>
    <t>109253 0050</t>
  </si>
  <si>
    <t>PAPANICOLAUS</t>
  </si>
  <si>
    <t>HX15767753</t>
  </si>
  <si>
    <t>170242 0100</t>
  </si>
  <si>
    <t xml:space="preserve">TİN STANDART SOLUTION </t>
  </si>
  <si>
    <t>HC98322542</t>
  </si>
  <si>
    <t>170243 0100</t>
  </si>
  <si>
    <t>TİTANYUM STANDART</t>
  </si>
  <si>
    <t>HC02475543</t>
  </si>
  <si>
    <t>109074 1000</t>
  </si>
  <si>
    <t xml:space="preserve">SULFURIC ACID </t>
  </si>
  <si>
    <t>HC03931374</t>
  </si>
  <si>
    <t>108101 2500</t>
  </si>
  <si>
    <t>fenolftaleın (MİADI GEÇİK)</t>
  </si>
  <si>
    <t>105057 2500</t>
  </si>
  <si>
    <t>POTASSIUM DISULFITE FOR ANALYSIS EMSURE</t>
  </si>
  <si>
    <t>K53724557</t>
  </si>
  <si>
    <t>105101 1000</t>
  </si>
  <si>
    <t>Di potassium hydrogen phosphate</t>
  </si>
  <si>
    <t>AM1641501</t>
  </si>
  <si>
    <t>817072 1000</t>
  </si>
  <si>
    <t>TWEEN 20</t>
  </si>
  <si>
    <t>K53839672</t>
  </si>
  <si>
    <t>TOTAL HARDNESS CELL TEST</t>
  </si>
  <si>
    <t>HC289433</t>
  </si>
  <si>
    <t>MAGNESSİUM CHLORİDE HEXAHYDRATE</t>
  </si>
  <si>
    <t>A1813408</t>
  </si>
  <si>
    <t>104057 2511</t>
  </si>
  <si>
    <t>GLYCEROL</t>
  </si>
  <si>
    <t>K53199957</t>
  </si>
  <si>
    <t>TARTARİC ACİD</t>
  </si>
  <si>
    <t>K53650302</t>
  </si>
  <si>
    <t>101553 0001</t>
  </si>
  <si>
    <t xml:space="preserve">pottasıum chlorıde solutıon 30*30 ml </t>
  </si>
  <si>
    <t>HC17032253</t>
  </si>
  <si>
    <t xml:space="preserve">SIGMA </t>
  </si>
  <si>
    <t>100536 1KG</t>
  </si>
  <si>
    <t>AMİNOBENZOİC ACİD</t>
  </si>
  <si>
    <t>WXBD3444V</t>
  </si>
  <si>
    <t>ÜRETİM TARİHİ - 10.03.2020</t>
  </si>
  <si>
    <t>ALDEHYDE DEHYDROGENASE</t>
  </si>
  <si>
    <t>AFG</t>
  </si>
  <si>
    <t>260290-1 kg</t>
  </si>
  <si>
    <t>Potassium Ferrocyanide Trihydrate ; ACS Reagent</t>
  </si>
  <si>
    <t>Macherey nagel</t>
  </si>
  <si>
    <t>91201 - 10103004</t>
  </si>
  <si>
    <t>Aquadur</t>
  </si>
  <si>
    <t>TEKKİM</t>
  </si>
  <si>
    <t>TK.170531 01002</t>
  </si>
  <si>
    <t>21092116 6001</t>
  </si>
  <si>
    <t>ısolab</t>
  </si>
  <si>
    <t>960 116 1000</t>
  </si>
  <si>
    <t xml:space="preserve">potassium nitrate </t>
  </si>
  <si>
    <t>LR1221302AJW</t>
  </si>
  <si>
    <t>CHEMLAB</t>
  </si>
  <si>
    <t>CL.00.0401.5000</t>
  </si>
  <si>
    <t xml:space="preserve">DİETHYLETHER </t>
  </si>
  <si>
    <t>TK.930098.00102</t>
  </si>
  <si>
    <t>FUKSİN ASİT</t>
  </si>
  <si>
    <t xml:space="preserve">AMMONİUM
</t>
  </si>
  <si>
    <t>WTW</t>
  </si>
  <si>
    <t>PH 10.01</t>
  </si>
  <si>
    <t>ATAGO</t>
  </si>
  <si>
    <t>SUCROSE SOLUTİON</t>
  </si>
  <si>
    <t>3M</t>
  </si>
  <si>
    <t>PETRİFİLM</t>
  </si>
  <si>
    <t>33LRX4</t>
  </si>
  <si>
    <t>TEKNİK</t>
  </si>
  <si>
    <t>POTASYUM PERMANGANAT</t>
  </si>
  <si>
    <t>Norateks</t>
  </si>
  <si>
    <t>PH4</t>
  </si>
  <si>
    <t>TOPLAM SERTLİK KİTİ ALMAN</t>
  </si>
  <si>
    <t>metil oranj</t>
  </si>
  <si>
    <t>potasyum dikromat</t>
  </si>
  <si>
    <t>sodyum hidroksit</t>
  </si>
  <si>
    <t>POTASYUM KLORÜR 3M</t>
  </si>
  <si>
    <t>PH 7 TAMPON ÇÖZELTİSİ</t>
  </si>
  <si>
    <t>PH 10 TAMPON ÇÖZELTİSİ</t>
  </si>
  <si>
    <t>PH 4 TAMPON ÇÖZELTİSİ</t>
  </si>
  <si>
    <t xml:space="preserve">POTASYUM KROMAT </t>
  </si>
  <si>
    <t>suluarda serbest klor</t>
  </si>
  <si>
    <t>PH4 1lt</t>
  </si>
  <si>
    <t>P10 1LT</t>
  </si>
  <si>
    <t xml:space="preserve">Chembio </t>
  </si>
  <si>
    <t>CB2305</t>
  </si>
  <si>
    <t xml:space="preserve">CONDUCTİVİTY STANDARD SOLUTİON </t>
  </si>
  <si>
    <t>P121023</t>
  </si>
  <si>
    <t>CB2302</t>
  </si>
  <si>
    <t>standart solutıon</t>
  </si>
  <si>
    <t>CB2560</t>
  </si>
  <si>
    <t>IODINE 0,1N</t>
  </si>
  <si>
    <t>CB5210</t>
  </si>
  <si>
    <t>KLOR PH TEST KİTİ</t>
  </si>
  <si>
    <t>DERİ KİMYASALI METONOLU</t>
  </si>
  <si>
    <t>MONO ETİLEN GLİKOL</t>
  </si>
  <si>
    <t>POLİ ETİLEN GLİKOL PEG300</t>
  </si>
  <si>
    <t>KİMLAB</t>
  </si>
  <si>
    <t>SODYUM DİCROMAT</t>
  </si>
  <si>
    <t>CHALK POWDER</t>
  </si>
  <si>
    <t>TALK POWDER (TALK PUDRASI)</t>
  </si>
  <si>
    <t>SODYUM METABİ SÜLFİT</t>
  </si>
  <si>
    <t>ALÜMİNYUM SÜLFAT</t>
  </si>
  <si>
    <t>SULFUR</t>
  </si>
  <si>
    <t>SODYUM BİKARBONAT</t>
  </si>
  <si>
    <t>SODYUM ASETAT</t>
  </si>
  <si>
    <t>POTASYUM KARBONAT</t>
  </si>
  <si>
    <t>AMONYUM KLORÜR</t>
  </si>
  <si>
    <t>MAGNEZYUM KLORÜR</t>
  </si>
  <si>
    <t>IRON III OKSİT</t>
  </si>
  <si>
    <t>ÜREA</t>
  </si>
  <si>
    <t xml:space="preserve">fenolftaleın </t>
  </si>
  <si>
    <t>ZAG KİMYA</t>
  </si>
  <si>
    <t>ÇİNKO TOZU</t>
  </si>
  <si>
    <t>KURŞUN NİTRAT</t>
  </si>
  <si>
    <t>SODYUM KLORAT</t>
  </si>
  <si>
    <t>01N POTASYUM HİDROKSİT ÇÖZELTİSİ</t>
  </si>
  <si>
    <t>N - BUTANOL</t>
  </si>
  <si>
    <r>
      <t>SODYUM HİDROJEN FOSFAT</t>
    </r>
    <r>
      <rPr>
        <sz val="14"/>
        <color rgb="FFFF0000"/>
        <rFont val="Arial"/>
        <family val="2"/>
        <charset val="162"/>
      </rPr>
      <t xml:space="preserve"> (500 GRAMI KULANNILMIŞ İÇİNDEN)</t>
    </r>
  </si>
  <si>
    <t>TCİ</t>
  </si>
  <si>
    <t>M2279</t>
  </si>
  <si>
    <t>Meropener</t>
  </si>
  <si>
    <t>1gr</t>
  </si>
  <si>
    <t>Brand</t>
  </si>
  <si>
    <t>Product Description</t>
  </si>
  <si>
    <t>Pack</t>
  </si>
  <si>
    <t>Stock</t>
  </si>
  <si>
    <t>Price</t>
  </si>
  <si>
    <t>ab133982</t>
  </si>
  <si>
    <t>ab133981</t>
  </si>
  <si>
    <t>ab132912</t>
  </si>
  <si>
    <t>Aluminum hydroxide, RE - Pure, 1 kg, Plastic bottle</t>
  </si>
  <si>
    <t>P04310D03</t>
  </si>
  <si>
    <t>Diisopropylether RS - ERBAdry - Anhydrous solvents</t>
  </si>
  <si>
    <t>A1301</t>
  </si>
  <si>
    <t xml:space="preserve">Carbolic fuchsine solution for microscopy </t>
  </si>
  <si>
    <t>5Gr</t>
  </si>
  <si>
    <t>CN081</t>
  </si>
  <si>
    <t xml:space="preserve">IPTG min. 99 %, for biochemistry </t>
  </si>
  <si>
    <t>Lactophenol Cotton Blue For Microscopy</t>
  </si>
  <si>
    <t xml:space="preserve">L-Valine min. 98.5 %, USP, for biochemistry </t>
  </si>
  <si>
    <t>p3015</t>
  </si>
  <si>
    <t>Silver ICP standard</t>
  </si>
  <si>
    <t>Sulfuric acid 98%</t>
  </si>
  <si>
    <t>SWAP</t>
  </si>
  <si>
    <t>Teymuri</t>
  </si>
  <si>
    <t>39.12.2024</t>
  </si>
  <si>
    <t>39.12.2025</t>
  </si>
  <si>
    <t>39.12.2026</t>
  </si>
  <si>
    <t>Shahhoseini</t>
  </si>
  <si>
    <t>CL02.1194.500</t>
  </si>
  <si>
    <t>Hydralyt® Karl Fischer’s Reagent Coulometric AG</t>
  </si>
  <si>
    <t>Hydrochlorothiazide</t>
  </si>
  <si>
    <t>ART.NUMBER</t>
  </si>
  <si>
    <t>PRODUCT</t>
  </si>
  <si>
    <t>PRİCE</t>
  </si>
  <si>
    <t>TLC</t>
  </si>
  <si>
    <t>Silver Nitrate Gr For Analysis Emsure</t>
  </si>
  <si>
    <t>0.2</t>
  </si>
  <si>
    <t>Metler</t>
  </si>
  <si>
    <t>Condactivy standard 84ms</t>
  </si>
  <si>
    <t>Electrod</t>
  </si>
  <si>
    <t>Copper standard solution</t>
  </si>
  <si>
    <t>Thioglycolic acid</t>
  </si>
  <si>
    <t>Plate Count skimmed milk agar</t>
  </si>
  <si>
    <r>
      <t>Bactident</t>
    </r>
    <r>
      <rPr>
        <vertAlign val="superscript"/>
        <sz val="16"/>
        <color rgb="FF000000"/>
        <rFont val="Arial"/>
        <family val="2"/>
      </rPr>
      <t>™</t>
    </r>
    <r>
      <rPr>
        <sz val="16"/>
        <color rgb="FF000000"/>
        <rFont val="Arial"/>
        <family val="2"/>
      </rPr>
      <t> Oxidase</t>
    </r>
  </si>
  <si>
    <t>Meropenem Trihydrate 98.0%(T)(HPLC)</t>
  </si>
  <si>
    <t>BOGA</t>
  </si>
  <si>
    <t>SİN</t>
  </si>
  <si>
    <t>TEC</t>
  </si>
  <si>
    <t>M0913</t>
  </si>
  <si>
    <t>Sodium 2-Mercaptoethanesulfonate (MESNA)</t>
  </si>
  <si>
    <t>10gr</t>
  </si>
  <si>
    <t>Bactident™ Oxidase</t>
  </si>
  <si>
    <t>Peroxidaz Test</t>
  </si>
  <si>
    <t>Water Standard Oven 1%</t>
  </si>
  <si>
    <t>16032-01003</t>
  </si>
  <si>
    <t>Titriplex® III®solution®</t>
  </si>
  <si>
    <t>HONEY WELL</t>
  </si>
  <si>
    <t>Zinc sulfate solution​</t>
  </si>
  <si>
    <t>SUPELCO</t>
  </si>
  <si>
    <t>ICP multi-element standard solution XIV</t>
  </si>
  <si>
    <t>Periodic table mix 1 for ICP</t>
  </si>
  <si>
    <t>Transition metal mix 1 for ICP</t>
  </si>
  <si>
    <t>Dibutylamine</t>
  </si>
  <si>
    <t>Anaerobic jar</t>
  </si>
  <si>
    <t>G4626</t>
  </si>
  <si>
    <t>L-Glutathione oxidized disodium salt</t>
  </si>
  <si>
    <t>100gr</t>
  </si>
  <si>
    <t>40kg</t>
  </si>
  <si>
    <t>Benzyl acetate</t>
  </si>
  <si>
    <t>MİCROCULT</t>
  </si>
  <si>
    <t>lam rodaji</t>
  </si>
  <si>
    <t>eküvyan çubuğn</t>
  </si>
  <si>
    <t>falkon tüp stril.  10</t>
  </si>
  <si>
    <t>falkon tüp stril.  15</t>
  </si>
  <si>
    <t>falkon tüp stril.  50</t>
  </si>
  <si>
    <t>lamel.  18*18</t>
  </si>
  <si>
    <t>lamel.  20*20</t>
  </si>
  <si>
    <t>lamel. 24*5*</t>
  </si>
  <si>
    <t>Pipet ucu sarı</t>
  </si>
  <si>
    <t>pipet  ucu mavı</t>
  </si>
  <si>
    <t>100kutu</t>
  </si>
  <si>
    <t>50kutu</t>
  </si>
  <si>
    <t>pastör pipet 3</t>
  </si>
  <si>
    <t>100000 1det</t>
  </si>
  <si>
    <t>100 kutu</t>
  </si>
  <si>
    <t>30kutu</t>
  </si>
  <si>
    <t>1000adet</t>
  </si>
  <si>
    <t>10kutu</t>
  </si>
  <si>
    <t>AMB.</t>
  </si>
  <si>
    <t>KİMYASAL ADI VE TANIMI</t>
  </si>
  <si>
    <t>STOK 06.01.25</t>
  </si>
  <si>
    <t>EXP.DATE</t>
  </si>
  <si>
    <t>PEŞİN FİYAT</t>
  </si>
  <si>
    <t>AB219123</t>
  </si>
  <si>
    <t>2-Chloro-4,6-dimethylpyrimidine, 95%</t>
  </si>
  <si>
    <t xml:space="preserve"> &gt; 04/2023</t>
  </si>
  <si>
    <t>Formaldehyde 37% w/w, ERBAPharm -  BP-FU-Ph.Eur.</t>
  </si>
  <si>
    <t xml:space="preserve"> &gt; 10/2024</t>
  </si>
  <si>
    <t>Formic acid 85%, RPE - For analysis</t>
  </si>
  <si>
    <t xml:space="preserve"> &gt; 12/2024</t>
  </si>
  <si>
    <t xml:space="preserve"> &gt; 12/2021</t>
  </si>
  <si>
    <t xml:space="preserve"> &gt; 07/2024</t>
  </si>
  <si>
    <t xml:space="preserve"> &gt; 03/2022</t>
  </si>
  <si>
    <t>Perchloric acid 0.1 mol/l (0.1N) in acetic acid, RPE - For analysis</t>
  </si>
  <si>
    <t xml:space="preserve"> &gt; 03/2024</t>
  </si>
  <si>
    <t>AB140725</t>
  </si>
  <si>
    <t>17KG</t>
  </si>
  <si>
    <t>N-Phenyl-2-naphthylamine; 97%</t>
  </si>
  <si>
    <t xml:space="preserve"> &gt; 10/2021</t>
  </si>
  <si>
    <t>Potassium hydrogen carbonate - Potassium bicarbonate, RPE - For analysis - ACS</t>
  </si>
  <si>
    <t>AB120941</t>
  </si>
  <si>
    <t>1-Propyl isothiocyanate; 97%</t>
  </si>
  <si>
    <t>Sodium acetate trihydrate, ERBAPharm -  Ph.Eur.-USP-FU-BP</t>
  </si>
  <si>
    <t>Sodium disulfite, RPE - For analysis - ACS</t>
  </si>
  <si>
    <t>5LT</t>
  </si>
  <si>
    <t xml:space="preserve"> &gt; 01/2025</t>
  </si>
  <si>
    <t>Sulfuric acid 0.05 mol/l (0.1N), RPE - For analysis</t>
  </si>
  <si>
    <t xml:space="preserve"> &gt; 02/2021</t>
  </si>
  <si>
    <t>THERMO</t>
  </si>
  <si>
    <t xml:space="preserve">Malonaldehyde bis(diethyl acetal), 97%, Thermo Scientific </t>
  </si>
  <si>
    <t>5ML</t>
  </si>
  <si>
    <t>Cytiva</t>
  </si>
  <si>
    <t>C column empty chromatography columns</t>
  </si>
  <si>
    <t>C26/40(19520101)</t>
  </si>
  <si>
    <t>C16/20(19510101)</t>
  </si>
  <si>
    <t>Benzalkonium chloride</t>
  </si>
  <si>
    <t xml:space="preserve"> FİYAT</t>
  </si>
  <si>
    <t>30kg</t>
  </si>
  <si>
    <t>Lead(II) hydroxide acetate</t>
  </si>
  <si>
    <t>he</t>
  </si>
  <si>
    <t>Chlorine Reagent</t>
  </si>
  <si>
    <t>11875-093</t>
  </si>
  <si>
    <t>RPMİ</t>
  </si>
  <si>
    <t>Oxidas Test</t>
  </si>
  <si>
    <t>Ürün Adı</t>
  </si>
  <si>
    <t>Ambalaj</t>
  </si>
  <si>
    <t>Satış Fiyatı €</t>
  </si>
  <si>
    <t>Kdv</t>
  </si>
  <si>
    <t>M101614.1000</t>
  </si>
  <si>
    <t>Agar-Agar Granulated, Purified And Free From Ynhibitors For Microbiology</t>
  </si>
  <si>
    <t>1 Kg</t>
  </si>
  <si>
    <t>M113681.0001</t>
  </si>
  <si>
    <t>Anaerobic Jar 2,5 l-volume</t>
  </si>
  <si>
    <t>1 Ad</t>
  </si>
  <si>
    <t>M132381.0001</t>
  </si>
  <si>
    <t>Anaerocult A for microbiology Reagent for the generation of an anaerobic medium in an anaerobic jar</t>
  </si>
  <si>
    <t>10 Ad</t>
  </si>
  <si>
    <t>M132369.0001</t>
  </si>
  <si>
    <t>Anaerocult A mini</t>
  </si>
  <si>
    <t>25 Ad</t>
  </si>
  <si>
    <t>M132383.0001</t>
  </si>
  <si>
    <t>Anaerocult® C for microbiology ( for the generation of an oxygen-depleted and CO²-enriched atmospher</t>
  </si>
  <si>
    <t>M132371.0001</t>
  </si>
  <si>
    <t>Anaerotest for mikrobiology</t>
  </si>
  <si>
    <t>50 Strip</t>
  </si>
  <si>
    <t>M105272.0500</t>
  </si>
  <si>
    <t>Antibiotic Agar No. 1 For Microbiology</t>
  </si>
  <si>
    <t>500 Gr</t>
  </si>
  <si>
    <t>M101590.0500</t>
  </si>
  <si>
    <t>Azide Dextrose Broth For Microbiology UN1687 6.1, II</t>
  </si>
  <si>
    <t>M109875.0010</t>
  </si>
  <si>
    <t>Bacillus Cereus Selective Supplement For Microbiology</t>
  </si>
  <si>
    <t>10 Fl</t>
  </si>
  <si>
    <t>M105406.0500</t>
  </si>
  <si>
    <t>Baird-Parker Agar Staphylococcus Selective Agar (Base) Acc. To Baird-Parker For Microbiology</t>
  </si>
  <si>
    <t>M107994.0500</t>
  </si>
  <si>
    <t>Bat Agar For Microbiology</t>
  </si>
  <si>
    <t>M100072.0500</t>
  </si>
  <si>
    <t>Bile Aesculin Azide Agar, Acc. To Iso 7899-2 For Microbiology</t>
  </si>
  <si>
    <t>M110747.0500</t>
  </si>
  <si>
    <t>Bpls Agar Modified Brilliant-Green Phenol-Red Lactose Sucrose Agar Modified, For Microbiology</t>
  </si>
  <si>
    <t>M101617.0500</t>
  </si>
  <si>
    <t>Bryant Burkey Broth With Resazurin And Lactate For Microbiology</t>
  </si>
  <si>
    <t>M105454.0500</t>
  </si>
  <si>
    <t>Bryla Broth Brilliant-Green Bile Lactose Broth For Microbiology</t>
  </si>
  <si>
    <t>M111723.0500</t>
  </si>
  <si>
    <t>Casein-Peptone Lecithin Polysorbate Broth (Base) For Microbiology ( Tat Broth )</t>
  </si>
  <si>
    <t>M105267.0500</t>
  </si>
  <si>
    <t>Cereus Selective Agar Base Acc. To Mossel («» Myp Agar) For Microbiology</t>
  </si>
  <si>
    <t>M105284.0500</t>
  </si>
  <si>
    <t>Cetrimide Agar Pseudomonas Selective Agar Base For Microbiology UN3077 9, III</t>
  </si>
  <si>
    <t>M100439.0010</t>
  </si>
  <si>
    <t>Chromocult® Listeria Agar Enrichment-Supplement For Preparation Of 5 L Listeria Selective Agar</t>
  </si>
  <si>
    <t>10 Vial</t>
  </si>
  <si>
    <t>M100432.0010</t>
  </si>
  <si>
    <t>Chromocult® Listeria Agar Selective-Supplement Lyophilisate for 5 L</t>
  </si>
  <si>
    <t>M116122.0500</t>
  </si>
  <si>
    <t>Chromocult® Tbx (Tryptone Bile X-Glucuronide) Agar For Microbiology</t>
  </si>
  <si>
    <t>M100888.0010</t>
  </si>
  <si>
    <t>Clostridium Perfringens Selective Supplement For Preparation Of 5 L Tsc Agar</t>
  </si>
  <si>
    <t>M110426.0500</t>
  </si>
  <si>
    <t>Coliform Agar For Microbiology Chromocult®</t>
  </si>
  <si>
    <t>M101298.0001</t>
  </si>
  <si>
    <t>Coliforms 100 Readycult®</t>
  </si>
  <si>
    <t>20 Test</t>
  </si>
  <si>
    <t>M100214.0500</t>
  </si>
  <si>
    <t>Colombia Agar ( base )</t>
  </si>
  <si>
    <t>M100778.0001</t>
  </si>
  <si>
    <t>Cult Dip Combi (Dikkat Çok Kisa Raf Ömrü)</t>
  </si>
  <si>
    <t>10 Test</t>
  </si>
  <si>
    <t>M113311.0001</t>
  </si>
  <si>
    <t>Cultura Mini incubator (230 V) For Microbiology</t>
  </si>
  <si>
    <t>1 Kt</t>
  </si>
  <si>
    <t>M110860.0500</t>
  </si>
  <si>
    <t>Dextrose Casein-Peptone Agar For Microbiology</t>
  </si>
  <si>
    <t>M100465.0500</t>
  </si>
  <si>
    <t>Dichloran Glycerol (Dg18)-Agar For Microbiology</t>
  </si>
  <si>
    <t>M100466.0500</t>
  </si>
  <si>
    <t>Dichloran Rose-Bengal Chloramphenicol Agar (Drbc) acc. ISO 21527 and FDA-BAM GranuCult®</t>
  </si>
  <si>
    <t>M110765.0500</t>
  </si>
  <si>
    <t>M105403.0500</t>
  </si>
  <si>
    <t>Ee Broth-Mossel (Acc. Harm. Ep/Usp/Jp) Enterobacteriaceae Enrichment Broth-Mossel For Microbiology</t>
  </si>
  <si>
    <t>M103784.0100</t>
  </si>
  <si>
    <t>Egg Yolk Emulsion Sterile, For Microbiology</t>
  </si>
  <si>
    <t>100 mL</t>
  </si>
  <si>
    <t>M103785.0050</t>
  </si>
  <si>
    <t>Egg Yolk Tellurite Emulsion Sterile, For Microbiology</t>
  </si>
  <si>
    <t>50 mL</t>
  </si>
  <si>
    <t>M103858.0500</t>
  </si>
  <si>
    <t>EMB (Eosin Methylene Blue) Agar</t>
  </si>
  <si>
    <t>M104044.0500</t>
  </si>
  <si>
    <t>Endo Agar For Microbiology</t>
  </si>
  <si>
    <t>M101299.0001</t>
  </si>
  <si>
    <t>Enterococci 100 Readycult® UN3288 6.1, III</t>
  </si>
  <si>
    <t>M108191.0500</t>
  </si>
  <si>
    <t>Fluid Thioglycolate Medium For Microbiology</t>
  </si>
  <si>
    <t>M110398.0500</t>
  </si>
  <si>
    <t>Fraser Listeria Selective Enrichment Broth (Base) For Microbiology</t>
  </si>
  <si>
    <t>M108342.1000</t>
  </si>
  <si>
    <t>D(+)-Glucose Monohydrate For Microbiology</t>
  </si>
  <si>
    <t>M110707.0500</t>
  </si>
  <si>
    <t>Kf Streptococcus Agar (Base) For Microbiology</t>
  </si>
  <si>
    <t>M109293.0100</t>
  </si>
  <si>
    <t>Kovacs Yndole Reagent For Microbiology UN2920 8 (3), II</t>
  </si>
  <si>
    <t>M107661.0500</t>
  </si>
  <si>
    <t>Lactose Broth For Microbiology</t>
  </si>
  <si>
    <t>M110266.0500</t>
  </si>
  <si>
    <t>Lauryl Sulfate Broth For Microbiology</t>
  </si>
  <si>
    <t>M112588.0500</t>
  </si>
  <si>
    <t>Lauryl Sulfate Broth For Microbiology Fluorocult®</t>
  </si>
  <si>
    <t>M110283.0500</t>
  </si>
  <si>
    <t>Lb Agar (Myller) ( Luria Bertani ) For Microbiology</t>
  </si>
  <si>
    <t>M110285.0500</t>
  </si>
  <si>
    <t>Lb Broth (Myller) ( Luria Bertani ) For Microbiology</t>
  </si>
  <si>
    <t>M100427.0500</t>
  </si>
  <si>
    <t>Listeria Selective Agar Base Acc. Ottavyany And Agosty (Iso 11290) For Microbiology Chromocult®</t>
  </si>
  <si>
    <t>M101287.0500</t>
  </si>
  <si>
    <t>LöfflerS Methylene Blue Solution For Microscopy UN1993 3, III¬</t>
  </si>
  <si>
    <t>500 mL</t>
  </si>
  <si>
    <t>M115108.0500</t>
  </si>
  <si>
    <t>M 17 Agar Acc. To Terzaghy For Microbiology</t>
  </si>
  <si>
    <t>M100205.0500</t>
  </si>
  <si>
    <t>MacCONKEY Agar ( MAC )</t>
  </si>
  <si>
    <t>M105396.0500</t>
  </si>
  <si>
    <t>Macconkey Broth For Microbiology</t>
  </si>
  <si>
    <t>M105398.0500</t>
  </si>
  <si>
    <t>Malt Extract Agar For Microbiology</t>
  </si>
  <si>
    <t>M105397.0500</t>
  </si>
  <si>
    <t>Malt Extract Broth For Microbiology</t>
  </si>
  <si>
    <t>M105391.0500</t>
  </si>
  <si>
    <t>Malt Extract For Microbiology</t>
  </si>
  <si>
    <t>M105404.0500</t>
  </si>
  <si>
    <t>Mannitol Salt Phenol-Red Agar For Microbiology</t>
  </si>
  <si>
    <t>M105982.0500</t>
  </si>
  <si>
    <t>D(-)-Mannitol For Microbiology</t>
  </si>
  <si>
    <t>M112535.0500</t>
  </si>
  <si>
    <t>Maximum Recovery Diluent For Microbiology</t>
  </si>
  <si>
    <t>M105262.0500</t>
  </si>
  <si>
    <t>M105394.0500</t>
  </si>
  <si>
    <t>Mossel Broth Enterobacteriaceae Enrichment Broth Acc. To Mossel For Microbiology</t>
  </si>
  <si>
    <t>M110660.0500</t>
  </si>
  <si>
    <t>Mrs Agar Lactobacillus Agar Acc. To De Man, Rogosa And Sharpe For Microbiology</t>
  </si>
  <si>
    <t>M110661.0500</t>
  </si>
  <si>
    <t>Mrs Broth Lactobacillus Broth Acc. To De Man, Rogosa And Sharpe For Microbiology</t>
  </si>
  <si>
    <t>M109878.0500</t>
  </si>
  <si>
    <t>Msrv Medium (Base) Modified For Microbiology</t>
  </si>
  <si>
    <t>M109205.0500</t>
  </si>
  <si>
    <t>Mtsb-Broth With Novobiocin For Microbiology</t>
  </si>
  <si>
    <t>M103872.0500</t>
  </si>
  <si>
    <t>Mueller-Hinton (MH) Agar</t>
  </si>
  <si>
    <t>M105878.0500</t>
  </si>
  <si>
    <t>Muller-Kauffmann Tetrathionate Novobiocine Enrichment Broth Acc. To Iso For Microbiology</t>
  </si>
  <si>
    <t>M100045.0010</t>
  </si>
  <si>
    <t>Mup Selectyve Supplement</t>
  </si>
  <si>
    <t>M105450.0500</t>
  </si>
  <si>
    <t>Nutrient Agar For Microbiology</t>
  </si>
  <si>
    <t>M105443.0500</t>
  </si>
  <si>
    <t>Nutrient Broth For Microbiology</t>
  </si>
  <si>
    <t>M105978.0500</t>
  </si>
  <si>
    <t>Ogye Agar, Base Acc. To Iso For Microbiology</t>
  </si>
  <si>
    <t>M109877.0010</t>
  </si>
  <si>
    <t>Ogye Selective Supplement For Microbiology</t>
  </si>
  <si>
    <t>M110673.0500</t>
  </si>
  <si>
    <t>Orange-Serum Agar For Microbiology</t>
  </si>
  <si>
    <t>M107006.0010</t>
  </si>
  <si>
    <t>Oxford Lysterya Selectyve Supplement For UN2811 6.1, I</t>
  </si>
  <si>
    <t>M107004.0500</t>
  </si>
  <si>
    <t>Oxford-Listeria-Selective-Agar (Base) For Microbiology</t>
  </si>
  <si>
    <t>M100181.0002</t>
  </si>
  <si>
    <t>Oxidase For The Detection Of Cytochrome Oxidase in Microorganisms Bactidens</t>
  </si>
  <si>
    <t>M112122.0010</t>
  </si>
  <si>
    <t>Palcam Lysterya Selectyve-Supplement Acc</t>
  </si>
  <si>
    <t>M820957.2500</t>
  </si>
  <si>
    <t>N-Pentane For Synthesis UN1265 3, II</t>
  </si>
  <si>
    <t>2,5 Lt</t>
  </si>
  <si>
    <t>M107228.0500</t>
  </si>
  <si>
    <t>Peptone Water (Buffered); Acc. To Iso 6579 For Microbiology</t>
  </si>
  <si>
    <t>M107228.5000</t>
  </si>
  <si>
    <t>5 Kg</t>
  </si>
  <si>
    <t>M107040.0001</t>
  </si>
  <si>
    <t>Petri-Dish Rack For Up To 12 Petri Dishes</t>
  </si>
  <si>
    <t>M105463.0500</t>
  </si>
  <si>
    <t>Plate Count Agar acc. ISO 4833, ISO 17410 and FDA-BAM GranuCult®</t>
  </si>
  <si>
    <t>M115338.0500</t>
  </si>
  <si>
    <t>Plate Count Skim Milk Agar For Microbiology</t>
  </si>
  <si>
    <t>M110130.0500</t>
  </si>
  <si>
    <t>Potato Dextrose Agar For Microbiology</t>
  </si>
  <si>
    <t>M107627.0010</t>
  </si>
  <si>
    <t>Pseudomonas Cfc Selectyve Supplement For UN3077 9, III</t>
  </si>
  <si>
    <t>M107624.0010</t>
  </si>
  <si>
    <t>Pseudomonas Cn Selectyve Supplement For The UN3077 9, III</t>
  </si>
  <si>
    <t>10 Ünite</t>
  </si>
  <si>
    <t>M107620.0500</t>
  </si>
  <si>
    <t>Pseudomonas Selective Agar (Base) For Microbiology</t>
  </si>
  <si>
    <t>M100416.0500</t>
  </si>
  <si>
    <t>R2A Agar For Microbiology</t>
  </si>
  <si>
    <t>M105411.0500</t>
  </si>
  <si>
    <t>Reinforced Clostridial Medium (Rcm) For Microbiology</t>
  </si>
  <si>
    <t>M115525.0001</t>
  </si>
  <si>
    <t>Ringer Tablets For The Preparation Of Ringer s Solution</t>
  </si>
  <si>
    <t>M100467.0500</t>
  </si>
  <si>
    <t>Rose-Bengal Chloramphenicol Agar (Rbc) For Microbiology</t>
  </si>
  <si>
    <t>M105438.0500</t>
  </si>
  <si>
    <t>Sabouraud 4% Dextrose Agar For Microbiology</t>
  </si>
  <si>
    <t>M108339.0500</t>
  </si>
  <si>
    <t>Sabouraud-2% Dextrose Broth For Microbiology</t>
  </si>
  <si>
    <t>M107700.0500</t>
  </si>
  <si>
    <t>Salmonella Enrichment Broth Acc. To Rappaport And Vassylyadys (Rvs Broth) For Microbiology</t>
  </si>
  <si>
    <t>M100212.0500</t>
  </si>
  <si>
    <t>Selenite Cystine (SC) broth acc. ISO 6579 and FDA-BAM (contains sodium selenite) GranuCult® prime</t>
  </si>
  <si>
    <t>M103855.0500</t>
  </si>
  <si>
    <t>SIMMONS Citrate Agar</t>
  </si>
  <si>
    <t>M110582.0500</t>
  </si>
  <si>
    <t>Sodium Chloride Peptone Broth (Buffered) For Microbiology</t>
  </si>
  <si>
    <t>M103853.0500</t>
  </si>
  <si>
    <t>SS ( Salmonella Shigella ) Agar</t>
  </si>
  <si>
    <t>M107651.1000</t>
  </si>
  <si>
    <t>Sucrose For Microbiology</t>
  </si>
  <si>
    <t>M103854.0500</t>
  </si>
  <si>
    <t>Tcbs Agar For The Ysolation And Selective Cultivation Of Vibrio Cholera</t>
  </si>
  <si>
    <t>M108380.0010</t>
  </si>
  <si>
    <t>2,3,5-Triphenyltetrazolium Chloride For Microbiology UN1325 4.1, II</t>
  </si>
  <si>
    <t>10 Gr</t>
  </si>
  <si>
    <t>M103915.0500</t>
  </si>
  <si>
    <t>Triple Sugar Yron Agar For Microbiology</t>
  </si>
  <si>
    <t>M105458.0500</t>
  </si>
  <si>
    <t>Tryptic Soy Agar Casein-Peptone Soymeal-Peptone Agar For Microbiology Usp</t>
  </si>
  <si>
    <t>M107324.0500</t>
  </si>
  <si>
    <t>Tryptic Soy Agar With Polysorbate 80 And Lecithin For Microbiology</t>
  </si>
  <si>
    <t>M105459.0500</t>
  </si>
  <si>
    <t>Tryptic Soy Broth Casein-Peptone Soymeal-Peptone Broth For Microbiology Usp</t>
  </si>
  <si>
    <t>M100550.0500</t>
  </si>
  <si>
    <t>Tryptic Soy Broth Non Animal Origin Yrradiated For Microbiology</t>
  </si>
  <si>
    <t>M110859.0500</t>
  </si>
  <si>
    <t>Tryptone Water For Microbiology</t>
  </si>
  <si>
    <t>M111972.0500</t>
  </si>
  <si>
    <t>M113203.0001</t>
  </si>
  <si>
    <t>Uv Lamp_366Nm For Microbiology</t>
  </si>
  <si>
    <t>M101406.0500</t>
  </si>
  <si>
    <t>VRB (Violet Red Bile Lactose) agar acc. ISO 4832 and FDA-BAM GranuCult</t>
  </si>
  <si>
    <t>M104030.0500</t>
  </si>
  <si>
    <t>Vrb Agar For Microbiology Fluorocult®</t>
  </si>
  <si>
    <t>M105448.0500</t>
  </si>
  <si>
    <t>Wort Agar For Microbiology</t>
  </si>
  <si>
    <t>M105287.0500</t>
  </si>
  <si>
    <t>Xld Agar Xylose Lysine Deoxycholate Agar For Microbiology</t>
  </si>
  <si>
    <t>M108981.0100</t>
  </si>
  <si>
    <t>Xlt4 Agar Supplement 4.6 Ml Supplement Solution To 1 Litre Of Xlt4 Agar (Base) UN3267 8, III</t>
  </si>
  <si>
    <t>M113116.0500</t>
  </si>
  <si>
    <t>Yeast Extract Agar Acc. To Iso 6222 And Swedish Standard Ss 028171 For Microbiology</t>
  </si>
  <si>
    <t>M103753.0500</t>
  </si>
  <si>
    <t>Yeast Extract Granulated For Microbiology</t>
  </si>
  <si>
    <t>M116000.0500</t>
  </si>
  <si>
    <t>Ygc Agar Yeast Extract Glucose Chloramphenicol Agar Fyl-Idf For Microbiology</t>
  </si>
  <si>
    <t>Egg yolk</t>
  </si>
  <si>
    <t>50ml</t>
  </si>
  <si>
    <t>CAS NO</t>
  </si>
  <si>
    <t>ÜRÜN KODU</t>
  </si>
  <si>
    <t>Ambalaj Şekli</t>
  </si>
  <si>
    <t>ÜRÜN TANIMI VE AÇIKLAMASI</t>
  </si>
  <si>
    <t>Ambalaj Liste Fiyatı €</t>
  </si>
  <si>
    <t>64-19-7</t>
  </si>
  <si>
    <t>CE.401424-2,5LT</t>
  </si>
  <si>
    <t>Cam Şişe</t>
  </si>
  <si>
    <t>Acetic acid glacial, RPE - For analysis - ACS - Reag. Ph.Eur. - Reag. USP</t>
  </si>
  <si>
    <t>CE.401392-2,5LT</t>
  </si>
  <si>
    <t>Acetic acid glacial, RPE - For analysis</t>
  </si>
  <si>
    <t>CE.302011-2,5LT</t>
  </si>
  <si>
    <t>Acetic acid glacial, ERBAPharm - Ph.Eur.-USP-FU-NF-DAB-JP</t>
  </si>
  <si>
    <t>67-64-1</t>
  </si>
  <si>
    <t>CE.400974-2,5LT</t>
  </si>
  <si>
    <t>Acetone, RPE - For analysis - ISO - ACS - Reag.Ph.Eur. - Reag.USP</t>
  </si>
  <si>
    <t>CE.400962-5LT</t>
  </si>
  <si>
    <t>Plastik Bidon</t>
  </si>
  <si>
    <t>CE.400963-10LT</t>
  </si>
  <si>
    <t>10LT</t>
  </si>
  <si>
    <t>CE.301506-2,5LT</t>
  </si>
  <si>
    <t>Acetone, ERBAPharm -  BP-NF-Ph.Eur.</t>
  </si>
  <si>
    <t>CE.301503-5LT</t>
  </si>
  <si>
    <t>CE.412502-2,5LT</t>
  </si>
  <si>
    <t>Acetone, RS - For HPLC - Isocratic Grade</t>
  </si>
  <si>
    <t>75-05-8</t>
  </si>
  <si>
    <t>CE.401185-2,5LT</t>
  </si>
  <si>
    <t>Acetonitrile, RPE - For analysis - ACS - Reag. Ph.Eur. - Reag. USP</t>
  </si>
  <si>
    <t>CE.412372-2,5LT</t>
  </si>
  <si>
    <t>Acetonitrile, RS - For HPLC - GOLD - Ultragradient grade</t>
  </si>
  <si>
    <t>CE.412392-2,5LT</t>
  </si>
  <si>
    <t>Acetonitrile, RS - For HPLC PLUS Gradient grade - ACS - Reag.Ph.Eur. - Reag.USP</t>
  </si>
  <si>
    <t>CE.412042-2,5LT</t>
  </si>
  <si>
    <t>Acetonitrile, RS - For UHPLC-MS</t>
  </si>
  <si>
    <t>CE.412342-2,5LT</t>
  </si>
  <si>
    <t>Acetonitrile RS - For LC/MS</t>
  </si>
  <si>
    <t>98-86-2</t>
  </si>
  <si>
    <t>CE.301251-1LT</t>
  </si>
  <si>
    <t>Acetophenone, RE - Pure</t>
  </si>
  <si>
    <t>33864-99-2</t>
  </si>
  <si>
    <t>CE.428561-25GR</t>
  </si>
  <si>
    <t>Alcian blue 8GX, RS - For microscopy - C.I. 74240</t>
  </si>
  <si>
    <t>7784-26-1</t>
  </si>
  <si>
    <t>CE.416897-1KG</t>
  </si>
  <si>
    <t>Plastik Şişe</t>
  </si>
  <si>
    <t>Aluminum ammonium sulfate dodecahydrate, RPE - For analysis</t>
  </si>
  <si>
    <t>7446-70-0</t>
  </si>
  <si>
    <t>CE.416996-500GR</t>
  </si>
  <si>
    <t>Aluminum chloride anhydrous, RE - Pure</t>
  </si>
  <si>
    <t>7784-13-6</t>
  </si>
  <si>
    <t>CE.416947-1KG</t>
  </si>
  <si>
    <t>Aluminum chloride hexahydrate, RPE - For analysis - Reag. Ph. Eur.</t>
  </si>
  <si>
    <t>7784-27-2</t>
  </si>
  <si>
    <t>CE.417096-500GR</t>
  </si>
  <si>
    <t>Aluminum nitrate nonahydrate, RPE - For analysis</t>
  </si>
  <si>
    <t>7784-24-9</t>
  </si>
  <si>
    <t>CE.417297-1KG</t>
  </si>
  <si>
    <t>Aluminum potassium sulfate dodecahydrate, RPE - For analysis - ACS</t>
  </si>
  <si>
    <t>1336-21-6</t>
  </si>
  <si>
    <t>CE.419993-2LT</t>
  </si>
  <si>
    <t>Ammonia solution 25%, RPE - For analysis</t>
  </si>
  <si>
    <t>2LT</t>
  </si>
  <si>
    <t>CE.419943-2LT</t>
  </si>
  <si>
    <t>Ammonia solution 30%, RPE - For analysis - ACS</t>
  </si>
  <si>
    <t>CE.528503-5LT</t>
  </si>
  <si>
    <t>Ammonia solution 32%, RE - Pure</t>
  </si>
  <si>
    <t>631-61-8</t>
  </si>
  <si>
    <t>CE.418777-1KG</t>
  </si>
  <si>
    <t>Ammonium acetate, RPE - For analysis - ACS - Reag. Ph.Eur. - Reag. USP</t>
  </si>
  <si>
    <t>CE.313508-5KG</t>
  </si>
  <si>
    <t>Ammonium acetate, RE - Pure</t>
  </si>
  <si>
    <t>10361-29-2</t>
  </si>
  <si>
    <t>CE.419237-1KG</t>
  </si>
  <si>
    <t>Ammonium carbonate, RPE - For analysis - ACS - Reag. Ph.Eur. - Reag. USP</t>
  </si>
  <si>
    <t>12125-02-9</t>
  </si>
  <si>
    <t>CE.419416-500GR</t>
  </si>
  <si>
    <t>Ammonium chloride, RPE - For analysis - ACS - Reag. Ph.Eur. - Reag. USP</t>
  </si>
  <si>
    <t>CE.419417-1KG</t>
  </si>
  <si>
    <t>7722-76-1</t>
  </si>
  <si>
    <t>CE.419787-1KG</t>
  </si>
  <si>
    <t>Ammonium Dihydrogen Phosphate, RPE - For analysis - ACS - Reag. Ph.Eur. - Reag. USP</t>
  </si>
  <si>
    <t>12125-01-8</t>
  </si>
  <si>
    <t>CE.419638-250GR</t>
  </si>
  <si>
    <t>Ammonium fluoride, RPE - For analysis - ACS</t>
  </si>
  <si>
    <t>540-69-2</t>
  </si>
  <si>
    <t>CE.419735-250GR</t>
  </si>
  <si>
    <t>Ammonium formate, RPE - For analysis - Reag. Ph.Eur.</t>
  </si>
  <si>
    <t>CE.419741-50GR</t>
  </si>
  <si>
    <t>Ammonium formate, RS - For LC/MS</t>
  </si>
  <si>
    <t>12054-85-2</t>
  </si>
  <si>
    <t>CE.420234-100GR</t>
  </si>
  <si>
    <t>Ammonium Heptamolybdate Tetrahydrate (Ammonium Molybdate), RPE - For analysis - ACS - Reag. Ph.Eur. - Reag. USP</t>
  </si>
  <si>
    <t>3012-65-5</t>
  </si>
  <si>
    <t>CE.419313-500GR</t>
  </si>
  <si>
    <t>Di-Ammonium Hydrogen Citrate, RPE - For analysis - ACS</t>
  </si>
  <si>
    <t>7783-28-0</t>
  </si>
  <si>
    <t>CE.419836-500GR</t>
  </si>
  <si>
    <t>di-Ammonium Hydrogen Phosphate, RPE - For analysis - ACS - Reag. USP</t>
  </si>
  <si>
    <t>7783-83-7</t>
  </si>
  <si>
    <t>CE.451507-1KG</t>
  </si>
  <si>
    <t>Ammonium (III) Iron sulfate dodecahydrate, RPE - For analysis</t>
  </si>
  <si>
    <t>7783-85-9</t>
  </si>
  <si>
    <t>CE.451451-500GR</t>
  </si>
  <si>
    <t>Ammonium (II) Iron sulfate hexahydrate, RPE - For analysis - ACS</t>
  </si>
  <si>
    <t>CE.451457-1KG</t>
  </si>
  <si>
    <t>6009-70-7</t>
  </si>
  <si>
    <t>CE.420475-250GR</t>
  </si>
  <si>
    <t>Ammonium oxalate monohydrate, RPE - For analysis - ACS - Reag. Ph.Eur. - Reag. USP</t>
  </si>
  <si>
    <t>CE.420477-1KG</t>
  </si>
  <si>
    <t>7727-54-0</t>
  </si>
  <si>
    <t>CE.316008-500GR</t>
  </si>
  <si>
    <t>Ammonium Peroxodisulfate (Persulfate), RE - Pure</t>
  </si>
  <si>
    <t>CE.420626-500GR</t>
  </si>
  <si>
    <t>Ammonium Peroxodisulfate (Persulfate), RPE - For analysis - ACS - Reag. Ph.Eur. - Reag. USP</t>
  </si>
  <si>
    <t>7783-20-2</t>
  </si>
  <si>
    <t>CE.420777-1KG</t>
  </si>
  <si>
    <t>Ammonium sulfate, RPE - For analysis - ISO - Reag.Ph.Eur.</t>
  </si>
  <si>
    <t>1762-95-4</t>
  </si>
  <si>
    <t>CE.420886-500GR</t>
  </si>
  <si>
    <t>Ammonium thiocyanate, RPE - For analysis - ISO - ACS - Reag.Ph.Eur. - Reag.USP</t>
  </si>
  <si>
    <t>CE.421001-1EA</t>
  </si>
  <si>
    <t>Plastik Ampül</t>
  </si>
  <si>
    <t>Ammonium thiocyanate (Titrisol) 0.1 mol/l (0.1N), RPE - NORMEX - For analysis</t>
  </si>
  <si>
    <t>28300-74-5</t>
  </si>
  <si>
    <t>CE.423035-250GR</t>
  </si>
  <si>
    <t>Antimony potassium tartrate, RPE - For analysis - Reag. Ph.Eur.</t>
  </si>
  <si>
    <t>50-81-7</t>
  </si>
  <si>
    <t>CE.402404-100GR</t>
  </si>
  <si>
    <t>L(+)Ascorbic acid, RPE - For analysis - ISO</t>
  </si>
  <si>
    <t>CE.402406-500GR</t>
  </si>
  <si>
    <t>CE.402407-1KG</t>
  </si>
  <si>
    <t>543-80-6</t>
  </si>
  <si>
    <t>CE.424896-500GR</t>
  </si>
  <si>
    <t>Barium acetate, RPE - For analysis - ACS</t>
  </si>
  <si>
    <t>10326-27-9</t>
  </si>
  <si>
    <t>CE.425026-500GR</t>
  </si>
  <si>
    <t>Barium chloride dihydrate RPE - For analysis - ACS, Plastic bottle</t>
  </si>
  <si>
    <t>CE.425027-1KG</t>
  </si>
  <si>
    <t>Barium chloride dihydrate, RPE - For analysis - ACS</t>
  </si>
  <si>
    <t>CE.321757-1KG</t>
  </si>
  <si>
    <t>Barium chloride dihydrate, RE - Pure</t>
  </si>
  <si>
    <t>12230-71-6</t>
  </si>
  <si>
    <t>CE.322007-1KG</t>
  </si>
  <si>
    <t>Barium hydroxide octahydrate, RE - Pure</t>
  </si>
  <si>
    <t>65-85-0</t>
  </si>
  <si>
    <t>CE.402635-250GR</t>
  </si>
  <si>
    <t>Benzoic acid, RPE - For analysis - ACS</t>
  </si>
  <si>
    <t>CE.302087-1KG</t>
  </si>
  <si>
    <t>Benzoic acid, ERBAPharm -  Ph.Eur.-USP-FU-Ph.Franc.-BP</t>
  </si>
  <si>
    <t>100-51-6</t>
  </si>
  <si>
    <t>CE.414024-2,5LT</t>
  </si>
  <si>
    <t>Benzyl alcohol, RPE - For analysis</t>
  </si>
  <si>
    <t>1304-85-4</t>
  </si>
  <si>
    <t>CE.428294-100GR</t>
  </si>
  <si>
    <t>Bismuth(III) nitrate basic, RPE - For analysis - Reag. Ph.Eur</t>
  </si>
  <si>
    <t>10035-06-0</t>
  </si>
  <si>
    <t>CE.428234-100GR</t>
  </si>
  <si>
    <t>Bismuth(III) nitrate pentahydrate, RPE - For analysis</t>
  </si>
  <si>
    <t>CE.428286-500GR</t>
  </si>
  <si>
    <t>Bismuth(III) nitrate basic, RPE - For analysis</t>
  </si>
  <si>
    <t>10043-35-3</t>
  </si>
  <si>
    <t>CE.402767-1KG</t>
  </si>
  <si>
    <t>Boric acid, RPE - For analysis - ISO - ACS - Reag.Ph.Eur. - Reag.USP</t>
  </si>
  <si>
    <t>CE.302178-25KG</t>
  </si>
  <si>
    <t>Plastik Kova</t>
  </si>
  <si>
    <t>Boric acid, ERBApharm - Ph.Eur.-FU-Ph.Franc.-DAB-USP - Plastic bucket</t>
  </si>
  <si>
    <t>76-60-8</t>
  </si>
  <si>
    <t>CE.491207-1GR</t>
  </si>
  <si>
    <t>Bromocresol Green, RPE - For analysis - ACS</t>
  </si>
  <si>
    <t>CE.491208-25GR</t>
  </si>
  <si>
    <t>115-40-2</t>
  </si>
  <si>
    <t>CE.470038-5GR</t>
  </si>
  <si>
    <t>Bromocresol Purple, RPE - For analysis</t>
  </si>
  <si>
    <t>115-39-9</t>
  </si>
  <si>
    <t>CE.428658-5GR</t>
  </si>
  <si>
    <t>Bromophenol blue, RPE - For analysis - ACS</t>
  </si>
  <si>
    <t>CE.428659-25GR</t>
  </si>
  <si>
    <t>76-59-5</t>
  </si>
  <si>
    <t>CE.428708-5GR</t>
  </si>
  <si>
    <t>Bromothymol blue, RPE - For analysis - ACS</t>
  </si>
  <si>
    <t>CE.486273-1LT</t>
  </si>
  <si>
    <t>Buffer pH 4, RPE - For analysis</t>
  </si>
  <si>
    <t>CE.486453-1LT</t>
  </si>
  <si>
    <t>Buffer pH 7, RPE - For analysis</t>
  </si>
  <si>
    <t>CE.486613-1LT</t>
  </si>
  <si>
    <t>Buffer pH 10, RPE - For analysis</t>
  </si>
  <si>
    <t>71-36-3</t>
  </si>
  <si>
    <t>CE.414131-1LT</t>
  </si>
  <si>
    <t>Butanol-1, RPE - For analysis - ISO</t>
  </si>
  <si>
    <t>CE.414133-2,5LT</t>
  </si>
  <si>
    <t>CE.412512-2,5LT</t>
  </si>
  <si>
    <t>Butanol-1, RS - For HPLC - Isocratic Grade</t>
  </si>
  <si>
    <t>78-92-2</t>
  </si>
  <si>
    <t>CE.414264-1LT</t>
  </si>
  <si>
    <t>Butanol-2, RPE - For analysis - Reag. Ph.Eur.</t>
  </si>
  <si>
    <t>75-65-0</t>
  </si>
  <si>
    <t>CE.414341-1LT</t>
  </si>
  <si>
    <t>tert-Butanol, RPE - For analysis - ACS - Reag. Ph.Eur. - Reag. USP</t>
  </si>
  <si>
    <t>CE.414346-2,5LT</t>
  </si>
  <si>
    <t>1634-04-4</t>
  </si>
  <si>
    <t>CE.432013-2,5LT</t>
  </si>
  <si>
    <t>tert-Butylmethylether, RPE - For analysis</t>
  </si>
  <si>
    <t>CE.432032-2,5LT</t>
  </si>
  <si>
    <t>tert-Butylmethylether, RS - For HPLC - Isocratic Grade</t>
  </si>
  <si>
    <t>10022-68-1</t>
  </si>
  <si>
    <t>CE.432644-100GR</t>
  </si>
  <si>
    <t>Cadmium nitrate tetrahydrate, RPE - For analysis</t>
  </si>
  <si>
    <t>58-08-2</t>
  </si>
  <si>
    <t>CE.326356-500GR</t>
  </si>
  <si>
    <t>Caffeine anhydrous, ERBAPharm -  Ph.Eur.-USP-FU-Ph.Franc.-BP-DAB</t>
  </si>
  <si>
    <t>10043-52-4</t>
  </si>
  <si>
    <t>CE.433406-500GR</t>
  </si>
  <si>
    <t>Calcium chloride anhydrous, RPE - For analysis</t>
  </si>
  <si>
    <t>CE.433407-1KG</t>
  </si>
  <si>
    <t>CE.328757-1KG</t>
  </si>
  <si>
    <t>Calcium chloride anhydrous, RE - Pure - Granular</t>
  </si>
  <si>
    <t>10035-04-8</t>
  </si>
  <si>
    <t>CE.433381-1KG</t>
  </si>
  <si>
    <t>Calcium chloride dihydrate, RPE - For analysis - ACS</t>
  </si>
  <si>
    <t>CE.327607-1KG</t>
  </si>
  <si>
    <t>Calcium chloride dihydrate, ERBApharm -  Ph.Eur.-USP-FU-Ph.Franc.-BP-DAB</t>
  </si>
  <si>
    <t>1305-62-0</t>
  </si>
  <si>
    <t>CE.331007-1KG</t>
  </si>
  <si>
    <t>Calcium hydroxide, ERBAPharm -  Ph.Eur.-USP</t>
  </si>
  <si>
    <t>13477-34-4</t>
  </si>
  <si>
    <t>CE.433957-1KG</t>
  </si>
  <si>
    <t>Calcium nitrate tetrahydrate, RPE - For analysis - ACS</t>
  </si>
  <si>
    <t>1305-78-8</t>
  </si>
  <si>
    <t>CE.331567-1KG</t>
  </si>
  <si>
    <t>Calcium oxide, powder, RE - Pure</t>
  </si>
  <si>
    <t>10294-42-5</t>
  </si>
  <si>
    <t>CE.436404-100GR</t>
  </si>
  <si>
    <t>Cerium (IV) sulfate, RE - Pure</t>
  </si>
  <si>
    <t>7440-44-0</t>
  </si>
  <si>
    <t>CE.434454-1KG</t>
  </si>
  <si>
    <t>Torba</t>
  </si>
  <si>
    <t>Charcoal activated, RS - For chromatography</t>
  </si>
  <si>
    <t>7080-50-4</t>
  </si>
  <si>
    <t>CE.437554-100GR</t>
  </si>
  <si>
    <t>Chloramine T sodium salt, RPE - For analysis</t>
  </si>
  <si>
    <t>108-90-7</t>
  </si>
  <si>
    <t>CE.334251-1LT</t>
  </si>
  <si>
    <t>Chlorobenzene, RE - Pure</t>
  </si>
  <si>
    <t>CE.334255-2,5LT</t>
  </si>
  <si>
    <t>67-66-3</t>
  </si>
  <si>
    <t>CE.438614-2,5LT</t>
  </si>
  <si>
    <t>Chloroform, RPE - For analysis - ISO - ACS - Reag.Ph.Eur. - Reag.USP - Stabilized ethanol</t>
  </si>
  <si>
    <t>CE.438603-2,5LT</t>
  </si>
  <si>
    <t>Chloroform, RPE - For analysis - ISO - Stabilized with ethanol</t>
  </si>
  <si>
    <t>CE.334353-2,5LT</t>
  </si>
  <si>
    <t>Chloroform, ERBAPharm -  BP - Stabilized with ethanol</t>
  </si>
  <si>
    <t>CE.412653-2,5LT</t>
  </si>
  <si>
    <t>Chloroform, RS - For HPLC - Isocratic grade - Stabilized with ethanol</t>
  </si>
  <si>
    <t>7789-02-8</t>
  </si>
  <si>
    <t>CE.440775-250GR</t>
  </si>
  <si>
    <t>Chromium (III) nitrate nonahydrate, RPE - For analysis</t>
  </si>
  <si>
    <t>77-92-9</t>
  </si>
  <si>
    <t>CE.302487-1KG</t>
  </si>
  <si>
    <t>Citric acid anhydrous, ERBAPharm -  Ph.Eur.-USP-FU-BP-DAB-JP</t>
  </si>
  <si>
    <t>6147-53-1</t>
  </si>
  <si>
    <t>CE.439154-100GR</t>
  </si>
  <si>
    <t>Cobalt (II) acetate tetrahydrate, RPE - For analysis</t>
  </si>
  <si>
    <t>6046-93-1</t>
  </si>
  <si>
    <t>CE.475405-250GR</t>
  </si>
  <si>
    <t>Copper (II) acetate hydrate, RPE - For analysis - ACS</t>
  </si>
  <si>
    <t>10026-22-9</t>
  </si>
  <si>
    <t>CE.439455-250GR</t>
  </si>
  <si>
    <t>Cobalt (II) nitrate hexahydrate, RPE - For analysis - ACS - Reag. Ph.Eur. - Reag. USP</t>
  </si>
  <si>
    <t>7758-98-7</t>
  </si>
  <si>
    <t>CE.476247-1KG</t>
  </si>
  <si>
    <t>Copper (II) sulfate anhydrous, RPE - For analysis</t>
  </si>
  <si>
    <t>573-58-0</t>
  </si>
  <si>
    <t>CE.476762-25GR</t>
  </si>
  <si>
    <t>Congo red, RPE - For analysis - C.I. 22120</t>
  </si>
  <si>
    <t>6104-59-2</t>
  </si>
  <si>
    <t>CE.428642-25GR</t>
  </si>
  <si>
    <t>Coomassie brilliant blue R 250, RS - For microscopy - C.I. 42660</t>
  </si>
  <si>
    <t>10125-13-0</t>
  </si>
  <si>
    <t>CE.475685-250GR</t>
  </si>
  <si>
    <t>Copper (II) chloride dihydrate, RPE - For analysis</t>
  </si>
  <si>
    <t>10031-43-3</t>
  </si>
  <si>
    <t>CE.475786-500GR</t>
  </si>
  <si>
    <t>Copper (II) nitrate trihydrate, RPE - For analysis</t>
  </si>
  <si>
    <t>CE.476245-250GR</t>
  </si>
  <si>
    <t>7758-99-8</t>
  </si>
  <si>
    <t>CE.476097-1KG</t>
  </si>
  <si>
    <t>Copper (II) sulfate pentahydrate, RPE - For analysis - ACS</t>
  </si>
  <si>
    <t>548-62-9</t>
  </si>
  <si>
    <t>CE.491502-25GR</t>
  </si>
  <si>
    <t>Crystal violet, RPE - For analysis - C.I. 42555</t>
  </si>
  <si>
    <t>108-94-1</t>
  </si>
  <si>
    <t>CE.437052-2,5LT</t>
  </si>
  <si>
    <t>Cyclohexanone, RPE - For analysis</t>
  </si>
  <si>
    <t>13419-61-9</t>
  </si>
  <si>
    <t>CE.405872-100GR</t>
  </si>
  <si>
    <t>75-09-2</t>
  </si>
  <si>
    <t>CE.463314-2,5LT</t>
  </si>
  <si>
    <t>Dichloromethane, RPE - For analysis - ACS - Reag. Ph.Eur. - Reag. USP - Stabilized with amylene</t>
  </si>
  <si>
    <t>CE.412622-2,5LT</t>
  </si>
  <si>
    <t>Dichloromethane, RS - For HPLC - Isocratic grade - Stabilized with amylene</t>
  </si>
  <si>
    <t>620-45-1</t>
  </si>
  <si>
    <t>CE.442508-5GR</t>
  </si>
  <si>
    <t>2,6-Dichlorophenolindophenol sodium salt, RPE - For analysis - ACS - Reag. Ph.Eur. - Reag. USP</t>
  </si>
  <si>
    <t>111-42-2</t>
  </si>
  <si>
    <t>CE.442557-1KG</t>
  </si>
  <si>
    <t>Diethanolamine, RPE - For analysis</t>
  </si>
  <si>
    <t>60-29-7</t>
  </si>
  <si>
    <t>CE.447522-5LT</t>
  </si>
  <si>
    <t>Alüminyum şişe</t>
  </si>
  <si>
    <t>Diethyl ether, RPE - For analysis - ACS - Stabilized with BHT</t>
  </si>
  <si>
    <t>84-66-2</t>
  </si>
  <si>
    <t>CE.338115-2,5LT</t>
  </si>
  <si>
    <t>Diethyl phthalate, ERBAPharm -  BP-NF-Ph.Eur.</t>
  </si>
  <si>
    <t>127-19-5</t>
  </si>
  <si>
    <t>CE.444311-1LT</t>
  </si>
  <si>
    <t>n,n-Dimethylacetamide, RS for headspace chromatogr</t>
  </si>
  <si>
    <t>68-12-2</t>
  </si>
  <si>
    <t>CE.444923-2,5LT</t>
  </si>
  <si>
    <t>n,n-Dimethylformamide, RPE - For analysis - ACS - Reag. Ph.Eur. - Reag. USP</t>
  </si>
  <si>
    <t>CE.444982-2,5LT</t>
  </si>
  <si>
    <t>n,n-Dimethylformamide, RS - For HPLC - Isocratic Grade</t>
  </si>
  <si>
    <t>67-68-5</t>
  </si>
  <si>
    <t>CE.445103-1LT</t>
  </si>
  <si>
    <t>Dimethylsulphoxide, RPE - For analysis - ACS - Reag. Ph.Eur. - Reag. USP</t>
  </si>
  <si>
    <t>CE.445106-2,5LT</t>
  </si>
  <si>
    <t>518-67-2</t>
  </si>
  <si>
    <t>CE.445232-1GR</t>
  </si>
  <si>
    <t>Dimidium bromide, RPE - For analysis</t>
  </si>
  <si>
    <t>123-91-1</t>
  </si>
  <si>
    <t>CE.443206-2,5LT</t>
  </si>
  <si>
    <t>1,4-Dioxane, RPE - For analysis - ACS - Reag.Ph.Eur. - Reag.USP - Stabilized with BHT</t>
  </si>
  <si>
    <t>140-22-7</t>
  </si>
  <si>
    <t>CE.443752-25GR</t>
  </si>
  <si>
    <t>sym-Diphenylcarbazide, RPE - For analysis - ACS - Reag. Ph.Eur. - Reag. USP</t>
  </si>
  <si>
    <t>17372-87-1</t>
  </si>
  <si>
    <t>CE.446632-25GR</t>
  </si>
  <si>
    <t>Eosin Y, RS - For microscopy - C.I. 45380</t>
  </si>
  <si>
    <t>CE.446634-100GR</t>
  </si>
  <si>
    <t>1787-61-7</t>
  </si>
  <si>
    <t>CE.464222-25GR</t>
  </si>
  <si>
    <t>Eriochrome black T, RPE - For analysis - C.I. 14645</t>
  </si>
  <si>
    <t>64-17-5</t>
  </si>
  <si>
    <t>CE.4146052-2,5LT</t>
  </si>
  <si>
    <t>Ethanol absolute anhydrous, RPE - For analysis - ACS - Reag. Ph.Eur. - Reag. USP</t>
  </si>
  <si>
    <t>CE.414608-2,5LT</t>
  </si>
  <si>
    <t>CE.3086612-2,5LT</t>
  </si>
  <si>
    <t>Ethanol absolute anhydrous, ERBAPharm -  Ph.Eur.-USP-BP-JP</t>
  </si>
  <si>
    <t>CE.3086622-2,5LT</t>
  </si>
  <si>
    <t>CE.4146322-2,5LT</t>
  </si>
  <si>
    <t>Ethanol 96 , RPE - For analysis - ACS - Reag. Ph.Eur.</t>
  </si>
  <si>
    <t>CE.4146312-2,5LT</t>
  </si>
  <si>
    <t>CE.414639-25LT</t>
  </si>
  <si>
    <t>Ethanol 96°, RPE - For analysis - ACS - Reag. Ph.Eur.</t>
  </si>
  <si>
    <t>25LT</t>
  </si>
  <si>
    <t>CE.3086492-2,5LT</t>
  </si>
  <si>
    <t>Ethanol 96 , ERBAPharm -  Ph.Eur.-USP</t>
  </si>
  <si>
    <t>CE.3086412-2,5LT</t>
  </si>
  <si>
    <t>CE.308645-25LT</t>
  </si>
  <si>
    <t>141-78-6</t>
  </si>
  <si>
    <t>CE.448256-2,5LT</t>
  </si>
  <si>
    <t>Ethyl acetate, RPE - For analysis - ACS - Reag. Ph.Eur. - Reag. USP</t>
  </si>
  <si>
    <t>CE.448254-5LT</t>
  </si>
  <si>
    <t>CE.341503-2,5LT</t>
  </si>
  <si>
    <t>Ethyl acetate, ERBAPharm -  DAB-NF-Ph.Eur.</t>
  </si>
  <si>
    <t>CE.412612-2,5LT</t>
  </si>
  <si>
    <t>Ethyl acetate, RS - For HPLC - Isocratic Grade</t>
  </si>
  <si>
    <t>107-15-3</t>
  </si>
  <si>
    <t>CE.449425-1LT</t>
  </si>
  <si>
    <t>Ethylenediamine, RPE - For analysis</t>
  </si>
  <si>
    <t>60-00-4</t>
  </si>
  <si>
    <t>CE.405463-1KG</t>
  </si>
  <si>
    <t>Ethylenediaminetetraacetic acid (Titriplex II), RPE - For analysis</t>
  </si>
  <si>
    <t>25102-12-9</t>
  </si>
  <si>
    <t>CE.405582-25KG</t>
  </si>
  <si>
    <t>Ethylenediaminetetraacetic acid dipotassium salt dihydrate, RE - Pure</t>
  </si>
  <si>
    <t>6381-92-6</t>
  </si>
  <si>
    <t>CE.405494-100GR</t>
  </si>
  <si>
    <t>Ethylenediaminetetraacetic acid disodium salt (Titriplex III), RPE - For analysis - ACS</t>
  </si>
  <si>
    <t>CE.405491-250GR</t>
  </si>
  <si>
    <t>CE.405497-1KG</t>
  </si>
  <si>
    <t>CE.303226-5KG</t>
  </si>
  <si>
    <t>Ethylenediaminetetraacetic acid disodium salt,(Titriplex III), ERBApharm -  Ph.Eur.-USP</t>
  </si>
  <si>
    <t>107-21-1</t>
  </si>
  <si>
    <t>CE.453904-2,5LT</t>
  </si>
  <si>
    <t>Ethylene glycol, RPE - For analysis</t>
  </si>
  <si>
    <t>109-86-4</t>
  </si>
  <si>
    <t>CE.454024-2,5LT</t>
  </si>
  <si>
    <t>Ethylene Glycol Monomethyl Ether (2-Methoxy ethanol), RPE - For analysis</t>
  </si>
  <si>
    <t>2353-45-9</t>
  </si>
  <si>
    <t>CE.491391-25GR</t>
  </si>
  <si>
    <t>Fast green FCF, RS - For microscopy - C.I. 42053</t>
  </si>
  <si>
    <t>518-47-8</t>
  </si>
  <si>
    <t>CE.452113-50GR</t>
  </si>
  <si>
    <t>Fluorescein sodium salt, RPE - For analysis - C.I. 45350</t>
  </si>
  <si>
    <t>CE.463562-500ML</t>
  </si>
  <si>
    <t>Folin-Ciocalteu's reagent, RS - For microscopy, 500 ml</t>
  </si>
  <si>
    <t>50-00-0</t>
  </si>
  <si>
    <t>CE.415666-2,5LT</t>
  </si>
  <si>
    <t>Formaldehyde 37% w/v, RPE - For analysis</t>
  </si>
  <si>
    <t>CE.415667-5LT</t>
  </si>
  <si>
    <t>75-12-7</t>
  </si>
  <si>
    <t>CE.452286-1LT</t>
  </si>
  <si>
    <t>Formamide, RPE - For analysis - ACS</t>
  </si>
  <si>
    <t>64-18-6</t>
  </si>
  <si>
    <t>CE.405833-2,5LT</t>
  </si>
  <si>
    <t>CE.405792-1LT</t>
  </si>
  <si>
    <t>Formic acid 99%, RPE - For analysis - ACS - Reag. Ph.Eur. - Reag. USP</t>
  </si>
  <si>
    <t>CE.303912-2,5LT</t>
  </si>
  <si>
    <t>Formic acid 99%, ERBAPharm -  DAB</t>
  </si>
  <si>
    <t>CE.405824-1LT</t>
  </si>
  <si>
    <t>Formic acid 99%, RS - For LC/MS</t>
  </si>
  <si>
    <t>57-48-7</t>
  </si>
  <si>
    <t>CE.452666-500GR</t>
  </si>
  <si>
    <t>D(-)Fructose, RPE - For analysis</t>
  </si>
  <si>
    <t>632-99-5</t>
  </si>
  <si>
    <t>CE.452844-100GR</t>
  </si>
  <si>
    <t>Fuchsin basic, RPE - For analysis - C.I. 42510</t>
  </si>
  <si>
    <t>59-23-4</t>
  </si>
  <si>
    <t>CE.453125-250GR</t>
  </si>
  <si>
    <t>D(+)Galactose, RPE - For analysis</t>
  </si>
  <si>
    <t>5995-86-8</t>
  </si>
  <si>
    <t>CE.406335-250GR</t>
  </si>
  <si>
    <t>Gallic acid monohydrate, RPE - For analysis</t>
  </si>
  <si>
    <t>50-99-7</t>
  </si>
  <si>
    <t>CE.454336-500GR</t>
  </si>
  <si>
    <t>D(+)Glucose anhydrous, RPE - For analysis - ACS</t>
  </si>
  <si>
    <t>CE.454337-1KG</t>
  </si>
  <si>
    <t>CE.346987-1KG</t>
  </si>
  <si>
    <t>D(+)Glucose anhydrous, ERBAPharm -  Ph.Eur.-USP-FU-Ph.Franc.-BP-DAB</t>
  </si>
  <si>
    <t>5996-10-1</t>
  </si>
  <si>
    <t>CE.346971-1KG</t>
  </si>
  <si>
    <t>D(+)Glucose monohydrate, ERBAPharm -  Ph.Eur.-USP-Ph.Franc.-BP-DAB</t>
  </si>
  <si>
    <t>56-81-5</t>
  </si>
  <si>
    <t>CE.346165-2,5LT</t>
  </si>
  <si>
    <t>Glycerol, ERBAPharm - Vegetal origin - According to Ph.Eur.-USP-FU-Ph.Franc.-BP-DAB</t>
  </si>
  <si>
    <t>CE.346162-5LT</t>
  </si>
  <si>
    <t>Glycerol, ERBApharm - Vegetal origin - According to Ph.Eur.-USP-FU-Ph.Franc.-BP-DAB</t>
  </si>
  <si>
    <t>CE.346164-35KG</t>
  </si>
  <si>
    <t>35KG</t>
  </si>
  <si>
    <t>56-40-6</t>
  </si>
  <si>
    <t>CE.453804-100GR</t>
  </si>
  <si>
    <t>Glycine, RPE - For analysis</t>
  </si>
  <si>
    <t>CE.453807-1KG</t>
  </si>
  <si>
    <t>CE.346207-1KG</t>
  </si>
  <si>
    <t>Glycine, ERBApharm -  Ph.Eur.-USP-Ph.Franc.</t>
  </si>
  <si>
    <t>517-28-2</t>
  </si>
  <si>
    <t>CE.446472-25GR</t>
  </si>
  <si>
    <t>Hematoxylin, RS - For microscopy - C.I. 75290, 25g</t>
  </si>
  <si>
    <t>CE.446473-100GR</t>
  </si>
  <si>
    <t>Hematoxylin, RS - For microscopy - C.I. 75290, 100g</t>
  </si>
  <si>
    <t>CE.446475-1KG</t>
  </si>
  <si>
    <t>Hematoxylin, RS - For microscopy - C.I. 75290</t>
  </si>
  <si>
    <t>22767-50-6</t>
  </si>
  <si>
    <t>CE.405852-100GR</t>
  </si>
  <si>
    <t>1-Heptanesulphonic acid sodium salt, RS - For ion pair chromatography</t>
  </si>
  <si>
    <t>2832-45-3</t>
  </si>
  <si>
    <t>CE.405622-100GR</t>
  </si>
  <si>
    <t>1-Hexanesulphonic acid sodium salt, RS - For ion pair chromatography</t>
  </si>
  <si>
    <t>10035-10-6</t>
  </si>
  <si>
    <t>CE.402922-1LT</t>
  </si>
  <si>
    <t>Bottle</t>
  </si>
  <si>
    <t>Hydrobromic acid 48%, RPE - For analysis - ACS - ISO</t>
  </si>
  <si>
    <t>7647-01-0</t>
  </si>
  <si>
    <t>CE.403872-2,5LT</t>
  </si>
  <si>
    <t>Hydrochloric acid 37%, RPE - For analysis - ISO</t>
  </si>
  <si>
    <t>CE.302626-2,5LT</t>
  </si>
  <si>
    <t>Hydrochloric acid 37%, ERBAPharm -  Ph.Eur.-NF-FU-Ph.Franc.-BP-JP</t>
  </si>
  <si>
    <t>CE.403984-2,5LT</t>
  </si>
  <si>
    <t>Hydrochloric acid 32%, RPE - For analysis - ISO</t>
  </si>
  <si>
    <t>CE.404197-1LT</t>
  </si>
  <si>
    <t>Hydrochloric acid 0.1 mol/l (0.1N), RPE - For analysis</t>
  </si>
  <si>
    <t>CE.404097-1LT</t>
  </si>
  <si>
    <t>Hydrochloric acid 1 mol/l (1N), RPE - For analysis</t>
  </si>
  <si>
    <t>CE.404211-1EA</t>
  </si>
  <si>
    <t>Hydrochloric acid (Titrisol) 0.1 mol/l (0.1N), RPE - NORMEX - For analysis</t>
  </si>
  <si>
    <t>CE.404161-1EA</t>
  </si>
  <si>
    <t>Hydrochloric acid (Titrisol) 0.5 mol/l (0.5N), RPE - NORMEX - For analysis</t>
  </si>
  <si>
    <t>CE.404111-1EA</t>
  </si>
  <si>
    <t>Hydrochloric acid (Titrisol) 1 mol/l (1N), RPE - NORMEX - For analysis</t>
  </si>
  <si>
    <t>7722-84-1</t>
  </si>
  <si>
    <t>CE.412072-1LT</t>
  </si>
  <si>
    <t>Hydrogen peroxide solution 30%, RPE - For analysis - ACS - Reag.Ph.Eur. - Reag.USP - Stabilized</t>
  </si>
  <si>
    <t>CE.466782-100ML</t>
  </si>
  <si>
    <t>Immersion oil, RS - For microscopy</t>
  </si>
  <si>
    <t>CE.466783-1LT</t>
  </si>
  <si>
    <t>7553-56-2</t>
  </si>
  <si>
    <t>CE.455959-100GR</t>
  </si>
  <si>
    <t>Iodine resublimed, RPE - For analysis</t>
  </si>
  <si>
    <t>CE.348457-1KG</t>
  </si>
  <si>
    <t>Iodine, ERBAPharm -  Ph.Eur.-USP-FU-Ph.Franc.-BP-DAB</t>
  </si>
  <si>
    <t>13478-10-9</t>
  </si>
  <si>
    <t>CE.451575-500GR</t>
  </si>
  <si>
    <t>Iron (II) chloride tetrahydrate, RPE - For analysis</t>
  </si>
  <si>
    <t>7705-08-0</t>
  </si>
  <si>
    <t>CE.451695-250GR</t>
  </si>
  <si>
    <t>Iron (III) chloride anhydrous sublimed, RPE - For analysis</t>
  </si>
  <si>
    <t>CE.451696-1KG</t>
  </si>
  <si>
    <t>7782-61-8</t>
  </si>
  <si>
    <t>CE.451725-500GR</t>
  </si>
  <si>
    <t>Iron (III) nitrate nonahydrate, RPE - For analysis - ACS</t>
  </si>
  <si>
    <t>CE.451727-1KG</t>
  </si>
  <si>
    <t>7782-63-0</t>
  </si>
  <si>
    <t>CE.451878-100GR</t>
  </si>
  <si>
    <t>Iron (II) sulfate heptahydrate, RPE - For analysis - ACS</t>
  </si>
  <si>
    <t>CE.451877-1KG</t>
  </si>
  <si>
    <t>CE.344957-1KG</t>
  </si>
  <si>
    <t>Iron (II) sulfate heptahydrate, ERBAPharm -  BP-DAB-FU-Ph.Eur.-Ph.Franc.</t>
  </si>
  <si>
    <t>15244-10-7</t>
  </si>
  <si>
    <t>CE.451926-500GR</t>
  </si>
  <si>
    <t>Iron (III) sulfate, RPE - For analysis</t>
  </si>
  <si>
    <t>CE.451927-1KG</t>
  </si>
  <si>
    <t>123-51-3</t>
  </si>
  <si>
    <t>CE.413836-2,5LT</t>
  </si>
  <si>
    <t>Isoamyl alcohol, RPE - For analysis</t>
  </si>
  <si>
    <t>78-83-1</t>
  </si>
  <si>
    <t>CE.308301-1LT</t>
  </si>
  <si>
    <t>Isobutanol, RE - Pure</t>
  </si>
  <si>
    <t>540-84-1</t>
  </si>
  <si>
    <t>CE.456732-2,5LT</t>
  </si>
  <si>
    <t>Isooctane, RPE - For analysis - ACS</t>
  </si>
  <si>
    <t>CE.412442-2,5LT</t>
  </si>
  <si>
    <t>Isooctane, RS - For HPLC - Isocratic Grade</t>
  </si>
  <si>
    <t>CE.456753-2,5LT</t>
  </si>
  <si>
    <t>Isooctane, RS - SPECTROSOL - For optical spectroscopy - Reag.Ph.Eur.</t>
  </si>
  <si>
    <t>79-33-4</t>
  </si>
  <si>
    <t>CE.304652-1LT</t>
  </si>
  <si>
    <t>Lactic acid, ERBAPharm -  BP-DAB-FU-Ph.Eur.-Ph.Franc.</t>
  </si>
  <si>
    <t>CE.304651-2,5LT</t>
  </si>
  <si>
    <t>10277-43-7</t>
  </si>
  <si>
    <t>CE.457506-250GR</t>
  </si>
  <si>
    <t>Lanthanum nitrate hexahydrate, RPE - For analysis</t>
  </si>
  <si>
    <t>6080-56-4</t>
  </si>
  <si>
    <t>CE.468935-250GR</t>
  </si>
  <si>
    <t>Lead (II) acetate trihydrate, RPE - For analysis - ACS - Reag. Ph.Eur. - Reag. USP</t>
  </si>
  <si>
    <t>1319-46-6</t>
  </si>
  <si>
    <t>CE.469155-250GR</t>
  </si>
  <si>
    <t>Lead (II) carbonate basic, RPE - For analysis</t>
  </si>
  <si>
    <t>10099-74-8</t>
  </si>
  <si>
    <t>CE.469356-500GR</t>
  </si>
  <si>
    <t>Lead (II) nitrate, RPE - For analysis - ACS - Reag. Ph.Eur. - Reag. USP</t>
  </si>
  <si>
    <t>1317-36-8</t>
  </si>
  <si>
    <t>CE.358257-1KG</t>
  </si>
  <si>
    <t>Lead (II) oxide, RE - Pure</t>
  </si>
  <si>
    <t>5141-20-8</t>
  </si>
  <si>
    <t>CE.491372-25GR</t>
  </si>
  <si>
    <t>Light green, RS - For microscopy - C.I. 42095</t>
  </si>
  <si>
    <t>7447-41-8</t>
  </si>
  <si>
    <t>CE.458272-1KG</t>
  </si>
  <si>
    <t>Lithium chloride, RE - Pure</t>
  </si>
  <si>
    <t>16674-78-5</t>
  </si>
  <si>
    <t>CE.459135-250GR</t>
  </si>
  <si>
    <t>Magnesium acetate tetrahydrate, RPE - For analysis - ACS - Reag. Ph.Eur. - Reag. USP</t>
  </si>
  <si>
    <t>CE.459137-1KG</t>
  </si>
  <si>
    <t>7791-18-6</t>
  </si>
  <si>
    <t>CE.459337-1KG</t>
  </si>
  <si>
    <t>Magnesium chloride hexahydrate, RPE - For analysis - ACS - ISO</t>
  </si>
  <si>
    <t>CE.349357-1KG</t>
  </si>
  <si>
    <t>Magnesium chloride hexahydrate, ERBApharm -  Ph.Eur.-USP-FU-Ph.Franc.-BP</t>
  </si>
  <si>
    <t>13446-18-9</t>
  </si>
  <si>
    <t>CE.459536-500GR</t>
  </si>
  <si>
    <t>Magnesium nitrate hexahydrate, RPE - For analysis - ACS - Reag. Ph.Eur. - Reag. USP</t>
  </si>
  <si>
    <t>1309-48-4</t>
  </si>
  <si>
    <t>CE.459586-500GR</t>
  </si>
  <si>
    <t>Magnesium oxide, RPE - For analysis</t>
  </si>
  <si>
    <t>CE.459587-1KG</t>
  </si>
  <si>
    <t>7487-88-9</t>
  </si>
  <si>
    <t>CE.P1460012-1KG</t>
  </si>
  <si>
    <t>Magnesium sulfate anhydrous, RE - Pure - For anhydrification</t>
  </si>
  <si>
    <t>10034-99-8</t>
  </si>
  <si>
    <t>CE.459667-1KG</t>
  </si>
  <si>
    <t>Magnesium sulfate heptahydrate, RPE - For analysis - ACS - Reag. Ph.Eur. - Reag. USP</t>
  </si>
  <si>
    <t>569-64-2</t>
  </si>
  <si>
    <t>CE.491304-100GR</t>
  </si>
  <si>
    <t>Malachite green, RS - For microscopy - C.I. 42000</t>
  </si>
  <si>
    <t>110-16-7</t>
  </si>
  <si>
    <t>CE.407266-500GR</t>
  </si>
  <si>
    <t>Maleic acid, ERBAPharm -  BP-Ph.Eur.-USP-NF</t>
  </si>
  <si>
    <t>13446-34-9</t>
  </si>
  <si>
    <t>CE.460156-500GR</t>
  </si>
  <si>
    <t>Manganese (II) chloride tetrahydrate, RPE - For analysis</t>
  </si>
  <si>
    <t>CE.351507-1KG</t>
  </si>
  <si>
    <t>Manganese (II) chloride tetrahydrate, RE - Pure</t>
  </si>
  <si>
    <t>10034-96-5</t>
  </si>
  <si>
    <t>CE.460305-250GR</t>
  </si>
  <si>
    <t>Manganese (II) sulfate monohydrate, RPE - For analysis - ACS</t>
  </si>
  <si>
    <t>CE.460307-1KG</t>
  </si>
  <si>
    <t>69-65-8</t>
  </si>
  <si>
    <t>CE.460357-1KG</t>
  </si>
  <si>
    <t>D-Mannitol, RPE - For analysis</t>
  </si>
  <si>
    <t>CE.352052-5KG</t>
  </si>
  <si>
    <t>D-Mannitol, ERBApharm -  Ph.Eur.-USP-FU-JP</t>
  </si>
  <si>
    <t>67-56-1</t>
  </si>
  <si>
    <t>CE.414816-2,5LT</t>
  </si>
  <si>
    <t>Methanol, RPE - For analysis - ACS - Reag. Ph.Eur. - Reag. USP</t>
  </si>
  <si>
    <t>CE.414942-2,5LT</t>
  </si>
  <si>
    <t>Methanol, RS - For UHPLC-MS</t>
  </si>
  <si>
    <t>CE.414832-2,5LT</t>
  </si>
  <si>
    <t>Methanol RS - For LC/MS</t>
  </si>
  <si>
    <t>7220-79-3</t>
  </si>
  <si>
    <t>CE.428984-100GR</t>
  </si>
  <si>
    <t>Methylene blue, RS - For analysis - Reag.Ph.Eur. - C.I. 52015</t>
  </si>
  <si>
    <t>547-58-0</t>
  </si>
  <si>
    <t>CE.423503-50GR</t>
  </si>
  <si>
    <t>Methyl orange, RPE - For analysis - C.I. 13025 - ACS</t>
  </si>
  <si>
    <t>CE.423505-250GR</t>
  </si>
  <si>
    <t>872-50-4</t>
  </si>
  <si>
    <t>CE.462875-2,5LT</t>
  </si>
  <si>
    <t>n-Methyl-2-pyrrolidone, RPE - For analysis - ACS</t>
  </si>
  <si>
    <t>493-52-7</t>
  </si>
  <si>
    <t>CE.476883-50GR</t>
  </si>
  <si>
    <t>Methyl red, RPE - For analysis - C.I. 13020 - ACS</t>
  </si>
  <si>
    <t>1945-77-3</t>
  </si>
  <si>
    <t>CE.429021-1GR</t>
  </si>
  <si>
    <t>Methylthymol blue sodium salt, RPE - For analysis</t>
  </si>
  <si>
    <t>3051-09-0</t>
  </si>
  <si>
    <t>CE.463608-5GR</t>
  </si>
  <si>
    <t>Murexide, RPE - For analysis - C.I. 56085</t>
  </si>
  <si>
    <t>CE.463609-25GR</t>
  </si>
  <si>
    <t>1465-25-4</t>
  </si>
  <si>
    <t>CE.463831-10GR</t>
  </si>
  <si>
    <t>N-1-Naphtylethylenediamine dihydrochloride, RPE - For analysis</t>
  </si>
  <si>
    <t>CE.464231-500ML</t>
  </si>
  <si>
    <t>Nessler's reagent single solution, RPE - For analysis</t>
  </si>
  <si>
    <t>6018-89-9</t>
  </si>
  <si>
    <t>CE.464476-500GR</t>
  </si>
  <si>
    <t>Nickel (II) acetate tetrahydrate, RPE - For analysis</t>
  </si>
  <si>
    <t>7791-20-0</t>
  </si>
  <si>
    <t>CE.464645-250GR</t>
  </si>
  <si>
    <t>Nickel (II) chloride hexahydrate, RPE - For analysis</t>
  </si>
  <si>
    <t>13478-00-7</t>
  </si>
  <si>
    <t>CE.464685-250GR</t>
  </si>
  <si>
    <t>Nickel (II) nitrate hexahydrate, RPE - For analysis</t>
  </si>
  <si>
    <t>10101-97-0</t>
  </si>
  <si>
    <t>CE.464775-250GR</t>
  </si>
  <si>
    <t>Nickel (II) sulfate hexahydrate, RPE - For analysis</t>
  </si>
  <si>
    <t>485-47-2</t>
  </si>
  <si>
    <t>CE.464922-25GR</t>
  </si>
  <si>
    <t>Ninhydrin, RPE - For analysis - ACS</t>
  </si>
  <si>
    <t>7697-37-2</t>
  </si>
  <si>
    <t>CE.408072-2,5LT</t>
  </si>
  <si>
    <t>Nitric acid 69.5%, RPE - For analysis - ISO - ACS - Reag.Ph.Eur. - Reag.USP</t>
  </si>
  <si>
    <t>CE.408117-2,5LT</t>
  </si>
  <si>
    <t>Nitric acid 67-70%, RS - Superpure - For trace analysis at ppb level</t>
  </si>
  <si>
    <t>CE.408025-2,5LT</t>
  </si>
  <si>
    <t>Nitric acid 65%, RPE - For analysis - ISO</t>
  </si>
  <si>
    <t>5324-84-5</t>
  </si>
  <si>
    <t>CE.405862-100GR</t>
  </si>
  <si>
    <t>1-Octanesulphonic acid sodium salt, RS - For ion pair chromatography</t>
  </si>
  <si>
    <t>112-80-1</t>
  </si>
  <si>
    <t>CE.305704-1LT</t>
  </si>
  <si>
    <t>Oleic acid, RE - Pure</t>
  </si>
  <si>
    <t>1400-62-0</t>
  </si>
  <si>
    <t>CE.466858-5GR</t>
  </si>
  <si>
    <t>Orcein, RS - For microscopy - C.I. Natural Red 28</t>
  </si>
  <si>
    <t>6153-56-6</t>
  </si>
  <si>
    <t>CE.408736-500GR</t>
  </si>
  <si>
    <t>Oxalic acid dihydrate, RPE - For analysis - ACS - Reag. Ph.Eur. - Reag. USP</t>
  </si>
  <si>
    <t>CE.408737-1KG</t>
  </si>
  <si>
    <t>CE.305757-1KG</t>
  </si>
  <si>
    <t>Oxalic acid dihydrate, RE - Pure</t>
  </si>
  <si>
    <t>10450-60-9</t>
  </si>
  <si>
    <t>CE.409182-25GR</t>
  </si>
  <si>
    <t>Periodic acid, RPE - For analysis</t>
  </si>
  <si>
    <t>CE.409184-100GR</t>
  </si>
  <si>
    <t>CE.409185-250GR</t>
  </si>
  <si>
    <t>5144-89-8</t>
  </si>
  <si>
    <t>CE.450038-5GR</t>
  </si>
  <si>
    <t>o-Phenantroline monohydrate, RPE - For analysis - ACS</t>
  </si>
  <si>
    <t>CE.450039-25GR</t>
  </si>
  <si>
    <t>77-09-8</t>
  </si>
  <si>
    <t>CE.451154-100GR</t>
  </si>
  <si>
    <t>Phenolphthalein, RPE - For analysis - ACS - Reag. Ph.Eur. - Reag. USP</t>
  </si>
  <si>
    <t>37267-86-0</t>
  </si>
  <si>
    <t>CE.407465-250GR</t>
  </si>
  <si>
    <t>meta-Phosphoric acid, RPE - For analysis</t>
  </si>
  <si>
    <t>7664-38-2</t>
  </si>
  <si>
    <t>CE.406005-2,5LT</t>
  </si>
  <si>
    <t>ortho-Phosphoric acid 85%, RPE - For analysis - ISO - ACS - Reag.Ph.Eur. - Reag.USP</t>
  </si>
  <si>
    <t>88-89-1</t>
  </si>
  <si>
    <t>CE.409302-500ML</t>
  </si>
  <si>
    <t>Picric acid solution, RPE - For analysis</t>
  </si>
  <si>
    <t>127-08-2</t>
  </si>
  <si>
    <t>CE.358907-1KG</t>
  </si>
  <si>
    <t>Potassium acetate, ERBAPharm -  BP-Ph.Eur.</t>
  </si>
  <si>
    <t>CE.470737-1KG</t>
  </si>
  <si>
    <t>Potassium bromide, RPE - For analysis - ACS</t>
  </si>
  <si>
    <t>584-08-7</t>
  </si>
  <si>
    <t>CE.470807-1KG</t>
  </si>
  <si>
    <t>Potassium carbonate, RPE - For analysis - ACS - Reag. Ph.Eur. - Reag. USP</t>
  </si>
  <si>
    <t>CE.359809-5KG</t>
  </si>
  <si>
    <t>Potassium carbonate, RE - Pure</t>
  </si>
  <si>
    <t>7447-40-7</t>
  </si>
  <si>
    <t>CE.471177-1KG</t>
  </si>
  <si>
    <t>Potassium chloride, RPE - For analysis - ISO - ACS - Reag.Ph.Eur. - Reag.USP</t>
  </si>
  <si>
    <t>CE.360107-1KG</t>
  </si>
  <si>
    <t>Potassium chloride, ERBApharm -  Ph.Eur.-USP-FU-Ph.Franc.-BP-DAB</t>
  </si>
  <si>
    <t>CE.471215-250ML</t>
  </si>
  <si>
    <t>Potassium chloride 3 mol/l (3N), RPE - For analysis, 250 ml, Plastic bottle</t>
  </si>
  <si>
    <t>250ML</t>
  </si>
  <si>
    <t>CE.359957-1KG</t>
  </si>
  <si>
    <t>Potassium citrate tribasic monohydrate, ERBApharm -  Ph.Eur.-USP-Ph.Franc.-BP</t>
  </si>
  <si>
    <t>CE.359958-2,5KG</t>
  </si>
  <si>
    <t>7778-77-0</t>
  </si>
  <si>
    <t>CE.471686-500GR</t>
  </si>
  <si>
    <t>Potassium dihydrogen phosphate, RPE - For analysis - ISO - ACS - Reag.Ph.Eur. - Reag.USP</t>
  </si>
  <si>
    <t>CE.471687-1KG</t>
  </si>
  <si>
    <t>7789-23-3</t>
  </si>
  <si>
    <t>CE.471562-1KG</t>
  </si>
  <si>
    <t>Potassium fluoride, RPE - For analysis</t>
  </si>
  <si>
    <t>13746-66-2</t>
  </si>
  <si>
    <t>CE.471365-250GR</t>
  </si>
  <si>
    <t>Potassium hexacyanoferrate(III) (Potassium ferricyanide), RPE - For analysis - ACS - Reag. Ph.Eur. - Reag. USP</t>
  </si>
  <si>
    <t>14459-95-1</t>
  </si>
  <si>
    <t>CE.471484-100GR</t>
  </si>
  <si>
    <t>Potassium Hexacyanoferrate(II) Trihydrate (Potassium ferrocyanide trihydrate), RPE - For analysis - ACS - Reag. Ph.Eur. - Reag. USP</t>
  </si>
  <si>
    <t>7758-11-4</t>
  </si>
  <si>
    <t>CE.471786-500GR</t>
  </si>
  <si>
    <t>di-Potassium hydrogen phosphate - Potassium phosphate dibasic anhydrous, RPE - For analysis - ACS - Reag. Ph.Eur. - Reag. USP</t>
  </si>
  <si>
    <t>CE.471787-1KG</t>
  </si>
  <si>
    <t>16788-57-1</t>
  </si>
  <si>
    <t>CE.471767-1KG</t>
  </si>
  <si>
    <t>di-Potassium Hydrogen Phosphate Trihydrate, RPE - For analysis</t>
  </si>
  <si>
    <t>877-24-7</t>
  </si>
  <si>
    <t>CE.471865-250GR</t>
  </si>
  <si>
    <t>Potassium hydrogen phthalate, RPE - For analysis</t>
  </si>
  <si>
    <t>CE.471866-1KG</t>
  </si>
  <si>
    <t>1310-58-3</t>
  </si>
  <si>
    <t>CE.362257-1KG</t>
  </si>
  <si>
    <t>Potassium hydroxide, flakes, RE - Pure</t>
  </si>
  <si>
    <t>CE.472057-1KG</t>
  </si>
  <si>
    <t>Potassium hydroxide, pellets, RPE - For analysis</t>
  </si>
  <si>
    <t>CE.362237-1KG</t>
  </si>
  <si>
    <t>CE.362239-5KG</t>
  </si>
  <si>
    <t>7681-11-0</t>
  </si>
  <si>
    <t>CE.472821-100GR</t>
  </si>
  <si>
    <t>Potassium iodide, RS - For microanalysis</t>
  </si>
  <si>
    <t>CE.472735-250GR</t>
  </si>
  <si>
    <t>Potassium iodide, RPE - For analysis - ACS</t>
  </si>
  <si>
    <t>CE.472737-1KG</t>
  </si>
  <si>
    <t>7757-79-1</t>
  </si>
  <si>
    <t>CE.473007-1KG</t>
  </si>
  <si>
    <t>Potassium nitrate, RPE - For analysis - ISO - ACS - Reag.Ph.Eur. - Reag.USP</t>
  </si>
  <si>
    <t>CE.363007-1KG</t>
  </si>
  <si>
    <t>Potassium nitrate, ERBAPharm -  BP-Ph.Eur.</t>
  </si>
  <si>
    <t>6487-48-5</t>
  </si>
  <si>
    <t>CE.473135-250GR</t>
  </si>
  <si>
    <t>Potassium oxalate monohydrate, RPE - For analysis - ACS</t>
  </si>
  <si>
    <t>CE.473137-1KG</t>
  </si>
  <si>
    <t>7727-21-1</t>
  </si>
  <si>
    <t>CE.473701-1KG</t>
  </si>
  <si>
    <t>Potassium peroxodisulfate (Potassium persulfate), RE - Pure</t>
  </si>
  <si>
    <t>6381-59-5</t>
  </si>
  <si>
    <t>CE.474117-1KG</t>
  </si>
  <si>
    <t>Potassium sodium tartrate tetrahydrate, RPE - For analysis - ISO - ACS - Reag.Ph.Eur. - Reag.USP</t>
  </si>
  <si>
    <t>7778-80-5</t>
  </si>
  <si>
    <t>CE.474167-1KG</t>
  </si>
  <si>
    <t>Potassium sulfate, RPE - For analysis - ISO - ACS - Reag.Ph.Eur. - Reag.USP</t>
  </si>
  <si>
    <t>67-63-0</t>
  </si>
  <si>
    <t>CE.415156-2,5LT</t>
  </si>
  <si>
    <t>Propan-2-ol, RPE - For analysis - ACS - Reag. Ph.Eur. - Reag. USP</t>
  </si>
  <si>
    <t>CE.415153-10LT</t>
  </si>
  <si>
    <t>CE.309505-2,5LT</t>
  </si>
  <si>
    <t>Propan-2-ol, ERBAPharm -  Ph.Eur.-USP-Ph.Franc.-BP</t>
  </si>
  <si>
    <t>CE.412712-2,5LT</t>
  </si>
  <si>
    <t>Propan-2-ol, RS - For HPLC PLUS Gradient grade</t>
  </si>
  <si>
    <t>CE.412422-2,5LT</t>
  </si>
  <si>
    <t>Propan-2-ol, RS - For HPLC - Isocratic Grade</t>
  </si>
  <si>
    <t>CE.415184-2,5LT</t>
  </si>
  <si>
    <t>Propan-2-ol, RS - For LC/MS</t>
  </si>
  <si>
    <t>57-55-6</t>
  </si>
  <si>
    <t>CE.346703-2,5LT</t>
  </si>
  <si>
    <t>Propylene glycol, ERBAPharm -  Ph.Eur.-USP-FU-Ph.Franc.-BP</t>
  </si>
  <si>
    <t>110-86-1</t>
  </si>
  <si>
    <t>CE.469624-2,5LT</t>
  </si>
  <si>
    <t>Pyridine, RPE - For analysis - ACS - Reag. Ph.Eur. - Reag. USP</t>
  </si>
  <si>
    <t>108-46-3</t>
  </si>
  <si>
    <t>CE.476565-250GR</t>
  </si>
  <si>
    <t>Resorcinol, RPE - For analysis</t>
  </si>
  <si>
    <t>563-63-3</t>
  </si>
  <si>
    <t>CE.319502-25GR</t>
  </si>
  <si>
    <t>Silver acetate, RE - Pure</t>
  </si>
  <si>
    <t>7783-90-6</t>
  </si>
  <si>
    <t>CE.320502-25GR</t>
  </si>
  <si>
    <t>Silver chloride, RE - Pure</t>
  </si>
  <si>
    <t>7761-88-8</t>
  </si>
  <si>
    <t>CE.423952-25GR</t>
  </si>
  <si>
    <t>Silver nitrate, RPE - For analysis - ACS</t>
  </si>
  <si>
    <t>CE.423954-100GR</t>
  </si>
  <si>
    <t>CE.423955-250GR</t>
  </si>
  <si>
    <t>CE.424067-1LT</t>
  </si>
  <si>
    <t>Silver nitrate 0.1 mol/l (0.1N), RPE - For analysis</t>
  </si>
  <si>
    <t>10294-26-5</t>
  </si>
  <si>
    <t>CE.424201-25GR</t>
  </si>
  <si>
    <t>Silver sulfate, RPE - For analysis</t>
  </si>
  <si>
    <t>CE.424203-100GR</t>
  </si>
  <si>
    <t>127-09-3</t>
  </si>
  <si>
    <t>CE.478167-1KG</t>
  </si>
  <si>
    <t>Sodium acetate anhydrous, RPE - For analysis</t>
  </si>
  <si>
    <t>6131-90-4</t>
  </si>
  <si>
    <t>CE.366207-1KG</t>
  </si>
  <si>
    <t>CE.366205-25KG</t>
  </si>
  <si>
    <t>532-32-1</t>
  </si>
  <si>
    <t>CE.366757-1KG</t>
  </si>
  <si>
    <t>Sodium benzoate, ERBApharm -  BP-FU-NF-Ph.Eur.</t>
  </si>
  <si>
    <t>16940-66-2</t>
  </si>
  <si>
    <t>CE.478953-50GR</t>
  </si>
  <si>
    <t>Metal şişe</t>
  </si>
  <si>
    <t>Sodium borohydride, RE - Pure - Powder</t>
  </si>
  <si>
    <t>CE.478955-250GR</t>
  </si>
  <si>
    <t>CE.478957-1KG</t>
  </si>
  <si>
    <t>Sodium borohydride RE - Pure - Powder</t>
  </si>
  <si>
    <t>7647-15-6</t>
  </si>
  <si>
    <t>CE.479055-250GR</t>
  </si>
  <si>
    <t>Sodium bromide, RPE - For analysis - ACS</t>
  </si>
  <si>
    <t>497-19-8</t>
  </si>
  <si>
    <t>CE.479186-500ML</t>
  </si>
  <si>
    <t>Sodium carbonate 0.5 mol/l (1N), RPE - For analysis</t>
  </si>
  <si>
    <t>CE.479307-1KG</t>
  </si>
  <si>
    <t>Sodium carbonate anhydrous, RPE - For analysis - ISO - ACS - Reag.Ph.Eur. - Reag.USP</t>
  </si>
  <si>
    <t>CE.367707-1KG</t>
  </si>
  <si>
    <t>Sodium carbonate anhydrous, ERBApharm -  Ph.Eur.-NF</t>
  </si>
  <si>
    <t>CE.367703-5KG</t>
  </si>
  <si>
    <t>7647-14-5</t>
  </si>
  <si>
    <t>CE.479687-1KG</t>
  </si>
  <si>
    <t>Sodium chloride, RPE - For analysis - ACS - Reag. Ph.Eur. - Reag. USP</t>
  </si>
  <si>
    <t>CE.479689-5KG</t>
  </si>
  <si>
    <t>CE.368253-25KG</t>
  </si>
  <si>
    <t>Sodium chloride, ERBAPharm -  Ph.Eur.-FU-Ph.Franc.-BP-DAB-USP-JP  &lt;&lt;SAC torba ambalaj&gt;&gt;</t>
  </si>
  <si>
    <t>6132-04-3</t>
  </si>
  <si>
    <t>CE.479487-1KG</t>
  </si>
  <si>
    <t>tri-Sodium citrate dihydrate, RPE - For analysis</t>
  </si>
  <si>
    <t>13472-35-0</t>
  </si>
  <si>
    <t>CE.369138-1KG</t>
  </si>
  <si>
    <t>Sodium dihyrogen phosphate dihydrate, ERBApharm -  Ph.Eur.-USP</t>
  </si>
  <si>
    <t>10049-21-5</t>
  </si>
  <si>
    <t>CE.480087-1KG</t>
  </si>
  <si>
    <t>Sodium dihydrogen phosphate monohydrate, RPE - For analysis - ACS - Reag. Ph.Eur. - Reag. USP</t>
  </si>
  <si>
    <t>7681-57-4</t>
  </si>
  <si>
    <t>CE.370752-2,5KG</t>
  </si>
  <si>
    <t>Sodium disulfite, ERBAPharm -  BP-NF-Ph.Eur.-FU</t>
  </si>
  <si>
    <t>68955-19-1</t>
  </si>
  <si>
    <t>CE.P7600517-1KG</t>
  </si>
  <si>
    <t>Sodium dodecyl sulfate, RPE - For analysis, Plastic jar</t>
  </si>
  <si>
    <t>68915-31-1</t>
  </si>
  <si>
    <t>CE.368357-1KG</t>
  </si>
  <si>
    <t>Sodium hexametaphosphate, RE - Pure</t>
  </si>
  <si>
    <t>144-55-8</t>
  </si>
  <si>
    <t>CE.478536-500GR</t>
  </si>
  <si>
    <t>Sodium hydrogen carbonate (Sodium bicarbonate), RPE - For analysis - ACS - Reag. Ph.Eur. - Reag. USP</t>
  </si>
  <si>
    <t>CE.478537-1KG</t>
  </si>
  <si>
    <t>CE.366909-5KG</t>
  </si>
  <si>
    <t>Sodium hydrogen carbonate (Sodium bicarbonate), ERBAPharm -  Ph.Eur.-USP-FU-Ph.Franc.-BP-DAB</t>
  </si>
  <si>
    <t>1310-73-2</t>
  </si>
  <si>
    <t>CE.480507-1KG</t>
  </si>
  <si>
    <t>Sodium hydroxide, pellets, RPE - For analysis - ACS - ISO</t>
  </si>
  <si>
    <t>CE.369741-5KG</t>
  </si>
  <si>
    <t>Sodium hydroxide, pearls, ERBAPharm -  Ph.Eur.-NF</t>
  </si>
  <si>
    <t>CE.480897-1LT</t>
  </si>
  <si>
    <t>Sodium hydroxide 0.1 mol/l (N/10), RPE - For analysis</t>
  </si>
  <si>
    <t>CE.480921-1EA</t>
  </si>
  <si>
    <t>Sodium hydroxide (Titrisol) 0.1 mol/l (N/10), RPE - NORMEX - For analysis</t>
  </si>
  <si>
    <t>CE.480741-1EA</t>
  </si>
  <si>
    <t>Sodium hydroxide (Titrisol) 1 mol/l (1N), RPE - NORMEX - For analysis</t>
  </si>
  <si>
    <t>7681-52-9</t>
  </si>
  <si>
    <t>CE.370321-1LT</t>
  </si>
  <si>
    <t>CE.370323-5LT</t>
  </si>
  <si>
    <t>7681-82-5</t>
  </si>
  <si>
    <t>CE.481163-50GR</t>
  </si>
  <si>
    <t>Sodium iodide, RPE - For analysis</t>
  </si>
  <si>
    <t>7790-28-5</t>
  </si>
  <si>
    <t>CE.482234-100GR</t>
  </si>
  <si>
    <t>Sodium metaperiodate, RPE - For analysis - ACS</t>
  </si>
  <si>
    <t>10102-40-6</t>
  </si>
  <si>
    <t>CE.481684-100GR</t>
  </si>
  <si>
    <t>Sodium molybdate dihydrate, RPE - For analysis</t>
  </si>
  <si>
    <t>CE.481687-1KG</t>
  </si>
  <si>
    <t>7631-99-4</t>
  </si>
  <si>
    <t>CE.481756-500GR</t>
  </si>
  <si>
    <t>Sodium nitrate, RPE - For analysis - ISO - ACS - Reag.Ph.Eur. - Reag.USP</t>
  </si>
  <si>
    <t>CE.481757-1KG</t>
  </si>
  <si>
    <t>7632-00-0</t>
  </si>
  <si>
    <t>CE.481827-1KG</t>
  </si>
  <si>
    <t>Sodium nitrite, RPE - For analysis - ACS - Reag. Ph.Eur. - Reag. USP</t>
  </si>
  <si>
    <t>62-76-0</t>
  </si>
  <si>
    <t>CE.482067-1KG</t>
  </si>
  <si>
    <t>Sodium oxalate, RPE - For analysis - ACS - Reag. Ph.Eur. - Reag. USP</t>
  </si>
  <si>
    <t>13472-36-1</t>
  </si>
  <si>
    <t>CE.482427-1KG</t>
  </si>
  <si>
    <t>Sodium pyrophosphate decahydrate, RPE - For analysis - ACS - Reag. Ph.Eur. - Reag. USP</t>
  </si>
  <si>
    <t>7757-82-6</t>
  </si>
  <si>
    <t>CE.483007-1KG</t>
  </si>
  <si>
    <t>Sodium sulfate anhydrous, RPE - Powder - For analysis - ACS - ISO</t>
  </si>
  <si>
    <t>7727-73-3</t>
  </si>
  <si>
    <t>CE.482957-1KG</t>
  </si>
  <si>
    <t>Sodium sulfate decahydrate, RPE - For analysis - ACS</t>
  </si>
  <si>
    <t>1313-84-4</t>
  </si>
  <si>
    <t>CE.483485-250GR</t>
  </si>
  <si>
    <t>Sodium sulfide nonahydrate, RPE - For analysis - ACS</t>
  </si>
  <si>
    <t>CE.483487-1KG</t>
  </si>
  <si>
    <t>7757-83-7</t>
  </si>
  <si>
    <t>CE.483257-1KG</t>
  </si>
  <si>
    <t>Sodium sulfite anhydrous, RPE - For analysis - ACS</t>
  </si>
  <si>
    <t>6106-24-7</t>
  </si>
  <si>
    <t>CE.483561-100GR</t>
  </si>
  <si>
    <t>Sodium tartrate dihydrate, RS - For Karl Fischer's reagent standardization - ACS</t>
  </si>
  <si>
    <t>1303-96-4</t>
  </si>
  <si>
    <t>CE.478817-1KG</t>
  </si>
  <si>
    <t>Sodium tetraborate decahydrate, RPE - For analysis - ACS - ISO</t>
  </si>
  <si>
    <t>CE.367207-1KG</t>
  </si>
  <si>
    <t>Sodium tetraborate decahydrate, ERBAPharm -  BP-FU-NF-Ph.Eur.-Ph.Franc.</t>
  </si>
  <si>
    <t>10102-17-7</t>
  </si>
  <si>
    <t>CE.483826-500GR</t>
  </si>
  <si>
    <t>Sodium thiosulfate pentahydrate, RPE - For analysis - ACS - Reag. Ph.Eur. - Reag. USP</t>
  </si>
  <si>
    <t>CE.483827-1KG</t>
  </si>
  <si>
    <t>CE.378209-5KG</t>
  </si>
  <si>
    <t>Sodium thiosulfate pentahydrate, RE - Pure</t>
  </si>
  <si>
    <t>CE.484121-1EA</t>
  </si>
  <si>
    <t>Sodium thiosulfate (Titrisol) 0.1 mol/l (0.1N), RPE - NORMEX - For analysis</t>
  </si>
  <si>
    <t>CE.484161-1EA</t>
  </si>
  <si>
    <t>Sodium thiosulfate 0.01 mol/l (0.01N), RPE - NORMEX - For analysis</t>
  </si>
  <si>
    <t>10213-10-2</t>
  </si>
  <si>
    <t>CE.484236-500GR</t>
  </si>
  <si>
    <t>Sodium tungstate dihydrate, RPE - For analysis - ACS - Reag. Ph.Eur. - Reag. USP</t>
  </si>
  <si>
    <t>9005-84-9</t>
  </si>
  <si>
    <t>CE.417585-250GR</t>
  </si>
  <si>
    <t>Starch soluble, RPE - For analysis - Reag.Ph.Eur.</t>
  </si>
  <si>
    <t>CE.417587-1KG</t>
  </si>
  <si>
    <t>110-15-6</t>
  </si>
  <si>
    <t>CE.411025-250GR</t>
  </si>
  <si>
    <t>Succinic acid, RPE - For analysis</t>
  </si>
  <si>
    <t>57-50-1</t>
  </si>
  <si>
    <t>CE.477187-1KG</t>
  </si>
  <si>
    <t>D(+)-Sucrose, RPE - For analysis - ACS</t>
  </si>
  <si>
    <t>CE.365158-5KG</t>
  </si>
  <si>
    <t>D(+)-Sucrose, ERBAPharm -  BP-FU-NF-Ph.Eur.-Ph.Franc.</t>
  </si>
  <si>
    <t>5329-14-6</t>
  </si>
  <si>
    <t>CE.410105-250GR</t>
  </si>
  <si>
    <t>Sulfamic acid RPE - For analysis - ACS, Plastic bottle</t>
  </si>
  <si>
    <t>CE.410106-500GR</t>
  </si>
  <si>
    <t>63-74-1</t>
  </si>
  <si>
    <t>CE.485971-100GR</t>
  </si>
  <si>
    <t>Sulfanilamide, RPE - For analysis</t>
  </si>
  <si>
    <t>7664-93-9</t>
  </si>
  <si>
    <t>CE.410306-2,5LT</t>
  </si>
  <si>
    <t>Sulfuric acid 96%, RPE - For analysis - ISO</t>
  </si>
  <si>
    <t>CE.306657-2,5LT</t>
  </si>
  <si>
    <t>Sulfuric acid 96%, ERBAPharm -  BP-NF-Ph.Eur.</t>
  </si>
  <si>
    <t>CE.410717-1LT</t>
  </si>
  <si>
    <t>87-69-4</t>
  </si>
  <si>
    <t>CE.411125-250GR</t>
  </si>
  <si>
    <t>L(+) Tartaric Acid, RPE - For analysis - ACS - ISO</t>
  </si>
  <si>
    <t>CE.411127-1KG</t>
  </si>
  <si>
    <t>CE.307309-5KG</t>
  </si>
  <si>
    <t>L(+) Tartaric Acid, ERBAPharm - Crystals - Ph.Eur.-NF-FU-Ph.Franc.-BP</t>
  </si>
  <si>
    <t>127-18-4</t>
  </si>
  <si>
    <t>CE.449672-2,5LT</t>
  </si>
  <si>
    <t>Tetrachloroethylene, RPE - For analysis - Stabilized</t>
  </si>
  <si>
    <t>109-99-9</t>
  </si>
  <si>
    <t>CE.487303-2,5LT</t>
  </si>
  <si>
    <t>Tetrahydrofuran, RPE - For analysis - ACS - Reag.Ph.Eur. - Reag.USP - Stabilized with BHT</t>
  </si>
  <si>
    <t>CE.412452-2,5LT</t>
  </si>
  <si>
    <t>Tetrahydrofuran, RS - For HPLC - Isocratic grade - Not stabilized</t>
  </si>
  <si>
    <t>504-17-6</t>
  </si>
  <si>
    <t>CE.411272-25GR</t>
  </si>
  <si>
    <t>2-Thiobarbituric acid, RPE - For analysis</t>
  </si>
  <si>
    <t>76-61-9</t>
  </si>
  <si>
    <t>CE.429228-5GR</t>
  </si>
  <si>
    <t>Thymol blue, RPE - For analysis</t>
  </si>
  <si>
    <t>10025-69-1</t>
  </si>
  <si>
    <t>CE.485004-100GR</t>
  </si>
  <si>
    <t>Tin (II) chloride dihydrate, RPE - For analysis - ACS</t>
  </si>
  <si>
    <t>92-31-9</t>
  </si>
  <si>
    <t>CE.429282-25GR</t>
  </si>
  <si>
    <t>Toluidine blue, RS - For microscopy - C.I. 52040</t>
  </si>
  <si>
    <t>76-03-9</t>
  </si>
  <si>
    <t>CE.411524-100GR</t>
  </si>
  <si>
    <t>Trichloroacetic acid, RPE - For analysis - ACS - Reag. Ph.Eur. - Reag. USP</t>
  </si>
  <si>
    <t>CE.411525-250GR</t>
  </si>
  <si>
    <t>CE.411527-1KG</t>
  </si>
  <si>
    <t>121-44-8</t>
  </si>
  <si>
    <t>CE.489556-1LT</t>
  </si>
  <si>
    <t>Triethylamine, RPE - For analysis</t>
  </si>
  <si>
    <t>76-05-1</t>
  </si>
  <si>
    <t>CE.411561-100ML</t>
  </si>
  <si>
    <t>Trifluoroacetic acid, RPE - For analysis</t>
  </si>
  <si>
    <t>CE.411564-250ML</t>
  </si>
  <si>
    <t>57-09-0</t>
  </si>
  <si>
    <t>CE.489831-500GR</t>
  </si>
  <si>
    <t>Trimethylcetylammonium bromide RPE - For analysis, Plastic bottle</t>
  </si>
  <si>
    <t>77-86-1</t>
  </si>
  <si>
    <t>CE.489981-100GR</t>
  </si>
  <si>
    <t>Tris (hydroxymethyl)-aminomethane, RPE - For analysis</t>
  </si>
  <si>
    <t>CE.489984-500GR</t>
  </si>
  <si>
    <t>CE.313432-1KG</t>
  </si>
  <si>
    <t>Tris (hydroxymethyl)-aminomethane, RE - Pure</t>
  </si>
  <si>
    <t>1314-62-1</t>
  </si>
  <si>
    <t>CE.491103-50GR</t>
  </si>
  <si>
    <t>Vanadium (V) oxide, RPE - For analysis</t>
  </si>
  <si>
    <t>7732-18-5</t>
  </si>
  <si>
    <t>CE.412112-2,5LT</t>
  </si>
  <si>
    <t>Water, RS - For LC/MS</t>
  </si>
  <si>
    <t>CE.412142-2,5LT</t>
  </si>
  <si>
    <t>Water, RS - For HPLC PLUS</t>
  </si>
  <si>
    <t>CE.412092-2,5LT</t>
  </si>
  <si>
    <t>Water, RS - For UHPLC-MS</t>
  </si>
  <si>
    <t>CE.491902-1LT</t>
  </si>
  <si>
    <t>Wijs' reagent, RS - For detection of iodine index</t>
  </si>
  <si>
    <t>1611-35-4</t>
  </si>
  <si>
    <t>CE.423598-5GR</t>
  </si>
  <si>
    <t>Xylenol orange, RPE - For analysis</t>
  </si>
  <si>
    <t>5970-45-6</t>
  </si>
  <si>
    <t>CE.493807-1KG</t>
  </si>
  <si>
    <t>Zinc acetate dihydrate, RPE - For analysis</t>
  </si>
  <si>
    <t>7646-85-7</t>
  </si>
  <si>
    <t>CE.494105-250GR</t>
  </si>
  <si>
    <t>Zinc chloride anhydrous, RPE - For analysis - ACS</t>
  </si>
  <si>
    <t>CE.393007-1KG</t>
  </si>
  <si>
    <t>Zinc chloride anhydrous, RE - Pure</t>
  </si>
  <si>
    <t>10196-18-6</t>
  </si>
  <si>
    <t>CE.494506-100GR</t>
  </si>
  <si>
    <t>Zinc nitrate hexahydrate, RPE - For analysis</t>
  </si>
  <si>
    <t>CE.494507-1KG</t>
  </si>
  <si>
    <t>7446-20-0</t>
  </si>
  <si>
    <t>CE.494906-500GR</t>
  </si>
  <si>
    <t>Zinc sulfate heptahydrate, RPE - For analysis - ACS</t>
  </si>
  <si>
    <t>CE.494907-1KG</t>
  </si>
  <si>
    <t>Birim</t>
  </si>
  <si>
    <t>M100063.2511</t>
  </si>
  <si>
    <t>Acetic Acid (Glacial) 100% Anhydrous Gr For Analysis Acs,Iso ( Plastik şişededir )</t>
  </si>
  <si>
    <t>/Lt</t>
  </si>
  <si>
    <t>M100063.2500</t>
  </si>
  <si>
    <t>Acetic Acid (Glacial) 100% Anhydrous Gr For Analysis Acs,Iso, ( Cam şişededir )</t>
  </si>
  <si>
    <t>M100056.2500</t>
  </si>
  <si>
    <t>Acetic Acid (Glacial) 100% suitable for use as excipient EMPROVE® exp Ph Eur,BP,JP,USP,E 260 \</t>
  </si>
  <si>
    <t>M100013.2500</t>
  </si>
  <si>
    <t>Acetone Emprove® Ph Eur,Bp,Nf  ## UN1090 3, II \</t>
  </si>
  <si>
    <t>M100014.2500</t>
  </si>
  <si>
    <t>Acetone for analysis EMSURE® ACS,ISO,Reag. Ph Eur</t>
  </si>
  <si>
    <t>M100014.2511</t>
  </si>
  <si>
    <t>Acetone for analysis EMSURE® ACS,ISO,Reag. Ph Eur      (Plastik şişededir)</t>
  </si>
  <si>
    <t>M100012.2500</t>
  </si>
  <si>
    <t>Acetone For Gas Chromatography Suprasolv® UN1090 3, II</t>
  </si>
  <si>
    <t>M100020.2500</t>
  </si>
  <si>
    <t>Acetone For Liquid Chromatography Lichrosolv® UN1090 3, II</t>
  </si>
  <si>
    <t>M100030.2500</t>
  </si>
  <si>
    <t>Acetonitrile Gradient Grade For Liquid Chromatography Lichrosolv® Reag. Ph Eur UN1648 3, II</t>
  </si>
  <si>
    <t>M100029.2500</t>
  </si>
  <si>
    <t>Acetonitrile Hypergrade For Lc-Ms Lichrosolv® UN1648 3, II</t>
  </si>
  <si>
    <t>M105432.2511</t>
  </si>
  <si>
    <t>Ammonia Solution 25% for analysis EMSURE ISO,Reag. Ph Eur plastik amb.</t>
  </si>
  <si>
    <t>M101145.1000</t>
  </si>
  <si>
    <t>Ammonium Chloride for analysis EMSURE® ACS,ISO,Reag. Ph Eur</t>
  </si>
  <si>
    <t>/Kg</t>
  </si>
  <si>
    <t>M101126.0500</t>
  </si>
  <si>
    <t>Ammonium Dihydrogen Phosphate Gr For Analysis Acs,Reag. Ph Eur</t>
  </si>
  <si>
    <t>500 gr</t>
  </si>
  <si>
    <t>/Ad</t>
  </si>
  <si>
    <t>M101164.0250</t>
  </si>
  <si>
    <t>Ammonium Fluoride Gr For Analysis Acs UN2505 6.1, III</t>
  </si>
  <si>
    <t>250 gr</t>
  </si>
  <si>
    <t>M101180.1000</t>
  </si>
  <si>
    <t>Ammonium Heptamolybdate Tetrahydrate (Ammonium Molybdate) Cryst. Extra Pure Usp</t>
  </si>
  <si>
    <t>M101207.0500</t>
  </si>
  <si>
    <t>Ammonium Hydrogen Phosphate for analysis EMSURE® ACS,Reag. Ph Eur</t>
  </si>
  <si>
    <t>M101217.1000</t>
  </si>
  <si>
    <t>Ammonium Sulfate Gr For Analysis Acs,Iso,Reag. Ph Eur</t>
  </si>
  <si>
    <t>M100165.1000</t>
  </si>
  <si>
    <t>Boric Acid Gr For Analysis Acs,Iso,Reag. Ph Eur</t>
  </si>
  <si>
    <t>M108122.0025</t>
  </si>
  <si>
    <t>Bromophenol Blue İndicator Acs,Reag. Ph Eur</t>
  </si>
  <si>
    <t>25 gr</t>
  </si>
  <si>
    <t>M109438.1000</t>
  </si>
  <si>
    <t>Buffer Solution  pH-10 (Boric Acid/Potassium Chloride/Sodium Hydroxide), Traceable To Srm From Nyst</t>
  </si>
  <si>
    <t>1 Lt</t>
  </si>
  <si>
    <t>M109435.1000</t>
  </si>
  <si>
    <t>Buffer Solution pH-4  (Citric Acid/Sodium Hydroxide/Hydrogen Chloride), Traceable To Srm From Nyst</t>
  </si>
  <si>
    <t>M109439.1000</t>
  </si>
  <si>
    <t>Buffer Solution pH-7 (Di-Sodium Hydrogen pHospHate/Potassium Dihydrogen pHospHate), Traceable To Srm</t>
  </si>
  <si>
    <t>M109461.1000</t>
  </si>
  <si>
    <t>Buffer Solution pH-9   (Boric Acid/Potassium Chloride/Sodium Hydroxide),</t>
  </si>
  <si>
    <t>M111374.0100</t>
  </si>
  <si>
    <t>Buffer Tablets pH 6.8 For Preparing Buffer Solution Acc. To Weyse For The Staining Of Blood Smears¬</t>
  </si>
  <si>
    <t>100 Tablet</t>
  </si>
  <si>
    <t>M109325.0500</t>
  </si>
  <si>
    <t>Calcium Acetate Hydrate [About 94% Ca(Ch3Coo)2] For Soil Testing</t>
  </si>
  <si>
    <t>M102378.0500</t>
  </si>
  <si>
    <t>Calcium Chloride Anhydrous Powder Reag. Ph Eur</t>
  </si>
  <si>
    <t>M102382.1000</t>
  </si>
  <si>
    <t>Calcium Chloride Dihydrate For Analysis Emsure® Acs</t>
  </si>
  <si>
    <t>M802100.0100</t>
  </si>
  <si>
    <t>Calcium Hydride % 95 For Synthesis UN1404 4.3, I</t>
  </si>
  <si>
    <t>100 gr</t>
  </si>
  <si>
    <t>M102693.1000</t>
  </si>
  <si>
    <t>Celite® 545 Particle Size 0.02-0.1 Mm</t>
  </si>
  <si>
    <t>M109092.1000</t>
  </si>
  <si>
    <t>Cerium(Iv) Sulfate Solution C(Ce(So4)2 * 4 H2O) = 0,1 Mol/L (0,1 N) UN3264 8, III</t>
  </si>
  <si>
    <t>M114670.0001</t>
  </si>
  <si>
    <t>Chlorine Test in Freshwater And Seawater Method: Colorimetric With Colour Card 0.1 - 0.25 - 0.5 - 1</t>
  </si>
  <si>
    <t>100 Test</t>
  </si>
  <si>
    <t>M117925.0001</t>
  </si>
  <si>
    <t>Chlorine Test Method: Colorimetric With Test Strips 0 - 0.5 - 1 - 2 - 5 - 10 - 20 Mg/L Cl2 MQuant™</t>
  </si>
  <si>
    <t>75 adet</t>
  </si>
  <si>
    <t>M117924.0001</t>
  </si>
  <si>
    <t>Chlorine Test Method: Colorimetric With Test Strips 0 - 25 - 50 - 100 - 200 - 500 Mg/L Cl2 MQuant™</t>
  </si>
  <si>
    <t>M801791.2500</t>
  </si>
  <si>
    <t>Chlorobenzene For Synthesis UN1134 3, III</t>
  </si>
  <si>
    <t>M102445.2500</t>
  </si>
  <si>
    <t>Chloroform for analysis EMSURE® ACS,ISO,Reag. Ph Eur</t>
  </si>
  <si>
    <t>M102444.2500</t>
  </si>
  <si>
    <t>Chloroform For Liquid Chromatography Lichrosolv® UN1888 6.1, III</t>
  </si>
  <si>
    <t>M818707.1000</t>
  </si>
  <si>
    <t>Citric Acid Anhydrous For Synthesis</t>
  </si>
  <si>
    <t>M100244.1000</t>
  </si>
  <si>
    <t>Citric Acid Monohydrate Gr For Analysis Acs,Iso,Reag. Ph Eur</t>
  </si>
  <si>
    <t>M109255.0500</t>
  </si>
  <si>
    <t>Combicoulomat Frit Karl Fischer Reagent For The Coulometric Water Determination For Cells With Diap</t>
  </si>
  <si>
    <t>M109257.0500</t>
  </si>
  <si>
    <t>Combicoulomat Fritless Karl Fischer Reagent For Coulometric Water Determination For Cells With And</t>
  </si>
  <si>
    <t>M115444.0025</t>
  </si>
  <si>
    <t>Coomassie® Brilliant Blue G 250 (C.I. 42655) For Electrophoresis</t>
  </si>
  <si>
    <t>M112553.0025</t>
  </si>
  <si>
    <t>Coomassie® Brilliant Blue R 250 (C.I. 42660) For Electrophoresis Trademark Of Imperial Chemical Ind</t>
  </si>
  <si>
    <t>M102733.0250</t>
  </si>
  <si>
    <t>Copper(II) Chloride Dihydrate Gr For Analysis Acs,Reag. Ph Eur UN2802 8, III</t>
  </si>
  <si>
    <t>M102790.1000</t>
  </si>
  <si>
    <t>Copper(II) Sulfate Pentahydrate Gr For Analysis Acs,Iso,Reag. Ph Eur UN3077 9, III</t>
  </si>
  <si>
    <t>M102832.2500</t>
  </si>
  <si>
    <t>Cyclohexane EMPLURA®</t>
  </si>
  <si>
    <t>M102888.2500</t>
  </si>
  <si>
    <t>Cyclohexanone EMPLURA® UN1915 3, III</t>
  </si>
  <si>
    <t>M803541.1000</t>
  </si>
  <si>
    <t>Dichloroacetic Acid For Synthesis UN1764 8, II</t>
  </si>
  <si>
    <t>M106050.2500</t>
  </si>
  <si>
    <t>Dichloromethane for analysis EMSURE® ACS,ISO,Reag. Ph Eur</t>
  </si>
  <si>
    <t>M106054.2500</t>
  </si>
  <si>
    <t>Dichloromethane For Gas Chromatography Suprasolv® UN1593 6.1, III</t>
  </si>
  <si>
    <t>M100921.2500</t>
  </si>
  <si>
    <t>Diethyl Ether for analysis EMSURE® ACS,ISO,Reag. Ph Eur</t>
  </si>
  <si>
    <t>M803646.1000</t>
  </si>
  <si>
    <t>Diisopropylamine For Synthesis UN1158 3 (8), II</t>
  </si>
  <si>
    <t>M818757.0005</t>
  </si>
  <si>
    <t>Dimercapto-1-Propanol For Synthesis UN2810 6.1, III</t>
  </si>
  <si>
    <t>5 mL</t>
  </si>
  <si>
    <t>M116743.1000</t>
  </si>
  <si>
    <t>Dimethyl Sulfoxide Emplura</t>
  </si>
  <si>
    <t>M102952.2500</t>
  </si>
  <si>
    <t>Dimethyl Sulfoxide for analysis EMSURE® ACS</t>
  </si>
  <si>
    <t>M803235.2500</t>
  </si>
  <si>
    <t>Dimethylacetamide For Synthesis</t>
  </si>
  <si>
    <t>M103053.2500</t>
  </si>
  <si>
    <t>Dimethylformamide Gr For Analysis Acs,Iso,Reag. Ph Eur UN2265 3, III</t>
  </si>
  <si>
    <t>M100255.0005</t>
  </si>
  <si>
    <t>Diphenylamine-4-Sulfonic Acid Barium Salt Redox indicator UN1564 6.1, III</t>
  </si>
  <si>
    <t>5 gr</t>
  </si>
  <si>
    <t>M107961.0100</t>
  </si>
  <si>
    <t>Entellan® New Rapid Mounting Medium For Microscopy UN1866 3, III¬</t>
  </si>
  <si>
    <t>M107961.0500</t>
  </si>
  <si>
    <t>M102439.2500</t>
  </si>
  <si>
    <t>Eosin Y-Solution 0.5% Alcoholic For Mycroscopy UN1170 3, II¬</t>
  </si>
  <si>
    <t>M109844.1000</t>
  </si>
  <si>
    <t>Eosin Y-Solution 0.5% Aqueous For Microscopy¬</t>
  </si>
  <si>
    <t>M103170.0025</t>
  </si>
  <si>
    <t>Eriochrome Black T (C.I. 14645) indicator For Complexometry Acs,Reag. Ph Eur UN3077 9, III</t>
  </si>
  <si>
    <t>M100983.2511</t>
  </si>
  <si>
    <t>Ethanol absolute for analysis EMSURE ACS,ISO,Reag. Ph Eur ( Plastik şişededir ) analiz için</t>
  </si>
  <si>
    <t>M109623.2500</t>
  </si>
  <si>
    <t>Ethyl Acetate for analysis EMSURE® ACS,ISO,Reag. Ph Eur  ( CAM AMBJ  )</t>
  </si>
  <si>
    <t>M100868.2500</t>
  </si>
  <si>
    <t>Ethyl Acetate For Liquid Chromatography Lichrosolv® UN1173 3, II</t>
  </si>
  <si>
    <t>M109621.2500</t>
  </si>
  <si>
    <t>Ethylene Glycol Gr For Analysis Reag. Ph Eur</t>
  </si>
  <si>
    <t>M109161.0100</t>
  </si>
  <si>
    <t>Ferroin İndicator Solution For Waste Water Analysis</t>
  </si>
  <si>
    <t>M119814.0500</t>
  </si>
  <si>
    <t>Fluoride Standard Solution Naf inH2O 1000 Mg/L F¯ Certipur®</t>
  </si>
  <si>
    <t>M109001.0100</t>
  </si>
  <si>
    <t>Folin-Ciocalteu S Phenol Reagent UN3264 8, III</t>
  </si>
  <si>
    <t>M109001.0500</t>
  </si>
  <si>
    <t>M104002.2500</t>
  </si>
  <si>
    <t>Formaldehyde Solution Min. 37% Stabilized With About 10% Methanol Ph Eur,Bp,Usp UN2209 8, III\</t>
  </si>
  <si>
    <t>M109684.1000</t>
  </si>
  <si>
    <t>Formamide for analysis EMSURE®</t>
  </si>
  <si>
    <t>M100264.2500</t>
  </si>
  <si>
    <t>Formic Acid 98-100% for analysis EMSURE® ACS,Reag. Ph Eur</t>
  </si>
  <si>
    <t>M842649.0025</t>
  </si>
  <si>
    <t>Gallic Acid (Anhydrous)_For Synthesys</t>
  </si>
  <si>
    <t>M109204.0500</t>
  </si>
  <si>
    <t>Giemsa  S Azur Eosin Methylene Blue Solution For Microscopy UN1230 3 (6.1), II¬</t>
  </si>
  <si>
    <t>M109204.2500</t>
  </si>
  <si>
    <t>Giemsa S Azur Eosin Methylene Blue Solution For Microscopy UN1230 3 (6.1), II¬</t>
  </si>
  <si>
    <t>M108337.1000</t>
  </si>
  <si>
    <t>Glucose Anhydrous For Biochemistry Reag. Ph Eur</t>
  </si>
  <si>
    <t>M100291.0250</t>
  </si>
  <si>
    <t>Glutamic Acid For Biochemistry</t>
  </si>
  <si>
    <t>M104057.2511</t>
  </si>
  <si>
    <t>Glycerol (plant-origin) for analysis EMSURE® ACS,Reag. Ph Eur</t>
  </si>
  <si>
    <t>M818709.1000</t>
  </si>
  <si>
    <t>Glycerol Anhydrous For Synthesis</t>
  </si>
  <si>
    <t>M109218.0500</t>
  </si>
  <si>
    <t>Gram S Crystal Violet Solution For The Gram Staining Method UN1993 3, III¬</t>
  </si>
  <si>
    <t>M111885.0001</t>
  </si>
  <si>
    <t>Gram-Color Stain Set For The Gram Staining Method UN1993 3, II¬</t>
  </si>
  <si>
    <t>M104302.0100</t>
  </si>
  <si>
    <t>Hematoxylin Cryst. (C.I. 75290) For Microscopy¬</t>
  </si>
  <si>
    <t>M105174.0500</t>
  </si>
  <si>
    <t>Hematoxylin Solution Modified Acc. To Gill III For Microscopy¬</t>
  </si>
  <si>
    <t>M104365.2500</t>
  </si>
  <si>
    <t>Heptane EMPLURA®</t>
  </si>
  <si>
    <t>M104379.2511</t>
  </si>
  <si>
    <t>Heptane for analysis EMSURE® Reag. Ph Eur         ( Plastik şişededir )</t>
  </si>
  <si>
    <t>M104360.2500</t>
  </si>
  <si>
    <t>Heptane for gas chromotography ECD UN1206 3, II</t>
  </si>
  <si>
    <t>M104390.2500</t>
  </si>
  <si>
    <t>Heptane For Liquid Chromatography Lichrosolv® UN1206 3, II</t>
  </si>
  <si>
    <t>M104391.2500</t>
  </si>
  <si>
    <t>Hexane ( % 98  )  For Liquid Chromatography Lichrosolv UN1208 3, II</t>
  </si>
  <si>
    <t>M104368.2511</t>
  </si>
  <si>
    <t>Hexane EMPLURA® ( Plastik şişededir )</t>
  </si>
  <si>
    <t>M104368.2500</t>
  </si>
  <si>
    <t>Hexane EMPLURA®</t>
  </si>
  <si>
    <t>M104367.2500</t>
  </si>
  <si>
    <t>Hexane for analysis EMSURE® ACS</t>
  </si>
  <si>
    <t>M100795.2500</t>
  </si>
  <si>
    <t>Hexane for gas chromatography MS SupraSolv®.</t>
  </si>
  <si>
    <t>M104371.2500</t>
  </si>
  <si>
    <t>Hexane for gas chromatography Suprasolv® UN1208 3, II</t>
  </si>
  <si>
    <t>M100318.1000</t>
  </si>
  <si>
    <t>Hydrochloric Acid 30% Suprapur® UN1789 8, II</t>
  </si>
  <si>
    <t>M101514.1000</t>
  </si>
  <si>
    <t>Hydrochloric Acid 30% Ultrapur UN1789 8, II</t>
  </si>
  <si>
    <t>M100319.2500</t>
  </si>
  <si>
    <t>Hydrochloric Acid 32% Gr For Analysis UN1789 8, II</t>
  </si>
  <si>
    <t>M109060.1000</t>
  </si>
  <si>
    <t>Hydrochloric Acid C(Hcl) = 0,1 Mol/L (0,1 N) UN1789 8, III</t>
  </si>
  <si>
    <t>M109058.1000</t>
  </si>
  <si>
    <t>Hydrochloric Acid C(Hcl) = 0,5 Mol/L (0,5 N) UN1789 8, III</t>
  </si>
  <si>
    <t>M109057.1000</t>
  </si>
  <si>
    <t>Hydrochloric Acid C(Hcl) = 1 Mol/L (1 N) UN1789 8, III</t>
  </si>
  <si>
    <t>M109973.0001</t>
  </si>
  <si>
    <t>Hydrochloric Acid For 1000 Ml C(Hcl) = 0,1 Mol/L (0,1 N) Titrisol® UN1789 8, II</t>
  </si>
  <si>
    <t>1 Amp</t>
  </si>
  <si>
    <t>M109971.0001</t>
  </si>
  <si>
    <t>Hydrochloric Acid For 1000 Ml C(Hcl) = 0,5 Mol/L (0,5 N) Titrisol® UN1789 8, II</t>
  </si>
  <si>
    <t>M109970.0001</t>
  </si>
  <si>
    <t>Hydrochloric Acid For 1000 Ml C(Hcl) = 1 Mol/L (1 N) Titrisol® UN1789 8, II</t>
  </si>
  <si>
    <t>M100314.2500</t>
  </si>
  <si>
    <t>Hydrochloric Acid Fuming 37% Emprove® Ph Eur,Bp,Jp,Nf UN1789 8, II \</t>
  </si>
  <si>
    <t>M100317.2500</t>
  </si>
  <si>
    <t>Hydrochloric Acid Fuming 37% for analysis EMSURE® ACS,ISO,Reag. Ph Eur</t>
  </si>
  <si>
    <t>M100337.2500</t>
  </si>
  <si>
    <t>Hydrofluoric Acid 38-40% EMPLURA®</t>
  </si>
  <si>
    <t>M107209.1000</t>
  </si>
  <si>
    <t>Hydrogen Peroxide 30% (Perhydrol®) for analysis EMSURE® ISO</t>
  </si>
  <si>
    <t>M108597.2500</t>
  </si>
  <si>
    <t>Hydrogen peroxide 30% stabilized EMPROVE® ESSENTIAL Ph Eur,BP,USP\</t>
  </si>
  <si>
    <t>M108600.2500</t>
  </si>
  <si>
    <t>Hydrogen peroxide 35%\</t>
  </si>
  <si>
    <t>M104699.0500</t>
  </si>
  <si>
    <t>Immersion Oil For Microscopy UN3082 9, III¬</t>
  </si>
  <si>
    <t>M104699.0100</t>
  </si>
  <si>
    <t>M108430.1000</t>
  </si>
  <si>
    <t>Indicator Buffer Tablets For The Determination Of Water Hardness With Titriplex® Solutions</t>
  </si>
  <si>
    <t>1000 tblt</t>
  </si>
  <si>
    <t>M100354.0100</t>
  </si>
  <si>
    <t>Indole-3-Butyric Acid Lab UN2811 6.1, II</t>
  </si>
  <si>
    <t>M100354.0025</t>
  </si>
  <si>
    <t>M109910.0001</t>
  </si>
  <si>
    <t>Iodine Solution For 1000 Ml C(I2) = 0,05 Mol/L (0,1 N) Titrisol®</t>
  </si>
  <si>
    <t>M104761.0100</t>
  </si>
  <si>
    <t>Iodine Sublimated Gr For Analysis Acs,Iso,Reag. Ph Eur UN3495 8 (6.1), III</t>
  </si>
  <si>
    <t>M104761.0500</t>
  </si>
  <si>
    <t>M103943.0250</t>
  </si>
  <si>
    <t>Iron(III) Chloride Hexahydrate Gr For Analysis Acs,Reag. Ph Eur</t>
  </si>
  <si>
    <t>M103943.1000</t>
  </si>
  <si>
    <t>M104335.2500</t>
  </si>
  <si>
    <t>Isohexane For Liquid Chromatography Lichrosolv® UN1208 3, II</t>
  </si>
  <si>
    <t>M104727.2500</t>
  </si>
  <si>
    <t>Isooctane ( 2,2,4-Trimethylpentane ) for Analysis EMSURE® ACS,Reag. Ph Eur</t>
  </si>
  <si>
    <t>M115440.2500</t>
  </si>
  <si>
    <t>Isooctane for gas chromatography ECD and FID SupraSolv®.</t>
  </si>
  <si>
    <t>M104718.2500</t>
  </si>
  <si>
    <t>Isooctane For Spectroscopy Uvasol® UN1262 3, II</t>
  </si>
  <si>
    <t>M110958.0250</t>
  </si>
  <si>
    <t>Kjeldahl Tablets For Wieninger Method 5G/Tablet UN3077 9, III</t>
  </si>
  <si>
    <t>250 Tablet</t>
  </si>
  <si>
    <t>/Kt</t>
  </si>
  <si>
    <t>M113741.0100</t>
  </si>
  <si>
    <t>Lactophenol Blue Solution For Staining Fungi UN2821 6.1, II¬</t>
  </si>
  <si>
    <t>M109261.1000</t>
  </si>
  <si>
    <t>Lugol S Solution  (Diluted iodine-Potassium iodide Solution) For The Gram Staining Method¬</t>
  </si>
  <si>
    <t>M105833.1000</t>
  </si>
  <si>
    <t>Magnesium Chloride Hexahydrate Gr For Analysis Acs,Iso,Reag. Ph Eur</t>
  </si>
  <si>
    <t>M105886.1000</t>
  </si>
  <si>
    <t>Magnesium Sulfate Heptahydrate Gr For Analysis Acs,Reag. Ph Eur</t>
  </si>
  <si>
    <t>M101424.0500</t>
  </si>
  <si>
    <t>May-Grünwald S Eosine-Methylene Blue Solution Modified For Microscopy UN1230 3 (6.1), II¬</t>
  </si>
  <si>
    <t>M101424.2500</t>
  </si>
  <si>
    <t>M805740.0250</t>
  </si>
  <si>
    <t>Mercaptoethanol For Synthesis UN2966 6.1, II</t>
  </si>
  <si>
    <t>250 mL</t>
  </si>
  <si>
    <t>M106008.2500</t>
  </si>
  <si>
    <t>Methanol EMPROVE® ESSENTIAL Ph Eur,BP,JPE,NF\analiz için</t>
  </si>
  <si>
    <t>M106009.2511</t>
  </si>
  <si>
    <t>Methanol for analysis EMSURE® ACS,ISO,Reag. Ph Eur    (  Plastik şişededir ) analiz için</t>
  </si>
  <si>
    <t>M106009.2500</t>
  </si>
  <si>
    <t>Methanol for analysis EMSURE® ACS,ISO,Reag. Ph Eur ( Cam Ambalaj ) analiz için</t>
  </si>
  <si>
    <t>M106018.2500</t>
  </si>
  <si>
    <t>Methanol For Liquid Chromatography Lichrosolv® UN1230 3 (6.1), II analiz için</t>
  </si>
  <si>
    <t>M106007.2500</t>
  </si>
  <si>
    <t>Methanol Gradient Grade For Liquid Chr. Lichrosolv® Reag. Ph Eur UN1230 3 (6.1), II analiz için</t>
  </si>
  <si>
    <t>M106035.2500</t>
  </si>
  <si>
    <t>Methanol Hypergrade For Lc-Ms Lichrosolv® UN1230 3 (6.1), IIanaliz için</t>
  </si>
  <si>
    <t>M101322.0025</t>
  </si>
  <si>
    <t>Methyl Orange (C.I. 13025) indicator Acs,Reag. Ph Eur UN2811 6.1, III</t>
  </si>
  <si>
    <t>M101323.1000</t>
  </si>
  <si>
    <t>Methyl Orange Solution 0.1% indicator Ph 3.1-4.4 (Red Yellow-Orange)</t>
  </si>
  <si>
    <t>M106076.0100</t>
  </si>
  <si>
    <t>Methyl Red (C.I. 13020) indicator Acs,Reag. Ph Eur</t>
  </si>
  <si>
    <t>M106076.0025</t>
  </si>
  <si>
    <t>M106130.0250</t>
  </si>
  <si>
    <t>Mixed Indicator 5 For Ammonia Titrations UN1170 3, II</t>
  </si>
  <si>
    <t>M109028.0500</t>
  </si>
  <si>
    <t>Nessler S Reagent For Ammonium Salts UN2922 8 (6.1), II</t>
  </si>
  <si>
    <t>M106762.0010</t>
  </si>
  <si>
    <t>Ninhydrin Gr For Analysis Acs,Reag. Ph Eur</t>
  </si>
  <si>
    <t>10 gr</t>
  </si>
  <si>
    <t>M110020.0001</t>
  </si>
  <si>
    <t>Nitrate Test Method Colorimetric With Test Strips10-25-50-100-250-500Mg/LNo3MQuant</t>
  </si>
  <si>
    <t>100 Strip</t>
  </si>
  <si>
    <t>M101518.1000</t>
  </si>
  <si>
    <t>Nitric Acid 60% Ultrapur UN2031 8, II</t>
  </si>
  <si>
    <t>M100443.2500</t>
  </si>
  <si>
    <t>Nitric Acid 65% Extra Pure UN2031 8 (5.1), II</t>
  </si>
  <si>
    <t>M100452.2500</t>
  </si>
  <si>
    <t>Nitric Acid 65% Gr For Analysis (Max. 0,005Ppm Hg) Iso UN2031 8 (5.1), II</t>
  </si>
  <si>
    <t>M100456.2500</t>
  </si>
  <si>
    <t>Nitric Acid 65% Gr For Analysis Iso UN2031 8 (5.1), II</t>
  </si>
  <si>
    <t>M100441.1000</t>
  </si>
  <si>
    <t>Nitric Acid 65% Suprapur® UN2031 8 (5.1), II</t>
  </si>
  <si>
    <t>M109253.0500</t>
  </si>
  <si>
    <t>Papanicolaou S Solution 1A Harris  Hematoxylin Solution For Cytological Cancer And Cycle Diagnosis¬</t>
  </si>
  <si>
    <t>M109253.2500</t>
  </si>
  <si>
    <t>M106888.2500</t>
  </si>
  <si>
    <t>Papanicolaou S Solution 2A Orange G Solution (Og 6) For Cytological Cancer And Cycle Diagnosis¬</t>
  </si>
  <si>
    <t>M109272.2500</t>
  </si>
  <si>
    <t>Papanicolaou S Solution 3B Polychromatic Solution Ea 50 For Cytological Cancer And Cycle Diagnosis¬</t>
  </si>
  <si>
    <t>M106888.1000</t>
  </si>
  <si>
    <t>Papanicolaou S Solutyon 2A Orange G Solution (Og 6) For Cytologycal Cancer And Cycle Dyagnosys¬</t>
  </si>
  <si>
    <t>M107160.1000</t>
  </si>
  <si>
    <t>Paraffin Viscous Ph Eur,Bp,Usp</t>
  </si>
  <si>
    <t>M100519.2500</t>
  </si>
  <si>
    <t>Perchloric Acid 70-72% Gr For Analysis Acs,Iso,Reag. Ph Eur UN1873 5.1 (8), I</t>
  </si>
  <si>
    <t>M109065.1000</t>
  </si>
  <si>
    <t>Perchloric Acid in Anhydrous Acetic Acid, For Titrations in Non-Aqueous Media C(Hclo4) = 0,1 Mol/L</t>
  </si>
  <si>
    <t>M101774.2500</t>
  </si>
  <si>
    <t>Petroleum Benzine Boiling Range 60-80°C Gr For Analysis UN1268 3, II</t>
  </si>
  <si>
    <t>M101775.2500</t>
  </si>
  <si>
    <t>Petroleum Benzine for analysis boiling range 40-60°C EMSURE® ACS,ISO</t>
  </si>
  <si>
    <t>M107225.0010</t>
  </si>
  <si>
    <t>Phenanthroline Monohydrate Gr For Analysis And Redox indicator UN2811 6.1, III</t>
  </si>
  <si>
    <t>M100201.1000</t>
  </si>
  <si>
    <t>Phenol Emprove® Ph Eur,Usp UN1671 6.1, II \</t>
  </si>
  <si>
    <t>M107227.0250</t>
  </si>
  <si>
    <t>Phenolphthalein Solution 1% in Ethanol indicator Ph 8.2 - 9.8 UN1170 3, III</t>
  </si>
  <si>
    <t>M107233.0100</t>
  </si>
  <si>
    <t>Phenolphthalein indicator Acs,Reag. Ph Eur</t>
  </si>
  <si>
    <t>M109533.0001</t>
  </si>
  <si>
    <t>Ph-Indicator Strips Non-Bleeding   Ph 5.0 - 10.0 Ph 5 - 5.5 - 6 - 6.5 - 7 - 7.5 - 8 - 8.5 - 9 - 9.5</t>
  </si>
  <si>
    <t>M109526.0003</t>
  </si>
  <si>
    <t xml:space="preserve">pH-indicator paper pH 1 - 10 Universal indicator Roll (4.8 m) </t>
  </si>
  <si>
    <t>1 rulo</t>
  </si>
  <si>
    <t>M100573.2500</t>
  </si>
  <si>
    <t>Phosphoric Acid 85% Gr For Analysis Acs,Iso,Reag. Ph Eur UN1805 8, III</t>
  </si>
  <si>
    <t>M807485.1000</t>
  </si>
  <si>
    <t>Polyethylene Glycol 400 For Synthesis</t>
  </si>
  <si>
    <t>M807491.1000</t>
  </si>
  <si>
    <t>Polyethylene Glycol 6000 For Synthesis</t>
  </si>
  <si>
    <t>M104907.0100</t>
  </si>
  <si>
    <t>Potassium Bromide For Ir Spectroscopy Uvasol®</t>
  </si>
  <si>
    <t>M104907.0500</t>
  </si>
  <si>
    <t>M104928.1000</t>
  </si>
  <si>
    <t>Potassium Carbonate Gr For Analysis Acs,Iso,Reag. Ph Eur</t>
  </si>
  <si>
    <t>M104936.1000</t>
  </si>
  <si>
    <t>Potassium Chloride for analysis EMSURE®</t>
  </si>
  <si>
    <t>M101557.0500</t>
  </si>
  <si>
    <t>Potassium Chloride Solution (Nominal 0.147 Ms/Cm) Certified Reference Material For The Measurement</t>
  </si>
  <si>
    <t>M104817.0250</t>
  </si>
  <si>
    <t>Potassium Chloride Solution 3 Mol/L</t>
  </si>
  <si>
    <t>M104952.0250</t>
  </si>
  <si>
    <t>Potassium Chromate Gr For Analysis Acs,Reag. Ph Eur UN3288 6.1, II</t>
  </si>
  <si>
    <t>M104864.0500</t>
  </si>
  <si>
    <t>Potassium Dichromate Gr For Analysis Acs,Iso,Reag. Ph Eur UN3086 6.1 (5.1), II</t>
  </si>
  <si>
    <t>M104864.1000</t>
  </si>
  <si>
    <t>M109928.0001</t>
  </si>
  <si>
    <t>Potassium Dichromate Solution For 1000 Ml C(K2Cr2O7) = 1/60 Mol/L (0,1 N) Titrisol® UN3287 6.1, III</t>
  </si>
  <si>
    <t>M104873.1000</t>
  </si>
  <si>
    <t>Potassium Dihydrogen Phosphate Gr For Analysis Iso</t>
  </si>
  <si>
    <t>M104994.1000</t>
  </si>
  <si>
    <t>Potassium Fluoride Gr For Analysis UN1812 6.1, III</t>
  </si>
  <si>
    <t>M105104.1000</t>
  </si>
  <si>
    <t>Potassium Hydrogen Phosphate Anhydrous Gr For Analysis</t>
  </si>
  <si>
    <t>M105099.0250</t>
  </si>
  <si>
    <t>Potassium Hydrogen Phosphate Trihydrate Gr For Analysis</t>
  </si>
  <si>
    <t>M104874.0250</t>
  </si>
  <si>
    <t>Potassium Hydrogen Phthalate Gr For Analysis Reag. Ph Eur</t>
  </si>
  <si>
    <t>M104874.1000</t>
  </si>
  <si>
    <t>M102400.0080</t>
  </si>
  <si>
    <t>Potassium Hydrogen Phthalate Volumetric Standard, Secondary Reference Material For Alkalimetry, Tra</t>
  </si>
  <si>
    <t>80 gr</t>
  </si>
  <si>
    <t>M105012.1000</t>
  </si>
  <si>
    <t>Potassium Hydroxide Pellets EMPLURA</t>
  </si>
  <si>
    <t>M105033.1000</t>
  </si>
  <si>
    <t>Potassium Hydroxide pellets for analysis EMSURE®</t>
  </si>
  <si>
    <t>M109115.1000</t>
  </si>
  <si>
    <t>Potassium Hydroxide Solution in Ethanol C(Koh) = 0,1 Mol/L (0,1 N) UN2924 3 (8), II</t>
  </si>
  <si>
    <t>M105043.0250</t>
  </si>
  <si>
    <t>Potassium iodide for analysis EMSURE® ISO,Reag. Ph Eur</t>
  </si>
  <si>
    <t>M108087.1000</t>
  </si>
  <si>
    <t>Potassium Sodium Tartrate Tetrahydrate Gr For Analysis Acs,Iso,Reag. Ph Eur</t>
  </si>
  <si>
    <t>M105153.1000</t>
  </si>
  <si>
    <t>Potassium Sulfate Gr For Analysis Acs,Iso,Reag. Ph Eur</t>
  </si>
  <si>
    <t>M109634.2500</t>
  </si>
  <si>
    <t>Propanol for analysis EMSURE® ACS,ISO,Reag. Ph Eur</t>
  </si>
  <si>
    <t>M109634.2511</t>
  </si>
  <si>
    <t>Propanol for analysis EMSURE® ACS,ISO,Reag. Ph Eur  ( PLASTYK ?Y?EDEDYR )</t>
  </si>
  <si>
    <t>M101040.2500</t>
  </si>
  <si>
    <t>Propanol Gradient Grade For Liquid Chromatography Lichrosolv® UN1219 3, II</t>
  </si>
  <si>
    <t>M100995.2500</t>
  </si>
  <si>
    <t>Propanol suitable for use as excipient EMPROVE® exp Ph Eur,BP,JP,USP \</t>
  </si>
  <si>
    <t>M117920.0001</t>
  </si>
  <si>
    <t>Quaternary Ammonium Compounds Method: Colorimetric With Test Strips 10 - 25 - 50 - 100 - 250 - 500</t>
  </si>
  <si>
    <t>M109033.0500</t>
  </si>
  <si>
    <t>Schiff s Reagent For Microscopy And For Electrophoresis¬</t>
  </si>
  <si>
    <t>M107711.1000</t>
  </si>
  <si>
    <t>Sea Sand Extra Pure</t>
  </si>
  <si>
    <t>M107743.0100</t>
  </si>
  <si>
    <t>Silicon Anti-Foaming Agent Lab</t>
  </si>
  <si>
    <t>M109081.1000</t>
  </si>
  <si>
    <t>Silver Nitrate Solution C(Agno3) = 0,1 Mol/L (0,1 N) UN1760 8, III</t>
  </si>
  <si>
    <t>M109990.0001</t>
  </si>
  <si>
    <t>Silver Nitrate Solution For 1000 Ml C(Agno3) = 0,1 Mol/L (0,1 N) Titrisol® UN1760 8, II</t>
  </si>
  <si>
    <t>M106267.1000</t>
  </si>
  <si>
    <t>Sodium Acetate Trihydrate for analysis EMSURE® ACS,ISO,Reag. Ph Eur</t>
  </si>
  <si>
    <t>M822335.0100</t>
  </si>
  <si>
    <t>Sodium Azide For Synthesis UN1687 6.1, II</t>
  </si>
  <si>
    <t>M822335.1000</t>
  </si>
  <si>
    <t>M106392.1000</t>
  </si>
  <si>
    <t>Sodium Carbonate Anhydrous Gr For Analysis Iso</t>
  </si>
  <si>
    <t>M106400.5000</t>
  </si>
  <si>
    <t>Sodium Chloride EMPROVE® ESSENTIAL Ph Eur,BP,USP\</t>
  </si>
  <si>
    <t>M106404.1000</t>
  </si>
  <si>
    <t>Sodium Chloride Gr For Analysis Acs,Iso,Reag. Ph Eur</t>
  </si>
  <si>
    <t>M106345.5000</t>
  </si>
  <si>
    <t>Sodium Dihydrogen Phosphate Dihydrate Emprove® Ph Eur,Bp,Usp,Jpe,Fcc,E 339 \</t>
  </si>
  <si>
    <t>M106345.1000</t>
  </si>
  <si>
    <t>M106346.1000</t>
  </si>
  <si>
    <t>Sodium Dihydrogen Phosphate Monohydrate for analysis EMSURE® ACS,Reag. Ph Eur</t>
  </si>
  <si>
    <t>M106323.2500</t>
  </si>
  <si>
    <t>Sodium Hydrogen Carbonate Emprove® Ph Eur,Bp,Usp,Fcc,E 500,Jp \</t>
  </si>
  <si>
    <t>2,5 Kg</t>
  </si>
  <si>
    <t>M106329.1000</t>
  </si>
  <si>
    <t>Sodium Hydrogen Carbonate Gr For Analysis Acs,Reag. Ph Eur</t>
  </si>
  <si>
    <t>M106586.0500</t>
  </si>
  <si>
    <t>Sodium Hydrogen Phosphate Anhydrous Gr For Analysis Acs,Reag. Ph Eur</t>
  </si>
  <si>
    <t>M106580.1000</t>
  </si>
  <si>
    <t>Sodium Hydrogen Phosphate Dihydrate for analysis EMSURE®</t>
  </si>
  <si>
    <t>M106462.5000</t>
  </si>
  <si>
    <t>Sodium Hydroxide pellets EMPLURA®</t>
  </si>
  <si>
    <t>M106462.1000</t>
  </si>
  <si>
    <t>M106498.1000</t>
  </si>
  <si>
    <t>Sodium Hydroxide pellets for analysis EMSURE®</t>
  </si>
  <si>
    <t>M106498.5000</t>
  </si>
  <si>
    <t>M106469.1000</t>
  </si>
  <si>
    <t>Sodium Hydroxide Pellets Gr For Analysis (Max. 0,02% K) Acs,Reag. Ph Eur UN1823 8, II</t>
  </si>
  <si>
    <t>M105587.2500</t>
  </si>
  <si>
    <t>Sodium Hydroxide Solution about 32% EMPLURA®</t>
  </si>
  <si>
    <t>M109141.1000</t>
  </si>
  <si>
    <t>Sodium Hydroxide Solution C(Naoh) = 0,1 Mol/L (0,1 N) UN1824 8, III</t>
  </si>
  <si>
    <t>M109137.1000</t>
  </si>
  <si>
    <t>Sodium Hydroxide Solution C(Naoh) = 1 Mol/L (1 N) UN1824 8, II</t>
  </si>
  <si>
    <t>M109136.1000</t>
  </si>
  <si>
    <t>Sodium Hydroxide Solution C(Naoh) = 2 Mol/L (2 N) UN1824 8, II</t>
  </si>
  <si>
    <t>M109959.0001</t>
  </si>
  <si>
    <t>Sodium Hydroxide Solution For 1000 Ml C(Naoh) = 0,1 Mol/L (0,1 N) Titrisol® UN1824 8, II</t>
  </si>
  <si>
    <t>1 amp</t>
  </si>
  <si>
    <t>M109956.0001</t>
  </si>
  <si>
    <t>Sodium Hydroxide Solution For 1000 Ml C(Naoh) = 1 Mol/L (1 N) Titrisol® UN1824 8, II</t>
  </si>
  <si>
    <t>M106521.0100</t>
  </si>
  <si>
    <t>Sodium Molybdate Dihydrate Gr For Analysis</t>
  </si>
  <si>
    <t>M106541.0025</t>
  </si>
  <si>
    <t xml:space="preserve">Sodium Nitroprusside dihydrate [disodium pentacyanonitrosyl ferrate(III) dihydrate] GR for analysis </t>
  </si>
  <si>
    <t>M106609.1000</t>
  </si>
  <si>
    <t>Sodium Peroxidisulfate Gr For Analysis UN1505 5.1, III</t>
  </si>
  <si>
    <t>M106649.1000</t>
  </si>
  <si>
    <t>Sodium Sulfate Anhydrous Gr For Analysis Acs,Iso,Reag. Ph Eur</t>
  </si>
  <si>
    <t>M106516.1000</t>
  </si>
  <si>
    <t>Sodium Thiosulfate Pentahydrate Gr For Analysis Acs,Iso,Reag. Ph Eur</t>
  </si>
  <si>
    <t>M109147.1000</t>
  </si>
  <si>
    <t>Sodium Thiosulfate Solution c(Na²S²O³ 5 H²O) = 0.1 mol/l (0.1 N) Titripur® Reag. Ph Eur,Reag. USP</t>
  </si>
  <si>
    <t>M109950.0001</t>
  </si>
  <si>
    <t>Sodium Thiosulfate Solution For 1000 Ml C(Na2S2O3) = 0,1 Mol/L (0,1 N) Titrisol®</t>
  </si>
  <si>
    <t>1 Kt.</t>
  </si>
  <si>
    <t>M101252.0250</t>
  </si>
  <si>
    <t>Starch Soluble Gr For Analysis Iso</t>
  </si>
  <si>
    <t>M480531.1000</t>
  </si>
  <si>
    <t>Sulfuric Acid 62% Gr For Analysis, For The Determination Of Fat inCheese (D 1.52) UN1830 8, II</t>
  </si>
  <si>
    <t>M100729.2500</t>
  </si>
  <si>
    <t>Sulfuric Acid 90-91% For Gerber Fat Determination And Determination Of Nitrates inMilk</t>
  </si>
  <si>
    <t>M100731.2500</t>
  </si>
  <si>
    <t>Sulfuric Acid 95-97% for analysis EMSURE® ISO  ( Cam şişededir )</t>
  </si>
  <si>
    <t>M100731.2511</t>
  </si>
  <si>
    <t>Sulfuric Acid 95-97% for analysis EMSURE® ISO ( Plastik şişededir )</t>
  </si>
  <si>
    <t>M100713.2500</t>
  </si>
  <si>
    <t>Sulfuric Acid 95-98% EMPROVE® ESSENTIAL Ph Eur,BP,JPE,NF \</t>
  </si>
  <si>
    <t>M100748.2500</t>
  </si>
  <si>
    <t>Sulfuric Acid 98% For The Determination Of Nitrogen UN1830 8, II</t>
  </si>
  <si>
    <t>M109074.1000</t>
  </si>
  <si>
    <t>Sulfuric Acid C(H2So4) = 0,05 Mol/L (0,1 N) UN3264 8, III</t>
  </si>
  <si>
    <t>M109984.0001</t>
  </si>
  <si>
    <t>Sulfuric Acid For 1000 Ml C(H2So4) = 0,05 Mol/L (0,1 N) Titrisol® UN2796 8, II</t>
  </si>
  <si>
    <t>M112080.2500</t>
  </si>
  <si>
    <t>Sulfuryc Acid 98 % Gr For Analysis UN1830 8, II</t>
  </si>
  <si>
    <t>M822147.0250</t>
  </si>
  <si>
    <t>Tetraethylammonium Bromide For Synthesis</t>
  </si>
  <si>
    <t>M108114.2500</t>
  </si>
  <si>
    <t>Tetrahydrofuran EMPLURA® UN2056 3, II</t>
  </si>
  <si>
    <t>M109731.2500</t>
  </si>
  <si>
    <t>Tetrahydrofuran Gr For Analysis Acs,Reag. Ph Eur UN2056 3, II</t>
  </si>
  <si>
    <t>M108418.0100</t>
  </si>
  <si>
    <t>Titriplex® III Gr For Analysis (Ethylenedinitrilotetraacetic Acid, Disodium Salt Dihydrate) Acs,Iso</t>
  </si>
  <si>
    <t>M108418.1000</t>
  </si>
  <si>
    <t>M108446.0001</t>
  </si>
  <si>
    <t>Titriplex® III Solution For 1000 Ml C(Na2-Edta · 2 H2O) = 0,01 Mol/L Titrisol®</t>
  </si>
  <si>
    <t>M109992.0001</t>
  </si>
  <si>
    <t>Titriplex® III Solution For 1000 Ml C(Na2-Edta · 2 H2O) = 0,1 Mol/L Titrisol®</t>
  </si>
  <si>
    <t>M108431.1000</t>
  </si>
  <si>
    <t>Titriplex® III Solution For Metal Titration C(Na2-Edta · 2 H2O) = 0,1 Mol/L</t>
  </si>
  <si>
    <t>M105721.0001</t>
  </si>
  <si>
    <t>Tlc Silica Gel 60 25 Glass Plates 20 X 20 Cm</t>
  </si>
  <si>
    <t>25 Ünite</t>
  </si>
  <si>
    <t>M105554.0001</t>
  </si>
  <si>
    <t>Tlc Silica Gel 60 F254 25 Aluminium Sheets 20 X 20 Cm</t>
  </si>
  <si>
    <t>/PA</t>
  </si>
  <si>
    <t>M105715.0001</t>
  </si>
  <si>
    <t>Tlc Silica Gel 60 F254 25 Glass Plates 20 X 20 Cm</t>
  </si>
  <si>
    <t>M108323.2500</t>
  </si>
  <si>
    <t>Toluene EMPLURA® UN1294 3, II</t>
  </si>
  <si>
    <t>M108389.2500</t>
  </si>
  <si>
    <t>Toluene For Gas Chromatography Suprasolv® UN1294 3, II</t>
  </si>
  <si>
    <t>M108325.2500</t>
  </si>
  <si>
    <t>Toluene Toluene for analysis EMSURE® ACS,ISO,Reag. Ph Eur</t>
  </si>
  <si>
    <t>M100807.1000</t>
  </si>
  <si>
    <t>Trichloroacetic Acid Gr For Analysis Acs,Reag. Ph Eur UN1839 8, II</t>
  </si>
  <si>
    <t>M100807.0250</t>
  </si>
  <si>
    <t>M808245.1000</t>
  </si>
  <si>
    <t>Triethylene Glycol For Synthesis</t>
  </si>
  <si>
    <t>M108262.0100</t>
  </si>
  <si>
    <t>Trifluoroacetic Acid For Spectroscopy Uvasol® UN2699 8, I</t>
  </si>
  <si>
    <t>M808260.0101</t>
  </si>
  <si>
    <t>Trifluoroacetic Acid For Synthesis UN2699 8  I</t>
  </si>
  <si>
    <t>M108382.0500</t>
  </si>
  <si>
    <t>Tris(Hydroxymethyl)Aminomethane Gr For Analysis Buffer Substance Acs,Reag. Ph Eur</t>
  </si>
  <si>
    <t>M108387.0500</t>
  </si>
  <si>
    <t>Tris(Hydroxymethyl)Aminomethane Tris Lab</t>
  </si>
  <si>
    <t>M108603.1000</t>
  </si>
  <si>
    <t>Triton® X-100 Gr For Analysis</t>
  </si>
  <si>
    <t>M822187.2500</t>
  </si>
  <si>
    <t>Tween® 80 For Synthesis</t>
  </si>
  <si>
    <t>M822187.0500</t>
  </si>
  <si>
    <t>M108487.1000</t>
  </si>
  <si>
    <t>Urea Gr For Analysis Acs,Reag. Ph Eur</t>
  </si>
  <si>
    <t>M115333.2500</t>
  </si>
  <si>
    <t>Water for chromatography (LC-MS Grade) LiChrosolv®.</t>
  </si>
  <si>
    <t>M188052.0010</t>
  </si>
  <si>
    <t>Water Standard  1% Standard For Volumetric Karl Fischer Titration 1 G «» 10 Mg H2O Apura®</t>
  </si>
  <si>
    <t>10 x 8 ml</t>
  </si>
  <si>
    <t>M109278.0025</t>
  </si>
  <si>
    <t>Wright S Eosin Methylene Blue For Microscopy¬</t>
  </si>
  <si>
    <t>M101383.2500</t>
  </si>
  <si>
    <t>Wright S Eosin Methylene Blue Solution For Microscopy UN1230 3 (6.1), II¬</t>
  </si>
  <si>
    <t>M101383.0500</t>
  </si>
  <si>
    <t>M108297.2500</t>
  </si>
  <si>
    <t>Xylene (isomeric mixture) for analysis EMSURE® ACS,ISO,Reag. Ph Eur</t>
  </si>
  <si>
    <t>M808697.1000</t>
  </si>
  <si>
    <t>Xylene For Synthesis UN1307 3, III</t>
  </si>
  <si>
    <t>M109215.0500</t>
  </si>
  <si>
    <t>Ziehl-Neelsen Carbol-Fuchsin Solution For Microscopy UN1992 3 (6.1), III¬</t>
  </si>
  <si>
    <t>M108802.0250</t>
  </si>
  <si>
    <t>Zinc Acetate Dihydrate for analysis EMSURE® ACS</t>
  </si>
  <si>
    <t>M108802.1000</t>
  </si>
  <si>
    <t>ART NUMBER</t>
  </si>
  <si>
    <t>HAMİD</t>
  </si>
  <si>
    <t>ICP Multi element standard solution</t>
  </si>
  <si>
    <t>4-Hydroxybenzoic acid propyl ester, ROTICHROM® HPLC</t>
  </si>
  <si>
    <t>T.PRİCE</t>
  </si>
  <si>
    <t>Ph paper</t>
  </si>
  <si>
    <t>Minocycline hydrochloride</t>
  </si>
  <si>
    <t>Y0001930</t>
  </si>
  <si>
    <t>PLTK04310</t>
  </si>
  <si>
    <t>Regenerated Cellulose Membrane Filter, 30 kDa NMWCO Ultracel®, filter diam. 44.5 mm</t>
  </si>
  <si>
    <t>Millipore</t>
  </si>
  <si>
    <t>25gr</t>
  </si>
  <si>
    <t>Indole-3-butyric acid</t>
  </si>
  <si>
    <t>P8250</t>
  </si>
  <si>
    <t>P2088</t>
  </si>
  <si>
    <t>UFSC05001</t>
  </si>
  <si>
    <t>Peroxidase from horseradish</t>
  </si>
  <si>
    <t>Peroxidase, from horseradish</t>
  </si>
  <si>
    <t>P6782</t>
  </si>
  <si>
    <t>10MG</t>
  </si>
  <si>
    <t>C91492</t>
  </si>
  <si>
    <t>Cyanogen bromide</t>
  </si>
  <si>
    <t>500Gr</t>
  </si>
  <si>
    <t>Chlorodiphenylmethane</t>
  </si>
  <si>
    <t>100Gr</t>
  </si>
  <si>
    <t>CARLO</t>
  </si>
  <si>
    <t>Peroxide Test</t>
  </si>
  <si>
    <t>10KU</t>
  </si>
  <si>
    <t>Ph Paper</t>
  </si>
  <si>
    <t>01.02.1404</t>
  </si>
  <si>
    <t>Water standard</t>
  </si>
  <si>
    <t>Water Standard</t>
  </si>
  <si>
    <t>Silver Standard</t>
  </si>
  <si>
    <t>2.5Lit</t>
  </si>
  <si>
    <t>Water Hplc</t>
  </si>
  <si>
    <t>Hydranal</t>
  </si>
  <si>
    <t>Barium sulfate</t>
  </si>
  <si>
    <t>import</t>
  </si>
  <si>
    <t>OK</t>
  </si>
  <si>
    <t>Coliforms 100</t>
  </si>
  <si>
    <t>Hoechst wax C micropowder</t>
  </si>
  <si>
    <t>Screw Cap GL 45 Blue</t>
  </si>
  <si>
    <t>0.8EURO</t>
  </si>
  <si>
    <t>Oulet Ring GL 45</t>
  </si>
  <si>
    <t>0.25 EURO</t>
  </si>
  <si>
    <t>Simax</t>
  </si>
  <si>
    <t>GSWP29325</t>
  </si>
  <si>
    <t>Water standar</t>
  </si>
  <si>
    <t>Sigma</t>
  </si>
  <si>
    <t>M6035</t>
  </si>
  <si>
    <t>10mg</t>
  </si>
  <si>
    <t>Casein-peptone lecithin polysorbate broth</t>
  </si>
  <si>
    <t>Polyethylene glycol diacid 600</t>
  </si>
  <si>
    <t>Entellan</t>
  </si>
  <si>
    <t>Roth</t>
  </si>
  <si>
    <t>5529.1</t>
  </si>
  <si>
    <t>D(-)-Tartaric acid</t>
  </si>
  <si>
    <t>Chemlab</t>
  </si>
  <si>
    <t>CL011601</t>
  </si>
  <si>
    <t>CL011611</t>
  </si>
  <si>
    <t>Palladium standard solution 1000 µg/ml</t>
  </si>
  <si>
    <t>tert-Butyl hydroperoxide</t>
  </si>
  <si>
    <t>107961-0500</t>
  </si>
  <si>
    <t>1AMP</t>
  </si>
  <si>
    <t>1ML</t>
  </si>
  <si>
    <t>1-Methylimidazole</t>
  </si>
  <si>
    <t>F.A.M.E. Mix, C4-C24</t>
  </si>
  <si>
    <t>N-Methyl-N-trimethylsilylheptafluorobutyramide</t>
  </si>
  <si>
    <t>CRM40148</t>
  </si>
  <si>
    <t>Lilial solution</t>
  </si>
  <si>
    <t>Buffer Tablet</t>
  </si>
  <si>
    <t>Phenol</t>
  </si>
  <si>
    <t>Dichloroacetic acid</t>
  </si>
  <si>
    <t>Zirconium(IV) chloride</t>
  </si>
  <si>
    <r>
      <t>N-ACETYLNEURAMINIC ACID FROM ESCHERICHIA COLI -</t>
    </r>
    <r>
      <rPr>
        <sz val="14"/>
        <color rgb="FFC00000"/>
        <rFont val="Arial"/>
        <family val="2"/>
        <charset val="162"/>
      </rPr>
      <t xml:space="preserve"> soguk dolapta  -20</t>
    </r>
  </si>
  <si>
    <r>
      <t xml:space="preserve"> FETAL BOVINE SERUM, USA ORIGIN, STERILE - </t>
    </r>
    <r>
      <rPr>
        <sz val="14"/>
        <color rgb="FFFF0000"/>
        <rFont val="Arial"/>
        <family val="2"/>
        <charset val="162"/>
      </rPr>
      <t>soguk dolapta  -20</t>
    </r>
  </si>
  <si>
    <r>
      <t xml:space="preserve">CHOLESTEROL - </t>
    </r>
    <r>
      <rPr>
        <sz val="14"/>
        <color rgb="FFFF0000"/>
        <rFont val="Arial"/>
        <family val="2"/>
        <charset val="162"/>
      </rPr>
      <t>DOLAPTA</t>
    </r>
  </si>
  <si>
    <t>Ruthenium standard</t>
  </si>
  <si>
    <t>Iridium ICP standard</t>
  </si>
  <si>
    <t>Tellurium Standard for ICP</t>
  </si>
  <si>
    <t>ZİNC</t>
  </si>
  <si>
    <t>Metller</t>
  </si>
  <si>
    <t>Buffer 4</t>
  </si>
  <si>
    <t>Buffer 7</t>
  </si>
  <si>
    <t>Buffer 9</t>
  </si>
  <si>
    <t>Buffer 10</t>
  </si>
  <si>
    <t>Combi Titrant</t>
  </si>
  <si>
    <t>Test</t>
  </si>
  <si>
    <t>T.price</t>
  </si>
  <si>
    <t>480 pc</t>
  </si>
  <si>
    <t>INVOICE :SAREMA GLOBAL</t>
  </si>
  <si>
    <t>ÜRÜN AÇIKLAMASI</t>
  </si>
  <si>
    <t>AMBALAJ FİYATI</t>
  </si>
  <si>
    <t>Saygılarımla / Best Regards / Cordialement / Mit freundlichen Grüßen</t>
  </si>
  <si>
    <t>KDV</t>
  </si>
  <si>
    <t>1.The validity of this proforma invoice takes long 7 days.</t>
  </si>
  <si>
    <t>2.Payment: advance in cash</t>
  </si>
  <si>
    <t>BANK ACC: VAKIF BANK  TR24 0001 5001 5800 7316 9514 25</t>
  </si>
  <si>
    <t>Karl Fisher</t>
  </si>
  <si>
    <t>T.Price</t>
  </si>
  <si>
    <t>Ethanol</t>
  </si>
  <si>
    <t>29.50</t>
  </si>
  <si>
    <t>100986-2500</t>
  </si>
  <si>
    <t>Polyamid</t>
  </si>
  <si>
    <t>250Gr</t>
  </si>
  <si>
    <t>Carlo Erba</t>
  </si>
  <si>
    <t>1 pentan sulfonic acid.100gr</t>
  </si>
  <si>
    <t>1 Decan dulfonic acid.25gr</t>
  </si>
  <si>
    <t>No:2025-190</t>
  </si>
  <si>
    <t>MR:Hamid Afshari</t>
  </si>
  <si>
    <t>100921-2500</t>
  </si>
  <si>
    <t>Di Ethyl Ether</t>
  </si>
  <si>
    <t>101078-9020</t>
  </si>
  <si>
    <t>Aluminium oxide 90 active acidic</t>
  </si>
  <si>
    <t>Patulin</t>
  </si>
  <si>
    <t>P1639</t>
  </si>
  <si>
    <t>25MG</t>
  </si>
  <si>
    <t>1-Hexyl-3-methylimidazolium hexafluorophosphate</t>
  </si>
  <si>
    <t>5Mg</t>
  </si>
  <si>
    <t>818831 1000</t>
  </si>
  <si>
    <t>Di iso butyl Keton</t>
  </si>
  <si>
    <t>Anearotest</t>
  </si>
  <si>
    <t>Microcult</t>
  </si>
  <si>
    <t>Swap</t>
  </si>
  <si>
    <t>art number</t>
  </si>
  <si>
    <t>Art Number</t>
  </si>
  <si>
    <t>S5505.100</t>
  </si>
  <si>
    <t>K7375.500</t>
  </si>
  <si>
    <t>E2250.0005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</si>
</sst>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[$EUR]\ #,##0.00"/>
    <numFmt numFmtId="165" formatCode="#,##0.00\ [$€-1]"/>
    <numFmt numFmtId="166" formatCode="&quot;₺&quot;#,##0.00"/>
    <numFmt numFmtId="167" formatCode="_([$€-2]\ * #,##0.00_);_([$€-2]\ * \(#,##0.00\);_([$€-2]\ * &quot;-&quot;??_);_(@_)"/>
    <numFmt numFmtId="168" formatCode="_([$€-2]\ * #,##0_);_([$€-2]\ * \(#,##0\);_([$€-2]\ * &quot;-&quot;??_);_(@_)"/>
    <numFmt numFmtId="169" formatCode="&quot;₺&quot;#,##0"/>
    <numFmt numFmtId="170" formatCode="_(&quot;₺&quot;* #,##0_);_(&quot;₺&quot;* \(#,##0\);_(&quot;₺&quot;* &quot;-&quot;??_);_(@_)"/>
    <numFmt numFmtId="171" formatCode="_ * #,##0_-[$ریال-429]_ ;_ * #,##0\-[$ریال-429]_ ;_ * &quot;-&quot;_-[$ریال-429]_ ;_ @_ "/>
    <numFmt numFmtId="172" formatCode="&quot;SI&quot;\ @"/>
    <numFmt numFmtId="173" formatCode="_([$$-409]* #,##0.00_);_([$$-409]* \(#,##0.00\);_([$$-409]* &quot;-&quot;??_);_(@_)"/>
    <numFmt numFmtId="174" formatCode="_([$$-409]* #,##0_);_([$$-409]* \(#,##0\);_([$$-409]* &quot;-&quot;??_);_(@_)"/>
    <numFmt numFmtId="175" formatCode="#,##0\ \ر\ی\ا\ل"/>
    <numFmt numFmtId="176" formatCode="#,##0_-[$ریال-429]"/>
    <numFmt numFmtId="177" formatCode="_ * #,##0_-[$ریال-429]_ ;_ * #,##0\-[$ریال-429]_ ;_ * &quot;-&quot;??_-[$ریال-429]_ ;_ @_ "/>
    <numFmt numFmtId="178" formatCode="_ * #,##0_-[$ريال-429]_ ;_ * #,##0\-[$ريال-429]_ ;_ * &quot;-&quot;_-[$ريال-429]_ ;_ @_ "/>
    <numFmt numFmtId="179" formatCode="_-[$£-809]* #,##0_-;\-[$£-809]* #,##0_-;_-[$£-809]* &quot;-&quot;??_-;_-@_-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  <charset val="162"/>
    </font>
    <font>
      <b/>
      <sz val="14"/>
      <name val="Calibri"/>
      <family val="2"/>
      <charset val="162"/>
      <scheme val="minor"/>
    </font>
    <font>
      <sz val="14"/>
      <name val="Arial"/>
      <family val="2"/>
      <charset val="162"/>
    </font>
    <font>
      <b/>
      <sz val="14"/>
      <color theme="0"/>
      <name val="Arial"/>
      <family val="2"/>
      <charset val="162"/>
    </font>
    <font>
      <sz val="14"/>
      <color theme="0"/>
      <name val="Arial"/>
      <family val="2"/>
      <charset val="162"/>
    </font>
    <font>
      <sz val="10"/>
      <color rgb="FF000000"/>
      <name val="Arial Tur"/>
    </font>
    <font>
      <b/>
      <i/>
      <sz val="14"/>
      <color rgb="FFFFFFFF"/>
      <name val="Calibri"/>
      <family val="2"/>
      <charset val="16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Arial"/>
      <family val="2"/>
      <charset val="162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0"/>
      <name val="Tahoma"/>
      <family val="2"/>
    </font>
    <font>
      <sz val="16"/>
      <name val="Tahoma"/>
      <family val="2"/>
    </font>
    <font>
      <sz val="16"/>
      <color theme="1"/>
      <name val="Tahoma"/>
      <family val="2"/>
    </font>
    <font>
      <sz val="16"/>
      <color theme="0"/>
      <name val="Tahoma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theme="0"/>
      <name val="Arial"/>
      <family val="2"/>
    </font>
    <font>
      <sz val="16"/>
      <color rgb="FF000000"/>
      <name val="Arial"/>
      <family val="2"/>
    </font>
    <font>
      <vertAlign val="superscript"/>
      <sz val="16"/>
      <color rgb="FF000000"/>
      <name val="Arial"/>
      <family val="2"/>
    </font>
    <font>
      <sz val="16"/>
      <name val="Arial"/>
      <family val="2"/>
    </font>
    <font>
      <sz val="16"/>
      <color indexed="9"/>
      <name val="Calibri"/>
      <family val="2"/>
    </font>
    <font>
      <sz val="16"/>
      <color theme="0"/>
      <name val="Calibri"/>
      <family val="2"/>
    </font>
    <font>
      <sz val="16"/>
      <name val="Calibri"/>
      <family val="2"/>
    </font>
    <font>
      <sz val="16"/>
      <color rgb="FFFFFFFF"/>
      <name val="Arial"/>
      <family val="2"/>
    </font>
    <font>
      <b/>
      <sz val="14"/>
      <color rgb="FFFFFFFF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6"/>
      <color theme="0"/>
      <name val="Arial"/>
      <family val="2"/>
    </font>
    <font>
      <b/>
      <sz val="16"/>
      <color theme="0"/>
      <name val="Arial"/>
      <family val="2"/>
      <charset val="162"/>
    </font>
    <font>
      <sz val="16"/>
      <color rgb="FF434343"/>
      <name val="Arial"/>
      <family val="2"/>
    </font>
    <font>
      <i/>
      <sz val="16"/>
      <name val="Arial"/>
      <family val="2"/>
    </font>
    <font>
      <sz val="16"/>
      <color rgb="FF444444"/>
      <name val="Arial"/>
      <family val="2"/>
    </font>
    <font>
      <sz val="16"/>
      <name val="Calibri"/>
      <family val="2"/>
      <scheme val="minor"/>
    </font>
    <font>
      <sz val="16"/>
      <color rgb="FF111111"/>
      <name val="Arial"/>
      <family val="2"/>
    </font>
    <font>
      <sz val="16"/>
      <color rgb="FF3B3D3A"/>
      <name val="Arial"/>
      <family val="2"/>
    </font>
    <font>
      <b/>
      <sz val="22"/>
      <color rgb="FF2DC5F4"/>
      <name val="Arial"/>
      <family val="2"/>
    </font>
    <font>
      <sz val="18"/>
      <color rgb="FF000000"/>
      <name val="Arial"/>
      <family val="2"/>
    </font>
    <font>
      <sz val="18"/>
      <color theme="1"/>
      <name val="Arial"/>
      <family val="2"/>
    </font>
    <font>
      <sz val="14"/>
      <color rgb="FF002060"/>
      <name val="Arial"/>
      <family val="2"/>
      <charset val="162"/>
    </font>
    <font>
      <sz val="14"/>
      <name val="Calibri"/>
      <family val="2"/>
      <charset val="162"/>
      <scheme val="minor"/>
    </font>
    <font>
      <sz val="14"/>
      <color rgb="FFC00000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4"/>
      <color theme="1"/>
      <name val="Calibri"/>
      <family val="2"/>
      <charset val="162"/>
      <scheme val="minor"/>
    </font>
    <font>
      <b/>
      <sz val="1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6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8"/>
      <color rgb="FF000000"/>
      <name val="Helvetica Neue"/>
      <family val="2"/>
    </font>
    <font>
      <sz val="2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9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theme="4" tint="0.79998168889431442"/>
      </patternFill>
    </fill>
    <fill>
      <patternFill patternType="solid">
        <fgColor rgb="FF3399FF"/>
        <bgColor indexed="64"/>
      </patternFill>
    </fill>
    <fill>
      <patternFill patternType="solid">
        <fgColor rgb="FF0070C0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-0.499984740745262"/>
        <bgColor indexed="9"/>
      </patternFill>
    </fill>
    <fill>
      <patternFill patternType="solid">
        <fgColor rgb="FFFF0000"/>
        <bgColor indexed="9"/>
      </patternFill>
    </fill>
    <fill>
      <patternFill patternType="solid">
        <fgColor rgb="FF0000FF"/>
        <bgColor indexed="9"/>
      </patternFill>
    </fill>
    <fill>
      <patternFill patternType="solid">
        <fgColor rgb="FF215C98"/>
        <bgColor rgb="FF000000"/>
      </patternFill>
    </fill>
    <fill>
      <patternFill patternType="solid">
        <fgColor rgb="FFC0E6F5"/>
        <bgColor rgb="FFC0E6F5"/>
      </patternFill>
    </fill>
    <fill>
      <patternFill patternType="solid">
        <fgColor rgb="FFFF0000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Fill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5" borderId="3" xfId="2" applyFont="1" applyFill="1" applyBorder="1" applyAlignment="1" applyProtection="1">
      <alignment horizontal="center" vertical="center" wrapText="1"/>
    </xf>
    <xf numFmtId="165" fontId="8" fillId="5" borderId="3" xfId="2" applyNumberFormat="1" applyFont="1" applyFill="1" applyBorder="1" applyAlignment="1" applyProtection="1">
      <alignment horizontal="center" vertical="center" wrapText="1"/>
    </xf>
    <xf numFmtId="0" fontId="8" fillId="5" borderId="2" xfId="2" applyFont="1" applyFill="1" applyBorder="1" applyAlignment="1" applyProtection="1">
      <alignment horizontal="center" vertical="center" wrapText="1"/>
    </xf>
    <xf numFmtId="49" fontId="8" fillId="5" borderId="2" xfId="2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10" fillId="0" borderId="0" xfId="0" applyFont="1"/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5" borderId="2" xfId="2" applyFont="1" applyFill="1" applyBorder="1" applyAlignment="1" applyProtection="1">
      <alignment horizontal="left" vertical="center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10" fillId="0" borderId="0" xfId="0" applyFont="1" applyAlignment="1">
      <alignment horizontal="center" vertical="center"/>
    </xf>
    <xf numFmtId="170" fontId="10" fillId="0" borderId="0" xfId="0" applyNumberFormat="1" applyFont="1"/>
    <xf numFmtId="171" fontId="10" fillId="0" borderId="0" xfId="0" applyNumberFormat="1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2" fontId="4" fillId="6" borderId="4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2" fontId="4" fillId="7" borderId="6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14" fontId="12" fillId="7" borderId="4" xfId="0" applyNumberFormat="1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14" fontId="12" fillId="7" borderId="6" xfId="0" applyNumberFormat="1" applyFont="1" applyFill="1" applyBorder="1" applyAlignment="1">
      <alignment horizontal="center" vertical="center"/>
    </xf>
    <xf numFmtId="14" fontId="13" fillId="7" borderId="6" xfId="0" applyNumberFormat="1" applyFont="1" applyFill="1" applyBorder="1" applyAlignment="1">
      <alignment horizontal="center" vertical="center" wrapText="1"/>
    </xf>
    <xf numFmtId="3" fontId="12" fillId="7" borderId="6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center" wrapText="1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/>
    <xf numFmtId="0" fontId="15" fillId="0" borderId="1" xfId="0" applyFont="1" applyBorder="1" applyAlignment="1">
      <alignment horizontal="left" vertical="center"/>
    </xf>
    <xf numFmtId="0" fontId="15" fillId="4" borderId="1" xfId="2" applyFont="1" applyFill="1" applyBorder="1" applyAlignment="1" applyProtection="1">
      <alignment horizontal="center" vertical="center"/>
    </xf>
    <xf numFmtId="0" fontId="16" fillId="9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167" fontId="16" fillId="4" borderId="1" xfId="0" applyNumberFormat="1" applyFont="1" applyFill="1" applyBorder="1" applyAlignment="1">
      <alignment horizontal="center" vertical="center"/>
    </xf>
    <xf numFmtId="0" fontId="15" fillId="0" borderId="1" xfId="2" applyFont="1" applyFill="1" applyBorder="1" applyAlignment="1" applyProtection="1">
      <alignment horizontal="left" vertical="center"/>
    </xf>
    <xf numFmtId="0" fontId="15" fillId="4" borderId="1" xfId="2" applyFont="1" applyFill="1" applyBorder="1" applyAlignment="1" applyProtection="1">
      <alignment horizontal="center"/>
    </xf>
    <xf numFmtId="172" fontId="15" fillId="4" borderId="1" xfId="2" applyNumberFormat="1" applyFont="1" applyFill="1" applyBorder="1" applyAlignment="1" applyProtection="1">
      <alignment horizontal="left" vertical="center"/>
    </xf>
    <xf numFmtId="0" fontId="15" fillId="10" borderId="1" xfId="2" applyFont="1" applyFill="1" applyBorder="1" applyAlignment="1" applyProtection="1">
      <alignment horizontal="center"/>
    </xf>
    <xf numFmtId="167" fontId="15" fillId="4" borderId="1" xfId="2" applyNumberFormat="1" applyFont="1" applyFill="1" applyBorder="1" applyAlignment="1" applyProtection="1">
      <alignment horizontal="center" vertical="center"/>
    </xf>
    <xf numFmtId="0" fontId="15" fillId="0" borderId="1" xfId="2" applyFont="1" applyFill="1" applyBorder="1" applyProtection="1"/>
    <xf numFmtId="0" fontId="17" fillId="11" borderId="1" xfId="0" applyFont="1" applyFill="1" applyBorder="1" applyAlignment="1">
      <alignment horizontal="left" vertical="center"/>
    </xf>
    <xf numFmtId="0" fontId="17" fillId="11" borderId="1" xfId="2" applyFont="1" applyFill="1" applyBorder="1" applyAlignment="1" applyProtection="1">
      <alignment horizontal="center" vertical="center"/>
    </xf>
    <xf numFmtId="0" fontId="17" fillId="12" borderId="1" xfId="0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center" vertical="center"/>
    </xf>
    <xf numFmtId="167" fontId="17" fillId="11" borderId="1" xfId="0" applyNumberFormat="1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/>
    </xf>
    <xf numFmtId="167" fontId="17" fillId="13" borderId="1" xfId="0" applyNumberFormat="1" applyFont="1" applyFill="1" applyBorder="1" applyAlignment="1">
      <alignment horizontal="center"/>
    </xf>
    <xf numFmtId="0" fontId="17" fillId="13" borderId="1" xfId="0" applyFont="1" applyFill="1" applyBorder="1" applyAlignment="1">
      <alignment horizontal="left" vertical="center"/>
    </xf>
    <xf numFmtId="0" fontId="14" fillId="14" borderId="1" xfId="2" applyFont="1" applyFill="1" applyBorder="1" applyAlignment="1" applyProtection="1">
      <alignment vertical="center" wrapText="1"/>
    </xf>
    <xf numFmtId="49" fontId="14" fillId="14" borderId="1" xfId="2" applyNumberFormat="1" applyFont="1" applyFill="1" applyBorder="1" applyAlignment="1" applyProtection="1">
      <alignment vertical="center" wrapText="1"/>
    </xf>
    <xf numFmtId="1" fontId="1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2" fontId="21" fillId="2" borderId="1" xfId="0" applyNumberFormat="1" applyFont="1" applyFill="1" applyBorder="1" applyAlignment="1">
      <alignment horizontal="center" vertical="center" wrapText="1"/>
    </xf>
    <xf numFmtId="167" fontId="20" fillId="0" borderId="0" xfId="1" applyNumberFormat="1" applyFont="1"/>
    <xf numFmtId="173" fontId="20" fillId="0" borderId="0" xfId="1" applyNumberFormat="1" applyFont="1"/>
    <xf numFmtId="174" fontId="20" fillId="0" borderId="0" xfId="1" applyNumberFormat="1" applyFont="1"/>
    <xf numFmtId="0" fontId="21" fillId="2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167" fontId="21" fillId="2" borderId="1" xfId="0" applyNumberFormat="1" applyFont="1" applyFill="1" applyBorder="1" applyAlignment="1">
      <alignment horizontal="center" vertical="center" wrapText="1"/>
    </xf>
    <xf numFmtId="167" fontId="20" fillId="0" borderId="0" xfId="0" applyNumberFormat="1" applyFont="1"/>
    <xf numFmtId="168" fontId="20" fillId="0" borderId="0" xfId="1" applyNumberFormat="1" applyFont="1"/>
    <xf numFmtId="168" fontId="20" fillId="0" borderId="0" xfId="0" applyNumberFormat="1" applyFont="1"/>
    <xf numFmtId="0" fontId="20" fillId="15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4" fillId="4" borderId="1" xfId="2" applyFont="1" applyFill="1" applyBorder="1" applyAlignment="1" applyProtection="1">
      <alignment vertical="center"/>
    </xf>
    <xf numFmtId="168" fontId="20" fillId="4" borderId="1" xfId="0" applyNumberFormat="1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4" fillId="0" borderId="2" xfId="2" applyFont="1" applyFill="1" applyBorder="1" applyAlignment="1" applyProtection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16" borderId="1" xfId="2" applyFont="1" applyFill="1" applyBorder="1" applyAlignment="1" applyProtection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4" fillId="14" borderId="1" xfId="2" applyFont="1" applyFill="1" applyBorder="1" applyAlignment="1" applyProtection="1">
      <alignment horizontal="center" vertical="center" wrapText="1"/>
    </xf>
    <xf numFmtId="0" fontId="24" fillId="4" borderId="1" xfId="2" applyFont="1" applyFill="1" applyBorder="1" applyAlignment="1" applyProtection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167" fontId="20" fillId="0" borderId="6" xfId="1" applyNumberFormat="1" applyFont="1" applyBorder="1"/>
    <xf numFmtId="0" fontId="20" fillId="0" borderId="11" xfId="0" applyFont="1" applyBorder="1" applyAlignment="1">
      <alignment horizontal="center" vertical="center"/>
    </xf>
    <xf numFmtId="0" fontId="20" fillId="4" borderId="12" xfId="0" applyFont="1" applyFill="1" applyBorder="1" applyAlignment="1">
      <alignment vertical="center"/>
    </xf>
    <xf numFmtId="0" fontId="20" fillId="0" borderId="12" xfId="0" applyFont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8" fontId="20" fillId="0" borderId="4" xfId="1" applyNumberFormat="1" applyFont="1" applyBorder="1"/>
    <xf numFmtId="171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168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17" borderId="13" xfId="2" applyFont="1" applyFill="1" applyBorder="1" applyAlignment="1" applyProtection="1">
      <alignment horizontal="center" vertical="center" wrapText="1"/>
    </xf>
    <xf numFmtId="49" fontId="25" fillId="17" borderId="13" xfId="2" applyNumberFormat="1" applyFont="1" applyFill="1" applyBorder="1" applyAlignment="1" applyProtection="1">
      <alignment horizontal="center" vertical="center" wrapText="1"/>
    </xf>
    <xf numFmtId="0" fontId="25" fillId="17" borderId="14" xfId="2" applyFont="1" applyFill="1" applyBorder="1" applyAlignment="1" applyProtection="1">
      <alignment horizontal="center" vertical="center" wrapText="1"/>
    </xf>
    <xf numFmtId="0" fontId="26" fillId="17" borderId="14" xfId="2" applyFont="1" applyFill="1" applyBorder="1" applyAlignment="1" applyProtection="1">
      <alignment horizontal="center" vertical="center" wrapText="1"/>
    </xf>
    <xf numFmtId="165" fontId="26" fillId="17" borderId="14" xfId="2" applyNumberFormat="1" applyFont="1" applyFill="1" applyBorder="1" applyAlignment="1" applyProtection="1">
      <alignment horizontal="center" vertical="center" wrapText="1"/>
    </xf>
    <xf numFmtId="0" fontId="27" fillId="0" borderId="13" xfId="2" applyFont="1" applyFill="1" applyBorder="1" applyAlignment="1" applyProtection="1">
      <alignment horizontal="left"/>
    </xf>
    <xf numFmtId="0" fontId="27" fillId="0" borderId="13" xfId="2" applyFont="1" applyFill="1" applyBorder="1" applyAlignment="1" applyProtection="1">
      <alignment horizontal="center"/>
    </xf>
    <xf numFmtId="0" fontId="27" fillId="0" borderId="13" xfId="2" applyFont="1" applyFill="1" applyBorder="1" applyAlignment="1" applyProtection="1">
      <alignment horizontal="center" vertical="center"/>
    </xf>
    <xf numFmtId="0" fontId="27" fillId="0" borderId="13" xfId="2" applyFont="1" applyFill="1" applyBorder="1" applyProtection="1"/>
    <xf numFmtId="165" fontId="26" fillId="18" borderId="13" xfId="2" applyNumberFormat="1" applyFont="1" applyFill="1" applyBorder="1" applyAlignment="1" applyProtection="1">
      <alignment horizontal="center"/>
    </xf>
    <xf numFmtId="165" fontId="27" fillId="0" borderId="13" xfId="2" applyNumberFormat="1" applyFont="1" applyFill="1" applyBorder="1" applyProtection="1"/>
    <xf numFmtId="0" fontId="27" fillId="0" borderId="13" xfId="2" applyFont="1" applyFill="1" applyBorder="1" applyAlignment="1" applyProtection="1">
      <alignment horizontal="left" vertical="center"/>
    </xf>
    <xf numFmtId="3" fontId="27" fillId="0" borderId="13" xfId="2" applyNumberFormat="1" applyFont="1" applyFill="1" applyBorder="1" applyAlignment="1" applyProtection="1">
      <alignment horizontal="center"/>
    </xf>
    <xf numFmtId="0" fontId="26" fillId="18" borderId="13" xfId="2" applyFont="1" applyFill="1" applyBorder="1" applyAlignment="1" applyProtection="1">
      <alignment horizontal="center"/>
    </xf>
    <xf numFmtId="3" fontId="26" fillId="18" borderId="13" xfId="2" applyNumberFormat="1" applyFont="1" applyFill="1" applyBorder="1" applyAlignment="1" applyProtection="1">
      <alignment horizontal="center"/>
    </xf>
    <xf numFmtId="165" fontId="26" fillId="0" borderId="13" xfId="2" applyNumberFormat="1" applyFont="1" applyFill="1" applyBorder="1" applyAlignment="1" applyProtection="1">
      <alignment horizontal="center"/>
    </xf>
    <xf numFmtId="0" fontId="27" fillId="0" borderId="14" xfId="2" applyFont="1" applyFill="1" applyBorder="1" applyAlignment="1" applyProtection="1">
      <alignment horizontal="center" vertical="center"/>
    </xf>
    <xf numFmtId="0" fontId="27" fillId="0" borderId="14" xfId="2" applyFont="1" applyFill="1" applyBorder="1" applyProtection="1"/>
    <xf numFmtId="0" fontId="27" fillId="0" borderId="14" xfId="2" applyFont="1" applyFill="1" applyBorder="1" applyAlignment="1" applyProtection="1">
      <alignment horizontal="center"/>
    </xf>
    <xf numFmtId="165" fontId="26" fillId="18" borderId="14" xfId="2" applyNumberFormat="1" applyFont="1" applyFill="1" applyBorder="1" applyAlignment="1" applyProtection="1">
      <alignment horizontal="center"/>
    </xf>
    <xf numFmtId="165" fontId="27" fillId="0" borderId="14" xfId="2" applyNumberFormat="1" applyFont="1" applyFill="1" applyBorder="1" applyProtection="1"/>
    <xf numFmtId="0" fontId="27" fillId="0" borderId="15" xfId="2" applyFont="1" applyFill="1" applyBorder="1" applyAlignment="1" applyProtection="1">
      <alignment horizontal="center" vertical="center"/>
    </xf>
    <xf numFmtId="0" fontId="27" fillId="0" borderId="1" xfId="2" applyFont="1" applyFill="1" applyBorder="1" applyAlignment="1" applyProtection="1">
      <alignment horizontal="center" vertical="center"/>
    </xf>
    <xf numFmtId="0" fontId="27" fillId="0" borderId="1" xfId="2" applyFont="1" applyFill="1" applyBorder="1" applyAlignment="1" applyProtection="1">
      <alignment horizontal="left"/>
    </xf>
    <xf numFmtId="0" fontId="27" fillId="0" borderId="1" xfId="2" applyFont="1" applyFill="1" applyBorder="1" applyAlignment="1" applyProtection="1">
      <alignment horizontal="center"/>
    </xf>
    <xf numFmtId="0" fontId="26" fillId="18" borderId="1" xfId="2" applyFont="1" applyFill="1" applyBorder="1" applyAlignment="1" applyProtection="1">
      <alignment horizontal="center"/>
    </xf>
    <xf numFmtId="165" fontId="27" fillId="0" borderId="1" xfId="2" applyNumberFormat="1" applyFont="1" applyFill="1" applyBorder="1" applyProtection="1"/>
    <xf numFmtId="0" fontId="26" fillId="19" borderId="1" xfId="2" applyFont="1" applyFill="1" applyBorder="1" applyAlignment="1" applyProtection="1">
      <alignment horizontal="center"/>
    </xf>
    <xf numFmtId="0" fontId="27" fillId="0" borderId="15" xfId="2" applyFont="1" applyFill="1" applyBorder="1" applyAlignment="1" applyProtection="1">
      <alignment horizontal="center"/>
    </xf>
    <xf numFmtId="0" fontId="27" fillId="0" borderId="1" xfId="2" applyFont="1" applyFill="1" applyBorder="1" applyProtection="1"/>
    <xf numFmtId="3" fontId="27" fillId="0" borderId="1" xfId="2" applyNumberFormat="1" applyFont="1" applyFill="1" applyBorder="1" applyAlignment="1" applyProtection="1">
      <alignment horizontal="center"/>
    </xf>
    <xf numFmtId="0" fontId="27" fillId="0" borderId="1" xfId="2" applyFont="1" applyFill="1" applyBorder="1" applyAlignment="1" applyProtection="1">
      <alignment horizontal="left" vertical="center"/>
    </xf>
    <xf numFmtId="0" fontId="27" fillId="0" borderId="1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/>
    <xf numFmtId="165" fontId="26" fillId="19" borderId="1" xfId="2" applyNumberFormat="1" applyFont="1" applyFill="1" applyBorder="1" applyAlignment="1" applyProtection="1">
      <alignment horizontal="center"/>
    </xf>
    <xf numFmtId="0" fontId="27" fillId="0" borderId="16" xfId="2" applyFont="1" applyFill="1" applyBorder="1" applyAlignment="1" applyProtection="1">
      <alignment horizontal="center" vertical="center"/>
    </xf>
    <xf numFmtId="0" fontId="27" fillId="0" borderId="16" xfId="2" applyFont="1" applyFill="1" applyBorder="1" applyAlignment="1" applyProtection="1">
      <alignment horizontal="left"/>
    </xf>
    <xf numFmtId="0" fontId="27" fillId="0" borderId="16" xfId="2" applyFont="1" applyFill="1" applyBorder="1" applyAlignment="1" applyProtection="1">
      <alignment horizontal="center"/>
    </xf>
    <xf numFmtId="0" fontId="26" fillId="19" borderId="16" xfId="2" applyFont="1" applyFill="1" applyBorder="1" applyAlignment="1" applyProtection="1">
      <alignment horizontal="center"/>
    </xf>
    <xf numFmtId="165" fontId="27" fillId="0" borderId="5" xfId="2" applyNumberFormat="1" applyFont="1" applyFill="1" applyBorder="1" applyProtection="1"/>
    <xf numFmtId="3" fontId="26" fillId="19" borderId="13" xfId="2" applyNumberFormat="1" applyFont="1" applyFill="1" applyBorder="1" applyAlignment="1" applyProtection="1">
      <alignment horizontal="center"/>
    </xf>
    <xf numFmtId="0" fontId="27" fillId="0" borderId="1" xfId="0" applyFont="1" applyBorder="1" applyAlignment="1">
      <alignment horizontal="center"/>
    </xf>
    <xf numFmtId="165" fontId="26" fillId="19" borderId="13" xfId="2" applyNumberFormat="1" applyFont="1" applyFill="1" applyBorder="1" applyAlignment="1" applyProtection="1">
      <alignment horizontal="center"/>
    </xf>
    <xf numFmtId="0" fontId="27" fillId="0" borderId="14" xfId="2" applyFont="1" applyFill="1" applyBorder="1" applyAlignment="1" applyProtection="1">
      <alignment horizontal="left" vertical="center"/>
    </xf>
    <xf numFmtId="0" fontId="27" fillId="0" borderId="14" xfId="2" applyFont="1" applyFill="1" applyBorder="1" applyAlignment="1" applyProtection="1">
      <alignment horizontal="left"/>
    </xf>
    <xf numFmtId="0" fontId="26" fillId="18" borderId="14" xfId="2" applyFont="1" applyFill="1" applyBorder="1" applyAlignment="1" applyProtection="1">
      <alignment horizontal="center"/>
    </xf>
    <xf numFmtId="3" fontId="26" fillId="18" borderId="1" xfId="2" applyNumberFormat="1" applyFont="1" applyFill="1" applyBorder="1" applyAlignment="1" applyProtection="1">
      <alignment horizontal="center"/>
    </xf>
    <xf numFmtId="0" fontId="26" fillId="0" borderId="1" xfId="2" applyFont="1" applyFill="1" applyBorder="1" applyAlignment="1" applyProtection="1">
      <alignment horizontal="center"/>
    </xf>
    <xf numFmtId="0" fontId="27" fillId="0" borderId="16" xfId="2" applyFont="1" applyFill="1" applyBorder="1" applyAlignment="1" applyProtection="1">
      <alignment horizontal="left" vertical="center"/>
    </xf>
    <xf numFmtId="0" fontId="26" fillId="19" borderId="13" xfId="2" applyFont="1" applyFill="1" applyBorder="1" applyAlignment="1" applyProtection="1">
      <alignment horizontal="center"/>
    </xf>
    <xf numFmtId="165" fontId="27" fillId="0" borderId="17" xfId="2" applyNumberFormat="1" applyFont="1" applyFill="1" applyBorder="1" applyProtection="1"/>
    <xf numFmtId="165" fontId="27" fillId="0" borderId="18" xfId="2" applyNumberFormat="1" applyFont="1" applyFill="1" applyBorder="1" applyProtection="1"/>
    <xf numFmtId="176" fontId="20" fillId="0" borderId="0" xfId="0" applyNumberFormat="1" applyFont="1" applyAlignment="1">
      <alignment horizontal="center" vertical="center"/>
    </xf>
    <xf numFmtId="171" fontId="20" fillId="0" borderId="19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21" borderId="6" xfId="0" applyFont="1" applyFill="1" applyBorder="1" applyAlignment="1">
      <alignment horizontal="center" vertical="center"/>
    </xf>
    <xf numFmtId="0" fontId="28" fillId="20" borderId="1" xfId="0" applyFont="1" applyFill="1" applyBorder="1" applyAlignment="1">
      <alignment horizontal="center" vertical="center"/>
    </xf>
    <xf numFmtId="0" fontId="28" fillId="20" borderId="4" xfId="0" applyFont="1" applyFill="1" applyBorder="1" applyAlignment="1">
      <alignment horizontal="center" vertical="center"/>
    </xf>
    <xf numFmtId="3" fontId="28" fillId="20" borderId="4" xfId="0" applyNumberFormat="1" applyFont="1" applyFill="1" applyBorder="1" applyAlignment="1">
      <alignment horizontal="center" vertical="center"/>
    </xf>
    <xf numFmtId="2" fontId="28" fillId="20" borderId="4" xfId="0" applyNumberFormat="1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2" fontId="22" fillId="0" borderId="6" xfId="0" applyNumberFormat="1" applyFont="1" applyBorder="1" applyAlignment="1">
      <alignment horizontal="center" vertical="center"/>
    </xf>
    <xf numFmtId="0" fontId="22" fillId="21" borderId="5" xfId="0" applyFont="1" applyFill="1" applyBorder="1" applyAlignment="1">
      <alignment horizontal="center" vertical="center"/>
    </xf>
    <xf numFmtId="2" fontId="22" fillId="21" borderId="6" xfId="0" applyNumberFormat="1" applyFont="1" applyFill="1" applyBorder="1" applyAlignment="1">
      <alignment horizontal="center" vertical="center"/>
    </xf>
    <xf numFmtId="0" fontId="28" fillId="20" borderId="4" xfId="0" applyFont="1" applyFill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21" borderId="6" xfId="0" applyFont="1" applyFill="1" applyBorder="1" applyAlignment="1">
      <alignment horizontal="left" vertical="center"/>
    </xf>
    <xf numFmtId="165" fontId="19" fillId="0" borderId="0" xfId="0" applyNumberFormat="1" applyFont="1" applyAlignment="1">
      <alignment horizontal="center" vertical="center"/>
    </xf>
    <xf numFmtId="0" fontId="29" fillId="22" borderId="2" xfId="0" applyFont="1" applyFill="1" applyBorder="1" applyAlignment="1">
      <alignment horizontal="center" vertical="center" wrapText="1"/>
    </xf>
    <xf numFmtId="0" fontId="29" fillId="22" borderId="7" xfId="0" applyFont="1" applyFill="1" applyBorder="1" applyAlignment="1">
      <alignment horizontal="center" vertical="center" wrapText="1"/>
    </xf>
    <xf numFmtId="49" fontId="29" fillId="22" borderId="7" xfId="0" applyNumberFormat="1" applyFont="1" applyFill="1" applyBorder="1" applyAlignment="1">
      <alignment horizontal="left" vertical="center" wrapText="1"/>
    </xf>
    <xf numFmtId="165" fontId="29" fillId="22" borderId="7" xfId="0" applyNumberFormat="1" applyFont="1" applyFill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horizontal="left" vertical="center"/>
    </xf>
    <xf numFmtId="165" fontId="30" fillId="0" borderId="21" xfId="0" applyNumberFormat="1" applyFont="1" applyBorder="1" applyAlignment="1">
      <alignment horizontal="center" vertical="center"/>
    </xf>
    <xf numFmtId="0" fontId="31" fillId="6" borderId="21" xfId="0" applyFont="1" applyFill="1" applyBorder="1" applyAlignment="1">
      <alignment horizontal="center" vertical="center"/>
    </xf>
    <xf numFmtId="165" fontId="31" fillId="6" borderId="21" xfId="0" applyNumberFormat="1" applyFont="1" applyFill="1" applyBorder="1" applyAlignment="1">
      <alignment horizontal="center" vertical="center"/>
    </xf>
    <xf numFmtId="49" fontId="30" fillId="0" borderId="21" xfId="0" applyNumberFormat="1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left" vertical="center"/>
    </xf>
    <xf numFmtId="0" fontId="20" fillId="4" borderId="1" xfId="0" applyFont="1" applyFill="1" applyBorder="1" applyAlignment="1">
      <alignment horizontal="left"/>
    </xf>
    <xf numFmtId="2" fontId="20" fillId="4" borderId="1" xfId="0" applyNumberFormat="1" applyFont="1" applyFill="1" applyBorder="1" applyAlignment="1">
      <alignment horizontal="right"/>
    </xf>
    <xf numFmtId="0" fontId="20" fillId="4" borderId="1" xfId="0" applyFont="1" applyFill="1" applyBorder="1"/>
    <xf numFmtId="0" fontId="20" fillId="9" borderId="1" xfId="0" applyFont="1" applyFill="1" applyBorder="1" applyAlignment="1">
      <alignment horizontal="left"/>
    </xf>
    <xf numFmtId="2" fontId="20" fillId="9" borderId="1" xfId="0" applyNumberFormat="1" applyFont="1" applyFill="1" applyBorder="1" applyAlignment="1">
      <alignment horizontal="right"/>
    </xf>
    <xf numFmtId="0" fontId="20" fillId="9" borderId="1" xfId="0" applyFont="1" applyFill="1" applyBorder="1"/>
    <xf numFmtId="4" fontId="32" fillId="4" borderId="1" xfId="0" applyNumberFormat="1" applyFont="1" applyFill="1" applyBorder="1" applyAlignment="1">
      <alignment horizontal="left"/>
    </xf>
    <xf numFmtId="0" fontId="32" fillId="4" borderId="1" xfId="0" applyFont="1" applyFill="1" applyBorder="1" applyAlignment="1">
      <alignment horizontal="center"/>
    </xf>
    <xf numFmtId="2" fontId="20" fillId="4" borderId="1" xfId="0" quotePrefix="1" applyNumberFormat="1" applyFont="1" applyFill="1" applyBorder="1"/>
    <xf numFmtId="2" fontId="20" fillId="9" borderId="1" xfId="0" quotePrefix="1" applyNumberFormat="1" applyFont="1" applyFill="1" applyBorder="1"/>
    <xf numFmtId="0" fontId="32" fillId="23" borderId="1" xfId="0" applyFont="1" applyFill="1" applyBorder="1" applyAlignment="1">
      <alignment horizontal="center" vertical="center"/>
    </xf>
    <xf numFmtId="3" fontId="32" fillId="23" borderId="1" xfId="0" applyNumberFormat="1" applyFont="1" applyFill="1" applyBorder="1" applyAlignment="1">
      <alignment horizontal="center" vertical="center"/>
    </xf>
    <xf numFmtId="2" fontId="32" fillId="23" borderId="1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1" fontId="20" fillId="8" borderId="0" xfId="0" applyNumberFormat="1" applyFont="1" applyFill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2" fontId="33" fillId="2" borderId="1" xfId="0" applyNumberFormat="1" applyFont="1" applyFill="1" applyBorder="1" applyAlignment="1">
      <alignment horizontal="center" vertical="center" wrapText="1"/>
    </xf>
    <xf numFmtId="1" fontId="33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71" fontId="20" fillId="0" borderId="0" xfId="0" applyNumberFormat="1" applyFont="1" applyAlignment="1">
      <alignment vertical="center"/>
    </xf>
    <xf numFmtId="0" fontId="20" fillId="8" borderId="0" xfId="0" applyFont="1" applyFill="1" applyAlignment="1">
      <alignment vertical="center"/>
    </xf>
    <xf numFmtId="171" fontId="20" fillId="8" borderId="0" xfId="0" applyNumberFormat="1" applyFont="1" applyFill="1" applyAlignment="1">
      <alignment vertical="center"/>
    </xf>
    <xf numFmtId="0" fontId="34" fillId="0" borderId="0" xfId="0" applyFont="1" applyAlignment="1">
      <alignment vertical="center"/>
    </xf>
    <xf numFmtId="168" fontId="20" fillId="0" borderId="0" xfId="0" applyNumberFormat="1" applyFont="1" applyAlignment="1">
      <alignment vertical="center"/>
    </xf>
    <xf numFmtId="171" fontId="10" fillId="0" borderId="0" xfId="0" applyNumberFormat="1" applyFont="1" applyAlignment="1">
      <alignment vertical="center"/>
    </xf>
    <xf numFmtId="0" fontId="27" fillId="4" borderId="13" xfId="2" applyFont="1" applyFill="1" applyBorder="1" applyAlignment="1" applyProtection="1">
      <alignment horizontal="left"/>
    </xf>
    <xf numFmtId="0" fontId="27" fillId="4" borderId="13" xfId="2" applyFont="1" applyFill="1" applyBorder="1" applyAlignment="1" applyProtection="1">
      <alignment horizontal="center"/>
    </xf>
    <xf numFmtId="0" fontId="27" fillId="4" borderId="13" xfId="2" applyFont="1" applyFill="1" applyBorder="1" applyAlignment="1" applyProtection="1">
      <alignment horizontal="center" vertical="center"/>
    </xf>
    <xf numFmtId="0" fontId="27" fillId="4" borderId="13" xfId="2" applyFont="1" applyFill="1" applyBorder="1" applyProtection="1"/>
    <xf numFmtId="165" fontId="26" fillId="10" borderId="13" xfId="2" applyNumberFormat="1" applyFont="1" applyFill="1" applyBorder="1" applyAlignment="1" applyProtection="1">
      <alignment horizontal="center"/>
    </xf>
    <xf numFmtId="0" fontId="0" fillId="4" borderId="0" xfId="0" applyFill="1"/>
    <xf numFmtId="0" fontId="27" fillId="4" borderId="13" xfId="2" applyFont="1" applyFill="1" applyBorder="1" applyAlignment="1" applyProtection="1">
      <alignment horizontal="left" vertical="center"/>
    </xf>
    <xf numFmtId="3" fontId="26" fillId="10" borderId="13" xfId="2" applyNumberFormat="1" applyFont="1" applyFill="1" applyBorder="1" applyAlignment="1" applyProtection="1">
      <alignment horizontal="center"/>
    </xf>
    <xf numFmtId="0" fontId="27" fillId="4" borderId="15" xfId="2" applyFont="1" applyFill="1" applyBorder="1" applyAlignment="1" applyProtection="1">
      <alignment horizontal="center"/>
    </xf>
    <xf numFmtId="0" fontId="27" fillId="4" borderId="1" xfId="2" applyFont="1" applyFill="1" applyBorder="1" applyAlignment="1" applyProtection="1">
      <alignment horizontal="center" vertical="center"/>
    </xf>
    <xf numFmtId="0" fontId="27" fillId="4" borderId="1" xfId="2" applyFont="1" applyFill="1" applyBorder="1" applyProtection="1"/>
    <xf numFmtId="0" fontId="27" fillId="4" borderId="1" xfId="2" applyFont="1" applyFill="1" applyBorder="1" applyAlignment="1" applyProtection="1">
      <alignment horizontal="center"/>
    </xf>
    <xf numFmtId="0" fontId="27" fillId="4" borderId="1" xfId="2" applyFont="1" applyFill="1" applyBorder="1" applyAlignment="1" applyProtection="1">
      <alignment horizontal="left" vertical="center"/>
    </xf>
    <xf numFmtId="0" fontId="27" fillId="4" borderId="1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/>
    <xf numFmtId="0" fontId="27" fillId="4" borderId="1" xfId="2" applyFont="1" applyFill="1" applyBorder="1" applyAlignment="1" applyProtection="1">
      <alignment horizontal="left"/>
    </xf>
    <xf numFmtId="171" fontId="20" fillId="0" borderId="1" xfId="0" applyNumberFormat="1" applyFont="1" applyBorder="1" applyAlignment="1">
      <alignment horizontal="center" vertical="center"/>
    </xf>
    <xf numFmtId="3" fontId="27" fillId="4" borderId="13" xfId="2" applyNumberFormat="1" applyFont="1" applyFill="1" applyBorder="1" applyAlignment="1" applyProtection="1">
      <alignment horizontal="center"/>
    </xf>
    <xf numFmtId="3" fontId="26" fillId="10" borderId="1" xfId="2" applyNumberFormat="1" applyFont="1" applyFill="1" applyBorder="1" applyAlignment="1" applyProtection="1">
      <alignment horizontal="center"/>
    </xf>
    <xf numFmtId="0" fontId="26" fillId="4" borderId="1" xfId="2" applyFont="1" applyFill="1" applyBorder="1" applyAlignment="1" applyProtection="1">
      <alignment horizontal="center"/>
    </xf>
    <xf numFmtId="0" fontId="26" fillId="10" borderId="1" xfId="2" applyFont="1" applyFill="1" applyBorder="1" applyAlignment="1" applyProtection="1">
      <alignment horizont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2" applyFont="1" applyFill="1" applyBorder="1" applyAlignment="1" applyProtection="1">
      <alignment horizontal="left" vertical="center"/>
    </xf>
    <xf numFmtId="0" fontId="24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 wrapText="1"/>
    </xf>
    <xf numFmtId="0" fontId="35" fillId="0" borderId="7" xfId="0" applyFont="1" applyBorder="1" applyAlignment="1">
      <alignment horizontal="center" vertical="center"/>
    </xf>
    <xf numFmtId="0" fontId="35" fillId="0" borderId="8" xfId="0" applyFont="1" applyBorder="1" applyAlignment="1">
      <alignment horizontal="left" vertical="center"/>
    </xf>
    <xf numFmtId="0" fontId="35" fillId="0" borderId="2" xfId="0" applyFont="1" applyBorder="1" applyAlignment="1">
      <alignment horizontal="center" vertical="center"/>
    </xf>
    <xf numFmtId="0" fontId="20" fillId="4" borderId="0" xfId="0" applyFont="1" applyFill="1" applyAlignment="1">
      <alignment horizontal="left" vertical="center"/>
    </xf>
    <xf numFmtId="0" fontId="24" fillId="4" borderId="1" xfId="0" applyFont="1" applyFill="1" applyBorder="1" applyAlignment="1">
      <alignment horizontal="left" vertical="center"/>
    </xf>
    <xf numFmtId="0" fontId="36" fillId="0" borderId="0" xfId="0" applyFont="1" applyAlignment="1">
      <alignment vertical="center"/>
    </xf>
    <xf numFmtId="177" fontId="20" fillId="0" borderId="0" xfId="0" applyNumberFormat="1" applyFont="1" applyAlignment="1">
      <alignment horizontal="center" vertical="center"/>
    </xf>
    <xf numFmtId="0" fontId="20" fillId="8" borderId="0" xfId="0" applyFont="1" applyFill="1" applyAlignment="1">
      <alignment horizontal="left" vertical="center"/>
    </xf>
    <xf numFmtId="171" fontId="20" fillId="8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vertical="center"/>
    </xf>
    <xf numFmtId="0" fontId="24" fillId="0" borderId="0" xfId="2" applyFont="1" applyFill="1" applyAlignment="1" applyProtection="1">
      <alignment horizontal="left" vertical="center"/>
    </xf>
    <xf numFmtId="0" fontId="32" fillId="24" borderId="0" xfId="0" applyFont="1" applyFill="1" applyAlignment="1">
      <alignment horizontal="center" vertical="center"/>
    </xf>
    <xf numFmtId="0" fontId="32" fillId="24" borderId="0" xfId="0" applyFont="1" applyFill="1" applyAlignment="1">
      <alignment horizontal="left" vertical="center"/>
    </xf>
    <xf numFmtId="168" fontId="32" fillId="24" borderId="0" xfId="0" applyNumberFormat="1" applyFont="1" applyFill="1" applyAlignment="1">
      <alignment horizontal="center" vertical="center"/>
    </xf>
    <xf numFmtId="0" fontId="37" fillId="0" borderId="2" xfId="0" applyFont="1" applyBorder="1" applyAlignment="1">
      <alignment horizontal="left"/>
    </xf>
    <xf numFmtId="0" fontId="37" fillId="0" borderId="7" xfId="0" applyFont="1" applyBorder="1" applyAlignment="1">
      <alignment horizontal="center"/>
    </xf>
    <xf numFmtId="0" fontId="37" fillId="0" borderId="22" xfId="0" applyFont="1" applyBorder="1" applyAlignment="1">
      <alignment horizontal="center" vertical="center"/>
    </xf>
    <xf numFmtId="0" fontId="37" fillId="0" borderId="22" xfId="0" applyFont="1" applyBorder="1"/>
    <xf numFmtId="165" fontId="10" fillId="0" borderId="0" xfId="0" applyNumberFormat="1" applyFont="1"/>
    <xf numFmtId="165" fontId="10" fillId="0" borderId="1" xfId="0" applyNumberFormat="1" applyFont="1" applyBorder="1"/>
    <xf numFmtId="0" fontId="37" fillId="0" borderId="23" xfId="0" applyFont="1" applyBorder="1" applyAlignment="1">
      <alignment horizontal="center"/>
    </xf>
    <xf numFmtId="0" fontId="27" fillId="0" borderId="11" xfId="2" applyFont="1" applyFill="1" applyBorder="1" applyAlignment="1" applyProtection="1">
      <alignment horizontal="center"/>
    </xf>
    <xf numFmtId="165" fontId="37" fillId="0" borderId="1" xfId="0" applyNumberFormat="1" applyFont="1" applyBorder="1"/>
    <xf numFmtId="167" fontId="20" fillId="0" borderId="0" xfId="0" applyNumberFormat="1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171" fontId="32" fillId="24" borderId="0" xfId="0" applyNumberFormat="1" applyFont="1" applyFill="1" applyAlignment="1">
      <alignment horizontal="center" vertical="center"/>
    </xf>
    <xf numFmtId="175" fontId="32" fillId="24" borderId="0" xfId="0" applyNumberFormat="1" applyFont="1" applyFill="1" applyAlignment="1">
      <alignment horizontal="center" vertical="center"/>
    </xf>
    <xf numFmtId="168" fontId="32" fillId="24" borderId="0" xfId="1" applyNumberFormat="1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171" fontId="20" fillId="4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68" fontId="20" fillId="4" borderId="1" xfId="0" applyNumberFormat="1" applyFont="1" applyFill="1" applyBorder="1" applyAlignment="1">
      <alignment horizontal="center" vertical="center"/>
    </xf>
    <xf numFmtId="0" fontId="40" fillId="0" borderId="0" xfId="0" applyFont="1"/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4" fontId="43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2" fontId="5" fillId="2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2" fontId="46" fillId="4" borderId="0" xfId="0" applyNumberFormat="1" applyFont="1" applyFill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164" fontId="44" fillId="0" borderId="1" xfId="0" applyNumberFormat="1" applyFont="1" applyBorder="1" applyAlignment="1">
      <alignment horizontal="center" vertical="center" wrapText="1"/>
    </xf>
    <xf numFmtId="2" fontId="44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2" fontId="47" fillId="4" borderId="0" xfId="0" applyNumberFormat="1" applyFont="1" applyFill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0" fontId="20" fillId="4" borderId="0" xfId="0" applyFont="1" applyFill="1" applyAlignment="1">
      <alignment horizontal="center" vertical="center"/>
    </xf>
    <xf numFmtId="0" fontId="48" fillId="23" borderId="0" xfId="0" applyFont="1" applyFill="1" applyAlignment="1">
      <alignment horizontal="center" vertical="center"/>
    </xf>
    <xf numFmtId="0" fontId="21" fillId="23" borderId="24" xfId="0" applyFont="1" applyFill="1" applyBorder="1" applyAlignment="1">
      <alignment horizontal="center" vertical="center" wrapText="1"/>
    </xf>
    <xf numFmtId="49" fontId="21" fillId="23" borderId="2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78" fontId="24" fillId="0" borderId="0" xfId="0" applyNumberFormat="1" applyFont="1" applyAlignment="1">
      <alignment horizontal="center" vertical="center" wrapText="1"/>
    </xf>
    <xf numFmtId="178" fontId="10" fillId="0" borderId="0" xfId="0" applyNumberFormat="1" applyFont="1"/>
    <xf numFmtId="0" fontId="10" fillId="0" borderId="9" xfId="0" applyFont="1" applyBorder="1"/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178" fontId="10" fillId="0" borderId="10" xfId="0" applyNumberFormat="1" applyFont="1" applyBorder="1"/>
    <xf numFmtId="178" fontId="24" fillId="0" borderId="25" xfId="0" applyNumberFormat="1" applyFont="1" applyBorder="1" applyAlignment="1">
      <alignment horizontal="center" vertical="center" wrapText="1"/>
    </xf>
    <xf numFmtId="0" fontId="21" fillId="23" borderId="24" xfId="0" applyFont="1" applyFill="1" applyBorder="1" applyAlignment="1">
      <alignment horizontal="left" vertical="center" wrapText="1"/>
    </xf>
    <xf numFmtId="0" fontId="21" fillId="26" borderId="28" xfId="0" applyFont="1" applyFill="1" applyBorder="1" applyAlignment="1">
      <alignment horizontal="left" vertical="center" wrapText="1"/>
    </xf>
    <xf numFmtId="0" fontId="55" fillId="0" borderId="0" xfId="0" applyFont="1" applyAlignment="1">
      <alignment horizontal="left" vertical="center"/>
    </xf>
    <xf numFmtId="0" fontId="21" fillId="23" borderId="5" xfId="0" applyFont="1" applyFill="1" applyBorder="1" applyAlignment="1">
      <alignment horizontal="left" vertical="center" wrapText="1"/>
    </xf>
    <xf numFmtId="0" fontId="21" fillId="27" borderId="1" xfId="0" applyFont="1" applyFill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68" fontId="2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8" fontId="10" fillId="0" borderId="1" xfId="0" applyNumberFormat="1" applyFont="1" applyBorder="1" applyAlignment="1">
      <alignment horizontal="center"/>
    </xf>
    <xf numFmtId="178" fontId="10" fillId="0" borderId="1" xfId="0" applyNumberFormat="1" applyFont="1" applyBorder="1" applyAlignment="1">
      <alignment horizontal="center"/>
    </xf>
    <xf numFmtId="178" fontId="24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171" fontId="10" fillId="0" borderId="27" xfId="0" applyNumberFormat="1" applyFont="1" applyBorder="1" applyAlignment="1">
      <alignment horizontal="center"/>
    </xf>
    <xf numFmtId="171" fontId="10" fillId="0" borderId="29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 vertical="center"/>
    </xf>
    <xf numFmtId="0" fontId="56" fillId="0" borderId="0" xfId="0" applyFont="1"/>
    <xf numFmtId="179" fontId="20" fillId="0" borderId="0" xfId="0" applyNumberFormat="1" applyFont="1" applyAlignment="1">
      <alignment horizontal="center" vertical="center"/>
    </xf>
    <xf numFmtId="0" fontId="38" fillId="0" borderId="0" xfId="0" applyFont="1"/>
    <xf numFmtId="0" fontId="5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50" fillId="23" borderId="1" xfId="0" applyFont="1" applyFill="1" applyBorder="1" applyAlignment="1">
      <alignment horizontal="center" vertical="center"/>
    </xf>
    <xf numFmtId="0" fontId="51" fillId="23" borderId="1" xfId="0" applyFont="1" applyFill="1" applyBorder="1" applyAlignment="1">
      <alignment horizontal="center" vertical="center"/>
    </xf>
    <xf numFmtId="14" fontId="50" fillId="23" borderId="1" xfId="0" applyNumberFormat="1" applyFont="1" applyFill="1" applyBorder="1" applyAlignment="1">
      <alignment horizontal="center" vertical="center"/>
    </xf>
    <xf numFmtId="0" fontId="52" fillId="23" borderId="1" xfId="0" applyFont="1" applyFill="1" applyBorder="1" applyAlignment="1">
      <alignment horizontal="center" vertical="center"/>
    </xf>
    <xf numFmtId="0" fontId="53" fillId="23" borderId="1" xfId="0" applyFont="1" applyFill="1" applyBorder="1" applyAlignment="1">
      <alignment horizontal="center" vertical="center"/>
    </xf>
    <xf numFmtId="0" fontId="54" fillId="0" borderId="26" xfId="0" applyFont="1" applyBorder="1" applyAlignment="1">
      <alignment horizontal="center" vertical="center"/>
    </xf>
    <xf numFmtId="0" fontId="54" fillId="0" borderId="10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 xr:uid="{3C390A51-AF11-1C47-9080-FDF68E44EA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1104900</xdr:colOff>
      <xdr:row>15</xdr:row>
      <xdr:rowOff>127000</xdr:rowOff>
    </xdr:from>
    <xdr:to>
      <xdr:col>8</xdr:col>
      <xdr:colOff>202284</xdr:colOff>
      <xdr:row>23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339CCF-8684-9447-B55E-128CADD57D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63" t="25334" b="19556"/>
        <a:stretch/>
      </xdr:blipFill>
      <xdr:spPr>
        <a:xfrm>
          <a:off x="11163300" y="5994400"/>
          <a:ext cx="4571084" cy="1574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PPLE/Desktop/Merck%20-%20Milipore%20Liste%2005.01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rck"/>
      <sheetName val="Millipore"/>
      <sheetName val="Sheet1"/>
    </sheetNames>
    <sheetDataSet>
      <sheetData sheetId="0" refreshError="1">
        <row r="1">
          <cell r="A1" t="str">
            <v>Ürün Kodu</v>
          </cell>
          <cell r="B1">
            <v>0</v>
          </cell>
          <cell r="C1" t="str">
            <v>Ürün Adı</v>
          </cell>
          <cell r="D1" t="str">
            <v>Ambalaj</v>
          </cell>
          <cell r="E1" t="str">
            <v>Satış Fiyatı €</v>
          </cell>
          <cell r="F1" t="str">
            <v>Birim</v>
          </cell>
        </row>
        <row r="2">
          <cell r="A2">
            <v>100012</v>
          </cell>
          <cell r="B2">
            <v>0</v>
          </cell>
          <cell r="C2" t="str">
            <v>Acetone For Gas Chromatography Suprasolv® UN1090 3, II</v>
          </cell>
          <cell r="D2" t="str">
            <v>2,5 Lt.</v>
          </cell>
          <cell r="E2">
            <v>32.07</v>
          </cell>
          <cell r="F2" t="str">
            <v>/Lt.</v>
          </cell>
        </row>
        <row r="3">
          <cell r="A3">
            <v>100013</v>
          </cell>
          <cell r="B3">
            <v>0</v>
          </cell>
          <cell r="C3" t="str">
            <v>Acetone Emprove® Ph Eur,Bp,Nf  ## UN1090 3, II \</v>
          </cell>
          <cell r="D3" t="str">
            <v>2,5 Lt.</v>
          </cell>
          <cell r="E3">
            <v>246</v>
          </cell>
          <cell r="F3" t="str">
            <v>/Lt.</v>
          </cell>
        </row>
        <row r="4">
          <cell r="A4">
            <v>100014</v>
          </cell>
          <cell r="B4">
            <v>0</v>
          </cell>
          <cell r="C4" t="str">
            <v>Acetone for analysis EMSURE® ACS,ISO,Reag. Ph Eur</v>
          </cell>
          <cell r="D4" t="str">
            <v>2,5 Lt.</v>
          </cell>
          <cell r="E4">
            <v>16.45</v>
          </cell>
          <cell r="F4" t="str">
            <v>/Lt.</v>
          </cell>
        </row>
        <row r="5">
          <cell r="A5">
            <v>100014</v>
          </cell>
          <cell r="B5">
            <v>0</v>
          </cell>
          <cell r="C5" t="str">
            <v>Acetone for analysis EMSURE® ACS,ISO,Reag. Ph Eur      (Plastik Ambj)</v>
          </cell>
          <cell r="D5" t="str">
            <v>2,5 Lt.</v>
          </cell>
          <cell r="E5">
            <v>13.3</v>
          </cell>
          <cell r="F5" t="str">
            <v>/Lt.</v>
          </cell>
        </row>
        <row r="6">
          <cell r="A6">
            <v>100020</v>
          </cell>
          <cell r="B6">
            <v>0</v>
          </cell>
          <cell r="C6" t="str">
            <v>Acetone For Liquid Chromatography Lichrosolv® UN1090 3, II</v>
          </cell>
          <cell r="D6" t="str">
            <v>2,5 Lt.</v>
          </cell>
          <cell r="E6">
            <v>20.67</v>
          </cell>
          <cell r="F6" t="str">
            <v>/Lt.</v>
          </cell>
        </row>
        <row r="7">
          <cell r="A7">
            <v>100029</v>
          </cell>
          <cell r="B7">
            <v>0</v>
          </cell>
          <cell r="C7" t="str">
            <v>Acetonitrile Hypergrade For Lc-Ms Lichrosolv® UN1648 3, II</v>
          </cell>
          <cell r="D7" t="str">
            <v>2,5 Lt.</v>
          </cell>
          <cell r="E7">
            <v>473</v>
          </cell>
          <cell r="F7" t="str">
            <v>/Lt.</v>
          </cell>
        </row>
        <row r="8">
          <cell r="A8">
            <v>100030</v>
          </cell>
          <cell r="B8">
            <v>0</v>
          </cell>
          <cell r="C8" t="str">
            <v>Acetonitrile Gradient Grade For Liquid Chromatography Lichrosolv® Reag. Ph Eur UN1648 3, II</v>
          </cell>
          <cell r="D8" t="str">
            <v>2,5 Lt.</v>
          </cell>
          <cell r="E8">
            <v>216</v>
          </cell>
          <cell r="F8" t="str">
            <v>/Lt.</v>
          </cell>
        </row>
        <row r="9">
          <cell r="A9">
            <v>100045</v>
          </cell>
          <cell r="B9">
            <v>0</v>
          </cell>
          <cell r="C9" t="str">
            <v>Mup Selectyve Supplement</v>
          </cell>
          <cell r="D9" t="str">
            <v>1 Ad.</v>
          </cell>
          <cell r="E9">
            <v>153.4</v>
          </cell>
          <cell r="F9" t="str">
            <v>/Ad.</v>
          </cell>
        </row>
        <row r="10">
          <cell r="A10">
            <v>100056</v>
          </cell>
          <cell r="B10">
            <v>0</v>
          </cell>
          <cell r="C10" t="str">
            <v>Acetic Acid (Glacial) 100% suitable for use as excipient EMPROVE® exp Ph Eur,BP,JP,USP,E 260 \</v>
          </cell>
          <cell r="D10" t="str">
            <v>2,5 Lt.</v>
          </cell>
          <cell r="E10">
            <v>25.63</v>
          </cell>
          <cell r="F10" t="str">
            <v>/Lt.</v>
          </cell>
        </row>
        <row r="11">
          <cell r="A11">
            <v>100063</v>
          </cell>
          <cell r="B11">
            <v>0</v>
          </cell>
          <cell r="C11" t="str">
            <v>Acetic Acid (Glacial) 100% Anhydrous Gr For Analysis Acs,Iso, ( Cam ?i?ede )</v>
          </cell>
          <cell r="D11" t="str">
            <v>2,5 Lt.</v>
          </cell>
          <cell r="E11">
            <v>21.82</v>
          </cell>
          <cell r="F11" t="str">
            <v>/Lt.</v>
          </cell>
        </row>
        <row r="12">
          <cell r="A12">
            <v>100063</v>
          </cell>
          <cell r="B12">
            <v>0</v>
          </cell>
          <cell r="C12" t="str">
            <v>Acetic Acid (Glacial) 100% Anhydrous Gr For Analysis Acs,Iso ( Plastik ?i?ede )</v>
          </cell>
          <cell r="D12" t="str">
            <v>2,5 Lt.</v>
          </cell>
          <cell r="E12">
            <v>165</v>
          </cell>
          <cell r="F12" t="str">
            <v>/Lt.</v>
          </cell>
        </row>
        <row r="13">
          <cell r="A13">
            <v>100072</v>
          </cell>
          <cell r="B13">
            <v>0</v>
          </cell>
          <cell r="C13" t="str">
            <v>Bile Aesculin Azide Agar, Acc. To Iso 7899-2 For Microbiology</v>
          </cell>
          <cell r="D13" t="str">
            <v>1 Ad.</v>
          </cell>
          <cell r="E13">
            <v>317.70999999999998</v>
          </cell>
          <cell r="F13" t="str">
            <v>/Ad.</v>
          </cell>
        </row>
        <row r="14">
          <cell r="A14">
            <v>100092</v>
          </cell>
          <cell r="B14">
            <v>0</v>
          </cell>
          <cell r="C14" t="str">
            <v>Fraser Listerya Ammonium Iron (III) Supplement</v>
          </cell>
          <cell r="D14" t="str">
            <v>1 Ad.</v>
          </cell>
          <cell r="E14">
            <v>79.010000000000005</v>
          </cell>
          <cell r="F14" t="str">
            <v>/Ad.</v>
          </cell>
        </row>
        <row r="15">
          <cell r="A15">
            <v>100103</v>
          </cell>
          <cell r="B15">
            <v>0</v>
          </cell>
          <cell r="C15" t="str">
            <v>Amidosulfuric Acid Gr For Analysis UN2967 8, III</v>
          </cell>
          <cell r="D15" t="str">
            <v>1 Ad.</v>
          </cell>
          <cell r="E15">
            <v>117.84</v>
          </cell>
          <cell r="F15" t="str">
            <v>/Ad.</v>
          </cell>
        </row>
        <row r="16">
          <cell r="A16">
            <v>100165</v>
          </cell>
          <cell r="B16">
            <v>0</v>
          </cell>
          <cell r="C16" t="str">
            <v>Boric Acid Gr For Analysis Acs,Iso,Reag. Ph Eur</v>
          </cell>
          <cell r="D16" t="str">
            <v>1 Kg.</v>
          </cell>
          <cell r="E16">
            <v>46.4</v>
          </cell>
          <cell r="F16" t="str">
            <v>/Kg.</v>
          </cell>
        </row>
        <row r="17">
          <cell r="A17">
            <v>100181</v>
          </cell>
          <cell r="B17">
            <v>0</v>
          </cell>
          <cell r="C17" t="str">
            <v>Oxidase For The Detection Of Cytochrome Oxidase in Microorganisms Bactidens</v>
          </cell>
          <cell r="D17" t="str">
            <v>1 Ad.</v>
          </cell>
          <cell r="E17">
            <v>459</v>
          </cell>
          <cell r="F17" t="str">
            <v>/Ad.</v>
          </cell>
        </row>
        <row r="18">
          <cell r="A18">
            <v>100201</v>
          </cell>
          <cell r="B18">
            <v>0</v>
          </cell>
          <cell r="C18" t="str">
            <v>Phenol Emprove® Ph Eur,Usp UN1671 6.1, II \</v>
          </cell>
          <cell r="D18" t="str">
            <v>1 Kg.</v>
          </cell>
          <cell r="E18">
            <v>123.98</v>
          </cell>
          <cell r="F18" t="str">
            <v>/Kg.</v>
          </cell>
        </row>
        <row r="19">
          <cell r="A19">
            <v>100205</v>
          </cell>
          <cell r="B19">
            <v>0</v>
          </cell>
          <cell r="C19" t="str">
            <v>MacCONKEY Agar ( MAC )</v>
          </cell>
          <cell r="D19" t="str">
            <v>1 Ad.</v>
          </cell>
          <cell r="E19">
            <v>974</v>
          </cell>
          <cell r="F19" t="str">
            <v>/Ad.</v>
          </cell>
        </row>
        <row r="20">
          <cell r="A20">
            <v>100212</v>
          </cell>
          <cell r="B20">
            <v>0</v>
          </cell>
          <cell r="C20" t="str">
            <v>Selenite Cystine (SC) broth acc. ISO 6579 and FDA-BAM (contains sodium selenite) GranuCult® prime</v>
          </cell>
          <cell r="D20" t="str">
            <v>1 Ad.</v>
          </cell>
          <cell r="E20">
            <v>111.46</v>
          </cell>
          <cell r="F20" t="str">
            <v>/Ad.</v>
          </cell>
        </row>
        <row r="21">
          <cell r="A21">
            <v>100213</v>
          </cell>
          <cell r="B21">
            <v>0</v>
          </cell>
          <cell r="C21" t="str">
            <v>Sorbitol MacCONKEY Agar ( SMAC )</v>
          </cell>
          <cell r="D21" t="str">
            <v>1 Ad.</v>
          </cell>
          <cell r="E21">
            <v>273.26</v>
          </cell>
          <cell r="F21" t="str">
            <v>/Ad.</v>
          </cell>
        </row>
        <row r="22">
          <cell r="A22">
            <v>100214</v>
          </cell>
          <cell r="B22">
            <v>0</v>
          </cell>
          <cell r="C22" t="str">
            <v>Colombia Agar ( base )</v>
          </cell>
          <cell r="D22" t="str">
            <v>1 Ad.</v>
          </cell>
          <cell r="E22">
            <v>110.17</v>
          </cell>
          <cell r="F22" t="str">
            <v>/Ad.</v>
          </cell>
        </row>
        <row r="23">
          <cell r="A23">
            <v>100215</v>
          </cell>
          <cell r="B23">
            <v>0</v>
          </cell>
          <cell r="C23" t="str">
            <v>Hektoen Enteric Agar ( HE )</v>
          </cell>
          <cell r="D23" t="str">
            <v>1 Ad.</v>
          </cell>
          <cell r="E23">
            <v>2426</v>
          </cell>
          <cell r="F23" t="str">
            <v>/Ad.</v>
          </cell>
        </row>
        <row r="24">
          <cell r="A24">
            <v>100244</v>
          </cell>
          <cell r="B24">
            <v>0</v>
          </cell>
          <cell r="C24" t="str">
            <v>Citric Acid Monohydrate Gr For Analysis Acs,Iso,Reag. Ph Eur</v>
          </cell>
          <cell r="D24" t="str">
            <v>1 Kg.</v>
          </cell>
          <cell r="E24">
            <v>29.9</v>
          </cell>
          <cell r="F24" t="str">
            <v>/Kg.</v>
          </cell>
        </row>
        <row r="25">
          <cell r="A25">
            <v>100255</v>
          </cell>
          <cell r="B25">
            <v>0</v>
          </cell>
          <cell r="C25" t="str">
            <v>Diphenylamine-4-Sulfonic Acid Barium Salt Redox Yndicator UN1564 6.1, III</v>
          </cell>
          <cell r="D25" t="str">
            <v>1 Ad.</v>
          </cell>
          <cell r="E25">
            <v>169.99</v>
          </cell>
          <cell r="F25" t="str">
            <v>/Ad.</v>
          </cell>
        </row>
        <row r="26">
          <cell r="A26">
            <v>100264</v>
          </cell>
          <cell r="B26">
            <v>0</v>
          </cell>
          <cell r="C26" t="str">
            <v>Formic Acid 98-100% for analysis EMSURE® ACS,Reag. Ph Eur</v>
          </cell>
          <cell r="D26" t="str">
            <v>2,5 Lt.</v>
          </cell>
          <cell r="E26">
            <v>26.01</v>
          </cell>
          <cell r="F26" t="str">
            <v>/Lt.</v>
          </cell>
        </row>
        <row r="27">
          <cell r="A27">
            <v>100291</v>
          </cell>
          <cell r="B27" t="str">
            <v>L-</v>
          </cell>
          <cell r="C27" t="str">
            <v>Glutamic Acid For Biochemistry</v>
          </cell>
          <cell r="D27" t="str">
            <v>1 Ad.</v>
          </cell>
          <cell r="E27">
            <v>117.68</v>
          </cell>
          <cell r="F27" t="str">
            <v>/Ad.</v>
          </cell>
        </row>
        <row r="28">
          <cell r="A28">
            <v>100314</v>
          </cell>
          <cell r="B28">
            <v>0</v>
          </cell>
          <cell r="C28" t="str">
            <v>Hydrochloric Acid Fuming 37% Emprove® Ph Eur,Bp,Jp,Nf UN1789 8, II \</v>
          </cell>
          <cell r="D28" t="str">
            <v>2,5 Lt.</v>
          </cell>
          <cell r="E28">
            <v>20.47</v>
          </cell>
          <cell r="F28" t="str">
            <v>/Lt.</v>
          </cell>
        </row>
        <row r="29">
          <cell r="A29">
            <v>100317</v>
          </cell>
          <cell r="B29">
            <v>0</v>
          </cell>
          <cell r="C29" t="str">
            <v>Hydrochloric Acid Fuming 37% for analysis EMSURE® ACS,ISO,Reag. Ph Eur</v>
          </cell>
          <cell r="D29" t="str">
            <v>2,5 Lt.</v>
          </cell>
          <cell r="E29">
            <v>14.49</v>
          </cell>
          <cell r="F29" t="str">
            <v>/Lt.</v>
          </cell>
        </row>
        <row r="30">
          <cell r="A30">
            <v>100318</v>
          </cell>
          <cell r="B30">
            <v>0</v>
          </cell>
          <cell r="C30" t="str">
            <v>Hydrochloric Acid 30% Suprapur® UN1789 8, II</v>
          </cell>
          <cell r="D30" t="str">
            <v>1 Lt.</v>
          </cell>
          <cell r="E30">
            <v>157.85</v>
          </cell>
          <cell r="F30" t="str">
            <v>/Lt.</v>
          </cell>
        </row>
        <row r="31">
          <cell r="A31">
            <v>100319</v>
          </cell>
          <cell r="B31">
            <v>0</v>
          </cell>
          <cell r="C31" t="str">
            <v>Hydrochloric Acid 32% Gr For Analysis UN1789 8, II</v>
          </cell>
          <cell r="D31" t="str">
            <v>2,5 Lt.</v>
          </cell>
          <cell r="E31">
            <v>22.1</v>
          </cell>
          <cell r="F31" t="str">
            <v>/Lt.</v>
          </cell>
        </row>
        <row r="32">
          <cell r="A32">
            <v>100337</v>
          </cell>
          <cell r="B32">
            <v>0</v>
          </cell>
          <cell r="C32" t="str">
            <v>Hydrofluoric Acid 38-40% EMPLURA®</v>
          </cell>
          <cell r="D32" t="str">
            <v>2,5 Lt.</v>
          </cell>
          <cell r="E32">
            <v>539</v>
          </cell>
          <cell r="F32" t="str">
            <v>/Lt.</v>
          </cell>
        </row>
        <row r="33">
          <cell r="A33">
            <v>100354</v>
          </cell>
          <cell r="B33">
            <v>0</v>
          </cell>
          <cell r="C33" t="str">
            <v>Indole-3-Butyric Acid Lab UN2811 6.1, II</v>
          </cell>
          <cell r="D33" t="str">
            <v>1 Ad.</v>
          </cell>
          <cell r="E33">
            <v>220.43</v>
          </cell>
          <cell r="F33" t="str">
            <v>/Ad.</v>
          </cell>
        </row>
        <row r="34">
          <cell r="A34">
            <v>100354</v>
          </cell>
          <cell r="B34">
            <v>0</v>
          </cell>
          <cell r="C34" t="str">
            <v>Indole-3-Butyric Acid Lab UN2811 6.1, II</v>
          </cell>
          <cell r="D34" t="str">
            <v>1 Ad.</v>
          </cell>
          <cell r="E34">
            <v>410.66</v>
          </cell>
          <cell r="F34" t="str">
            <v>/Ad.</v>
          </cell>
        </row>
        <row r="35">
          <cell r="A35">
            <v>100416</v>
          </cell>
          <cell r="B35">
            <v>0</v>
          </cell>
          <cell r="C35" t="str">
            <v>R2A Agar For Microbiology</v>
          </cell>
          <cell r="D35" t="str">
            <v>1 Ad.</v>
          </cell>
          <cell r="E35">
            <v>171.86</v>
          </cell>
          <cell r="F35" t="str">
            <v>/Ad.</v>
          </cell>
        </row>
        <row r="36">
          <cell r="A36">
            <v>100427</v>
          </cell>
          <cell r="B36">
            <v>0</v>
          </cell>
          <cell r="C36" t="str">
            <v>Listeria Selective Agar Base Acc. Ottavyany And Agosty (Iso 11290) For Microbiology Chromocult®</v>
          </cell>
          <cell r="D36" t="str">
            <v>1 Ad.</v>
          </cell>
          <cell r="E36">
            <v>333.24</v>
          </cell>
          <cell r="F36" t="str">
            <v>/Ad.</v>
          </cell>
        </row>
        <row r="37">
          <cell r="A37">
            <v>100432</v>
          </cell>
          <cell r="B37">
            <v>0</v>
          </cell>
          <cell r="C37" t="str">
            <v>Chromocult® Listeria Agar Selective-Supplement Lyophilisate for 5 L</v>
          </cell>
          <cell r="D37" t="str">
            <v>1 Ad.</v>
          </cell>
          <cell r="E37">
            <v>231.31</v>
          </cell>
          <cell r="F37" t="str">
            <v>/Ad.</v>
          </cell>
        </row>
        <row r="38">
          <cell r="A38">
            <v>100439</v>
          </cell>
          <cell r="B38">
            <v>0</v>
          </cell>
          <cell r="C38" t="str">
            <v>Chromocult® Listeria Agar Enrichment-Supplement For Preparation Of 5 L Listeria Selective Agar</v>
          </cell>
          <cell r="D38" t="str">
            <v>1 Ad.</v>
          </cell>
          <cell r="E38">
            <v>204.44</v>
          </cell>
          <cell r="F38" t="str">
            <v>/Ad.</v>
          </cell>
        </row>
        <row r="39">
          <cell r="A39">
            <v>100441</v>
          </cell>
          <cell r="B39">
            <v>0</v>
          </cell>
          <cell r="C39" t="str">
            <v>Nitric Acid 65% Suprapur® UN2031 8 (5.1), II</v>
          </cell>
          <cell r="D39" t="str">
            <v>1 Lt.</v>
          </cell>
          <cell r="E39">
            <v>273.14999999999998</v>
          </cell>
          <cell r="F39" t="str">
            <v>/Lt.</v>
          </cell>
        </row>
        <row r="40">
          <cell r="A40">
            <v>100443</v>
          </cell>
          <cell r="B40">
            <v>0</v>
          </cell>
          <cell r="C40" t="str">
            <v>Nitric Acid 65% Extra Pure UN2031 8 (5.1), II</v>
          </cell>
          <cell r="D40" t="str">
            <v>2,5 Lt.</v>
          </cell>
          <cell r="E40">
            <v>20.05</v>
          </cell>
          <cell r="F40" t="str">
            <v>/Lt.</v>
          </cell>
        </row>
        <row r="41">
          <cell r="A41">
            <v>100452</v>
          </cell>
          <cell r="B41">
            <v>0</v>
          </cell>
          <cell r="C41" t="str">
            <v>Nitric Acid 65% Gr For Analysis (Max. 0,005Ppm Hg) Iso UN2031 8 (5.1), II</v>
          </cell>
          <cell r="D41" t="str">
            <v>2,5 Lt.</v>
          </cell>
          <cell r="E41">
            <v>54.47</v>
          </cell>
          <cell r="F41" t="str">
            <v>/Lt.</v>
          </cell>
        </row>
        <row r="42">
          <cell r="A42">
            <v>100456</v>
          </cell>
          <cell r="B42">
            <v>0</v>
          </cell>
          <cell r="C42" t="str">
            <v>Nitric Acid 65% Gr For Analysis Iso UN2031 8 (5.1), II</v>
          </cell>
          <cell r="D42" t="str">
            <v>2,5 Lt.</v>
          </cell>
          <cell r="E42">
            <v>18</v>
          </cell>
          <cell r="F42" t="str">
            <v>/Lt.</v>
          </cell>
        </row>
        <row r="43">
          <cell r="A43">
            <v>100465</v>
          </cell>
          <cell r="B43">
            <v>0</v>
          </cell>
          <cell r="C43" t="str">
            <v>Dichloran Glycerol (Dg18)-Agar For Microbiology</v>
          </cell>
          <cell r="D43" t="str">
            <v>1 Ad.</v>
          </cell>
          <cell r="E43">
            <v>217.17</v>
          </cell>
          <cell r="F43" t="str">
            <v>/Ad.</v>
          </cell>
        </row>
        <row r="44">
          <cell r="A44">
            <v>100466</v>
          </cell>
          <cell r="B44">
            <v>0</v>
          </cell>
          <cell r="C44" t="str">
            <v>Dichloran Rose-Bengal Chloramphenicol Agar (Drbc) acc. ISO 21527 and FDA-BAM GranuCult®</v>
          </cell>
          <cell r="D44" t="str">
            <v>1 Ad.</v>
          </cell>
          <cell r="E44">
            <v>168.13</v>
          </cell>
          <cell r="F44" t="str">
            <v>/Ad.</v>
          </cell>
        </row>
        <row r="45">
          <cell r="A45">
            <v>100467</v>
          </cell>
          <cell r="B45">
            <v>0</v>
          </cell>
          <cell r="C45" t="str">
            <v>Rose-Bengal Chloramphenicol Agar (Rbc) For Microbiology</v>
          </cell>
          <cell r="D45" t="str">
            <v>1 Ad.</v>
          </cell>
          <cell r="E45">
            <v>203.99</v>
          </cell>
          <cell r="F45" t="str">
            <v>/Ad.</v>
          </cell>
        </row>
        <row r="46">
          <cell r="A46">
            <v>100519</v>
          </cell>
          <cell r="B46">
            <v>0</v>
          </cell>
          <cell r="C46" t="str">
            <v>Perchloric Acid 70-72% Gr For Analysis Acs,Iso,Reag. Ph Eur UN1873 5.1 (8), I</v>
          </cell>
          <cell r="D46" t="str">
            <v>2,5 Lt.</v>
          </cell>
          <cell r="E46">
            <v>458.07</v>
          </cell>
          <cell r="F46" t="str">
            <v>/Lt.</v>
          </cell>
        </row>
        <row r="47">
          <cell r="A47">
            <v>100550</v>
          </cell>
          <cell r="B47">
            <v>0</v>
          </cell>
          <cell r="C47" t="str">
            <v>Tryptic Soy Broth Non Animal Origin Yrradiated For Microbiology</v>
          </cell>
          <cell r="D47" t="str">
            <v>1 Ad.</v>
          </cell>
          <cell r="E47">
            <v>85.47</v>
          </cell>
          <cell r="F47" t="str">
            <v>/Ad.</v>
          </cell>
        </row>
        <row r="48">
          <cell r="A48">
            <v>100550</v>
          </cell>
          <cell r="B48">
            <v>0</v>
          </cell>
          <cell r="C48" t="str">
            <v>Tryptic Soy Broth Non Animal Origin Yrradiated For Microbiology</v>
          </cell>
          <cell r="D48" t="str">
            <v>5 Kg.</v>
          </cell>
          <cell r="E48">
            <v>159.79</v>
          </cell>
          <cell r="F48" t="str">
            <v>/Kg.</v>
          </cell>
        </row>
        <row r="49">
          <cell r="A49">
            <v>100573</v>
          </cell>
          <cell r="B49">
            <v>0</v>
          </cell>
          <cell r="C49" t="str">
            <v>Ortho-Phosphoric Acid 85% Gr For Analysis Acs,Iso,Reag. Ph Eur UN1805 8, III</v>
          </cell>
          <cell r="D49" t="str">
            <v>2,5 Lt.</v>
          </cell>
          <cell r="E49">
            <v>36.26</v>
          </cell>
          <cell r="F49" t="str">
            <v>/Lt.</v>
          </cell>
        </row>
        <row r="50">
          <cell r="A50">
            <v>100713</v>
          </cell>
          <cell r="B50">
            <v>0</v>
          </cell>
          <cell r="C50" t="str">
            <v>Sulfuric Acid 95-98% EMPROVE® ESSENTIAL Ph Eur,BP,JPE,NF \</v>
          </cell>
          <cell r="D50" t="str">
            <v>2,5 Lt.</v>
          </cell>
          <cell r="E50">
            <v>246</v>
          </cell>
          <cell r="F50" t="str">
            <v>/Lt.</v>
          </cell>
        </row>
        <row r="51">
          <cell r="A51">
            <v>100729</v>
          </cell>
          <cell r="B51">
            <v>0</v>
          </cell>
          <cell r="C51" t="str">
            <v>Sulfuric Acid 90-91% For Gerber Fat Determination And Determination Of Nitrates Yn Milk</v>
          </cell>
          <cell r="D51" t="str">
            <v>2,5 Lt.</v>
          </cell>
          <cell r="E51">
            <v>53.45</v>
          </cell>
          <cell r="F51" t="str">
            <v>/Lt.</v>
          </cell>
        </row>
        <row r="52">
          <cell r="A52">
            <v>100731</v>
          </cell>
          <cell r="B52">
            <v>0</v>
          </cell>
          <cell r="C52" t="str">
            <v>Sulfuric Acid 95-97% for analysis EMSURE® ISO  ( Cam ?i?ededir )</v>
          </cell>
          <cell r="D52" t="str">
            <v>2,5 Lt.</v>
          </cell>
          <cell r="E52">
            <v>16.71</v>
          </cell>
          <cell r="F52" t="str">
            <v>/Lt.</v>
          </cell>
        </row>
        <row r="53">
          <cell r="A53">
            <v>100731</v>
          </cell>
          <cell r="B53">
            <v>0</v>
          </cell>
          <cell r="C53" t="str">
            <v>Sulfuric Acid 95-97% for analysis EMSURE® ISO ( Plastik ?i?ededir )</v>
          </cell>
          <cell r="D53" t="str">
            <v>2,5 Lt.</v>
          </cell>
          <cell r="E53">
            <v>12.79</v>
          </cell>
          <cell r="F53" t="str">
            <v>/Lt.</v>
          </cell>
        </row>
        <row r="54">
          <cell r="A54">
            <v>100748</v>
          </cell>
          <cell r="B54">
            <v>0</v>
          </cell>
          <cell r="C54" t="str">
            <v>Sulfuric Acid 98% For The Determination Of Nitrogen UN1830 8, II</v>
          </cell>
          <cell r="D54" t="str">
            <v>2,5 Lt.</v>
          </cell>
          <cell r="E54">
            <v>64.42</v>
          </cell>
          <cell r="F54" t="str">
            <v>/Lt.</v>
          </cell>
        </row>
        <row r="55">
          <cell r="A55">
            <v>100778</v>
          </cell>
          <cell r="B55">
            <v>0</v>
          </cell>
          <cell r="C55" t="str">
            <v>Cult Dip Combi (Dikkat Çok Kisa Raf Ömrü)</v>
          </cell>
          <cell r="D55" t="str">
            <v>1 Ad.</v>
          </cell>
          <cell r="E55">
            <v>57.34</v>
          </cell>
          <cell r="F55" t="str">
            <v>/Ad.</v>
          </cell>
        </row>
        <row r="56">
          <cell r="A56">
            <v>100795</v>
          </cell>
          <cell r="B56" t="str">
            <v>N-</v>
          </cell>
          <cell r="C56" t="str">
            <v>Hexane for gas chromatography MS SupraSolv®.</v>
          </cell>
          <cell r="D56" t="str">
            <v>2,5 Lt.</v>
          </cell>
          <cell r="E56">
            <v>107.02</v>
          </cell>
          <cell r="F56" t="str">
            <v>/Lt.</v>
          </cell>
        </row>
        <row r="57">
          <cell r="A57">
            <v>100807</v>
          </cell>
          <cell r="B57">
            <v>0</v>
          </cell>
          <cell r="C57" t="str">
            <v>Trichloroacetic Acid Gr For Analysis Acs,Reag. Ph Eur UN1839 8, II</v>
          </cell>
          <cell r="D57" t="str">
            <v>1 Ad.</v>
          </cell>
          <cell r="E57">
            <v>84.46</v>
          </cell>
          <cell r="F57" t="str">
            <v>/Ad.</v>
          </cell>
        </row>
        <row r="58">
          <cell r="A58">
            <v>100807</v>
          </cell>
          <cell r="B58">
            <v>0</v>
          </cell>
          <cell r="C58" t="str">
            <v>Trichloroacetic Acid Gr For Analysis Acs,Reag. Ph Eur UN1839 8, II</v>
          </cell>
          <cell r="D58" t="str">
            <v>1 Kg.</v>
          </cell>
          <cell r="E58">
            <v>187.16</v>
          </cell>
          <cell r="F58" t="str">
            <v>/Kg.</v>
          </cell>
        </row>
        <row r="59">
          <cell r="A59">
            <v>100850</v>
          </cell>
          <cell r="B59">
            <v>0</v>
          </cell>
          <cell r="C59" t="str">
            <v>Coliform Agar Es (Enhanced Selectivity) For Microbiology Chromocult®</v>
          </cell>
          <cell r="D59" t="str">
            <v>1 Ad.</v>
          </cell>
          <cell r="E59">
            <v>693.34</v>
          </cell>
          <cell r="F59" t="str">
            <v>/Ad.</v>
          </cell>
        </row>
        <row r="60">
          <cell r="A60">
            <v>100868</v>
          </cell>
          <cell r="B60">
            <v>0</v>
          </cell>
          <cell r="C60" t="str">
            <v>Ethyl Acetate For Liquid Chromatography Lichrosolv® UN1173 3, II</v>
          </cell>
          <cell r="D60" t="str">
            <v>2,5 Lt.</v>
          </cell>
          <cell r="E60">
            <v>53.83</v>
          </cell>
          <cell r="F60" t="str">
            <v>/Lt.</v>
          </cell>
        </row>
        <row r="61">
          <cell r="A61">
            <v>100888</v>
          </cell>
          <cell r="B61">
            <v>0</v>
          </cell>
          <cell r="C61" t="str">
            <v>Clostridium Perfringens Selective Supplement For Preparation Of 5 L Tsc Agar</v>
          </cell>
          <cell r="D61" t="str">
            <v>1 Ad.</v>
          </cell>
          <cell r="E61">
            <v>299.94</v>
          </cell>
          <cell r="F61" t="str">
            <v>/Ad.</v>
          </cell>
        </row>
        <row r="62">
          <cell r="A62">
            <v>100921</v>
          </cell>
          <cell r="B62">
            <v>0</v>
          </cell>
          <cell r="C62" t="str">
            <v>Diethyl Ether for analysis EMSURE® ACS,ISO,Reag. Ph Eur</v>
          </cell>
          <cell r="D62" t="str">
            <v>2,5 Lt.</v>
          </cell>
          <cell r="E62">
            <v>24.96</v>
          </cell>
          <cell r="F62" t="str">
            <v>/Lt.</v>
          </cell>
        </row>
        <row r="63">
          <cell r="A63">
            <v>100983</v>
          </cell>
          <cell r="B63">
            <v>0</v>
          </cell>
          <cell r="C63" t="str">
            <v>Ethanol absolute for analysis EMSURE® ACS,ISO,Reag. Ph Eur (  Plastik ?i?ededir. ) analiz için</v>
          </cell>
          <cell r="D63" t="str">
            <v>2,5 Lt.</v>
          </cell>
          <cell r="E63">
            <v>21</v>
          </cell>
          <cell r="F63" t="str">
            <v>/Lt.</v>
          </cell>
        </row>
        <row r="64">
          <cell r="A64">
            <v>100995</v>
          </cell>
          <cell r="B64" t="str">
            <v>2-</v>
          </cell>
          <cell r="C64" t="str">
            <v>Propanol suitable for use as excipient EMPROVE® exp Ph Eur,BP,JP,USP \</v>
          </cell>
          <cell r="D64" t="str">
            <v>2,5 Lt.</v>
          </cell>
          <cell r="E64">
            <v>246</v>
          </cell>
          <cell r="F64" t="str">
            <v>/Lt.</v>
          </cell>
        </row>
        <row r="65">
          <cell r="A65">
            <v>100996</v>
          </cell>
          <cell r="B65" t="str">
            <v>1-</v>
          </cell>
          <cell r="C65" t="str">
            <v>Propanol Extra Pure UN1274 3, II</v>
          </cell>
          <cell r="D65" t="str">
            <v>2,5 Lt.</v>
          </cell>
          <cell r="E65">
            <v>36</v>
          </cell>
          <cell r="F65" t="str">
            <v>/Lt.</v>
          </cell>
        </row>
        <row r="66">
          <cell r="A66">
            <v>101040</v>
          </cell>
          <cell r="B66" t="str">
            <v>2-</v>
          </cell>
          <cell r="C66" t="str">
            <v>Propanol Gradient Grade For Liquid Chromatography Lichrosolv® UN1219 3, II</v>
          </cell>
          <cell r="D66" t="str">
            <v>2,5 Lt.</v>
          </cell>
          <cell r="E66">
            <v>41.26</v>
          </cell>
          <cell r="F66" t="str">
            <v>/Lt.</v>
          </cell>
        </row>
        <row r="67">
          <cell r="A67">
            <v>101047</v>
          </cell>
          <cell r="B67">
            <v>0</v>
          </cell>
          <cell r="C67" t="str">
            <v>Aluminium Potassium Sulfate Dodecahydrate Gr For Analysis Acs,Reag. Ph Eur</v>
          </cell>
          <cell r="D67" t="str">
            <v>1 Kg.</v>
          </cell>
          <cell r="E67">
            <v>100.14</v>
          </cell>
          <cell r="F67" t="str">
            <v>/Kg.</v>
          </cell>
        </row>
        <row r="68">
          <cell r="A68">
            <v>101126</v>
          </cell>
          <cell r="B68">
            <v>0</v>
          </cell>
          <cell r="C68" t="str">
            <v>Ammonium Dihydrogen Phosphate Gr For Analysis Acs,Reag. Ph Eur</v>
          </cell>
          <cell r="D68" t="str">
            <v>1 Ad.</v>
          </cell>
          <cell r="E68">
            <v>46.72</v>
          </cell>
          <cell r="F68" t="str">
            <v>/Ad.</v>
          </cell>
        </row>
        <row r="69">
          <cell r="A69">
            <v>101145</v>
          </cell>
          <cell r="B69">
            <v>0</v>
          </cell>
          <cell r="C69" t="str">
            <v>Ammonium Chloride for analysis EMSURE® ACS,ISO,Reag. Ph Eur</v>
          </cell>
          <cell r="D69" t="str">
            <v>1 Kg.</v>
          </cell>
          <cell r="E69">
            <v>68.45</v>
          </cell>
          <cell r="F69" t="str">
            <v>/Kg.</v>
          </cell>
        </row>
        <row r="70">
          <cell r="A70">
            <v>101164</v>
          </cell>
          <cell r="B70">
            <v>0</v>
          </cell>
          <cell r="C70" t="str">
            <v>Ammonium Fluoride Gr For Analysis Acs UN2505 6.1, III</v>
          </cell>
          <cell r="D70" t="str">
            <v>1 Ad.</v>
          </cell>
          <cell r="E70">
            <v>106.98</v>
          </cell>
          <cell r="F70" t="str">
            <v>/Ad.</v>
          </cell>
        </row>
        <row r="71">
          <cell r="A71">
            <v>101180</v>
          </cell>
          <cell r="B71">
            <v>0</v>
          </cell>
          <cell r="C71" t="str">
            <v>Ammonium Heptamolybdate Tetrahydrate (Ammonium Molybdate) Cryst. Extra Pure Usp</v>
          </cell>
          <cell r="D71" t="str">
            <v>1 Kg.</v>
          </cell>
          <cell r="E71">
            <v>386.86</v>
          </cell>
          <cell r="F71" t="str">
            <v>/Kg.</v>
          </cell>
        </row>
        <row r="72">
          <cell r="A72">
            <v>101203</v>
          </cell>
          <cell r="B72">
            <v>0</v>
          </cell>
          <cell r="C72" t="str">
            <v>Potassium Chloride Solution (Nominal 1.41 Ms/Cm) Certified Reference Material For The Measurement O</v>
          </cell>
          <cell r="D72" t="str">
            <v>1 Ad.</v>
          </cell>
          <cell r="E72">
            <v>284.43</v>
          </cell>
          <cell r="F72" t="str">
            <v>/Ad.</v>
          </cell>
        </row>
        <row r="73">
          <cell r="A73">
            <v>101207</v>
          </cell>
          <cell r="B73" t="str">
            <v>Di-</v>
          </cell>
          <cell r="C73" t="str">
            <v>Ammonium Hydrogen Phosphate for analysis EMSURE® ACS,Reag. Ph Eur</v>
          </cell>
          <cell r="D73" t="str">
            <v>1 Ad.</v>
          </cell>
          <cell r="E73">
            <v>60.07</v>
          </cell>
          <cell r="F73" t="str">
            <v>/Ad.</v>
          </cell>
        </row>
        <row r="74">
          <cell r="A74">
            <v>101217</v>
          </cell>
          <cell r="B74">
            <v>0</v>
          </cell>
          <cell r="C74" t="str">
            <v>Ammonium Sulfate Gr For Analysis Acs,Iso,Reag. Ph Eur</v>
          </cell>
          <cell r="D74" t="str">
            <v>1 Kg.</v>
          </cell>
          <cell r="E74">
            <v>40.090000000000003</v>
          </cell>
          <cell r="F74" t="str">
            <v>/Kg.</v>
          </cell>
        </row>
        <row r="75">
          <cell r="A75">
            <v>101252</v>
          </cell>
          <cell r="B75">
            <v>0</v>
          </cell>
          <cell r="C75" t="str">
            <v>Starch Soluble Gr For Analysis Iso</v>
          </cell>
          <cell r="D75" t="str">
            <v>1 Ad.</v>
          </cell>
          <cell r="E75">
            <v>111.07</v>
          </cell>
          <cell r="F75" t="str">
            <v>/Ad.</v>
          </cell>
        </row>
        <row r="76">
          <cell r="A76">
            <v>101287</v>
          </cell>
          <cell r="B76">
            <v>0</v>
          </cell>
          <cell r="C76" t="str">
            <v>LöfflerS Methylene Blue Solution For Microscopy UN1993 3, III¬</v>
          </cell>
          <cell r="D76" t="str">
            <v>1 Ad.</v>
          </cell>
          <cell r="E76">
            <v>39.4</v>
          </cell>
          <cell r="F76" t="str">
            <v>/Ad.</v>
          </cell>
        </row>
        <row r="77">
          <cell r="A77">
            <v>101298</v>
          </cell>
          <cell r="B77">
            <v>0</v>
          </cell>
          <cell r="C77" t="str">
            <v>Coliforms 100 Readycult®</v>
          </cell>
          <cell r="D77" t="str">
            <v>1 Ad.</v>
          </cell>
          <cell r="E77">
            <v>75.209999999999994</v>
          </cell>
          <cell r="F77" t="str">
            <v>/Ad.</v>
          </cell>
        </row>
        <row r="78">
          <cell r="A78">
            <v>101299</v>
          </cell>
          <cell r="B78">
            <v>0</v>
          </cell>
          <cell r="C78" t="str">
            <v>Enterococci 100 Readycult® UN3288 6.1, III</v>
          </cell>
          <cell r="D78" t="str">
            <v>1 Ad.</v>
          </cell>
          <cell r="E78">
            <v>79.099999999999994</v>
          </cell>
          <cell r="F78" t="str">
            <v>/Ad.</v>
          </cell>
        </row>
        <row r="79">
          <cell r="A79">
            <v>101322</v>
          </cell>
          <cell r="B79">
            <v>0</v>
          </cell>
          <cell r="C79" t="str">
            <v>Methyl Orange (C.I. 13025) Yndicator Acs,Reag. Ph Eur UN2811 6.1, III</v>
          </cell>
          <cell r="D79" t="str">
            <v>1 Ad.</v>
          </cell>
          <cell r="E79">
            <v>94.44</v>
          </cell>
          <cell r="F79" t="str">
            <v>/Ad.</v>
          </cell>
        </row>
        <row r="80">
          <cell r="A80">
            <v>101323</v>
          </cell>
          <cell r="B80">
            <v>0</v>
          </cell>
          <cell r="C80" t="str">
            <v>Methyl Orange Solution 0.1% Yndicator Ph 3.1-4.4 (Red Yellow-Orange)</v>
          </cell>
          <cell r="D80" t="str">
            <v>1 Lt.</v>
          </cell>
          <cell r="E80">
            <v>118.43</v>
          </cell>
          <cell r="F80" t="str">
            <v>/Lt.</v>
          </cell>
        </row>
        <row r="81">
          <cell r="A81">
            <v>101383</v>
          </cell>
          <cell r="B81">
            <v>0</v>
          </cell>
          <cell r="C81" t="str">
            <v>Wright S Eosin Methylene Blue Solution For Microscopy UN1230 3 (6.1), II¬</v>
          </cell>
          <cell r="D81" t="str">
            <v>1 Ad.</v>
          </cell>
          <cell r="E81">
            <v>46.05</v>
          </cell>
          <cell r="F81" t="str">
            <v>/Ad.</v>
          </cell>
        </row>
        <row r="82">
          <cell r="A82">
            <v>101383</v>
          </cell>
          <cell r="B82">
            <v>0</v>
          </cell>
          <cell r="C82" t="str">
            <v>Wright S Eosin Methylene Blue Solution For Microscopy UN1230 3 (6.1), II¬</v>
          </cell>
          <cell r="D82" t="str">
            <v>2,5 Lt.</v>
          </cell>
          <cell r="E82">
            <v>49.75</v>
          </cell>
          <cell r="F82" t="str">
            <v>/Lt.</v>
          </cell>
        </row>
        <row r="83">
          <cell r="A83">
            <v>101406</v>
          </cell>
          <cell r="B83">
            <v>0</v>
          </cell>
          <cell r="C83" t="str">
            <v>VRB (Violet Red Bile Lactose) agar acc. ISO 4832 and FDA-BAM GranuCult</v>
          </cell>
          <cell r="D83" t="str">
            <v>1 Ad.</v>
          </cell>
          <cell r="E83">
            <v>99.22</v>
          </cell>
          <cell r="F83" t="str">
            <v>/Ad.</v>
          </cell>
        </row>
        <row r="84">
          <cell r="A84">
            <v>101424</v>
          </cell>
          <cell r="B84">
            <v>0</v>
          </cell>
          <cell r="C84" t="str">
            <v>May-Grünwald S Eosine-Methylene Blue Solution Modified For Microscopy UN1230 3 (6.1), II¬</v>
          </cell>
          <cell r="D84" t="str">
            <v>1 Ad.</v>
          </cell>
          <cell r="E84">
            <v>27.65</v>
          </cell>
          <cell r="F84" t="str">
            <v>/Ad.</v>
          </cell>
        </row>
        <row r="85">
          <cell r="A85">
            <v>101424</v>
          </cell>
          <cell r="B85">
            <v>0</v>
          </cell>
          <cell r="C85" t="str">
            <v>May-Grünwald S Eosine-Methylene Blue Solution Modified For Microscopy UN1230 3 (6.1), II¬</v>
          </cell>
          <cell r="D85" t="str">
            <v>2,5 Lt.</v>
          </cell>
          <cell r="E85">
            <v>23.4</v>
          </cell>
          <cell r="F85" t="str">
            <v>/Lt.</v>
          </cell>
        </row>
        <row r="86">
          <cell r="A86">
            <v>101514</v>
          </cell>
          <cell r="B86">
            <v>0</v>
          </cell>
          <cell r="C86" t="str">
            <v>Hydrochloric Acid 30% Ultrapur UN1789 8, II</v>
          </cell>
          <cell r="D86" t="str">
            <v>1 Lt.</v>
          </cell>
          <cell r="E86">
            <v>1338.6</v>
          </cell>
          <cell r="F86" t="str">
            <v>/Lt.</v>
          </cell>
        </row>
        <row r="87">
          <cell r="A87">
            <v>101518</v>
          </cell>
          <cell r="B87">
            <v>0</v>
          </cell>
          <cell r="C87" t="str">
            <v>Nitric Acid 60% Ultrapur UN2031 8, II</v>
          </cell>
          <cell r="D87" t="str">
            <v>1 Lt.</v>
          </cell>
          <cell r="E87">
            <v>16581</v>
          </cell>
          <cell r="F87" t="str">
            <v>/Lt.</v>
          </cell>
        </row>
        <row r="88">
          <cell r="A88">
            <v>101557</v>
          </cell>
          <cell r="B88">
            <v>0</v>
          </cell>
          <cell r="C88" t="str">
            <v>Potassium Chloride Solution (Nominal 0.147 Ms/Cm) Certified Reference Material For The Measurement</v>
          </cell>
          <cell r="D88" t="str">
            <v>1 Ad.</v>
          </cell>
          <cell r="E88">
            <v>267.24</v>
          </cell>
          <cell r="F88" t="str">
            <v>/Ad.</v>
          </cell>
        </row>
        <row r="89">
          <cell r="A89">
            <v>101590</v>
          </cell>
          <cell r="B89">
            <v>0</v>
          </cell>
          <cell r="C89" t="str">
            <v>Azide Dextrose Broth For Microbiology UN1687 6.1, II</v>
          </cell>
          <cell r="D89" t="str">
            <v>1 Ad.</v>
          </cell>
          <cell r="E89">
            <v>163.44</v>
          </cell>
          <cell r="F89" t="str">
            <v>/Ad.</v>
          </cell>
        </row>
        <row r="90">
          <cell r="A90">
            <v>101614</v>
          </cell>
          <cell r="B90">
            <v>0</v>
          </cell>
          <cell r="C90" t="str">
            <v>Agar-Agar Granulated, Purified And Free From Ynhibitors For Microbiology</v>
          </cell>
          <cell r="D90" t="str">
            <v>1 Kg.</v>
          </cell>
          <cell r="E90">
            <v>360.35</v>
          </cell>
          <cell r="F90" t="str">
            <v>/Kg.</v>
          </cell>
        </row>
        <row r="91">
          <cell r="A91">
            <v>101617</v>
          </cell>
          <cell r="B91">
            <v>0</v>
          </cell>
          <cell r="C91" t="str">
            <v>Bryant Burkey Broth With Resazurin And Lactate For Microbiology</v>
          </cell>
          <cell r="D91" t="str">
            <v>1 Ad.</v>
          </cell>
          <cell r="E91">
            <v>192.6</v>
          </cell>
          <cell r="F91" t="str">
            <v>/Ad.</v>
          </cell>
        </row>
        <row r="92">
          <cell r="A92">
            <v>101717</v>
          </cell>
          <cell r="B92">
            <v>0</v>
          </cell>
          <cell r="C92" t="str">
            <v>Barium Chloride Dihydrate Extra Pure UN1564 6.1, III</v>
          </cell>
          <cell r="D92" t="str">
            <v>1 Kg.</v>
          </cell>
          <cell r="E92">
            <v>103.18</v>
          </cell>
          <cell r="F92" t="str">
            <v>/Kg.</v>
          </cell>
        </row>
        <row r="93">
          <cell r="A93">
            <v>101774</v>
          </cell>
          <cell r="B93">
            <v>0</v>
          </cell>
          <cell r="C93" t="str">
            <v>Petroleum Benzine Boiling Range 60-80°C Gr For Analysis UN1268 3, II</v>
          </cell>
          <cell r="D93" t="str">
            <v>2,5 Lt.</v>
          </cell>
          <cell r="E93">
            <v>55.44</v>
          </cell>
          <cell r="F93" t="str">
            <v>/Lt.</v>
          </cell>
        </row>
        <row r="94">
          <cell r="A94">
            <v>101775</v>
          </cell>
          <cell r="B94">
            <v>0</v>
          </cell>
          <cell r="C94" t="str">
            <v>Petroleum Benzine for analysis boiling range 40-60°C EMSURE® ACS,ISO</v>
          </cell>
          <cell r="D94" t="str">
            <v>2,5 Lt.</v>
          </cell>
          <cell r="E94">
            <v>20.239999999999998</v>
          </cell>
          <cell r="F94" t="str">
            <v>/Lt.</v>
          </cell>
        </row>
        <row r="95">
          <cell r="A95">
            <v>101830</v>
          </cell>
          <cell r="B95">
            <v>0</v>
          </cell>
          <cell r="C95" t="str">
            <v>Acetic Acid (Glacial) 100% For Analysis Emparta® Acs UN2789 8 (3), II</v>
          </cell>
          <cell r="D95" t="str">
            <v>2,5 Lt.</v>
          </cell>
          <cell r="E95">
            <v>15.81</v>
          </cell>
          <cell r="F95" t="str">
            <v>/Lt.</v>
          </cell>
        </row>
        <row r="96">
          <cell r="A96">
            <v>101900</v>
          </cell>
          <cell r="B96">
            <v>0</v>
          </cell>
          <cell r="C96" t="str">
            <v>Dimethyl Sulfoxide For Headspace Gas Chromatograpy Suprasolv</v>
          </cell>
          <cell r="D96" t="str">
            <v>2,5 Lt.</v>
          </cell>
          <cell r="E96">
            <v>140.88999999999999</v>
          </cell>
          <cell r="F96" t="str">
            <v>/Lt.</v>
          </cell>
        </row>
        <row r="97">
          <cell r="A97">
            <v>101969</v>
          </cell>
          <cell r="B97">
            <v>0</v>
          </cell>
          <cell r="C97" t="str">
            <v>Silica Gel With Moisture Yndicator (Orange Gel) Desiccant ~ 1 - 3 Mm</v>
          </cell>
          <cell r="D97" t="str">
            <v>1 Kg.</v>
          </cell>
          <cell r="E97">
            <v>76.47</v>
          </cell>
          <cell r="F97" t="str">
            <v>/Kg.</v>
          </cell>
        </row>
        <row r="98">
          <cell r="A98">
            <v>102330</v>
          </cell>
          <cell r="B98">
            <v>0</v>
          </cell>
          <cell r="C98" t="str">
            <v>Cellulose Microcrystalline For Thin-Layer Chromatography</v>
          </cell>
          <cell r="D98" t="str">
            <v>1 Ad.</v>
          </cell>
          <cell r="E98">
            <v>142.94</v>
          </cell>
          <cell r="F98" t="str">
            <v>/Ad.</v>
          </cell>
        </row>
        <row r="99">
          <cell r="A99">
            <v>102378</v>
          </cell>
          <cell r="B99">
            <v>0</v>
          </cell>
          <cell r="C99" t="str">
            <v>Calcium Chloride Anhydrous Powder Reag. Ph Eur</v>
          </cell>
          <cell r="D99" t="str">
            <v>1 Ad.</v>
          </cell>
          <cell r="E99">
            <v>66.7</v>
          </cell>
          <cell r="F99" t="str">
            <v>/Ad.</v>
          </cell>
        </row>
        <row r="100">
          <cell r="A100">
            <v>102382</v>
          </cell>
          <cell r="B100">
            <v>0</v>
          </cell>
          <cell r="C100" t="str">
            <v>Calcium Chloride Dihydrate For Analysis Emsure® Acs</v>
          </cell>
          <cell r="D100" t="str">
            <v>1 Kg.</v>
          </cell>
          <cell r="E100">
            <v>62.08</v>
          </cell>
          <cell r="F100" t="str">
            <v>/Kg.</v>
          </cell>
        </row>
        <row r="101">
          <cell r="A101">
            <v>102400</v>
          </cell>
          <cell r="B101">
            <v>0</v>
          </cell>
          <cell r="C101" t="str">
            <v>Potassium Hydrogen Phthalate Volumetric Standard, Secondary Reference Material For Alkalimetry, Tra</v>
          </cell>
          <cell r="D101" t="str">
            <v>1 Ad.</v>
          </cell>
          <cell r="E101">
            <v>115.82</v>
          </cell>
          <cell r="F101" t="str">
            <v>/Ad.</v>
          </cell>
        </row>
        <row r="102">
          <cell r="A102">
            <v>102439</v>
          </cell>
          <cell r="B102">
            <v>0</v>
          </cell>
          <cell r="C102" t="str">
            <v>Eosyn Y-Solutyon 0% Alcoholyc For Mycroscopy UN1170 3, II¬</v>
          </cell>
          <cell r="D102" t="str">
            <v>2,5 Lt.</v>
          </cell>
          <cell r="E102">
            <v>77.66</v>
          </cell>
          <cell r="F102" t="str">
            <v>/Lt.</v>
          </cell>
        </row>
        <row r="103">
          <cell r="A103">
            <v>102444</v>
          </cell>
          <cell r="B103">
            <v>0</v>
          </cell>
          <cell r="C103" t="str">
            <v>Chloroform For Liquid Chromatography Lichrosolv® UN1888 6.1, III</v>
          </cell>
          <cell r="D103" t="str">
            <v>2,5 Lt.</v>
          </cell>
          <cell r="E103">
            <v>32.36</v>
          </cell>
          <cell r="F103" t="str">
            <v>/Lt.</v>
          </cell>
        </row>
        <row r="104">
          <cell r="A104">
            <v>102445</v>
          </cell>
          <cell r="B104">
            <v>0</v>
          </cell>
          <cell r="C104" t="str">
            <v>Chloroform for analysis EMSURE® ACS,ISO,Reag. Ph Eur</v>
          </cell>
          <cell r="D104" t="str">
            <v>2,5 Lt.</v>
          </cell>
          <cell r="E104">
            <v>22.01</v>
          </cell>
          <cell r="F104" t="str">
            <v>/Lt.</v>
          </cell>
        </row>
        <row r="105">
          <cell r="A105">
            <v>102693</v>
          </cell>
          <cell r="B105">
            <v>0</v>
          </cell>
          <cell r="C105" t="str">
            <v>Celite® 545 Particle Size 0.02-0.1 Mm</v>
          </cell>
          <cell r="D105" t="str">
            <v>1 Kg.</v>
          </cell>
          <cell r="E105">
            <v>95.06</v>
          </cell>
          <cell r="F105" t="str">
            <v>/Kg.</v>
          </cell>
        </row>
        <row r="106">
          <cell r="A106">
            <v>102733</v>
          </cell>
          <cell r="B106">
            <v>0</v>
          </cell>
          <cell r="C106" t="str">
            <v>Copper(Iy) Chloride Dihydrate Gr For Analysis Acs,Reag. Ph Eur UN2802 8, III</v>
          </cell>
          <cell r="D106" t="str">
            <v>1 Ad.</v>
          </cell>
          <cell r="E106">
            <v>82.04</v>
          </cell>
          <cell r="F106" t="str">
            <v>/Ad.</v>
          </cell>
        </row>
        <row r="107">
          <cell r="A107">
            <v>102790</v>
          </cell>
          <cell r="B107">
            <v>0</v>
          </cell>
          <cell r="C107" t="str">
            <v>Copper(Iy) Sulfate Pentahydrate Gr For Analysis Acs,Iso,Reag. Ph Eur UN3077 9, III</v>
          </cell>
          <cell r="D107" t="str">
            <v>1 Kg.</v>
          </cell>
          <cell r="E107">
            <v>118.93</v>
          </cell>
          <cell r="F107" t="str">
            <v>/Kg.</v>
          </cell>
        </row>
        <row r="108">
          <cell r="A108">
            <v>102832</v>
          </cell>
          <cell r="B108">
            <v>0</v>
          </cell>
          <cell r="C108" t="str">
            <v>Cyclohexane Extra Pure UN1145 3, II</v>
          </cell>
          <cell r="D108" t="str">
            <v>2,5 Lt.</v>
          </cell>
          <cell r="E108">
            <v>44.19</v>
          </cell>
          <cell r="F108" t="str">
            <v>/Lt.</v>
          </cell>
        </row>
        <row r="109">
          <cell r="A109">
            <v>102888</v>
          </cell>
          <cell r="B109">
            <v>0</v>
          </cell>
          <cell r="C109" t="str">
            <v>Cyclohexanone EMPLURA® UN1915 3, III</v>
          </cell>
          <cell r="D109" t="str">
            <v>2,5 Lt.</v>
          </cell>
          <cell r="E109">
            <v>58</v>
          </cell>
          <cell r="F109" t="str">
            <v>/Lt.</v>
          </cell>
        </row>
        <row r="110">
          <cell r="A110">
            <v>102952</v>
          </cell>
          <cell r="B110">
            <v>0</v>
          </cell>
          <cell r="C110" t="str">
            <v>Dimethyl Sulfoxide for analysis EMSURE® ACS</v>
          </cell>
          <cell r="D110" t="str">
            <v>2,5 Lt.</v>
          </cell>
          <cell r="E110">
            <v>89.28</v>
          </cell>
          <cell r="F110" t="str">
            <v>/Lt.</v>
          </cell>
        </row>
        <row r="111">
          <cell r="A111">
            <v>103026</v>
          </cell>
          <cell r="B111">
            <v>0</v>
          </cell>
          <cell r="C111" t="str">
            <v>Bromothymol Blue Yndicator Acs,Reag. Ph Eur</v>
          </cell>
          <cell r="D111" t="str">
            <v>1 Ad.</v>
          </cell>
          <cell r="E111">
            <v>266.45999999999998</v>
          </cell>
          <cell r="F111" t="str">
            <v>/Ad.</v>
          </cell>
        </row>
        <row r="112">
          <cell r="A112">
            <v>103053</v>
          </cell>
          <cell r="B112" t="str">
            <v>N,N-</v>
          </cell>
          <cell r="C112" t="str">
            <v>Dimethylformamide Gr For Analysis Acs,Iso,Reag. Ph Eur UN2265 3, III</v>
          </cell>
          <cell r="D112" t="str">
            <v>1 Lt.</v>
          </cell>
          <cell r="E112">
            <v>110.22</v>
          </cell>
          <cell r="F112" t="str">
            <v>/Lt.</v>
          </cell>
        </row>
        <row r="113">
          <cell r="A113">
            <v>103053</v>
          </cell>
          <cell r="B113" t="str">
            <v>N,N-</v>
          </cell>
          <cell r="C113" t="str">
            <v>Dimethylformamide Gr For Analysis Acs,Iso,Reag. Ph Eur UN2265 3, III</v>
          </cell>
          <cell r="D113" t="str">
            <v>2,5 Lt.</v>
          </cell>
          <cell r="E113">
            <v>28.08</v>
          </cell>
          <cell r="F113" t="str">
            <v>/Lt.</v>
          </cell>
        </row>
        <row r="114">
          <cell r="A114">
            <v>103170</v>
          </cell>
          <cell r="B114">
            <v>0</v>
          </cell>
          <cell r="C114" t="str">
            <v>Eriochrome Black T (C.I. 14645) Yndicator For Complexometry Acs,Reag. Ph Eur UN3077 9, III</v>
          </cell>
          <cell r="D114" t="str">
            <v>1 Ad.</v>
          </cell>
          <cell r="E114">
            <v>63.37</v>
          </cell>
          <cell r="F114" t="str">
            <v>/Ad.</v>
          </cell>
        </row>
        <row r="115">
          <cell r="A115">
            <v>103753</v>
          </cell>
          <cell r="B115">
            <v>0</v>
          </cell>
          <cell r="C115" t="str">
            <v>Yeast Extract Granulated For Microbiology</v>
          </cell>
          <cell r="D115" t="str">
            <v>1 Ad.</v>
          </cell>
          <cell r="E115">
            <v>147.66</v>
          </cell>
          <cell r="F115" t="str">
            <v>/Ad.</v>
          </cell>
        </row>
        <row r="116">
          <cell r="A116">
            <v>103784</v>
          </cell>
          <cell r="B116">
            <v>0</v>
          </cell>
          <cell r="C116" t="str">
            <v>Egg Yolk Emulsion Sterile, For Microbiology</v>
          </cell>
          <cell r="D116" t="str">
            <v>1 Ad.</v>
          </cell>
          <cell r="E116">
            <v>45.06</v>
          </cell>
          <cell r="F116" t="str">
            <v>/Ad.</v>
          </cell>
        </row>
        <row r="117">
          <cell r="A117">
            <v>103785</v>
          </cell>
          <cell r="B117">
            <v>0</v>
          </cell>
          <cell r="C117" t="str">
            <v>Egg Yolk Tellurite Emulsion Sterile, For Microbiology</v>
          </cell>
          <cell r="D117" t="str">
            <v>1 Ad.</v>
          </cell>
          <cell r="E117">
            <v>211</v>
          </cell>
          <cell r="F117" t="str">
            <v>/Ad.</v>
          </cell>
        </row>
        <row r="118">
          <cell r="A118">
            <v>103853</v>
          </cell>
          <cell r="B118">
            <v>0</v>
          </cell>
          <cell r="C118" t="str">
            <v>SS ( Salmonella Shigella ) Agar</v>
          </cell>
          <cell r="D118" t="str">
            <v>1 Ad.</v>
          </cell>
          <cell r="E118">
            <v>134.30000000000001</v>
          </cell>
          <cell r="F118" t="str">
            <v>/Ad.</v>
          </cell>
        </row>
        <row r="119">
          <cell r="A119">
            <v>103854</v>
          </cell>
          <cell r="B119">
            <v>0</v>
          </cell>
          <cell r="C119" t="str">
            <v>Tcbs Agar For The Ysolation And Selective Cultivation Of Vibrio Cholera</v>
          </cell>
          <cell r="D119" t="str">
            <v>1 Ad.</v>
          </cell>
          <cell r="E119">
            <v>150.44</v>
          </cell>
          <cell r="F119" t="str">
            <v>/Ad.</v>
          </cell>
        </row>
        <row r="120">
          <cell r="A120">
            <v>103855</v>
          </cell>
          <cell r="B120">
            <v>0</v>
          </cell>
          <cell r="C120" t="str">
            <v>SIMMONS Citrate Agar</v>
          </cell>
          <cell r="D120" t="str">
            <v>1 Ad.</v>
          </cell>
          <cell r="E120">
            <v>1376</v>
          </cell>
          <cell r="F120" t="str">
            <v>/Ad.</v>
          </cell>
        </row>
        <row r="121">
          <cell r="A121">
            <v>103858</v>
          </cell>
          <cell r="B121">
            <v>0</v>
          </cell>
          <cell r="C121" t="str">
            <v>EMB (Eosin Methylene Blue) Agar</v>
          </cell>
          <cell r="D121" t="str">
            <v>1 Ad.</v>
          </cell>
          <cell r="E121">
            <v>115.62</v>
          </cell>
          <cell r="F121" t="str">
            <v>/Ad.</v>
          </cell>
        </row>
        <row r="122">
          <cell r="A122">
            <v>103861</v>
          </cell>
          <cell r="B122">
            <v>0</v>
          </cell>
          <cell r="C122" t="str">
            <v>Iron(Iy) Chloride Tetrahydrate Gr For Analysis</v>
          </cell>
          <cell r="D122" t="str">
            <v>1 Ad.</v>
          </cell>
          <cell r="E122">
            <v>77</v>
          </cell>
          <cell r="F122" t="str">
            <v>/Ad.</v>
          </cell>
        </row>
        <row r="123">
          <cell r="A123">
            <v>103872</v>
          </cell>
          <cell r="B123">
            <v>0</v>
          </cell>
          <cell r="C123" t="str">
            <v>Mueller-Hinton (MH) Agar</v>
          </cell>
          <cell r="D123" t="str">
            <v>1 Ad.</v>
          </cell>
          <cell r="E123">
            <v>162.13</v>
          </cell>
          <cell r="F123" t="str">
            <v>/Ad.</v>
          </cell>
        </row>
        <row r="124">
          <cell r="A124">
            <v>103915</v>
          </cell>
          <cell r="B124">
            <v>0</v>
          </cell>
          <cell r="C124" t="str">
            <v>Triple Sugar Yron Agar For Microbiology</v>
          </cell>
          <cell r="D124" t="str">
            <v>1 Ad.</v>
          </cell>
          <cell r="E124">
            <v>120.09</v>
          </cell>
          <cell r="F124" t="str">
            <v>/Ad.</v>
          </cell>
        </row>
        <row r="125">
          <cell r="A125">
            <v>103943</v>
          </cell>
          <cell r="B125">
            <v>0</v>
          </cell>
          <cell r="C125" t="str">
            <v>Iron(Iyy) Chloride Hexahydrate Gr For Analysis Acs,Reag. Ph Eur</v>
          </cell>
          <cell r="D125" t="str">
            <v>1 Ad.</v>
          </cell>
          <cell r="E125">
            <v>64.040000000000006</v>
          </cell>
          <cell r="F125" t="str">
            <v>/Ad.</v>
          </cell>
        </row>
        <row r="126">
          <cell r="A126">
            <v>103943</v>
          </cell>
          <cell r="B126">
            <v>0</v>
          </cell>
          <cell r="C126" t="str">
            <v>Iron(Iyy) Chloride Hexahydrate Gr For Analysis Acs,Reag. Ph Eur</v>
          </cell>
          <cell r="D126" t="str">
            <v>1 Kg.</v>
          </cell>
          <cell r="E126">
            <v>161.85</v>
          </cell>
          <cell r="F126" t="str">
            <v>/Kg.</v>
          </cell>
        </row>
        <row r="127">
          <cell r="A127">
            <v>104002</v>
          </cell>
          <cell r="B127">
            <v>0</v>
          </cell>
          <cell r="C127" t="str">
            <v>Formaldehyde Solution Min. 37% Stabilized With About 10% Methanol Ph Eur,Bp,Usp UN2209 8, III\</v>
          </cell>
          <cell r="D127" t="str">
            <v>2,5 Lt.</v>
          </cell>
          <cell r="E127">
            <v>22.25</v>
          </cell>
          <cell r="F127" t="str">
            <v>/Lt.</v>
          </cell>
        </row>
        <row r="128">
          <cell r="A128">
            <v>104008</v>
          </cell>
          <cell r="B128">
            <v>0</v>
          </cell>
          <cell r="C128" t="str">
            <v>Formamide Extra Pure</v>
          </cell>
          <cell r="D128" t="str">
            <v>1 Lt.</v>
          </cell>
          <cell r="E128">
            <v>55.04</v>
          </cell>
          <cell r="F128" t="str">
            <v>/Lt.</v>
          </cell>
        </row>
        <row r="129">
          <cell r="A129">
            <v>104030</v>
          </cell>
          <cell r="B129">
            <v>0</v>
          </cell>
          <cell r="C129" t="str">
            <v>Vrb Agar For Microbiology Fluorocult®</v>
          </cell>
          <cell r="D129" t="str">
            <v>1 Ad.</v>
          </cell>
          <cell r="E129">
            <v>247.94</v>
          </cell>
          <cell r="F129" t="str">
            <v>/Ad.</v>
          </cell>
        </row>
        <row r="130">
          <cell r="A130">
            <v>104044</v>
          </cell>
          <cell r="B130">
            <v>0</v>
          </cell>
          <cell r="C130" t="str">
            <v>Endo Agar For Microbiology</v>
          </cell>
          <cell r="D130" t="str">
            <v>1 Ad.</v>
          </cell>
          <cell r="E130">
            <v>125.97</v>
          </cell>
          <cell r="F130" t="str">
            <v>/Ad.</v>
          </cell>
        </row>
        <row r="131">
          <cell r="A131">
            <v>104057</v>
          </cell>
          <cell r="B131">
            <v>0</v>
          </cell>
          <cell r="C131" t="str">
            <v>Glycerol (plant-origin) for analysis EMSURE® ACS,Reag. Ph Eur</v>
          </cell>
          <cell r="D131" t="str">
            <v>2,5 Lt.</v>
          </cell>
          <cell r="E131">
            <v>51</v>
          </cell>
          <cell r="F131" t="str">
            <v>/Lt.</v>
          </cell>
        </row>
        <row r="132">
          <cell r="A132">
            <v>104302</v>
          </cell>
          <cell r="B132">
            <v>0</v>
          </cell>
          <cell r="C132" t="str">
            <v>Hematoxylin Cryst. (C.I. 75290) For Microscopy¬</v>
          </cell>
          <cell r="D132" t="str">
            <v>1 Ad.</v>
          </cell>
          <cell r="E132">
            <v>509.91</v>
          </cell>
          <cell r="F132" t="str">
            <v>/Ad.</v>
          </cell>
        </row>
        <row r="133">
          <cell r="A133">
            <v>104335</v>
          </cell>
          <cell r="B133">
            <v>0</v>
          </cell>
          <cell r="C133" t="str">
            <v>Isohexane For Liquid Chromatography Lichrosolv® UN1208 3, II</v>
          </cell>
          <cell r="D133" t="str">
            <v>2,5 Lt.</v>
          </cell>
          <cell r="E133">
            <v>98.13</v>
          </cell>
          <cell r="F133" t="str">
            <v>/Lt.</v>
          </cell>
        </row>
        <row r="134">
          <cell r="A134">
            <v>104360</v>
          </cell>
          <cell r="B134" t="str">
            <v>n-</v>
          </cell>
          <cell r="C134" t="str">
            <v>Heptane for gas chromotography ECD UN1206 3, II</v>
          </cell>
          <cell r="D134" t="str">
            <v>2,5 Lt.</v>
          </cell>
          <cell r="E134">
            <v>121.49</v>
          </cell>
          <cell r="F134" t="str">
            <v>/Lt.</v>
          </cell>
        </row>
        <row r="135">
          <cell r="A135">
            <v>104365</v>
          </cell>
          <cell r="B135" t="str">
            <v>N-</v>
          </cell>
          <cell r="C135" t="str">
            <v>Heptane EMPLURA®</v>
          </cell>
          <cell r="D135" t="str">
            <v>2,5 Lt.</v>
          </cell>
          <cell r="E135">
            <v>53.68</v>
          </cell>
          <cell r="F135" t="str">
            <v>/Lt.</v>
          </cell>
        </row>
        <row r="136">
          <cell r="A136">
            <v>104367</v>
          </cell>
          <cell r="B136" t="str">
            <v>N-</v>
          </cell>
          <cell r="C136" t="str">
            <v>Hexane for analysis EMSURE® ACS</v>
          </cell>
          <cell r="D136" t="str">
            <v>2,5 Lt.</v>
          </cell>
          <cell r="E136">
            <v>37.93</v>
          </cell>
          <cell r="F136" t="str">
            <v>/Lt.</v>
          </cell>
        </row>
        <row r="137">
          <cell r="A137">
            <v>104368</v>
          </cell>
          <cell r="B137" t="str">
            <v>N-</v>
          </cell>
          <cell r="C137" t="str">
            <v>Hexane EMPLURA®</v>
          </cell>
          <cell r="D137" t="str">
            <v>2,5 Lt.</v>
          </cell>
          <cell r="E137">
            <v>25.32</v>
          </cell>
          <cell r="F137" t="str">
            <v>/Lt.</v>
          </cell>
        </row>
        <row r="138">
          <cell r="A138">
            <v>10436811</v>
          </cell>
          <cell r="B138" t="str">
            <v>N-</v>
          </cell>
          <cell r="C138" t="str">
            <v>Hexane EMPLURA®</v>
          </cell>
          <cell r="D138" t="str">
            <v>2,5 Lt.</v>
          </cell>
          <cell r="E138">
            <v>23.38</v>
          </cell>
          <cell r="F138" t="str">
            <v>/Lt.</v>
          </cell>
        </row>
        <row r="139">
          <cell r="A139">
            <v>104369</v>
          </cell>
          <cell r="B139" t="str">
            <v>N-</v>
          </cell>
          <cell r="C139" t="str">
            <v>Hexane For Organic Trace Analysis Unisolv® UN1208 3, II</v>
          </cell>
          <cell r="D139" t="str">
            <v>2,5 Lt.</v>
          </cell>
          <cell r="E139">
            <v>88.2</v>
          </cell>
          <cell r="F139" t="str">
            <v>/Lt.</v>
          </cell>
        </row>
        <row r="140">
          <cell r="A140">
            <v>104371</v>
          </cell>
          <cell r="B140" t="str">
            <v>N-</v>
          </cell>
          <cell r="C140" t="str">
            <v>Hexane For Gas Chromatography Suprasolv® UN1208 3, II</v>
          </cell>
          <cell r="D140" t="str">
            <v>2,5 Lt.</v>
          </cell>
          <cell r="E140">
            <v>41.69</v>
          </cell>
          <cell r="F140" t="str">
            <v>/Lt.</v>
          </cell>
        </row>
        <row r="141">
          <cell r="A141">
            <v>104379</v>
          </cell>
          <cell r="B141" t="str">
            <v>N-</v>
          </cell>
          <cell r="C141" t="str">
            <v>Heptane for analysis EMSURE® Reag. Ph Eur         ( Plastik ?i?ededir )</v>
          </cell>
          <cell r="D141" t="str">
            <v>2,5 Lt.</v>
          </cell>
          <cell r="E141">
            <v>60.33</v>
          </cell>
          <cell r="F141" t="str">
            <v>/Lt.</v>
          </cell>
        </row>
        <row r="142">
          <cell r="A142">
            <v>104390</v>
          </cell>
          <cell r="B142" t="str">
            <v>N-</v>
          </cell>
          <cell r="C142" t="str">
            <v>Heptane For Liquid Chromatography Lichrosolv® UN1206 3, II</v>
          </cell>
          <cell r="D142" t="str">
            <v>2,5 Lt.</v>
          </cell>
          <cell r="E142">
            <v>89.6</v>
          </cell>
          <cell r="F142" t="str">
            <v>/Lt.</v>
          </cell>
        </row>
        <row r="143">
          <cell r="A143">
            <v>104391</v>
          </cell>
          <cell r="B143" t="str">
            <v>N-</v>
          </cell>
          <cell r="C143" t="str">
            <v>Hexane ( % 98  )  For Liquid Chromatography Lichrosolv UN1208 3, II</v>
          </cell>
          <cell r="D143" t="str">
            <v>2,5 Lt.</v>
          </cell>
          <cell r="E143">
            <v>32.9</v>
          </cell>
          <cell r="F143" t="str">
            <v>/Lt.</v>
          </cell>
        </row>
        <row r="144">
          <cell r="A144">
            <v>104481</v>
          </cell>
          <cell r="B144">
            <v>0</v>
          </cell>
          <cell r="C144" t="str">
            <v>Mercury(Iy) Sulfate Extra Pure UN1645 6.1, II</v>
          </cell>
          <cell r="D144" t="str">
            <v>1 Ad.</v>
          </cell>
          <cell r="E144">
            <v>1841</v>
          </cell>
          <cell r="F144" t="str">
            <v>/Ad.</v>
          </cell>
        </row>
        <row r="145">
          <cell r="A145">
            <v>104481</v>
          </cell>
          <cell r="B145">
            <v>0</v>
          </cell>
          <cell r="C145" t="str">
            <v>Mercury(Iy) Sulfate Extra Pure UN1645 6.1, II</v>
          </cell>
          <cell r="D145" t="str">
            <v>1 Ad.</v>
          </cell>
          <cell r="E145">
            <v>312.77</v>
          </cell>
          <cell r="F145" t="str">
            <v>/Ad.</v>
          </cell>
        </row>
        <row r="146">
          <cell r="A146">
            <v>104699</v>
          </cell>
          <cell r="B146">
            <v>0</v>
          </cell>
          <cell r="C146" t="str">
            <v>Immersion Oil For Microscopy UN3082 9, III¬</v>
          </cell>
          <cell r="D146" t="str">
            <v>1 Ad.</v>
          </cell>
          <cell r="E146">
            <v>24.82</v>
          </cell>
          <cell r="F146" t="str">
            <v>/Ad.</v>
          </cell>
        </row>
        <row r="147">
          <cell r="A147">
            <v>104699</v>
          </cell>
          <cell r="B147">
            <v>0</v>
          </cell>
          <cell r="C147" t="str">
            <v>Immersion Oil For Microscopy UN3082 9, III¬</v>
          </cell>
          <cell r="D147" t="str">
            <v>1 Ad.</v>
          </cell>
          <cell r="E147">
            <v>70.8</v>
          </cell>
          <cell r="F147" t="str">
            <v>/Ad.</v>
          </cell>
        </row>
        <row r="148">
          <cell r="A148">
            <v>104718</v>
          </cell>
          <cell r="B148">
            <v>0</v>
          </cell>
          <cell r="C148" t="str">
            <v>Isooctane For Spectroscopy Uvasol® UN1262 3, II</v>
          </cell>
          <cell r="D148" t="str">
            <v>2,5 Lt.</v>
          </cell>
          <cell r="E148">
            <v>132.72999999999999</v>
          </cell>
          <cell r="F148" t="str">
            <v>/Lt.</v>
          </cell>
        </row>
        <row r="149">
          <cell r="A149">
            <v>104727</v>
          </cell>
          <cell r="B149">
            <v>0</v>
          </cell>
          <cell r="C149" t="str">
            <v>Isooctane ( 2,2,4-Trimethylpentane ) for Analysis EMSURE® ACS,Reag. Ph Eur</v>
          </cell>
          <cell r="D149" t="str">
            <v>2,5 Lt.</v>
          </cell>
          <cell r="E149">
            <v>70.66</v>
          </cell>
          <cell r="F149" t="str">
            <v>/Lt.</v>
          </cell>
        </row>
        <row r="150">
          <cell r="A150">
            <v>104761</v>
          </cell>
          <cell r="B150">
            <v>0</v>
          </cell>
          <cell r="C150" t="str">
            <v>Iodine Sublimated Gr For Analysis Acs,Iso,Reag. Ph Eur UN3495 8 (6.1), III</v>
          </cell>
          <cell r="D150" t="str">
            <v>1 Ad.</v>
          </cell>
          <cell r="E150">
            <v>62.68</v>
          </cell>
          <cell r="F150" t="str">
            <v>/Ad.</v>
          </cell>
        </row>
        <row r="151">
          <cell r="A151">
            <v>104761</v>
          </cell>
          <cell r="B151">
            <v>0</v>
          </cell>
          <cell r="C151" t="str">
            <v>Iodine Sublimated Gr For Analysis Acs,Iso,Reag. Ph Eur UN3495 8 (6.1), III</v>
          </cell>
          <cell r="D151" t="str">
            <v>1 Ad.</v>
          </cell>
          <cell r="E151">
            <v>207.77</v>
          </cell>
          <cell r="F151" t="str">
            <v>/Ad.</v>
          </cell>
        </row>
        <row r="152">
          <cell r="A152">
            <v>104817</v>
          </cell>
          <cell r="B152">
            <v>0</v>
          </cell>
          <cell r="C152" t="str">
            <v>Potassium Chloride Solution 3 Mol/L</v>
          </cell>
          <cell r="D152" t="str">
            <v>1 Ad.</v>
          </cell>
          <cell r="E152">
            <v>34.28</v>
          </cell>
          <cell r="F152" t="str">
            <v>/Ad.</v>
          </cell>
        </row>
        <row r="153">
          <cell r="A153">
            <v>104818</v>
          </cell>
          <cell r="B153">
            <v>0</v>
          </cell>
          <cell r="C153" t="str">
            <v>Potassium Chloride Solution Saturated With Silver Chloride 3 Mol/L</v>
          </cell>
          <cell r="D153" t="str">
            <v>1 Ad.</v>
          </cell>
          <cell r="E153">
            <v>46.82</v>
          </cell>
          <cell r="F153" t="str">
            <v>/Ad.</v>
          </cell>
        </row>
        <row r="154">
          <cell r="A154">
            <v>104864</v>
          </cell>
          <cell r="B154">
            <v>0</v>
          </cell>
          <cell r="C154" t="str">
            <v>Potassium Dichromate Gr For Analysis Acs,Iso,Reag. Ph Eur UN3086 6.1 (5.1), II</v>
          </cell>
          <cell r="D154" t="str">
            <v>1 Ad.</v>
          </cell>
          <cell r="E154">
            <v>1426</v>
          </cell>
          <cell r="F154" t="str">
            <v>/Ad.</v>
          </cell>
        </row>
        <row r="155">
          <cell r="A155">
            <v>104864</v>
          </cell>
          <cell r="B155">
            <v>0</v>
          </cell>
          <cell r="C155" t="str">
            <v>Potassium Dichromate Gr For Analysis Acs,Iso,Reag. Ph Eur UN3086 6.1 (5.1), II</v>
          </cell>
          <cell r="D155" t="str">
            <v>1 Kg.</v>
          </cell>
          <cell r="E155">
            <v>240.78</v>
          </cell>
          <cell r="F155" t="str">
            <v>/Kg.</v>
          </cell>
        </row>
        <row r="156">
          <cell r="A156">
            <v>104871</v>
          </cell>
          <cell r="B156">
            <v>0</v>
          </cell>
          <cell r="C156" t="str">
            <v>Potassium Dihydrogen Phosphate Cryst. Emprove® Ph Eur,Bp,Nf,E 340 \</v>
          </cell>
          <cell r="D156" t="str">
            <v>1 Kg.</v>
          </cell>
          <cell r="E156">
            <v>1576</v>
          </cell>
          <cell r="F156" t="str">
            <v>/Kg.</v>
          </cell>
        </row>
        <row r="157">
          <cell r="A157">
            <v>104873</v>
          </cell>
          <cell r="B157">
            <v>0</v>
          </cell>
          <cell r="C157" t="str">
            <v>Potassium Dihydrogen Phosphate Gr For Analysis Iso</v>
          </cell>
          <cell r="D157" t="str">
            <v>1 Ad.</v>
          </cell>
          <cell r="E157">
            <v>499</v>
          </cell>
          <cell r="F157" t="str">
            <v>/Ad.</v>
          </cell>
        </row>
        <row r="158">
          <cell r="A158">
            <v>104873</v>
          </cell>
          <cell r="B158">
            <v>0</v>
          </cell>
          <cell r="C158" t="str">
            <v>Potassium Dihydrogen Phosphate Gr For Analysis Iso</v>
          </cell>
          <cell r="D158" t="str">
            <v>1 Kg.</v>
          </cell>
          <cell r="E158">
            <v>41.13</v>
          </cell>
          <cell r="F158" t="str">
            <v>/Kg.</v>
          </cell>
        </row>
        <row r="159">
          <cell r="A159">
            <v>104874</v>
          </cell>
          <cell r="B159">
            <v>0</v>
          </cell>
          <cell r="C159" t="str">
            <v>Potassium Hydrogen Phthalate Gr For Analysis Reag. Ph Eur</v>
          </cell>
          <cell r="D159" t="str">
            <v>1 Ad.</v>
          </cell>
          <cell r="E159">
            <v>100.09</v>
          </cell>
          <cell r="F159" t="str">
            <v>/Ad.</v>
          </cell>
        </row>
        <row r="160">
          <cell r="A160">
            <v>104874</v>
          </cell>
          <cell r="B160">
            <v>0</v>
          </cell>
          <cell r="C160" t="str">
            <v>Potassium Hydrogen Phthalate Gr For Analysis Reag. Ph Eur</v>
          </cell>
          <cell r="D160" t="str">
            <v>1 Kg.</v>
          </cell>
          <cell r="E160">
            <v>303.72000000000003</v>
          </cell>
          <cell r="F160" t="str">
            <v>/Kg.</v>
          </cell>
        </row>
        <row r="161">
          <cell r="A161">
            <v>104907</v>
          </cell>
          <cell r="B161">
            <v>0</v>
          </cell>
          <cell r="C161" t="str">
            <v>Potassium Bromide For Ir Spectroscopy Uvasol®</v>
          </cell>
          <cell r="D161" t="str">
            <v>1 Ad.</v>
          </cell>
          <cell r="E161">
            <v>99.32</v>
          </cell>
          <cell r="F161" t="str">
            <v>/Ad.</v>
          </cell>
        </row>
        <row r="162">
          <cell r="A162">
            <v>104907</v>
          </cell>
          <cell r="B162">
            <v>0</v>
          </cell>
          <cell r="C162" t="str">
            <v>Potassium Bromide For Ir Spectroscopy Uvasol®</v>
          </cell>
          <cell r="D162" t="str">
            <v>1 Ad.</v>
          </cell>
          <cell r="E162">
            <v>331.16</v>
          </cell>
          <cell r="F162" t="str">
            <v>/Ad.</v>
          </cell>
        </row>
        <row r="163">
          <cell r="A163">
            <v>104928</v>
          </cell>
          <cell r="B163">
            <v>0</v>
          </cell>
          <cell r="C163" t="str">
            <v>Potassium Carbonate Gr For Analysis Acs,Iso,Reag. Ph Eur</v>
          </cell>
          <cell r="D163" t="str">
            <v>1 Kg.</v>
          </cell>
          <cell r="E163">
            <v>128.66999999999999</v>
          </cell>
          <cell r="F163" t="str">
            <v>/Kg.</v>
          </cell>
        </row>
        <row r="164">
          <cell r="A164">
            <v>104936</v>
          </cell>
          <cell r="B164">
            <v>0</v>
          </cell>
          <cell r="C164" t="str">
            <v>Potassium Chloride for analysis EMSURE®</v>
          </cell>
          <cell r="D164" t="str">
            <v>1 Kg.</v>
          </cell>
          <cell r="E164">
            <v>27.65</v>
          </cell>
          <cell r="F164" t="str">
            <v>/Kg.</v>
          </cell>
        </row>
        <row r="165">
          <cell r="A165">
            <v>104952</v>
          </cell>
          <cell r="B165">
            <v>0</v>
          </cell>
          <cell r="C165" t="str">
            <v>Potassium Chromate Gr For Analysis Acs,Reag. Ph Eur UN3288 6.1, II</v>
          </cell>
          <cell r="D165" t="str">
            <v>1 Ad.</v>
          </cell>
          <cell r="E165">
            <v>84.41</v>
          </cell>
          <cell r="F165" t="str">
            <v>/Ad.</v>
          </cell>
        </row>
        <row r="166">
          <cell r="A166">
            <v>104994</v>
          </cell>
          <cell r="B166">
            <v>0</v>
          </cell>
          <cell r="C166" t="str">
            <v>Potassium Fluoride Gr For Analysis UN1812 6.1, III</v>
          </cell>
          <cell r="D166" t="str">
            <v>1 Kg.</v>
          </cell>
          <cell r="E166">
            <v>237.43</v>
          </cell>
          <cell r="F166" t="str">
            <v>/Kg.</v>
          </cell>
        </row>
        <row r="167">
          <cell r="A167">
            <v>105012</v>
          </cell>
          <cell r="B167">
            <v>0</v>
          </cell>
          <cell r="C167" t="str">
            <v>Potassium Hydroxide Pellets EMPLURA</v>
          </cell>
          <cell r="D167" t="str">
            <v>1 Kg.</v>
          </cell>
          <cell r="E167">
            <v>41.82</v>
          </cell>
          <cell r="F167" t="str">
            <v>/Kg.</v>
          </cell>
        </row>
        <row r="168">
          <cell r="A168">
            <v>105033</v>
          </cell>
          <cell r="B168">
            <v>0</v>
          </cell>
          <cell r="C168" t="str">
            <v>Potassium Hydroxide pellets for analysis EMSURE®</v>
          </cell>
          <cell r="D168" t="str">
            <v>1 Ad.</v>
          </cell>
          <cell r="E168">
            <v>29.12</v>
          </cell>
          <cell r="F168" t="str">
            <v>/Ad.</v>
          </cell>
        </row>
        <row r="169">
          <cell r="A169">
            <v>105043</v>
          </cell>
          <cell r="B169">
            <v>0</v>
          </cell>
          <cell r="C169" t="str">
            <v>Potassium Yodide for analysis EMSURE® ISO,Reag. Ph Eur</v>
          </cell>
          <cell r="D169" t="str">
            <v>1 Ad.</v>
          </cell>
          <cell r="E169">
            <v>135.44999999999999</v>
          </cell>
          <cell r="F169" t="str">
            <v>/Ad.</v>
          </cell>
        </row>
        <row r="170">
          <cell r="A170">
            <v>105043</v>
          </cell>
          <cell r="B170">
            <v>0</v>
          </cell>
          <cell r="C170" t="str">
            <v>Potassium Yodide for analysis EMSURE® ISO,Reag. Ph Eur</v>
          </cell>
          <cell r="D170" t="str">
            <v>1 Kg.</v>
          </cell>
          <cell r="E170">
            <v>297.35000000000002</v>
          </cell>
          <cell r="F170" t="str">
            <v>/Kg.</v>
          </cell>
        </row>
        <row r="171">
          <cell r="A171">
            <v>105063</v>
          </cell>
          <cell r="B171">
            <v>0</v>
          </cell>
          <cell r="C171" t="str">
            <v>Potassium Nitrate Gr For Analysis Iso,Reag. Ph Eur UN1486 5.1, III</v>
          </cell>
          <cell r="D171" t="str">
            <v>1 Kg.</v>
          </cell>
          <cell r="E171">
            <v>55.67</v>
          </cell>
          <cell r="F171" t="str">
            <v>/Kg.</v>
          </cell>
        </row>
        <row r="172">
          <cell r="A172">
            <v>105099</v>
          </cell>
          <cell r="B172">
            <v>0</v>
          </cell>
          <cell r="C172" t="str">
            <v>Di-Potassium Hydrogen Phosphate Trihydrate Gr For Analysis</v>
          </cell>
          <cell r="D172" t="str">
            <v>1 Ad.</v>
          </cell>
          <cell r="E172">
            <v>49.05</v>
          </cell>
          <cell r="F172" t="str">
            <v>/Ad.</v>
          </cell>
        </row>
        <row r="173">
          <cell r="A173">
            <v>105104</v>
          </cell>
          <cell r="B173">
            <v>0</v>
          </cell>
          <cell r="C173" t="str">
            <v>Di-Potassium Hydrogen Phosphate Anhydrous Gr For Analysis</v>
          </cell>
          <cell r="D173" t="str">
            <v>1 Kg.</v>
          </cell>
          <cell r="E173">
            <v>96.94</v>
          </cell>
          <cell r="F173" t="str">
            <v>/Kg.</v>
          </cell>
        </row>
        <row r="174">
          <cell r="A174">
            <v>105153</v>
          </cell>
          <cell r="B174">
            <v>0</v>
          </cell>
          <cell r="C174" t="str">
            <v>Potassium Sulfate Gr For Analysis Acs,Iso,Reag. Ph Eur</v>
          </cell>
          <cell r="D174" t="str">
            <v>1 Kg.</v>
          </cell>
          <cell r="E174">
            <v>73.7</v>
          </cell>
          <cell r="F174" t="str">
            <v>/Kg.</v>
          </cell>
        </row>
        <row r="175">
          <cell r="A175">
            <v>105174</v>
          </cell>
          <cell r="B175">
            <v>0</v>
          </cell>
          <cell r="C175" t="str">
            <v>Hematoxylin Solution Modified Acc. To Gill Iyy For Microscopy¬</v>
          </cell>
          <cell r="D175" t="str">
            <v>1 Ad.</v>
          </cell>
          <cell r="E175">
            <v>44.69</v>
          </cell>
          <cell r="F175" t="str">
            <v>/Ad.</v>
          </cell>
        </row>
        <row r="176">
          <cell r="A176">
            <v>105262</v>
          </cell>
          <cell r="B176">
            <v>0</v>
          </cell>
          <cell r="C176" t="str">
            <v>Membrane-Filter Enterococcus Selective Agar Acc. To Slanetz And Bartley For Microbiology</v>
          </cell>
          <cell r="D176" t="str">
            <v>1 Ad.</v>
          </cell>
          <cell r="E176">
            <v>180.88</v>
          </cell>
          <cell r="F176" t="str">
            <v>/Ad.</v>
          </cell>
        </row>
        <row r="177">
          <cell r="A177">
            <v>105267</v>
          </cell>
          <cell r="B177">
            <v>0</v>
          </cell>
          <cell r="C177" t="str">
            <v>Cereus Selective Agar Base Acc. To Mossel («» Myp Agar) For Microbiology</v>
          </cell>
          <cell r="D177" t="str">
            <v>1 Ad.</v>
          </cell>
          <cell r="E177">
            <v>136.94</v>
          </cell>
          <cell r="F177" t="str">
            <v>/Ad.</v>
          </cell>
        </row>
        <row r="178">
          <cell r="A178">
            <v>105269</v>
          </cell>
          <cell r="B178">
            <v>0</v>
          </cell>
          <cell r="C178" t="str">
            <v>Antibiotic Agar No. 11 Grove And Randall Medium No. 11 For Microbiology</v>
          </cell>
          <cell r="D178" t="str">
            <v>1 Ad.</v>
          </cell>
          <cell r="E178">
            <v>224.25</v>
          </cell>
          <cell r="F178" t="str">
            <v>/Ad.</v>
          </cell>
        </row>
        <row r="179">
          <cell r="A179">
            <v>105272</v>
          </cell>
          <cell r="B179">
            <v>0</v>
          </cell>
          <cell r="C179" t="str">
            <v>Antibiotic Agar No. 1 For Microbiology</v>
          </cell>
          <cell r="D179" t="str">
            <v>1 Ad.</v>
          </cell>
          <cell r="E179">
            <v>1766</v>
          </cell>
          <cell r="F179" t="str">
            <v>/Ad.</v>
          </cell>
        </row>
        <row r="180">
          <cell r="A180">
            <v>105284</v>
          </cell>
          <cell r="B180">
            <v>0</v>
          </cell>
          <cell r="C180" t="str">
            <v>Cetrimide Agar Pseudomonas Selective Agar Base For Microbiology UN3077 9, III</v>
          </cell>
          <cell r="D180" t="str">
            <v>1 Ad.</v>
          </cell>
          <cell r="E180">
            <v>130.91999999999999</v>
          </cell>
          <cell r="F180" t="str">
            <v>/Ad.</v>
          </cell>
        </row>
        <row r="181">
          <cell r="A181">
            <v>105287</v>
          </cell>
          <cell r="B181">
            <v>0</v>
          </cell>
          <cell r="C181" t="str">
            <v>Xld Agar Xylose Lysine Deoxycholate Agar For Microbiology</v>
          </cell>
          <cell r="D181" t="str">
            <v>1 Ad.</v>
          </cell>
          <cell r="E181">
            <v>141</v>
          </cell>
          <cell r="F181" t="str">
            <v>/Ad.</v>
          </cell>
        </row>
        <row r="182">
          <cell r="A182">
            <v>105323</v>
          </cell>
          <cell r="B182" t="str">
            <v>D(-)</v>
          </cell>
          <cell r="C182" t="str">
            <v>Fructose For Microbiology</v>
          </cell>
          <cell r="D182" t="str">
            <v>1 Ad.</v>
          </cell>
          <cell r="E182">
            <v>101.09</v>
          </cell>
          <cell r="F182" t="str">
            <v>/Ad.</v>
          </cell>
        </row>
        <row r="183">
          <cell r="A183">
            <v>105391</v>
          </cell>
          <cell r="B183">
            <v>0</v>
          </cell>
          <cell r="C183" t="str">
            <v>Malt Extract For Microbiology</v>
          </cell>
          <cell r="D183" t="str">
            <v>1 Ad.</v>
          </cell>
          <cell r="E183">
            <v>108.42</v>
          </cell>
          <cell r="F183" t="str">
            <v>/Ad.</v>
          </cell>
        </row>
        <row r="184">
          <cell r="A184">
            <v>105394</v>
          </cell>
          <cell r="B184">
            <v>0</v>
          </cell>
          <cell r="C184" t="str">
            <v>Mossel Broth Enterobacteriaceae Enrichment Broth Acc. To Mossel For Microbiology</v>
          </cell>
          <cell r="D184" t="str">
            <v>1 Ad.</v>
          </cell>
          <cell r="E184">
            <v>178.94</v>
          </cell>
          <cell r="F184" t="str">
            <v>/Ad.</v>
          </cell>
        </row>
        <row r="185">
          <cell r="A185">
            <v>105396</v>
          </cell>
          <cell r="B185">
            <v>0</v>
          </cell>
          <cell r="C185" t="str">
            <v>Macconkey Broth For Microbiology</v>
          </cell>
          <cell r="D185" t="str">
            <v>1 Ad.</v>
          </cell>
          <cell r="E185">
            <v>96.05</v>
          </cell>
          <cell r="F185" t="str">
            <v>/Ad.</v>
          </cell>
        </row>
        <row r="186">
          <cell r="A186">
            <v>105397</v>
          </cell>
          <cell r="B186">
            <v>0</v>
          </cell>
          <cell r="C186" t="str">
            <v>Malt Extract Broth For Microbiology</v>
          </cell>
          <cell r="D186" t="str">
            <v>1 Ad.</v>
          </cell>
          <cell r="E186">
            <v>192.67</v>
          </cell>
          <cell r="F186" t="str">
            <v>/Ad.</v>
          </cell>
        </row>
        <row r="187">
          <cell r="A187">
            <v>105398</v>
          </cell>
          <cell r="B187">
            <v>0</v>
          </cell>
          <cell r="C187" t="str">
            <v>Malt Extract Agar For Microbiology</v>
          </cell>
          <cell r="D187" t="str">
            <v>1 Ad.</v>
          </cell>
          <cell r="E187">
            <v>102.3</v>
          </cell>
          <cell r="F187" t="str">
            <v>/Ad.</v>
          </cell>
        </row>
        <row r="188">
          <cell r="A188">
            <v>105403</v>
          </cell>
          <cell r="B188">
            <v>0</v>
          </cell>
          <cell r="C188" t="str">
            <v>Ee Broth-Mossel (Acc. Harm. Ep/Usp/Jp) Enterobacteriaceae Enrichment Broth-Mossel For Microbiology</v>
          </cell>
          <cell r="D188" t="str">
            <v>1 Ad.</v>
          </cell>
          <cell r="E188">
            <v>200.68</v>
          </cell>
          <cell r="F188" t="str">
            <v>/Ad.</v>
          </cell>
        </row>
        <row r="189">
          <cell r="A189">
            <v>105404</v>
          </cell>
          <cell r="B189">
            <v>0</v>
          </cell>
          <cell r="C189" t="str">
            <v>Mannitol Salt Phenol-Red Agar For Microbiology</v>
          </cell>
          <cell r="D189" t="str">
            <v>1 Ad.</v>
          </cell>
          <cell r="E189">
            <v>64.08</v>
          </cell>
          <cell r="F189" t="str">
            <v>/Ad.</v>
          </cell>
        </row>
        <row r="190">
          <cell r="A190">
            <v>105406</v>
          </cell>
          <cell r="B190">
            <v>0</v>
          </cell>
          <cell r="C190" t="str">
            <v>Baird-Parker Agar Staphylococcus Selective Agar (Base) Acc. To Baird-Parker For Microbiology</v>
          </cell>
          <cell r="D190" t="str">
            <v>1 Ad.</v>
          </cell>
          <cell r="E190">
            <v>175.72</v>
          </cell>
          <cell r="F190" t="str">
            <v>/Ad.</v>
          </cell>
        </row>
        <row r="191">
          <cell r="A191">
            <v>105411</v>
          </cell>
          <cell r="B191">
            <v>0</v>
          </cell>
          <cell r="C191" t="str">
            <v>Reinforced Clostridial Medium (Rcm) For Microbiology</v>
          </cell>
          <cell r="D191" t="str">
            <v>1 Ad.</v>
          </cell>
          <cell r="E191">
            <v>177.35</v>
          </cell>
          <cell r="F191" t="str">
            <v>/Ad.</v>
          </cell>
        </row>
        <row r="192">
          <cell r="A192">
            <v>105432</v>
          </cell>
          <cell r="B192">
            <v>0</v>
          </cell>
          <cell r="C192" t="str">
            <v>Ammonia Solution 25% for analysis EMSURE ISO,Reag. Ph Eur plastik amb.</v>
          </cell>
          <cell r="D192" t="str">
            <v>2,5 Lt.</v>
          </cell>
          <cell r="E192">
            <v>12.84</v>
          </cell>
          <cell r="F192" t="str">
            <v>/Lt.</v>
          </cell>
        </row>
        <row r="193">
          <cell r="A193">
            <v>105438</v>
          </cell>
          <cell r="B193">
            <v>0</v>
          </cell>
          <cell r="C193" t="str">
            <v>Sabouraud 4% Dextrose Agar For Microbiology</v>
          </cell>
          <cell r="D193" t="str">
            <v>1 Ad.</v>
          </cell>
          <cell r="E193">
            <v>67.16</v>
          </cell>
          <cell r="F193" t="str">
            <v>/Ad.</v>
          </cell>
        </row>
        <row r="194">
          <cell r="A194">
            <v>105443</v>
          </cell>
          <cell r="B194">
            <v>0</v>
          </cell>
          <cell r="C194" t="str">
            <v>Nutrient Broth For Microbiology</v>
          </cell>
          <cell r="D194" t="str">
            <v>1 Ad.</v>
          </cell>
          <cell r="E194">
            <v>117</v>
          </cell>
          <cell r="F194" t="str">
            <v>/Ad.</v>
          </cell>
        </row>
        <row r="195">
          <cell r="A195">
            <v>105448</v>
          </cell>
          <cell r="B195">
            <v>0</v>
          </cell>
          <cell r="C195" t="str">
            <v>Wort Agar For Microbiology</v>
          </cell>
          <cell r="D195" t="str">
            <v>1 Ad.</v>
          </cell>
          <cell r="E195">
            <v>197.96</v>
          </cell>
          <cell r="F195" t="str">
            <v>/Ad.</v>
          </cell>
        </row>
        <row r="196">
          <cell r="A196">
            <v>105450</v>
          </cell>
          <cell r="B196">
            <v>0</v>
          </cell>
          <cell r="C196" t="str">
            <v>Nutrient Agar For Microbiology</v>
          </cell>
          <cell r="D196" t="str">
            <v>1 Ad.</v>
          </cell>
          <cell r="E196">
            <v>120.87</v>
          </cell>
          <cell r="F196" t="str">
            <v>/Ad.</v>
          </cell>
        </row>
        <row r="197">
          <cell r="A197">
            <v>105454</v>
          </cell>
          <cell r="B197">
            <v>0</v>
          </cell>
          <cell r="C197" t="str">
            <v>Bryla Broth Brilliant-Green Bile Lactose Broth For Microbiology</v>
          </cell>
          <cell r="D197" t="str">
            <v>1 Ad.</v>
          </cell>
          <cell r="E197">
            <v>137.06</v>
          </cell>
          <cell r="F197" t="str">
            <v>/Ad.</v>
          </cell>
        </row>
        <row r="198">
          <cell r="A198">
            <v>105458</v>
          </cell>
          <cell r="B198">
            <v>0</v>
          </cell>
          <cell r="C198" t="str">
            <v>Tryptic Soy Agar Casein-Peptone Soymeal-Peptone Agar For Microbiology Usp</v>
          </cell>
          <cell r="D198" t="str">
            <v>1 Ad.</v>
          </cell>
          <cell r="E198">
            <v>80.64</v>
          </cell>
          <cell r="F198" t="str">
            <v>/Ad.</v>
          </cell>
        </row>
        <row r="199">
          <cell r="A199">
            <v>105459</v>
          </cell>
          <cell r="B199">
            <v>0</v>
          </cell>
          <cell r="C199" t="str">
            <v>Tryptic Soy Broth Casein-Peptone Soymeal-Peptone Broth For Microbiology Usp</v>
          </cell>
          <cell r="D199" t="str">
            <v>1 Ad.</v>
          </cell>
          <cell r="E199">
            <v>64.38</v>
          </cell>
          <cell r="F199" t="str">
            <v>/Ad.</v>
          </cell>
        </row>
        <row r="200">
          <cell r="A200">
            <v>105463</v>
          </cell>
          <cell r="B200">
            <v>0</v>
          </cell>
          <cell r="C200" t="str">
            <v>Plate Count Agar acc. ISO 4833, ISO 17410 and FDA-BAM GranuCult®</v>
          </cell>
          <cell r="D200" t="str">
            <v>1 Ad.</v>
          </cell>
          <cell r="E200">
            <v>101.18</v>
          </cell>
          <cell r="F200" t="str">
            <v>/Ad.</v>
          </cell>
        </row>
        <row r="201">
          <cell r="A201">
            <v>105544</v>
          </cell>
          <cell r="B201">
            <v>0</v>
          </cell>
          <cell r="C201" t="str">
            <v>Potassium Hydroxide Solution Yn Ysopropanol Acc. To Dyn 51558 Part 1 C(Koh)=0,1 Mol/L (0,1 N)</v>
          </cell>
          <cell r="D201" t="str">
            <v>1 Lt.</v>
          </cell>
          <cell r="E201">
            <v>116.75</v>
          </cell>
          <cell r="F201" t="str">
            <v>/Lt.</v>
          </cell>
        </row>
        <row r="202">
          <cell r="A202">
            <v>105554</v>
          </cell>
          <cell r="B202">
            <v>0</v>
          </cell>
          <cell r="C202" t="str">
            <v>Tlc Silica Gel 60 F254 25 Aluminium Sheets 20 X 20 Cm</v>
          </cell>
          <cell r="D202" t="str">
            <v>1 Ad.</v>
          </cell>
          <cell r="E202">
            <v>115.43</v>
          </cell>
          <cell r="F202" t="str">
            <v>/Ad.</v>
          </cell>
        </row>
        <row r="203">
          <cell r="A203">
            <v>105587</v>
          </cell>
          <cell r="B203">
            <v>0</v>
          </cell>
          <cell r="C203" t="str">
            <v>Sodium Hydroxide Solution About 32% Extra Pure UN1824 8, II</v>
          </cell>
          <cell r="D203" t="str">
            <v>2,5 Lt.</v>
          </cell>
          <cell r="E203">
            <v>389</v>
          </cell>
          <cell r="F203" t="str">
            <v>/Lt.</v>
          </cell>
        </row>
        <row r="204">
          <cell r="A204">
            <v>105712</v>
          </cell>
          <cell r="B204">
            <v>0</v>
          </cell>
          <cell r="C204" t="str">
            <v>Mr-Vp Broth Methyl-Red Voges-Proskauer Broth For Microbiology</v>
          </cell>
          <cell r="D204" t="str">
            <v>1 Ad.</v>
          </cell>
          <cell r="E204">
            <v>144.19999999999999</v>
          </cell>
          <cell r="F204" t="str">
            <v>/Ad.</v>
          </cell>
        </row>
        <row r="205">
          <cell r="A205">
            <v>105715</v>
          </cell>
          <cell r="B205">
            <v>0</v>
          </cell>
          <cell r="C205" t="str">
            <v>Tlc Silica Gel 60 F254 25 Glass Plates 20 X 20 Cm</v>
          </cell>
          <cell r="D205" t="str">
            <v>1 Ad.</v>
          </cell>
          <cell r="E205">
            <v>160.97999999999999</v>
          </cell>
          <cell r="F205" t="str">
            <v>/Ad.</v>
          </cell>
        </row>
        <row r="206">
          <cell r="A206">
            <v>105721</v>
          </cell>
          <cell r="B206">
            <v>0</v>
          </cell>
          <cell r="C206" t="str">
            <v>Tlc Silica Gel 60 25 Glass Plates 20 X 20 Cm</v>
          </cell>
          <cell r="D206" t="str">
            <v>1 Ad.</v>
          </cell>
          <cell r="E206">
            <v>197.96</v>
          </cell>
          <cell r="F206" t="str">
            <v>/Ad.</v>
          </cell>
        </row>
        <row r="207">
          <cell r="A207">
            <v>105833</v>
          </cell>
          <cell r="B207">
            <v>0</v>
          </cell>
          <cell r="C207" t="str">
            <v>Magnesium Chloride Hexahydrate Gr For Analysis Acs,Iso,Reag. Ph Eur</v>
          </cell>
          <cell r="D207" t="str">
            <v>1 Kg.</v>
          </cell>
          <cell r="E207">
            <v>68.489999999999995</v>
          </cell>
          <cell r="F207" t="str">
            <v>/Kg.</v>
          </cell>
        </row>
        <row r="208">
          <cell r="A208">
            <v>105878</v>
          </cell>
          <cell r="B208">
            <v>0</v>
          </cell>
          <cell r="C208" t="str">
            <v>Muller-Kauffmann Tetrathionate Novobiocine Enrichment Broth Acc. To Iso For Microbiology</v>
          </cell>
          <cell r="D208" t="str">
            <v>1 Ad.</v>
          </cell>
          <cell r="E208">
            <v>215.23</v>
          </cell>
          <cell r="F208" t="str">
            <v>/Ad.</v>
          </cell>
        </row>
        <row r="209">
          <cell r="A209">
            <v>105886</v>
          </cell>
          <cell r="B209">
            <v>0</v>
          </cell>
          <cell r="C209" t="str">
            <v>Magnesium Sulfate Heptahydrate Gr For Analysis Acs,Reag. Ph Eur</v>
          </cell>
          <cell r="D209" t="str">
            <v>1 Kg.</v>
          </cell>
          <cell r="E209">
            <v>74.97</v>
          </cell>
          <cell r="F209" t="str">
            <v>/Kg.</v>
          </cell>
        </row>
        <row r="210">
          <cell r="A210">
            <v>105978</v>
          </cell>
          <cell r="B210">
            <v>0</v>
          </cell>
          <cell r="C210" t="str">
            <v>Ogye Agar, Base Acc. To Iso For Microbiology</v>
          </cell>
          <cell r="D210" t="str">
            <v>1 Ad.</v>
          </cell>
          <cell r="E210">
            <v>188.44</v>
          </cell>
          <cell r="F210" t="str">
            <v>/Ad.</v>
          </cell>
        </row>
        <row r="211">
          <cell r="A211">
            <v>105982</v>
          </cell>
          <cell r="B211" t="str">
            <v>D(-)-</v>
          </cell>
          <cell r="C211" t="str">
            <v>Mannitol For Microbiology</v>
          </cell>
          <cell r="D211" t="str">
            <v>1 Ad.</v>
          </cell>
          <cell r="E211">
            <v>63.25</v>
          </cell>
          <cell r="F211" t="str">
            <v>/Ad.</v>
          </cell>
        </row>
        <row r="212">
          <cell r="A212">
            <v>106007</v>
          </cell>
          <cell r="B212">
            <v>0</v>
          </cell>
          <cell r="C212" t="str">
            <v>Methanol Gradient Grade For Liquid Chr. Lichrosolv® Reag. Ph Eur UN1230 3 (6.1), II analiz için</v>
          </cell>
          <cell r="D212" t="str">
            <v>2,5 Lt.</v>
          </cell>
          <cell r="E212">
            <v>8.86</v>
          </cell>
          <cell r="F212" t="str">
            <v>/Lt.</v>
          </cell>
        </row>
        <row r="213">
          <cell r="A213">
            <v>106008</v>
          </cell>
          <cell r="B213">
            <v>0</v>
          </cell>
          <cell r="C213" t="str">
            <v>Methanol EMPROVE® ESSENTIAL Ph Eur,BP,JPE,NF\analiz için</v>
          </cell>
          <cell r="D213" t="str">
            <v>2,5 Lt.</v>
          </cell>
          <cell r="E213">
            <v>18.690000000000001</v>
          </cell>
          <cell r="F213" t="str">
            <v>/Lt.</v>
          </cell>
        </row>
        <row r="214">
          <cell r="A214">
            <v>106009</v>
          </cell>
          <cell r="B214">
            <v>0</v>
          </cell>
          <cell r="C214" t="str">
            <v>Methanol for analysis EMSURE® ACS,ISO,Reag. Ph Eur ( Cam Ambalaj ) analiz için</v>
          </cell>
          <cell r="D214" t="str">
            <v>2,5 Lt.</v>
          </cell>
          <cell r="E214">
            <v>11.75</v>
          </cell>
          <cell r="F214" t="str">
            <v>/Lt.</v>
          </cell>
        </row>
        <row r="215">
          <cell r="A215">
            <v>106009</v>
          </cell>
          <cell r="B215">
            <v>0</v>
          </cell>
          <cell r="C215" t="str">
            <v>Methanol for analysis EMSURE® ACS,ISO,Reag. Ph Eur    (  PLASTYK AMBJ. ) analiz için</v>
          </cell>
          <cell r="D215" t="str">
            <v>2,5 Lt.</v>
          </cell>
          <cell r="E215">
            <v>10.23</v>
          </cell>
          <cell r="F215" t="str">
            <v>/Lt.</v>
          </cell>
        </row>
        <row r="216">
          <cell r="A216">
            <v>106018</v>
          </cell>
          <cell r="B216">
            <v>0</v>
          </cell>
          <cell r="C216" t="str">
            <v>Methanol For Liquid Chromatography Lichrosolv® UN1230 3 (6.1), II analiz için</v>
          </cell>
          <cell r="D216" t="str">
            <v>2,5 Lt.</v>
          </cell>
          <cell r="E216">
            <v>11.86</v>
          </cell>
          <cell r="F216" t="str">
            <v>/Lt.</v>
          </cell>
        </row>
        <row r="217">
          <cell r="A217">
            <v>106035</v>
          </cell>
          <cell r="B217">
            <v>0</v>
          </cell>
          <cell r="C217" t="str">
            <v>Methanol Hypergrade For Lc-Ms Lichrosolv® UN1230 3 (6.1), IIanaliz için</v>
          </cell>
          <cell r="D217" t="str">
            <v>2,5 Lt.</v>
          </cell>
          <cell r="E217">
            <v>44.34</v>
          </cell>
          <cell r="F217" t="str">
            <v>/Lt.</v>
          </cell>
        </row>
        <row r="218">
          <cell r="A218">
            <v>106044</v>
          </cell>
          <cell r="B218">
            <v>0</v>
          </cell>
          <cell r="C218" t="str">
            <v>Dichloromethane For Liquid Chromatography Lichrosolv® UN1593 6.1, III</v>
          </cell>
          <cell r="D218" t="str">
            <v>2,5 Lt.</v>
          </cell>
          <cell r="E218">
            <v>22</v>
          </cell>
          <cell r="F218" t="str">
            <v>/Lt.</v>
          </cell>
        </row>
        <row r="219">
          <cell r="A219">
            <v>106050</v>
          </cell>
          <cell r="B219">
            <v>0</v>
          </cell>
          <cell r="C219" t="str">
            <v>Dichloromethane for analysis EMSURE® ACS,ISO,Reag. Ph Eur</v>
          </cell>
          <cell r="D219" t="str">
            <v>2,5 Lt.</v>
          </cell>
          <cell r="E219">
            <v>18.18</v>
          </cell>
          <cell r="F219" t="str">
            <v>/Lt.</v>
          </cell>
        </row>
        <row r="220">
          <cell r="A220">
            <v>106054</v>
          </cell>
          <cell r="B220">
            <v>0</v>
          </cell>
          <cell r="C220" t="str">
            <v>Dichloromethane For Gas Chromatography Suprasolv® UN1593 6.1, III</v>
          </cell>
          <cell r="D220" t="str">
            <v>2,5 Lt.</v>
          </cell>
          <cell r="E220">
            <v>46.87</v>
          </cell>
          <cell r="F220" t="str">
            <v>/Lt.</v>
          </cell>
        </row>
        <row r="221">
          <cell r="A221">
            <v>106076</v>
          </cell>
          <cell r="B221">
            <v>0</v>
          </cell>
          <cell r="C221" t="str">
            <v>Methyl Red (C.I. 13020) Yndicator Acs,Reag. Ph Eur</v>
          </cell>
          <cell r="D221" t="str">
            <v>1 Ad.</v>
          </cell>
          <cell r="E221">
            <v>63.94</v>
          </cell>
          <cell r="F221" t="str">
            <v>/Ad.</v>
          </cell>
        </row>
        <row r="222">
          <cell r="A222">
            <v>106076</v>
          </cell>
          <cell r="B222">
            <v>0</v>
          </cell>
          <cell r="C222" t="str">
            <v>Methyl Red (C.I. 13020) Yndicator Acs,Reag. Ph Eur</v>
          </cell>
          <cell r="D222" t="str">
            <v>1 Ad.</v>
          </cell>
          <cell r="E222">
            <v>226.37</v>
          </cell>
          <cell r="F222" t="str">
            <v>/Ad.</v>
          </cell>
        </row>
        <row r="223">
          <cell r="A223">
            <v>106130</v>
          </cell>
          <cell r="B223">
            <v>0</v>
          </cell>
          <cell r="C223" t="str">
            <v>Mixed Yndicator 5 For Ammonia Titrations UN1170 3, II</v>
          </cell>
          <cell r="D223" t="str">
            <v>1 Ad.</v>
          </cell>
          <cell r="E223">
            <v>75.97</v>
          </cell>
          <cell r="F223" t="str">
            <v>/Ad.</v>
          </cell>
        </row>
        <row r="224">
          <cell r="A224">
            <v>106267</v>
          </cell>
          <cell r="B224">
            <v>0</v>
          </cell>
          <cell r="C224" t="str">
            <v>Sodium Acetate Trihydrate for analysis EMSURE® ACS,ISO,Reag. Ph Eur</v>
          </cell>
          <cell r="D224" t="str">
            <v>1 Kg.</v>
          </cell>
          <cell r="E224">
            <v>47.33</v>
          </cell>
          <cell r="F224" t="str">
            <v>/Kg.</v>
          </cell>
        </row>
        <row r="225">
          <cell r="A225">
            <v>106323</v>
          </cell>
          <cell r="B225">
            <v>0</v>
          </cell>
          <cell r="C225" t="str">
            <v>Sodium Hydrogen Carbonate Emprove® Ph Eur,Bp,Usp,Fcc,E 500,Jp \</v>
          </cell>
          <cell r="D225" t="str">
            <v>2,5 Kg.</v>
          </cell>
          <cell r="E225">
            <v>25.63</v>
          </cell>
          <cell r="F225" t="str">
            <v>/Kg.</v>
          </cell>
        </row>
        <row r="226">
          <cell r="A226">
            <v>106329</v>
          </cell>
          <cell r="B226">
            <v>0</v>
          </cell>
          <cell r="C226" t="str">
            <v>Sodium Hydrogen Carbonate Gr For Analysis Acs,Reag. Ph Eur</v>
          </cell>
          <cell r="D226" t="str">
            <v>1 Kg.</v>
          </cell>
          <cell r="E226">
            <v>41.39</v>
          </cell>
          <cell r="F226" t="str">
            <v>/Kg.</v>
          </cell>
        </row>
        <row r="227">
          <cell r="A227">
            <v>106345</v>
          </cell>
          <cell r="B227">
            <v>0</v>
          </cell>
          <cell r="C227" t="str">
            <v>Sodium Dihydrogen Phosphate Dihydrate Emprove® Ph Eur,Bp,Usp,Jpe,Fcc,E 339 \</v>
          </cell>
          <cell r="D227" t="str">
            <v>1 Kg.</v>
          </cell>
          <cell r="E227">
            <v>58.32</v>
          </cell>
          <cell r="F227" t="str">
            <v>/Kg.</v>
          </cell>
        </row>
        <row r="228">
          <cell r="A228">
            <v>106345</v>
          </cell>
          <cell r="B228">
            <v>0</v>
          </cell>
          <cell r="C228" t="str">
            <v>Sodium Dihydrogen Phosphate Dihydrate Emprove® Ph Eur,Bp,Usp,Jpe,Fcc,E 339 \</v>
          </cell>
          <cell r="D228" t="str">
            <v>5 Kg.</v>
          </cell>
          <cell r="E228">
            <v>52.96</v>
          </cell>
          <cell r="F228" t="str">
            <v>/Kg.</v>
          </cell>
        </row>
        <row r="229">
          <cell r="A229">
            <v>106346</v>
          </cell>
          <cell r="B229">
            <v>0</v>
          </cell>
          <cell r="C229" t="str">
            <v>Sodium Dihydrogen Phosphate Monohydrate Gr For Analysis Acs,Reag. Ph Eur</v>
          </cell>
          <cell r="D229" t="str">
            <v>1 Kg.</v>
          </cell>
          <cell r="E229">
            <v>67.349999999999994</v>
          </cell>
          <cell r="F229" t="str">
            <v>/Kg.</v>
          </cell>
        </row>
        <row r="230">
          <cell r="A230">
            <v>106392</v>
          </cell>
          <cell r="B230">
            <v>0</v>
          </cell>
          <cell r="C230" t="str">
            <v>Sodium Carbonate Anhydrous Gr For Analysis Iso</v>
          </cell>
          <cell r="D230" t="str">
            <v>1 Kg.</v>
          </cell>
          <cell r="E230">
            <v>44.69</v>
          </cell>
          <cell r="F230" t="str">
            <v>/Kg.</v>
          </cell>
        </row>
        <row r="231">
          <cell r="A231">
            <v>106400</v>
          </cell>
          <cell r="B231">
            <v>0</v>
          </cell>
          <cell r="C231" t="str">
            <v>Sodium Chloride EMPROVE® ESSENTIAL Ph Eur,BP,USP\</v>
          </cell>
          <cell r="D231" t="str">
            <v>5 Kg.</v>
          </cell>
          <cell r="E231">
            <v>15.16</v>
          </cell>
          <cell r="F231" t="str">
            <v>/Kg.</v>
          </cell>
        </row>
        <row r="232">
          <cell r="A232">
            <v>106404</v>
          </cell>
          <cell r="B232">
            <v>0</v>
          </cell>
          <cell r="C232" t="str">
            <v>Sodium Chloride Gr For Analysis Acs,Iso,Reag. Ph Eur</v>
          </cell>
          <cell r="D232" t="str">
            <v>1 Kg.</v>
          </cell>
          <cell r="E232">
            <v>16.46</v>
          </cell>
          <cell r="F232" t="str">
            <v>/Kg.</v>
          </cell>
        </row>
        <row r="233">
          <cell r="A233">
            <v>106448</v>
          </cell>
          <cell r="B233" t="str">
            <v>Tri-</v>
          </cell>
          <cell r="C233" t="str">
            <v>Sodium Citrate Dihydrate Gr For Analysis Acs,Iso,Reag. Ph Eur</v>
          </cell>
          <cell r="D233" t="str">
            <v>1 Kg.</v>
          </cell>
          <cell r="E233">
            <v>53.87</v>
          </cell>
          <cell r="F233" t="str">
            <v>/Kg.</v>
          </cell>
        </row>
        <row r="234">
          <cell r="A234">
            <v>106462</v>
          </cell>
          <cell r="B234">
            <v>0</v>
          </cell>
          <cell r="C234" t="str">
            <v>Sodium Hydroxide pellets EMPLURA®</v>
          </cell>
          <cell r="D234" t="str">
            <v>1 Kg.</v>
          </cell>
          <cell r="E234">
            <v>30.63</v>
          </cell>
          <cell r="F234" t="str">
            <v>/Kg.</v>
          </cell>
        </row>
        <row r="235">
          <cell r="A235">
            <v>106462</v>
          </cell>
          <cell r="B235">
            <v>0</v>
          </cell>
          <cell r="C235" t="str">
            <v>Sodium Hydroxide pellets EMPLURA®</v>
          </cell>
          <cell r="D235" t="str">
            <v>5 Kg.</v>
          </cell>
          <cell r="E235">
            <v>161</v>
          </cell>
          <cell r="F235" t="str">
            <v>/Kg.</v>
          </cell>
        </row>
        <row r="236">
          <cell r="A236">
            <v>106469</v>
          </cell>
          <cell r="B236">
            <v>0</v>
          </cell>
          <cell r="C236" t="str">
            <v>Sodium Hydroxide Pellets Gr For Analysis (Max. 0,02% K) Acs,Reag. Ph Eur UN1823 8, II</v>
          </cell>
          <cell r="D236" t="str">
            <v>1 Kg.</v>
          </cell>
          <cell r="E236">
            <v>76.400000000000006</v>
          </cell>
          <cell r="F236" t="str">
            <v>/Kg.</v>
          </cell>
        </row>
        <row r="237">
          <cell r="A237">
            <v>106498</v>
          </cell>
          <cell r="B237">
            <v>0</v>
          </cell>
          <cell r="C237" t="str">
            <v>Sodium Hydroxide pellets for analysis EMSURE®</v>
          </cell>
          <cell r="D237" t="str">
            <v>1 Kg.</v>
          </cell>
          <cell r="E237">
            <v>25.06</v>
          </cell>
          <cell r="F237" t="str">
            <v>/Kg.</v>
          </cell>
        </row>
        <row r="238">
          <cell r="A238">
            <v>106498</v>
          </cell>
          <cell r="B238">
            <v>0</v>
          </cell>
          <cell r="C238" t="str">
            <v>Sodium Hydroxide pellets for analysis EMSURE®</v>
          </cell>
          <cell r="D238" t="str">
            <v>5 Kg.</v>
          </cell>
          <cell r="E238">
            <v>18.29</v>
          </cell>
          <cell r="F238" t="str">
            <v>/Kg.</v>
          </cell>
        </row>
        <row r="239">
          <cell r="A239">
            <v>106516</v>
          </cell>
          <cell r="B239">
            <v>0</v>
          </cell>
          <cell r="C239" t="str">
            <v>Sodium Thiosulfate Pentahydrate Gr For Analysis Acs,Iso,Reag. Ph Eur</v>
          </cell>
          <cell r="D239" t="str">
            <v>1 Kg.</v>
          </cell>
          <cell r="E239">
            <v>89.62</v>
          </cell>
          <cell r="F239" t="str">
            <v>/Kg.</v>
          </cell>
        </row>
        <row r="240">
          <cell r="A240">
            <v>106521</v>
          </cell>
          <cell r="B240">
            <v>0</v>
          </cell>
          <cell r="C240" t="str">
            <v>Sodium Molybdate Dihydrate Gr For Analysis</v>
          </cell>
          <cell r="D240" t="str">
            <v>1 Ad.</v>
          </cell>
          <cell r="E240">
            <v>71.22</v>
          </cell>
          <cell r="F240" t="str">
            <v>/Ad.</v>
          </cell>
        </row>
        <row r="241">
          <cell r="A241">
            <v>106528</v>
          </cell>
          <cell r="B241">
            <v>0</v>
          </cell>
          <cell r="C241" t="str">
            <v>Sodium Disulfite (sodium metabisulfite) for analysis EMSURE® ACS,Reag. Ph Eur</v>
          </cell>
          <cell r="D241" t="str">
            <v>1 Kg.</v>
          </cell>
          <cell r="E241">
            <v>87.67</v>
          </cell>
          <cell r="F241" t="str">
            <v>/Kg.</v>
          </cell>
        </row>
        <row r="242">
          <cell r="A242">
            <v>106541</v>
          </cell>
          <cell r="B242">
            <v>0</v>
          </cell>
          <cell r="C242" t="str">
            <v>Sodium Nitroprusside Dihydrate [Disodium Pentacyanonitrosyl Ferrate(Iyy) Dihydrate] Gr For Analysis</v>
          </cell>
          <cell r="D242" t="str">
            <v>1 Ad.</v>
          </cell>
          <cell r="E242">
            <v>81.02</v>
          </cell>
          <cell r="F242" t="str">
            <v>/Ad.</v>
          </cell>
        </row>
        <row r="243">
          <cell r="A243">
            <v>106576</v>
          </cell>
          <cell r="B243" t="str">
            <v>Di-</v>
          </cell>
          <cell r="C243" t="str">
            <v>Sodium Hydrogen Phosphate Dihydrate EMPROVE ESSENTIAL Ph Eur,BP,USP\</v>
          </cell>
          <cell r="D243" t="str">
            <v>1 Kg.</v>
          </cell>
          <cell r="E243">
            <v>109.33</v>
          </cell>
          <cell r="F243" t="str">
            <v>/Kg.</v>
          </cell>
        </row>
        <row r="244">
          <cell r="A244">
            <v>106580</v>
          </cell>
          <cell r="B244" t="str">
            <v>Di-</v>
          </cell>
          <cell r="C244" t="str">
            <v>Sodium Hydrogen Phosphate Dihydrate for analysis EMSURE®</v>
          </cell>
          <cell r="D244" t="str">
            <v>1 Kg.</v>
          </cell>
          <cell r="E244">
            <v>367</v>
          </cell>
          <cell r="F244" t="str">
            <v>/Kg.</v>
          </cell>
        </row>
        <row r="245">
          <cell r="A245">
            <v>106586</v>
          </cell>
          <cell r="B245" t="str">
            <v>Di-</v>
          </cell>
          <cell r="C245" t="str">
            <v>Sodium Hydrogen Phosphate Anhydrous Gr For Analysis Acs,Reag. Ph Eur</v>
          </cell>
          <cell r="D245" t="str">
            <v>1 Ad.</v>
          </cell>
          <cell r="E245">
            <v>72.42</v>
          </cell>
          <cell r="F245" t="str">
            <v>/Ad.</v>
          </cell>
        </row>
        <row r="246">
          <cell r="A246">
            <v>106586</v>
          </cell>
          <cell r="B246" t="str">
            <v>Di-</v>
          </cell>
          <cell r="C246" t="str">
            <v>Sodium Hydrogen Phosphate Anhydrous Gr For Analysis Acs,Reag. Ph Eur</v>
          </cell>
          <cell r="D246" t="str">
            <v>2,5 Kg.</v>
          </cell>
          <cell r="E246">
            <v>75.260000000000005</v>
          </cell>
          <cell r="F246" t="str">
            <v>/Kg.</v>
          </cell>
        </row>
        <row r="247">
          <cell r="A247">
            <v>106609</v>
          </cell>
          <cell r="B247">
            <v>0</v>
          </cell>
          <cell r="C247" t="str">
            <v>Sodium Peroxidisulfate Gr For Analysis UN1505 5.1, III</v>
          </cell>
          <cell r="D247" t="str">
            <v>1 Kg.</v>
          </cell>
          <cell r="E247">
            <v>66.27</v>
          </cell>
          <cell r="F247" t="str">
            <v>/Kg.</v>
          </cell>
        </row>
        <row r="248">
          <cell r="A248">
            <v>106637</v>
          </cell>
          <cell r="B248">
            <v>0</v>
          </cell>
          <cell r="C248" t="str">
            <v>Sodium Sulfate Anhydrous, Coarse Granules Gr For Analysis 0.63 - 2.0 Mm Acs</v>
          </cell>
          <cell r="D248" t="str">
            <v>1 Kg.</v>
          </cell>
          <cell r="E248">
            <v>629</v>
          </cell>
          <cell r="F248" t="str">
            <v>/Kg.</v>
          </cell>
        </row>
        <row r="249">
          <cell r="A249">
            <v>106639</v>
          </cell>
          <cell r="B249">
            <v>0</v>
          </cell>
          <cell r="C249" t="str">
            <v>Sodium Sulfate Anhydrous Granulated For Organic Trace Analysis</v>
          </cell>
          <cell r="D249" t="str">
            <v>1 Ad.</v>
          </cell>
          <cell r="E249">
            <v>71</v>
          </cell>
          <cell r="F249" t="str">
            <v>/Ad.</v>
          </cell>
        </row>
        <row r="250">
          <cell r="A250">
            <v>106649</v>
          </cell>
          <cell r="B250">
            <v>0</v>
          </cell>
          <cell r="C250" t="str">
            <v>Sodium Sulfate Anhydrous Gr For Analysis Acs,Iso,Reag. Ph Eur</v>
          </cell>
          <cell r="D250" t="str">
            <v>1 Kg.</v>
          </cell>
          <cell r="E250">
            <v>41.95</v>
          </cell>
          <cell r="F250" t="str">
            <v>/Kg.</v>
          </cell>
        </row>
        <row r="251">
          <cell r="A251">
            <v>106762</v>
          </cell>
          <cell r="B251">
            <v>0</v>
          </cell>
          <cell r="C251" t="str">
            <v>Ninhydrin Gr For Analysis Acs,Reag. Ph Eur</v>
          </cell>
          <cell r="D251" t="str">
            <v>1 Ad.</v>
          </cell>
          <cell r="E251">
            <v>75.41</v>
          </cell>
          <cell r="F251" t="str">
            <v>/Ad.</v>
          </cell>
        </row>
        <row r="252">
          <cell r="A252">
            <v>106888</v>
          </cell>
          <cell r="B252">
            <v>0</v>
          </cell>
          <cell r="C252" t="str">
            <v>Papanycolaou S Solutyon 2A Orange G Solutyon (Og 6) For Cytologycal Cancer And Cycle Dyagnosys¬</v>
          </cell>
          <cell r="D252" t="str">
            <v>1 Lt.</v>
          </cell>
          <cell r="E252">
            <v>36.659999999999997</v>
          </cell>
          <cell r="F252" t="str">
            <v>/Lt.</v>
          </cell>
        </row>
        <row r="253">
          <cell r="A253">
            <v>106888</v>
          </cell>
          <cell r="B253">
            <v>0</v>
          </cell>
          <cell r="C253" t="str">
            <v>Papanicolaou S Solution 2A Orange G Solution (Og 6) For Cytological Cancer And Cycle Diagnosis¬</v>
          </cell>
          <cell r="D253" t="str">
            <v>2,5 Lt.</v>
          </cell>
          <cell r="E253">
            <v>35.21</v>
          </cell>
          <cell r="F253" t="str">
            <v>/Lt.</v>
          </cell>
        </row>
        <row r="254">
          <cell r="A254">
            <v>107004</v>
          </cell>
          <cell r="B254">
            <v>0</v>
          </cell>
          <cell r="C254" t="str">
            <v>Oxford-Listeria-Selective-Agar (Base) For Microbiology</v>
          </cell>
          <cell r="D254" t="str">
            <v>1 Ad.</v>
          </cell>
          <cell r="E254">
            <v>263.79000000000002</v>
          </cell>
          <cell r="F254" t="str">
            <v>/Ad.</v>
          </cell>
        </row>
        <row r="255">
          <cell r="A255">
            <v>107006</v>
          </cell>
          <cell r="B255">
            <v>0</v>
          </cell>
          <cell r="C255" t="str">
            <v>Oxford Lysterya Selectyve Supplement For UN2811 6.1, I</v>
          </cell>
          <cell r="D255" t="str">
            <v>1 Ad.</v>
          </cell>
          <cell r="E255">
            <v>214.88</v>
          </cell>
          <cell r="F255" t="str">
            <v>/Ad.</v>
          </cell>
        </row>
        <row r="256">
          <cell r="A256">
            <v>107040</v>
          </cell>
          <cell r="B256">
            <v>0</v>
          </cell>
          <cell r="C256" t="str">
            <v>Petri-Dish Rack For Up To 12 Petri Dishes</v>
          </cell>
          <cell r="D256" t="str">
            <v>1 Ad.</v>
          </cell>
          <cell r="E256">
            <v>114.03</v>
          </cell>
          <cell r="F256" t="str">
            <v>/Ad.</v>
          </cell>
        </row>
        <row r="257">
          <cell r="A257">
            <v>107160</v>
          </cell>
          <cell r="B257">
            <v>0</v>
          </cell>
          <cell r="C257" t="str">
            <v>Paraffin Viscous Ph Eur,Bp,Usp</v>
          </cell>
          <cell r="D257" t="str">
            <v>1 Lt.</v>
          </cell>
          <cell r="E257">
            <v>931</v>
          </cell>
          <cell r="F257" t="str">
            <v>/Lt.</v>
          </cell>
        </row>
        <row r="258">
          <cell r="A258">
            <v>107209</v>
          </cell>
          <cell r="B258">
            <v>0</v>
          </cell>
          <cell r="C258" t="str">
            <v>Hydrogen Peroxide 30% (Perhydrol®) for analysis EMSURE® ISO</v>
          </cell>
          <cell r="D258" t="str">
            <v>1 Lt.</v>
          </cell>
          <cell r="E258">
            <v>39.03</v>
          </cell>
          <cell r="F258" t="str">
            <v>/Lt.</v>
          </cell>
        </row>
        <row r="259">
          <cell r="A259">
            <v>107225</v>
          </cell>
          <cell r="B259" t="str">
            <v>1,10-</v>
          </cell>
          <cell r="C259" t="str">
            <v>Phenanthroline Monohydrate Gr For Analysis And Redox Yndicator UN2811 6.1, III</v>
          </cell>
          <cell r="D259" t="str">
            <v>1 Ad.</v>
          </cell>
          <cell r="E259">
            <v>114.83</v>
          </cell>
          <cell r="F259" t="str">
            <v>/Ad.</v>
          </cell>
        </row>
        <row r="260">
          <cell r="A260">
            <v>107227</v>
          </cell>
          <cell r="B260">
            <v>0</v>
          </cell>
          <cell r="C260" t="str">
            <v>Phenolphthalein Solution 1% Yn Ethanol Yndicator Ph 8.2 - 9.8 UN1170 3, III</v>
          </cell>
          <cell r="D260" t="str">
            <v>1 Ad.</v>
          </cell>
          <cell r="E260">
            <v>65.3</v>
          </cell>
          <cell r="F260" t="str">
            <v>/Ad.</v>
          </cell>
        </row>
        <row r="261">
          <cell r="A261">
            <v>107228</v>
          </cell>
          <cell r="B261">
            <v>0</v>
          </cell>
          <cell r="C261" t="str">
            <v>Peptone Water (Buffered); Acc. To Iso 6579 For Microbiology</v>
          </cell>
          <cell r="D261" t="str">
            <v>1 Ad.</v>
          </cell>
          <cell r="E261">
            <v>52.72</v>
          </cell>
          <cell r="F261" t="str">
            <v>/Ad.</v>
          </cell>
        </row>
        <row r="262">
          <cell r="A262">
            <v>107228</v>
          </cell>
          <cell r="B262">
            <v>0</v>
          </cell>
          <cell r="C262" t="str">
            <v>Peptone Water (Buffered); Acc. To Iso 6579 For Microbiology</v>
          </cell>
          <cell r="D262" t="str">
            <v>5 Kg.</v>
          </cell>
          <cell r="E262">
            <v>95.46</v>
          </cell>
          <cell r="F262" t="str">
            <v>/Kg.</v>
          </cell>
        </row>
        <row r="263">
          <cell r="A263">
            <v>107229</v>
          </cell>
          <cell r="B263">
            <v>0</v>
          </cell>
          <cell r="C263" t="str">
            <v>Proteose Peptone For Microbiology</v>
          </cell>
          <cell r="D263" t="str">
            <v>1 Kg.</v>
          </cell>
          <cell r="E263">
            <v>1090</v>
          </cell>
          <cell r="F263" t="str">
            <v>/Kg.</v>
          </cell>
        </row>
        <row r="264">
          <cell r="A264">
            <v>107233</v>
          </cell>
          <cell r="B264">
            <v>0</v>
          </cell>
          <cell r="C264" t="str">
            <v>Phenolphthalein Yndicator Acs,Reag. Ph Eur</v>
          </cell>
          <cell r="D264" t="str">
            <v>1 Ad.</v>
          </cell>
          <cell r="E264">
            <v>83.12</v>
          </cell>
          <cell r="F264" t="str">
            <v>/Ad.</v>
          </cell>
        </row>
        <row r="265">
          <cell r="A265">
            <v>107324</v>
          </cell>
          <cell r="B265">
            <v>0</v>
          </cell>
          <cell r="C265" t="str">
            <v>Tryptic Soy Agar With Polysorbate 80 And Lecithin For Microbiology</v>
          </cell>
          <cell r="D265" t="str">
            <v>1 Ad.</v>
          </cell>
          <cell r="E265">
            <v>197.94</v>
          </cell>
          <cell r="F265" t="str">
            <v>/Ad.</v>
          </cell>
        </row>
        <row r="266">
          <cell r="A266">
            <v>107462</v>
          </cell>
          <cell r="B266">
            <v>0</v>
          </cell>
          <cell r="C266" t="str">
            <v>Pyrydyne Emplura® UN1282 3, II</v>
          </cell>
          <cell r="D266" t="str">
            <v>1 Lt.</v>
          </cell>
          <cell r="E266">
            <v>151.94</v>
          </cell>
          <cell r="F266" t="str">
            <v>/Lt.</v>
          </cell>
        </row>
        <row r="267">
          <cell r="A267">
            <v>107620</v>
          </cell>
          <cell r="B267">
            <v>0</v>
          </cell>
          <cell r="C267" t="str">
            <v>Pseudomonas Selective Agar (Base) For Microbiology</v>
          </cell>
          <cell r="D267" t="str">
            <v>1 Ad.</v>
          </cell>
          <cell r="E267">
            <v>234.73</v>
          </cell>
          <cell r="F267" t="str">
            <v>/Ad.</v>
          </cell>
        </row>
        <row r="268">
          <cell r="A268">
            <v>107624</v>
          </cell>
          <cell r="B268">
            <v>0</v>
          </cell>
          <cell r="C268" t="str">
            <v>Pseudomonas Cn Selectyve Supplement For The UN3077 9, III</v>
          </cell>
          <cell r="D268" t="str">
            <v>1 Ad.</v>
          </cell>
          <cell r="E268">
            <v>125.6</v>
          </cell>
          <cell r="F268" t="str">
            <v>/Ad.</v>
          </cell>
        </row>
        <row r="269">
          <cell r="A269">
            <v>107627</v>
          </cell>
          <cell r="B269">
            <v>0</v>
          </cell>
          <cell r="C269" t="str">
            <v>Pseudomonas Cfc Selectyve Supplement For UN3077 9, III</v>
          </cell>
          <cell r="D269" t="str">
            <v>1 Ad.</v>
          </cell>
          <cell r="E269">
            <v>185.26</v>
          </cell>
          <cell r="F269" t="str">
            <v>/Ad.</v>
          </cell>
        </row>
        <row r="270">
          <cell r="A270">
            <v>107651</v>
          </cell>
          <cell r="B270">
            <v>0</v>
          </cell>
          <cell r="C270" t="str">
            <v>Sucrose For Microbiology</v>
          </cell>
          <cell r="D270" t="str">
            <v>1 Kg.</v>
          </cell>
          <cell r="E270">
            <v>108.91</v>
          </cell>
          <cell r="F270" t="str">
            <v>/Kg.</v>
          </cell>
        </row>
        <row r="271">
          <cell r="A271">
            <v>107661</v>
          </cell>
          <cell r="B271">
            <v>0</v>
          </cell>
          <cell r="C271" t="str">
            <v>Lactose Broth For Microbiology</v>
          </cell>
          <cell r="D271" t="str">
            <v>1 Ad.</v>
          </cell>
          <cell r="E271">
            <v>75.81</v>
          </cell>
          <cell r="F271" t="str">
            <v>/Ad.</v>
          </cell>
        </row>
        <row r="272">
          <cell r="A272">
            <v>107680</v>
          </cell>
          <cell r="B272">
            <v>0</v>
          </cell>
          <cell r="C272" t="str">
            <v>Lactose Ttc Agar With Tergitol® 7 For Microbiology</v>
          </cell>
          <cell r="D272" t="str">
            <v>1 Ad.</v>
          </cell>
          <cell r="E272">
            <v>1972</v>
          </cell>
          <cell r="F272" t="str">
            <v>/Ad.</v>
          </cell>
        </row>
        <row r="273">
          <cell r="A273">
            <v>107700</v>
          </cell>
          <cell r="B273">
            <v>0</v>
          </cell>
          <cell r="C273" t="str">
            <v>Salmonella Enrichment Broth Acc. To Rappaport And Vassylyadys (Rvs Broth) For Microbiology</v>
          </cell>
          <cell r="D273" t="str">
            <v>1 Ad.</v>
          </cell>
          <cell r="E273">
            <v>174</v>
          </cell>
          <cell r="F273" t="str">
            <v>/Ad.</v>
          </cell>
        </row>
        <row r="274">
          <cell r="A274">
            <v>107711</v>
          </cell>
          <cell r="B274">
            <v>0</v>
          </cell>
          <cell r="C274" t="str">
            <v>Sea Sand Extra Pure</v>
          </cell>
          <cell r="D274" t="str">
            <v>1 Kg.</v>
          </cell>
          <cell r="E274">
            <v>102.08</v>
          </cell>
          <cell r="F274" t="str">
            <v>/Kg.</v>
          </cell>
        </row>
        <row r="275">
          <cell r="A275">
            <v>107743</v>
          </cell>
          <cell r="B275">
            <v>0</v>
          </cell>
          <cell r="C275" t="str">
            <v>Silicon Anti-Foaming Agent Lab</v>
          </cell>
          <cell r="D275" t="str">
            <v>1 Ad.</v>
          </cell>
          <cell r="E275">
            <v>137.31</v>
          </cell>
          <cell r="F275" t="str">
            <v>/Ad.</v>
          </cell>
        </row>
        <row r="276">
          <cell r="A276">
            <v>107961</v>
          </cell>
          <cell r="B276">
            <v>0</v>
          </cell>
          <cell r="C276" t="str">
            <v>Entellan® New Rapid Mounting Medium For Microscopy UN1866 3, III¬</v>
          </cell>
          <cell r="D276" t="str">
            <v>1 Ad.</v>
          </cell>
          <cell r="E276">
            <v>25.88</v>
          </cell>
          <cell r="F276" t="str">
            <v>/Ad.</v>
          </cell>
        </row>
        <row r="277">
          <cell r="A277">
            <v>107961</v>
          </cell>
          <cell r="B277">
            <v>0</v>
          </cell>
          <cell r="C277" t="str">
            <v>Entellan® New Rapid Mounting Medium For Microscopy UN1866 3, III¬</v>
          </cell>
          <cell r="D277" t="str">
            <v>1 Ad.</v>
          </cell>
          <cell r="E277">
            <v>44.67</v>
          </cell>
          <cell r="F277" t="str">
            <v>/Ad.</v>
          </cell>
        </row>
        <row r="278">
          <cell r="A278">
            <v>107994</v>
          </cell>
          <cell r="B278">
            <v>0</v>
          </cell>
          <cell r="C278" t="str">
            <v>Bat Agar For Microbiology</v>
          </cell>
          <cell r="D278" t="str">
            <v>1 Ad.</v>
          </cell>
          <cell r="E278">
            <v>321.24</v>
          </cell>
          <cell r="F278" t="str">
            <v>/Ad.</v>
          </cell>
        </row>
        <row r="279">
          <cell r="A279">
            <v>108087</v>
          </cell>
          <cell r="B279">
            <v>0</v>
          </cell>
          <cell r="C279" t="str">
            <v>Potassium Sodium Tartrate Tetrahydrate Gr For Analysis Acs,Iso,Reag. Ph Eur</v>
          </cell>
          <cell r="D279" t="str">
            <v>1 Kg.</v>
          </cell>
          <cell r="E279">
            <v>91.04</v>
          </cell>
          <cell r="F279" t="str">
            <v>/Kg.</v>
          </cell>
        </row>
        <row r="280">
          <cell r="A280">
            <v>108114</v>
          </cell>
          <cell r="B280">
            <v>0</v>
          </cell>
          <cell r="C280" t="str">
            <v>Tetrahydrofuran EMPLURA® UN2056 3, II</v>
          </cell>
          <cell r="D280" t="str">
            <v>2,5 Lt.</v>
          </cell>
          <cell r="E280">
            <v>377</v>
          </cell>
          <cell r="F280" t="str">
            <v>/Lt.</v>
          </cell>
        </row>
        <row r="281">
          <cell r="A281">
            <v>108122</v>
          </cell>
          <cell r="B281">
            <v>0</v>
          </cell>
          <cell r="C281" t="str">
            <v>Bromophenol Blue Yndicator Acs,Reag. Ph Eur</v>
          </cell>
          <cell r="D281" t="str">
            <v>1 Ad.</v>
          </cell>
          <cell r="E281">
            <v>202.39</v>
          </cell>
          <cell r="F281" t="str">
            <v>/Ad.</v>
          </cell>
        </row>
        <row r="282">
          <cell r="A282">
            <v>108191</v>
          </cell>
          <cell r="B282">
            <v>0</v>
          </cell>
          <cell r="C282" t="str">
            <v>Fluid Thioglycolate Medium For Microbiology</v>
          </cell>
          <cell r="D282" t="str">
            <v>1 Ad.</v>
          </cell>
          <cell r="E282">
            <v>90.76</v>
          </cell>
          <cell r="F282" t="str">
            <v>/Ad.</v>
          </cell>
        </row>
        <row r="283">
          <cell r="A283">
            <v>108262</v>
          </cell>
          <cell r="B283">
            <v>0</v>
          </cell>
          <cell r="C283" t="str">
            <v>Trifluoroacetic Acid For Spectroscopy Uvasol® UN2699 8, I</v>
          </cell>
          <cell r="D283" t="str">
            <v>1 Ad.</v>
          </cell>
          <cell r="E283">
            <v>1841</v>
          </cell>
          <cell r="F283" t="str">
            <v>/Ad.</v>
          </cell>
        </row>
        <row r="284">
          <cell r="A284">
            <v>108297</v>
          </cell>
          <cell r="B284">
            <v>0</v>
          </cell>
          <cell r="C284" t="str">
            <v>Xylene (isomeric mixture) for analysis EMSURE® ACS,ISO,Reag. Ph Eur</v>
          </cell>
          <cell r="D284" t="str">
            <v>2,5 Lt.</v>
          </cell>
          <cell r="E284">
            <v>28.2</v>
          </cell>
          <cell r="F284" t="str">
            <v>/Lt.</v>
          </cell>
        </row>
        <row r="285">
          <cell r="A285">
            <v>108323</v>
          </cell>
          <cell r="B285">
            <v>0</v>
          </cell>
          <cell r="C285" t="str">
            <v>Toluene EMPLURA® UN1294 3, II</v>
          </cell>
          <cell r="D285" t="str">
            <v>2,5 Lt.</v>
          </cell>
          <cell r="E285">
            <v>17.46</v>
          </cell>
          <cell r="F285" t="str">
            <v>/Lt.</v>
          </cell>
        </row>
        <row r="286">
          <cell r="A286">
            <v>108325</v>
          </cell>
          <cell r="B286">
            <v>0</v>
          </cell>
          <cell r="C286" t="str">
            <v>Toluene Toluene for analysis EMSURE® ACS,ISO,Reag. Ph Eur</v>
          </cell>
          <cell r="D286" t="str">
            <v>2,5 Lt.</v>
          </cell>
          <cell r="E286">
            <v>18.38</v>
          </cell>
          <cell r="F286" t="str">
            <v>/Lt.</v>
          </cell>
        </row>
        <row r="287">
          <cell r="A287">
            <v>108337</v>
          </cell>
          <cell r="B287" t="str">
            <v>D(+)-</v>
          </cell>
          <cell r="C287" t="str">
            <v>Glucose Anhydrous For Biochemistry Reag. Ph Eur</v>
          </cell>
          <cell r="D287" t="str">
            <v>1 Kg.</v>
          </cell>
          <cell r="E287">
            <v>57.33</v>
          </cell>
          <cell r="F287" t="str">
            <v>/Kg.</v>
          </cell>
        </row>
        <row r="288">
          <cell r="A288">
            <v>108339</v>
          </cell>
          <cell r="B288">
            <v>0</v>
          </cell>
          <cell r="C288" t="str">
            <v>Sabouraud-2% Dextrose Broth For Microbiology</v>
          </cell>
          <cell r="D288" t="str">
            <v>1 Ad.</v>
          </cell>
          <cell r="E288">
            <v>95.36</v>
          </cell>
          <cell r="F288" t="str">
            <v>/Ad.</v>
          </cell>
        </row>
        <row r="289">
          <cell r="A289">
            <v>108342</v>
          </cell>
          <cell r="B289" t="str">
            <v>D(+)-</v>
          </cell>
          <cell r="C289" t="str">
            <v>Glucose Monohydrate For Microbiology</v>
          </cell>
          <cell r="D289" t="str">
            <v>1 Kg.</v>
          </cell>
          <cell r="E289">
            <v>48.88</v>
          </cell>
          <cell r="F289" t="str">
            <v>/Kg.</v>
          </cell>
        </row>
        <row r="290">
          <cell r="A290">
            <v>108380</v>
          </cell>
          <cell r="B290" t="str">
            <v>2,3,5-</v>
          </cell>
          <cell r="C290" t="str">
            <v>Triphenyltetrazolium Chloride For Microbiology UN1325 4.1, II</v>
          </cell>
          <cell r="D290" t="str">
            <v>1 Ad.</v>
          </cell>
          <cell r="E290">
            <v>83.16</v>
          </cell>
          <cell r="F290" t="str">
            <v>/Ad.</v>
          </cell>
        </row>
        <row r="291">
          <cell r="A291">
            <v>108382</v>
          </cell>
          <cell r="B291">
            <v>0</v>
          </cell>
          <cell r="C291" t="str">
            <v>Tris(Hydroxymethyl)Aminomethane Gr For Analysis Buffer Substance Acs,Reag. Ph Eur</v>
          </cell>
          <cell r="D291" t="str">
            <v>1 Ad.</v>
          </cell>
          <cell r="E291">
            <v>129.19999999999999</v>
          </cell>
          <cell r="F291" t="str">
            <v>/Ad.</v>
          </cell>
        </row>
        <row r="292">
          <cell r="A292">
            <v>108387</v>
          </cell>
          <cell r="B292">
            <v>0</v>
          </cell>
          <cell r="C292" t="str">
            <v>Tris(Hydroxymethyl)Aminomethane Trys Lab</v>
          </cell>
          <cell r="D292" t="str">
            <v>1 Ad.</v>
          </cell>
          <cell r="E292">
            <v>80.14</v>
          </cell>
          <cell r="F292" t="str">
            <v>/Ad.</v>
          </cell>
        </row>
        <row r="293">
          <cell r="A293">
            <v>108389</v>
          </cell>
          <cell r="B293">
            <v>0</v>
          </cell>
          <cell r="C293" t="str">
            <v>Toluene For Gas Chromatography Suprasolv® UN1294 3, II</v>
          </cell>
          <cell r="D293" t="str">
            <v>2,5 Lt.</v>
          </cell>
          <cell r="E293">
            <v>733</v>
          </cell>
          <cell r="F293" t="str">
            <v>/Lt.</v>
          </cell>
        </row>
        <row r="294">
          <cell r="A294">
            <v>108418</v>
          </cell>
          <cell r="B294">
            <v>0</v>
          </cell>
          <cell r="C294" t="str">
            <v>Titriplex® Iyy Gr For Analysis (Ethylenedinitrilotetraacetic Acid, Disodium Salt Dihydrate) Acs,Iso</v>
          </cell>
          <cell r="D294" t="str">
            <v>1 Ad.</v>
          </cell>
          <cell r="E294">
            <v>54.39</v>
          </cell>
          <cell r="F294" t="str">
            <v>/Ad.</v>
          </cell>
        </row>
        <row r="295">
          <cell r="A295">
            <v>108418</v>
          </cell>
          <cell r="B295">
            <v>0</v>
          </cell>
          <cell r="C295" t="str">
            <v>Titriplex® Iyy Gr For Analysis (Ethylenedinitrilotetraacetic Acid, Disodium Salt Dihydrate) Acs,Iso</v>
          </cell>
          <cell r="D295" t="str">
            <v>1 Kg.</v>
          </cell>
          <cell r="E295">
            <v>118.41</v>
          </cell>
          <cell r="F295" t="str">
            <v>/Kg.</v>
          </cell>
        </row>
        <row r="296">
          <cell r="A296">
            <v>108430</v>
          </cell>
          <cell r="B296">
            <v>0</v>
          </cell>
          <cell r="C296" t="str">
            <v>Indicator Buffer Tablets For The Determination Of Water Hardness With Titriplex® Solutions</v>
          </cell>
          <cell r="D296" t="str">
            <v>1 Ad.</v>
          </cell>
          <cell r="E296">
            <v>108.71</v>
          </cell>
          <cell r="F296" t="str">
            <v>/Ad.</v>
          </cell>
        </row>
        <row r="297">
          <cell r="A297">
            <v>108431</v>
          </cell>
          <cell r="B297">
            <v>0</v>
          </cell>
          <cell r="C297" t="str">
            <v>Titriplex® Iyy Solution For Metal Titration C(Na2-Edta · 2 H2O) = 0,1 Mol/L</v>
          </cell>
          <cell r="D297" t="str">
            <v>1 Lt.</v>
          </cell>
          <cell r="E297">
            <v>55.49</v>
          </cell>
          <cell r="F297" t="str">
            <v>/Lt.</v>
          </cell>
        </row>
        <row r="298">
          <cell r="A298">
            <v>108446</v>
          </cell>
          <cell r="B298">
            <v>0</v>
          </cell>
          <cell r="C298" t="str">
            <v>Titriplex® Iyy Solution For 1000 Ml C(Na2-Edta · 2 H2O) = 0,01 Mol/L Titrisol®</v>
          </cell>
          <cell r="D298" t="str">
            <v>1 Ad.</v>
          </cell>
          <cell r="E298">
            <v>55.27</v>
          </cell>
          <cell r="F298" t="str">
            <v>/Ad.</v>
          </cell>
        </row>
        <row r="299">
          <cell r="A299">
            <v>108487</v>
          </cell>
          <cell r="B299">
            <v>0</v>
          </cell>
          <cell r="C299" t="str">
            <v>Urea Gr For Analysis Acs,Reag. Ph Eur</v>
          </cell>
          <cell r="D299" t="str">
            <v>1 Kg.</v>
          </cell>
          <cell r="E299">
            <v>101.41</v>
          </cell>
          <cell r="F299" t="str">
            <v>/Kg.</v>
          </cell>
        </row>
        <row r="300">
          <cell r="A300">
            <v>108597</v>
          </cell>
          <cell r="B300">
            <v>0</v>
          </cell>
          <cell r="C300" t="str">
            <v>Hydrogen peroxide 30% stabilized EMPROVE® ESSENTIAL Ph Eur,BP,USP\</v>
          </cell>
          <cell r="D300" t="str">
            <v>2,5 Lt.</v>
          </cell>
          <cell r="E300">
            <v>28.48</v>
          </cell>
          <cell r="F300" t="str">
            <v>/Lt.</v>
          </cell>
        </row>
        <row r="301">
          <cell r="A301">
            <v>108600</v>
          </cell>
          <cell r="B301">
            <v>0</v>
          </cell>
          <cell r="C301" t="str">
            <v>Hydrogen peroxide 35%\</v>
          </cell>
          <cell r="D301" t="str">
            <v>1 Lt.</v>
          </cell>
          <cell r="E301">
            <v>64.16</v>
          </cell>
          <cell r="F301" t="str">
            <v>/Lt.</v>
          </cell>
        </row>
        <row r="302">
          <cell r="A302">
            <v>108600</v>
          </cell>
          <cell r="B302">
            <v>0</v>
          </cell>
          <cell r="C302" t="str">
            <v>Hydrogen peroxide 35%\</v>
          </cell>
          <cell r="D302" t="str">
            <v>2,5 Lt.</v>
          </cell>
          <cell r="E302">
            <v>26.34</v>
          </cell>
          <cell r="F302" t="str">
            <v>/Lt.</v>
          </cell>
        </row>
        <row r="303">
          <cell r="A303">
            <v>108603</v>
          </cell>
          <cell r="B303">
            <v>0</v>
          </cell>
          <cell r="C303" t="str">
            <v>Triton® X-100 Gr For Analysis</v>
          </cell>
          <cell r="D303" t="str">
            <v>1 Lt.</v>
          </cell>
          <cell r="E303">
            <v>125.65</v>
          </cell>
          <cell r="F303" t="str">
            <v>/Lt.</v>
          </cell>
        </row>
        <row r="304">
          <cell r="A304">
            <v>108801</v>
          </cell>
          <cell r="B304">
            <v>0</v>
          </cell>
          <cell r="C304" t="str">
            <v>Bottle Key For Opening And Closing Bottles With S 40 And S 28 Screw Caps</v>
          </cell>
          <cell r="D304" t="str">
            <v>1 Ad.</v>
          </cell>
          <cell r="E304">
            <v>27</v>
          </cell>
          <cell r="F304" t="str">
            <v>/Ad.</v>
          </cell>
        </row>
        <row r="305">
          <cell r="A305">
            <v>108802</v>
          </cell>
          <cell r="B305">
            <v>0</v>
          </cell>
          <cell r="C305" t="str">
            <v>Zinc Acetate Dihydrate for analysis EMSURE® ACS</v>
          </cell>
          <cell r="D305" t="str">
            <v>1 Ad.</v>
          </cell>
          <cell r="E305">
            <v>47.74</v>
          </cell>
          <cell r="F305" t="str">
            <v>/Ad.</v>
          </cell>
        </row>
        <row r="306">
          <cell r="A306">
            <v>108802</v>
          </cell>
          <cell r="B306">
            <v>0</v>
          </cell>
          <cell r="C306" t="str">
            <v>Zinc Acetate Dihydrate for analysis EMSURE® ACS</v>
          </cell>
          <cell r="D306" t="str">
            <v>1 Kg.</v>
          </cell>
          <cell r="E306">
            <v>1098</v>
          </cell>
          <cell r="F306" t="str">
            <v>/Kg.</v>
          </cell>
        </row>
        <row r="307">
          <cell r="A307">
            <v>108879</v>
          </cell>
          <cell r="B307">
            <v>0</v>
          </cell>
          <cell r="C307" t="str">
            <v>Zinc Sulfate Solution C (Znso4) = 0,1 Mol/L</v>
          </cell>
          <cell r="D307" t="str">
            <v>1 Kg.</v>
          </cell>
          <cell r="E307">
            <v>88.38</v>
          </cell>
          <cell r="F307" t="str">
            <v>/Kg.</v>
          </cell>
        </row>
        <row r="308">
          <cell r="A308">
            <v>108981</v>
          </cell>
          <cell r="B308">
            <v>0</v>
          </cell>
          <cell r="C308" t="str">
            <v>Xlt4 Agar Supplement 4.6 Ml Supplement Solution To 1 Litre Of Xlt4 Agar (Base) UN3267 8, III</v>
          </cell>
          <cell r="D308" t="str">
            <v>1 Ad.</v>
          </cell>
          <cell r="E308">
            <v>66.400000000000006</v>
          </cell>
          <cell r="F308" t="str">
            <v>/Ad.</v>
          </cell>
        </row>
        <row r="309">
          <cell r="A309">
            <v>109001</v>
          </cell>
          <cell r="B309">
            <v>0</v>
          </cell>
          <cell r="C309" t="str">
            <v>Folin-Ciocalteu S Phenol Reagent UN3264 8, III</v>
          </cell>
          <cell r="D309" t="str">
            <v>1 Ad.</v>
          </cell>
          <cell r="E309">
            <v>50.8</v>
          </cell>
          <cell r="F309" t="str">
            <v>/Ad.</v>
          </cell>
        </row>
        <row r="310">
          <cell r="A310">
            <v>109001</v>
          </cell>
          <cell r="B310">
            <v>0</v>
          </cell>
          <cell r="C310" t="str">
            <v>Folin-Ciocalteu S Phenol Reagent UN3264 8, III</v>
          </cell>
          <cell r="D310" t="str">
            <v>1 Ad.</v>
          </cell>
          <cell r="E310">
            <v>139.82</v>
          </cell>
          <cell r="F310" t="str">
            <v>/Ad.</v>
          </cell>
        </row>
        <row r="311">
          <cell r="A311">
            <v>109028</v>
          </cell>
          <cell r="B311">
            <v>0</v>
          </cell>
          <cell r="C311" t="str">
            <v>Nessler S Reagent For Ammonium Salts UN2922 8 (6.1), II</v>
          </cell>
          <cell r="D311" t="str">
            <v>1 Ad.</v>
          </cell>
          <cell r="E311">
            <v>122.36</v>
          </cell>
          <cell r="F311" t="str">
            <v>/Ad.</v>
          </cell>
        </row>
        <row r="312">
          <cell r="A312">
            <v>109033</v>
          </cell>
          <cell r="B312">
            <v>0</v>
          </cell>
          <cell r="C312" t="str">
            <v>Schiff s Reagent For Microscopy And For Electrophoresis¬</v>
          </cell>
          <cell r="D312" t="str">
            <v>1 Ad.</v>
          </cell>
          <cell r="E312">
            <v>47.74</v>
          </cell>
          <cell r="F312" t="str">
            <v>/Ad.</v>
          </cell>
        </row>
        <row r="313">
          <cell r="A313">
            <v>109057</v>
          </cell>
          <cell r="B313">
            <v>0</v>
          </cell>
          <cell r="C313" t="str">
            <v>Hydrochloric Acid C(Hcl) = 1 Mol/L (1 N) UN1789 8, III</v>
          </cell>
          <cell r="D313" t="str">
            <v>1 Lt.</v>
          </cell>
          <cell r="E313">
            <v>34.880000000000003</v>
          </cell>
          <cell r="F313" t="str">
            <v>/Lt.</v>
          </cell>
        </row>
        <row r="314">
          <cell r="A314">
            <v>109058</v>
          </cell>
          <cell r="B314">
            <v>0</v>
          </cell>
          <cell r="C314" t="str">
            <v>Hydrochloric Acid C(Hcl) = 0,5 Mol/L (0,5 N) UN1789 8, III</v>
          </cell>
          <cell r="D314" t="str">
            <v>1 Lt.</v>
          </cell>
          <cell r="E314">
            <v>44.28</v>
          </cell>
          <cell r="F314" t="str">
            <v>/Lt.</v>
          </cell>
        </row>
        <row r="315">
          <cell r="A315">
            <v>109060</v>
          </cell>
          <cell r="B315">
            <v>0</v>
          </cell>
          <cell r="C315" t="str">
            <v>Hydrochloric Acid C(Hcl) = 0,1 Mol/L (0,1 N) UN1789 8, III</v>
          </cell>
          <cell r="D315" t="str">
            <v>1 Lt.</v>
          </cell>
          <cell r="E315">
            <v>38.4</v>
          </cell>
          <cell r="F315" t="str">
            <v>/Lt.</v>
          </cell>
        </row>
        <row r="316">
          <cell r="A316">
            <v>109065</v>
          </cell>
          <cell r="B316">
            <v>0</v>
          </cell>
          <cell r="C316" t="str">
            <v>Perchloric Acid Yn Anhydrous Acetic Acid, For Titrations Yn Non-Aqueous Media C(Hclo4) = 0,1 Mol/L</v>
          </cell>
          <cell r="D316" t="str">
            <v>1 Lt.</v>
          </cell>
          <cell r="E316">
            <v>88.95</v>
          </cell>
          <cell r="F316" t="str">
            <v>/Lt.</v>
          </cell>
        </row>
        <row r="317">
          <cell r="A317">
            <v>109074</v>
          </cell>
          <cell r="B317">
            <v>0</v>
          </cell>
          <cell r="C317" t="str">
            <v>Sulfuric Acid C(H2So4) = 0,05 Mol/L (0,1 N) UN3264 8, III</v>
          </cell>
          <cell r="D317" t="str">
            <v>1 Lt.</v>
          </cell>
          <cell r="E317">
            <v>49.14</v>
          </cell>
          <cell r="F317" t="str">
            <v>/Lt.</v>
          </cell>
        </row>
        <row r="318">
          <cell r="A318">
            <v>109081</v>
          </cell>
          <cell r="B318">
            <v>0</v>
          </cell>
          <cell r="C318" t="str">
            <v>Silver Nitrate Solution C(Agno3) = 0,1 Mol/L (0,1 N) UN1760 8, III</v>
          </cell>
          <cell r="D318" t="str">
            <v>1 Lt.</v>
          </cell>
          <cell r="E318">
            <v>107.81</v>
          </cell>
          <cell r="F318" t="str">
            <v>/Lt.</v>
          </cell>
        </row>
        <row r="319">
          <cell r="A319">
            <v>109092</v>
          </cell>
          <cell r="B319">
            <v>0</v>
          </cell>
          <cell r="C319" t="str">
            <v>Cerium(Iv) Sulfate Solution C(Ce(So4)2 * 4 H2O) = 0,1 Mol/L (0,1 N) UN3264 8, III</v>
          </cell>
          <cell r="D319" t="str">
            <v>1 Lt.</v>
          </cell>
          <cell r="E319">
            <v>125.71</v>
          </cell>
          <cell r="F319" t="str">
            <v>/Lt.</v>
          </cell>
        </row>
        <row r="320">
          <cell r="A320">
            <v>109115</v>
          </cell>
          <cell r="B320">
            <v>0</v>
          </cell>
          <cell r="C320" t="str">
            <v>Potassium Hydroxide Solution Yn Ethanol C(Koh) = 0,1 Mol/L (0,1 N) UN2924 3 (8), II</v>
          </cell>
          <cell r="D320" t="str">
            <v>1 Lt.</v>
          </cell>
          <cell r="E320">
            <v>77.09</v>
          </cell>
          <cell r="F320" t="str">
            <v>/Lt.</v>
          </cell>
        </row>
        <row r="321">
          <cell r="A321">
            <v>109136</v>
          </cell>
          <cell r="B321">
            <v>0</v>
          </cell>
          <cell r="C321" t="str">
            <v>Sodium Hydroxide Solution C(Naoh) = 2 Mol/L (2 N) UN1824 8, II</v>
          </cell>
          <cell r="D321" t="str">
            <v>1 Lt.</v>
          </cell>
          <cell r="E321">
            <v>49.29</v>
          </cell>
          <cell r="F321" t="str">
            <v>/Lt.</v>
          </cell>
        </row>
        <row r="322">
          <cell r="A322">
            <v>109137</v>
          </cell>
          <cell r="B322">
            <v>0</v>
          </cell>
          <cell r="C322" t="str">
            <v>Sodium Hydroxide Solution C(Naoh) = 1 Mol/L (1 N) UN1824 8, II</v>
          </cell>
          <cell r="D322" t="str">
            <v>1 Lt.</v>
          </cell>
          <cell r="E322">
            <v>33.85</v>
          </cell>
          <cell r="F322" t="str">
            <v>/Lt.</v>
          </cell>
        </row>
        <row r="323">
          <cell r="A323">
            <v>109141</v>
          </cell>
          <cell r="B323">
            <v>0</v>
          </cell>
          <cell r="C323" t="str">
            <v>Sodium Hydroxide Solution C(Naoh) = 0,1 Mol/L (0,1 N) UN1824 8, III</v>
          </cell>
          <cell r="D323" t="str">
            <v>1 Lt.</v>
          </cell>
          <cell r="E323">
            <v>36.35</v>
          </cell>
          <cell r="F323" t="str">
            <v>/Lt.</v>
          </cell>
        </row>
        <row r="324">
          <cell r="A324">
            <v>109147</v>
          </cell>
          <cell r="B324">
            <v>0</v>
          </cell>
          <cell r="C324" t="str">
            <v>Sodium Thiosulfate Solution c(Na²S²O³ 5 H²O) = 0.1 mol/l (0.1 N) Titripur® Reag. Ph Eur,Reag. USP</v>
          </cell>
          <cell r="D324" t="str">
            <v>1 Lt.</v>
          </cell>
          <cell r="E324">
            <v>369</v>
          </cell>
          <cell r="F324" t="str">
            <v>/Lt.</v>
          </cell>
        </row>
        <row r="325">
          <cell r="A325">
            <v>109161</v>
          </cell>
          <cell r="B325">
            <v>0</v>
          </cell>
          <cell r="C325" t="str">
            <v>Ferroin Yndicator Solution For Waste Water Analysis</v>
          </cell>
          <cell r="D325" t="str">
            <v>1 Ad.</v>
          </cell>
          <cell r="E325">
            <v>64.63</v>
          </cell>
          <cell r="F325" t="str">
            <v>/Ad.</v>
          </cell>
        </row>
        <row r="326">
          <cell r="A326">
            <v>109202</v>
          </cell>
          <cell r="B326">
            <v>0</v>
          </cell>
          <cell r="C326" t="str">
            <v>Ct-Supplement For Microbiology</v>
          </cell>
          <cell r="D326" t="str">
            <v>1 Ad.</v>
          </cell>
          <cell r="E326">
            <v>308.70999999999998</v>
          </cell>
          <cell r="F326" t="str">
            <v>/Ad.</v>
          </cell>
        </row>
        <row r="327">
          <cell r="A327">
            <v>109204</v>
          </cell>
          <cell r="B327">
            <v>0</v>
          </cell>
          <cell r="C327" t="str">
            <v>Giemsa  S Azur Eosin Methylene Blue Solution For Microscopy UN1230 3 (6.1), II¬</v>
          </cell>
          <cell r="D327" t="str">
            <v>1 Ad.</v>
          </cell>
          <cell r="E327">
            <v>30.37</v>
          </cell>
          <cell r="F327" t="str">
            <v>/Ad.</v>
          </cell>
        </row>
        <row r="328">
          <cell r="A328">
            <v>109204</v>
          </cell>
          <cell r="B328">
            <v>0</v>
          </cell>
          <cell r="C328" t="str">
            <v>Giemsa S Azur Eosin Methylene Blue Solution For Microscopy UN1230 3 (6.1), II¬</v>
          </cell>
          <cell r="D328" t="str">
            <v>2,5 Lt.</v>
          </cell>
          <cell r="E328">
            <v>1158</v>
          </cell>
          <cell r="F328" t="str">
            <v>/Lt.</v>
          </cell>
        </row>
        <row r="329">
          <cell r="A329">
            <v>109205</v>
          </cell>
          <cell r="B329">
            <v>0</v>
          </cell>
          <cell r="C329" t="str">
            <v>Mtsb-Broth With Novobiocin For Microbiology</v>
          </cell>
          <cell r="D329" t="str">
            <v>1 Ad.</v>
          </cell>
          <cell r="E329">
            <v>180.9</v>
          </cell>
          <cell r="F329" t="str">
            <v>/Ad.</v>
          </cell>
        </row>
        <row r="330">
          <cell r="A330">
            <v>109215</v>
          </cell>
          <cell r="B330">
            <v>0</v>
          </cell>
          <cell r="C330" t="str">
            <v>Ziehl-Neelsen Carbol-Fuchsin Solution For Microscopy UN1992 3 (6.1), III¬</v>
          </cell>
          <cell r="D330" t="str">
            <v>1 Ad.</v>
          </cell>
          <cell r="E330">
            <v>358</v>
          </cell>
          <cell r="F330" t="str">
            <v>/Ad.</v>
          </cell>
        </row>
        <row r="331">
          <cell r="A331">
            <v>109218</v>
          </cell>
          <cell r="B331">
            <v>0</v>
          </cell>
          <cell r="C331" t="str">
            <v>Gram S Crystal Violet Solution For The Gram Staining Method UN1993 3, III¬</v>
          </cell>
          <cell r="D331" t="str">
            <v>1 Ad.</v>
          </cell>
          <cell r="E331">
            <v>395</v>
          </cell>
          <cell r="F331" t="str">
            <v>/Ad.</v>
          </cell>
        </row>
        <row r="332">
          <cell r="A332">
            <v>109227</v>
          </cell>
          <cell r="B332">
            <v>0</v>
          </cell>
          <cell r="C332" t="str">
            <v>Mas 100 Eco Airsampler For Food industry</v>
          </cell>
          <cell r="D332" t="str">
            <v>1 Ad.</v>
          </cell>
          <cell r="E332">
            <v>8511.48</v>
          </cell>
          <cell r="F332" t="str">
            <v>/Ad.</v>
          </cell>
        </row>
        <row r="333">
          <cell r="A333">
            <v>109253</v>
          </cell>
          <cell r="B333">
            <v>0</v>
          </cell>
          <cell r="C333" t="str">
            <v>Papanicolaou S Solution 1A Harris  Hematoxylin Solution For Cytological Cancer And Cycle Diagnosis¬</v>
          </cell>
          <cell r="D333" t="str">
            <v>1 Ad.</v>
          </cell>
          <cell r="E333">
            <v>41.38</v>
          </cell>
          <cell r="F333" t="str">
            <v>/Ad.</v>
          </cell>
        </row>
        <row r="334">
          <cell r="A334">
            <v>109253</v>
          </cell>
          <cell r="B334">
            <v>0</v>
          </cell>
          <cell r="C334" t="str">
            <v>Papanicolaou S Solution 1A Harris  Hematoxylin Solution For Cytological Cancer And Cycle Diagnosis¬</v>
          </cell>
          <cell r="D334" t="str">
            <v>2,5 Lt.</v>
          </cell>
          <cell r="E334">
            <v>60.63</v>
          </cell>
          <cell r="F334" t="str">
            <v>/Lt.</v>
          </cell>
        </row>
        <row r="335">
          <cell r="A335">
            <v>109255</v>
          </cell>
          <cell r="B335">
            <v>0</v>
          </cell>
          <cell r="C335" t="str">
            <v>Combicoulomat Frit Karl Fischer Reagent For The Coulometric Water Determination For Cells With Diap</v>
          </cell>
          <cell r="D335" t="str">
            <v>1 Ad.</v>
          </cell>
          <cell r="E335">
            <v>97.29</v>
          </cell>
          <cell r="F335" t="str">
            <v>/Ad.</v>
          </cell>
        </row>
        <row r="336">
          <cell r="A336">
            <v>109257</v>
          </cell>
          <cell r="B336">
            <v>0</v>
          </cell>
          <cell r="C336" t="str">
            <v>Combicoulomat Fritless Karl Fischer Reagent For Coulometric Water Determination For Cells With And</v>
          </cell>
          <cell r="D336" t="str">
            <v>1 Ad.</v>
          </cell>
          <cell r="E336">
            <v>116.19</v>
          </cell>
          <cell r="F336" t="str">
            <v>/Ad.</v>
          </cell>
        </row>
        <row r="337">
          <cell r="A337">
            <v>109261</v>
          </cell>
          <cell r="B337">
            <v>0</v>
          </cell>
          <cell r="C337" t="str">
            <v>Lugol S Solution  (Diluted Yodine-Potassium Yodide Solution) For The Gram Staining Method¬</v>
          </cell>
          <cell r="D337" t="str">
            <v>1 Lt.</v>
          </cell>
          <cell r="E337">
            <v>43.63</v>
          </cell>
          <cell r="F337" t="str">
            <v>/Lt.</v>
          </cell>
        </row>
        <row r="338">
          <cell r="A338">
            <v>109272</v>
          </cell>
          <cell r="B338">
            <v>0</v>
          </cell>
          <cell r="C338" t="str">
            <v>Papanicolaou S Solution 3B Polychromatic Solution Ea 50 For Cytological Cancer And Cycle Diagnosis¬</v>
          </cell>
          <cell r="D338" t="str">
            <v>2,5 Lt.</v>
          </cell>
          <cell r="E338">
            <v>38.39</v>
          </cell>
          <cell r="F338" t="str">
            <v>/Lt.</v>
          </cell>
        </row>
        <row r="339">
          <cell r="A339">
            <v>109278</v>
          </cell>
          <cell r="B339">
            <v>0</v>
          </cell>
          <cell r="C339" t="str">
            <v>Wright S Eosin Methylene Blue For Microscopy¬</v>
          </cell>
          <cell r="D339" t="str">
            <v>1 Ad.</v>
          </cell>
          <cell r="E339">
            <v>130.36000000000001</v>
          </cell>
          <cell r="F339" t="str">
            <v>/Ad.</v>
          </cell>
        </row>
        <row r="340">
          <cell r="A340">
            <v>109293</v>
          </cell>
          <cell r="B340">
            <v>0</v>
          </cell>
          <cell r="C340" t="str">
            <v>Kovacs Yndole Reagent For Microbiology UN2920 8 (3), II</v>
          </cell>
          <cell r="D340" t="str">
            <v>1 Ad.</v>
          </cell>
          <cell r="E340">
            <v>33.869999999999997</v>
          </cell>
          <cell r="F340" t="str">
            <v>/Ad.</v>
          </cell>
        </row>
        <row r="341">
          <cell r="A341">
            <v>109325</v>
          </cell>
          <cell r="B341">
            <v>0</v>
          </cell>
          <cell r="C341" t="str">
            <v>Calcium Acetate Hydrate [About 94% Ca(Ch3Coo)2] For Soil Testing</v>
          </cell>
          <cell r="D341" t="str">
            <v>1 Ad.</v>
          </cell>
          <cell r="E341">
            <v>877</v>
          </cell>
          <cell r="F341" t="str">
            <v>/Ad.</v>
          </cell>
        </row>
        <row r="342">
          <cell r="A342">
            <v>109435</v>
          </cell>
          <cell r="B342">
            <v>0</v>
          </cell>
          <cell r="C342" t="str">
            <v>Buffer Solution PH-4  (Citric Acid/Sodium Hydroxide/Hydrogen Chloride), Traceable To Srm From Nyst</v>
          </cell>
          <cell r="D342" t="str">
            <v>1 Lt.</v>
          </cell>
          <cell r="E342">
            <v>316</v>
          </cell>
          <cell r="F342" t="str">
            <v>/Lt.</v>
          </cell>
        </row>
        <row r="343">
          <cell r="A343">
            <v>109438</v>
          </cell>
          <cell r="B343">
            <v>0</v>
          </cell>
          <cell r="C343" t="str">
            <v>Buffer Solution  PH-10 (Boric Acid/Potassium Chloride/Sodium Hydroxide), Traceable To Srm From Nyst</v>
          </cell>
          <cell r="D343" t="str">
            <v>1 Lt.</v>
          </cell>
          <cell r="E343">
            <v>32.119999999999997</v>
          </cell>
          <cell r="F343" t="str">
            <v>/Lt.</v>
          </cell>
        </row>
        <row r="344">
          <cell r="A344">
            <v>109439</v>
          </cell>
          <cell r="B344">
            <v>0</v>
          </cell>
          <cell r="C344" t="str">
            <v>Buffer Solution PH-7 (Di-Sodium Hydrogen Phosphate/Potassium Dihydrogen Phosphate), Traceable To Srm</v>
          </cell>
          <cell r="D344" t="str">
            <v>1 Lt.</v>
          </cell>
          <cell r="E344">
            <v>316</v>
          </cell>
          <cell r="F344" t="str">
            <v>/Lt.</v>
          </cell>
        </row>
        <row r="345">
          <cell r="A345">
            <v>109461</v>
          </cell>
          <cell r="B345">
            <v>0</v>
          </cell>
          <cell r="C345" t="str">
            <v>Buffer Solution PH-9   (Boric Acid/Potassium Chloride/Sodium Hydroxide),</v>
          </cell>
          <cell r="D345" t="str">
            <v>1 Lt.</v>
          </cell>
          <cell r="E345">
            <v>33.869999999999997</v>
          </cell>
          <cell r="F345" t="str">
            <v>/Lt.</v>
          </cell>
        </row>
        <row r="346">
          <cell r="A346">
            <v>109526</v>
          </cell>
          <cell r="B346">
            <v>0</v>
          </cell>
          <cell r="C346" t="str">
            <v>Ph-Yndicator Paper   Ph 1 - 10   Universal Yndicator Roll (4.8 M) With Colour Scale Ph 1 - 2 - 3 -</v>
          </cell>
          <cell r="D346" t="str">
            <v>1 Ad.</v>
          </cell>
          <cell r="E346">
            <v>54.86</v>
          </cell>
          <cell r="F346" t="str">
            <v>/Ad.</v>
          </cell>
        </row>
        <row r="347">
          <cell r="A347">
            <v>109533</v>
          </cell>
          <cell r="B347">
            <v>0</v>
          </cell>
          <cell r="C347" t="str">
            <v>Ph-Yndicator Strips Non-Bleeding   Ph 5.0 - 10.0 Ph 5 - 5 - 6 - 6 - 7 - 7 - 8 - 8 - 9 - 9</v>
          </cell>
          <cell r="D347" t="str">
            <v>1 Ad.</v>
          </cell>
          <cell r="E347">
            <v>24.15</v>
          </cell>
          <cell r="F347" t="str">
            <v>/Ad.</v>
          </cell>
        </row>
        <row r="348">
          <cell r="A348">
            <v>109535</v>
          </cell>
          <cell r="B348">
            <v>0</v>
          </cell>
          <cell r="C348" t="str">
            <v>Ph-Yndicator Strips Non-Bleeding Ph 0 - 14 Universal Yndicator Ph 0-1-2-3-4-5-6-7-8 ...13-14</v>
          </cell>
          <cell r="D348" t="str">
            <v>1 Ad.</v>
          </cell>
          <cell r="E348">
            <v>60.65</v>
          </cell>
          <cell r="F348" t="str">
            <v>/Ad.</v>
          </cell>
        </row>
        <row r="349">
          <cell r="A349">
            <v>109557</v>
          </cell>
          <cell r="B349">
            <v>0</v>
          </cell>
          <cell r="C349" t="str">
            <v>Ph-Yndicator Paper   Ph 6.4 - 8.0   Special Yndicator Roll (4.8 M) With Colour Scale Ph 6.4 - 6.7 -</v>
          </cell>
          <cell r="D349" t="str">
            <v>1 Ad.</v>
          </cell>
          <cell r="E349">
            <v>64.739999999999995</v>
          </cell>
          <cell r="F349" t="str">
            <v>/Ad.</v>
          </cell>
        </row>
        <row r="350">
          <cell r="A350">
            <v>109621</v>
          </cell>
          <cell r="B350">
            <v>0</v>
          </cell>
          <cell r="C350" t="str">
            <v>Ethylene Glycol Gr For Analysis Reag. Ph Eur</v>
          </cell>
          <cell r="D350" t="str">
            <v>2,5 Lt.</v>
          </cell>
          <cell r="E350">
            <v>20.350000000000001</v>
          </cell>
          <cell r="F350" t="str">
            <v>/Lt.</v>
          </cell>
        </row>
        <row r="351">
          <cell r="A351">
            <v>109623</v>
          </cell>
          <cell r="B351">
            <v>0</v>
          </cell>
          <cell r="C351" t="str">
            <v>Ethyl Acetate for analysis EMSURE® ACS,ISO,Reag. Ph Eur  ( CAM AMBJ  )</v>
          </cell>
          <cell r="D351" t="str">
            <v>2,5 Lt.</v>
          </cell>
          <cell r="E351">
            <v>172</v>
          </cell>
          <cell r="F351" t="str">
            <v>/Lt.</v>
          </cell>
        </row>
        <row r="352">
          <cell r="A352">
            <v>109634</v>
          </cell>
          <cell r="B352" t="str">
            <v>2-</v>
          </cell>
          <cell r="C352" t="str">
            <v>Propanol for analysis EMSURE® ACS,ISO,Reag. Ph Eur</v>
          </cell>
          <cell r="D352" t="str">
            <v>2,5 Lt.</v>
          </cell>
          <cell r="E352">
            <v>13.31</v>
          </cell>
          <cell r="F352" t="str">
            <v>/Lt.</v>
          </cell>
        </row>
        <row r="353">
          <cell r="A353">
            <v>109634</v>
          </cell>
          <cell r="B353" t="str">
            <v>2-</v>
          </cell>
          <cell r="C353" t="str">
            <v>Propanol for analysis EMSURE® ACS,ISO,Reag. Ph Eur  ( PLASTYK ?Y?EDEDYR )</v>
          </cell>
          <cell r="D353" t="str">
            <v>2,5 Lt.</v>
          </cell>
          <cell r="E353">
            <v>29.94</v>
          </cell>
          <cell r="F353" t="str">
            <v>/Lt.</v>
          </cell>
        </row>
        <row r="354">
          <cell r="A354">
            <v>109684</v>
          </cell>
          <cell r="B354">
            <v>0</v>
          </cell>
          <cell r="C354" t="str">
            <v>Formamide for analysis EMSURE®</v>
          </cell>
          <cell r="D354" t="str">
            <v>1 Lt.</v>
          </cell>
          <cell r="E354">
            <v>105.62</v>
          </cell>
          <cell r="F354" t="str">
            <v>/Lt.</v>
          </cell>
        </row>
        <row r="355">
          <cell r="A355">
            <v>109731</v>
          </cell>
          <cell r="B355">
            <v>0</v>
          </cell>
          <cell r="C355" t="str">
            <v>Tetrahydrofuran Gr For Analysis Acs,Reag. Ph Eur UN2056 3, II</v>
          </cell>
          <cell r="D355" t="str">
            <v>2,5 Lt.</v>
          </cell>
          <cell r="E355">
            <v>462</v>
          </cell>
          <cell r="F355" t="str">
            <v>/Lt.</v>
          </cell>
        </row>
        <row r="356">
          <cell r="A356">
            <v>109844</v>
          </cell>
          <cell r="B356">
            <v>0</v>
          </cell>
          <cell r="C356" t="str">
            <v>Eosin Y-Solution 0% Aqueous For Microscopy¬</v>
          </cell>
          <cell r="D356" t="str">
            <v>1 Lt.</v>
          </cell>
          <cell r="E356">
            <v>44.71</v>
          </cell>
          <cell r="F356" t="str">
            <v>/Lt.</v>
          </cell>
        </row>
        <row r="357">
          <cell r="A357">
            <v>109875</v>
          </cell>
          <cell r="B357">
            <v>0</v>
          </cell>
          <cell r="C357" t="str">
            <v>Bacillus Cereus Selective Supplement For Microbiology</v>
          </cell>
          <cell r="D357" t="str">
            <v>1 Ad.</v>
          </cell>
          <cell r="E357">
            <v>100.67</v>
          </cell>
          <cell r="F357" t="str">
            <v>/Ad.</v>
          </cell>
        </row>
        <row r="358">
          <cell r="A358">
            <v>109877</v>
          </cell>
          <cell r="B358">
            <v>0</v>
          </cell>
          <cell r="C358" t="str">
            <v>Ogye Selective Supplement For Microbiology</v>
          </cell>
          <cell r="D358" t="str">
            <v>1 Ad.</v>
          </cell>
          <cell r="E358">
            <v>114</v>
          </cell>
          <cell r="F358" t="str">
            <v>/Ad.</v>
          </cell>
        </row>
        <row r="359">
          <cell r="A359">
            <v>109878</v>
          </cell>
          <cell r="B359">
            <v>0</v>
          </cell>
          <cell r="C359" t="str">
            <v>Msrv Medium (Base) Modified For Microbiology</v>
          </cell>
          <cell r="D359" t="str">
            <v>1 Ad.</v>
          </cell>
          <cell r="E359">
            <v>150.1</v>
          </cell>
          <cell r="F359" t="str">
            <v>/Ad.</v>
          </cell>
        </row>
        <row r="360">
          <cell r="A360">
            <v>109910</v>
          </cell>
          <cell r="B360">
            <v>0</v>
          </cell>
          <cell r="C360" t="str">
            <v>Iodine Solution For 1000 Ml C(I2) = 0,05 Mol/L (0,1 N) Titrisol®</v>
          </cell>
          <cell r="D360" t="str">
            <v>1 Ad.</v>
          </cell>
          <cell r="E360">
            <v>87.61</v>
          </cell>
          <cell r="F360" t="str">
            <v>/Ad.</v>
          </cell>
        </row>
        <row r="361">
          <cell r="A361">
            <v>109928</v>
          </cell>
          <cell r="B361">
            <v>0</v>
          </cell>
          <cell r="C361" t="str">
            <v>Potassium Dichromate Solution For 1000 Ml C(K2Cr2O7) = 1/60 Mol/L (0,1 N) Titrisol® UN3287 6.1, III</v>
          </cell>
          <cell r="D361" t="str">
            <v>1 Ad.</v>
          </cell>
          <cell r="E361">
            <v>52.36</v>
          </cell>
          <cell r="F361" t="str">
            <v>/Ad.</v>
          </cell>
        </row>
        <row r="362">
          <cell r="A362">
            <v>109950</v>
          </cell>
          <cell r="B362">
            <v>0</v>
          </cell>
          <cell r="C362" t="str">
            <v>Sodium Thiosulfate Solution For 1000 Ml C(Na2S2O3) = 0,1 Mol/L (0,1 N) Titrisol®</v>
          </cell>
          <cell r="D362" t="str">
            <v>1 Ad.</v>
          </cell>
          <cell r="E362">
            <v>24.62</v>
          </cell>
          <cell r="F362" t="str">
            <v>/Ad.</v>
          </cell>
        </row>
        <row r="363">
          <cell r="A363">
            <v>109956</v>
          </cell>
          <cell r="B363">
            <v>0</v>
          </cell>
          <cell r="C363" t="str">
            <v>Sodium Hydroxide Solution For 1000 Ml C(Naoh) = 1 Mol/L (1 N) Titrisol® UN1824 8, II</v>
          </cell>
          <cell r="D363" t="str">
            <v>1 Ad.</v>
          </cell>
          <cell r="E363">
            <v>27.6</v>
          </cell>
          <cell r="F363" t="str">
            <v>/Ad.</v>
          </cell>
        </row>
        <row r="364">
          <cell r="A364">
            <v>109959</v>
          </cell>
          <cell r="B364">
            <v>0</v>
          </cell>
          <cell r="C364" t="str">
            <v>Sodium Hydroxide Solution For 1000 Ml C(Naoh) = 0,1 Mol/L (0,1 N) Titrisol® UN1824 8, II</v>
          </cell>
          <cell r="D364" t="str">
            <v>1 Ad.</v>
          </cell>
          <cell r="E364">
            <v>21.49</v>
          </cell>
          <cell r="F364" t="str">
            <v>/Ad.</v>
          </cell>
        </row>
        <row r="365">
          <cell r="A365">
            <v>109970</v>
          </cell>
          <cell r="B365">
            <v>0</v>
          </cell>
          <cell r="C365" t="str">
            <v>Hydrochloric Acid For 1000 Ml C(Hcl) = 1 Mol/L (1 N) Titrisol® UN1789 8, II</v>
          </cell>
          <cell r="D365" t="str">
            <v>1 Ad.</v>
          </cell>
          <cell r="E365">
            <v>36.630000000000003</v>
          </cell>
          <cell r="F365" t="str">
            <v>/Ad.</v>
          </cell>
        </row>
        <row r="366">
          <cell r="A366">
            <v>109971</v>
          </cell>
          <cell r="B366">
            <v>0</v>
          </cell>
          <cell r="C366" t="str">
            <v>Hydrochloric Acid For 1000 Ml C(Hcl) = 0,5 Mol/L (0,5 N) Titrisol® UN1789 8, II</v>
          </cell>
          <cell r="D366" t="str">
            <v>1 Ad.</v>
          </cell>
          <cell r="E366">
            <v>37.299999999999997</v>
          </cell>
          <cell r="F366" t="str">
            <v>/Ad.</v>
          </cell>
        </row>
        <row r="367">
          <cell r="A367">
            <v>109973</v>
          </cell>
          <cell r="B367">
            <v>0</v>
          </cell>
          <cell r="C367" t="str">
            <v>Hydrochloric Acid For 1000 Ml C(Hcl) = 0,1 Mol/L (0,1 N) Titrisol® UN1789 8, II</v>
          </cell>
          <cell r="D367" t="str">
            <v>1 Ad.</v>
          </cell>
          <cell r="E367">
            <v>19.37</v>
          </cell>
          <cell r="F367" t="str">
            <v>/Ad.</v>
          </cell>
        </row>
        <row r="368">
          <cell r="A368">
            <v>109984</v>
          </cell>
          <cell r="B368">
            <v>0</v>
          </cell>
          <cell r="C368" t="str">
            <v>Sulfuric Acid For 1000 Ml C(H2So4) = 0,05 Mol/L (0,1 N) Titrisol® UN2796 8, II</v>
          </cell>
          <cell r="D368" t="str">
            <v>1 Ad.</v>
          </cell>
          <cell r="E368">
            <v>23.33</v>
          </cell>
          <cell r="F368" t="str">
            <v>/Ad.</v>
          </cell>
        </row>
        <row r="369">
          <cell r="A369">
            <v>109990</v>
          </cell>
          <cell r="B369">
            <v>0</v>
          </cell>
          <cell r="C369" t="str">
            <v>Silver Nitrate Solution For 1000 Ml C(Agno3) = 0,1 Mol/L (0,1 N) Titrisol® UN1760 8, II</v>
          </cell>
          <cell r="D369" t="str">
            <v>1 Ad.</v>
          </cell>
          <cell r="E369">
            <v>123.72</v>
          </cell>
          <cell r="F369" t="str">
            <v>/Ad.</v>
          </cell>
        </row>
        <row r="370">
          <cell r="A370">
            <v>109992</v>
          </cell>
          <cell r="B370">
            <v>0</v>
          </cell>
          <cell r="C370" t="str">
            <v>Titriplex® Iyy Solution For 1000 Ml C(Na2-Edta · 2 H2O) = 0,1 Mol/L Titrisol®</v>
          </cell>
          <cell r="D370" t="str">
            <v>1 Ad.</v>
          </cell>
          <cell r="E370">
            <v>32.79</v>
          </cell>
          <cell r="F370" t="str">
            <v>/Ad.</v>
          </cell>
        </row>
        <row r="371">
          <cell r="A371">
            <v>110020</v>
          </cell>
          <cell r="B371">
            <v>0</v>
          </cell>
          <cell r="C371" t="str">
            <v>Nitrate Test Method Colorimetric With Test Strips10-25-50-100-250-500Mg/LNo3MQuant</v>
          </cell>
          <cell r="D371" t="str">
            <v>1 Ad.</v>
          </cell>
          <cell r="E371">
            <v>44.84</v>
          </cell>
          <cell r="F371" t="str">
            <v>/Ad.</v>
          </cell>
        </row>
        <row r="372">
          <cell r="A372">
            <v>110130</v>
          </cell>
          <cell r="B372">
            <v>0</v>
          </cell>
          <cell r="C372" t="str">
            <v>Potato Dextrose Agar For Microbiology</v>
          </cell>
          <cell r="D372" t="str">
            <v>1 Ad.</v>
          </cell>
          <cell r="E372">
            <v>54.46</v>
          </cell>
          <cell r="F372" t="str">
            <v>/Ad.</v>
          </cell>
        </row>
        <row r="373">
          <cell r="A373">
            <v>110230</v>
          </cell>
          <cell r="B373">
            <v>0</v>
          </cell>
          <cell r="C373" t="str">
            <v>Gsp Agar Pseudomonas Aeromonas Selective Agar Acc. To Kyelweyn (Base) For Microbiology</v>
          </cell>
          <cell r="D373" t="str">
            <v>1 Ad.</v>
          </cell>
          <cell r="E373">
            <v>73.61</v>
          </cell>
          <cell r="F373" t="str">
            <v>/Ad.</v>
          </cell>
        </row>
        <row r="374">
          <cell r="A374">
            <v>110266</v>
          </cell>
          <cell r="B374">
            <v>0</v>
          </cell>
          <cell r="C374" t="str">
            <v>Lauryl Sulfate Broth For Microbiology</v>
          </cell>
          <cell r="D374" t="str">
            <v>1 Ad.</v>
          </cell>
          <cell r="E374">
            <v>73.989999999999995</v>
          </cell>
          <cell r="F374" t="str">
            <v>/Ad.</v>
          </cell>
        </row>
        <row r="375">
          <cell r="A375">
            <v>110274</v>
          </cell>
          <cell r="B375">
            <v>0</v>
          </cell>
          <cell r="C375" t="str">
            <v>Sterikon® Plus Bioindicator For Checks On Autoclaving</v>
          </cell>
          <cell r="D375" t="str">
            <v>1 Ad.</v>
          </cell>
          <cell r="E375">
            <v>77.930000000000007</v>
          </cell>
          <cell r="F375" t="str">
            <v>/Ad.</v>
          </cell>
        </row>
        <row r="376">
          <cell r="A376">
            <v>110274</v>
          </cell>
          <cell r="B376">
            <v>0</v>
          </cell>
          <cell r="C376" t="str">
            <v>Sterikon® Plus Bioindicator For Checks On Autoclaving</v>
          </cell>
          <cell r="D376" t="str">
            <v>1 Ad.</v>
          </cell>
          <cell r="E376">
            <v>2884</v>
          </cell>
          <cell r="F376" t="str">
            <v>/Ad.</v>
          </cell>
        </row>
        <row r="377">
          <cell r="A377">
            <v>110275</v>
          </cell>
          <cell r="B377">
            <v>0</v>
          </cell>
          <cell r="C377" t="str">
            <v>Vrbd Agar Crystal-Violet Neutral-Red Bile Glucose Agar Acc. To Mossel For Microbiology</v>
          </cell>
          <cell r="D377" t="str">
            <v>1 Ad.</v>
          </cell>
          <cell r="E377">
            <v>122.61</v>
          </cell>
          <cell r="F377" t="str">
            <v>/Ad.</v>
          </cell>
        </row>
        <row r="378">
          <cell r="A378">
            <v>110283</v>
          </cell>
          <cell r="B378">
            <v>0</v>
          </cell>
          <cell r="C378" t="str">
            <v>Lb Agar (Myller) ( Luria Bertani ) For Microbiology</v>
          </cell>
          <cell r="D378" t="str">
            <v>1 Ad.</v>
          </cell>
          <cell r="E378">
            <v>203.73</v>
          </cell>
          <cell r="F378" t="str">
            <v>/Ad.</v>
          </cell>
        </row>
        <row r="379">
          <cell r="A379">
            <v>110285</v>
          </cell>
          <cell r="B379">
            <v>0</v>
          </cell>
          <cell r="C379" t="str">
            <v>Lb Broth (Myller) ( Luria Bertani ) For Microbiology</v>
          </cell>
          <cell r="D379" t="str">
            <v>1 Ad.</v>
          </cell>
          <cell r="E379">
            <v>1782</v>
          </cell>
          <cell r="F379" t="str">
            <v>/Ad.</v>
          </cell>
        </row>
        <row r="380">
          <cell r="A380">
            <v>110398</v>
          </cell>
          <cell r="B380">
            <v>0</v>
          </cell>
          <cell r="C380" t="str">
            <v>Fraser Listeria Selective Enrichment Broth (Base) For Microbiology</v>
          </cell>
          <cell r="D380" t="str">
            <v>1 Ad.</v>
          </cell>
          <cell r="E380">
            <v>133.06</v>
          </cell>
          <cell r="F380" t="str">
            <v>/Ad.</v>
          </cell>
        </row>
        <row r="381">
          <cell r="A381">
            <v>110405</v>
          </cell>
          <cell r="B381">
            <v>0</v>
          </cell>
          <cell r="C381" t="str">
            <v>Letheen-Broth Base Modified For The Determination Of Bacterial Activity</v>
          </cell>
          <cell r="D381" t="str">
            <v>1 Ad.</v>
          </cell>
          <cell r="E381">
            <v>325.17</v>
          </cell>
          <cell r="F381" t="str">
            <v>/Ad.</v>
          </cell>
        </row>
        <row r="382">
          <cell r="A382">
            <v>110426</v>
          </cell>
          <cell r="B382">
            <v>0</v>
          </cell>
          <cell r="C382" t="str">
            <v>Coliform Agar For Microbiology Chromocult®</v>
          </cell>
          <cell r="D382" t="str">
            <v>1 Ad.</v>
          </cell>
          <cell r="E382">
            <v>460.87</v>
          </cell>
          <cell r="F382" t="str">
            <v>/Ad.</v>
          </cell>
        </row>
        <row r="383">
          <cell r="A383">
            <v>110493</v>
          </cell>
          <cell r="B383">
            <v>0</v>
          </cell>
          <cell r="C383" t="str">
            <v>Brain Heart Broth For The Cultivation Of Fastidious Bacteria</v>
          </cell>
          <cell r="D383" t="str">
            <v>1 Ad.</v>
          </cell>
          <cell r="E383">
            <v>133.49</v>
          </cell>
          <cell r="F383" t="str">
            <v>/Ad.</v>
          </cell>
        </row>
        <row r="384">
          <cell r="A384">
            <v>110582</v>
          </cell>
          <cell r="B384">
            <v>0</v>
          </cell>
          <cell r="C384" t="str">
            <v>Sodium Chloride Peptone Broth (Buffered) For Microbiology</v>
          </cell>
          <cell r="D384" t="str">
            <v>1 Ad.</v>
          </cell>
          <cell r="E384">
            <v>85.79</v>
          </cell>
          <cell r="F384" t="str">
            <v>/Ad.</v>
          </cell>
        </row>
        <row r="385">
          <cell r="A385">
            <v>110620</v>
          </cell>
          <cell r="B385">
            <v>0</v>
          </cell>
          <cell r="C385" t="str">
            <v>Lmx Broth Modified Acc. To Manafy And Ossmer For Microbiology Fluorocult®</v>
          </cell>
          <cell r="D385" t="str">
            <v>1 Ad.</v>
          </cell>
          <cell r="E385">
            <v>653.78</v>
          </cell>
          <cell r="F385" t="str">
            <v>/Ad.</v>
          </cell>
        </row>
        <row r="386">
          <cell r="A386">
            <v>110660</v>
          </cell>
          <cell r="B386">
            <v>0</v>
          </cell>
          <cell r="C386" t="str">
            <v>Mrs Agar Lactobacillus Agar Acc. To De Man, Rogosa And Sharpe For Microbiology</v>
          </cell>
          <cell r="D386" t="str">
            <v>1 Ad.</v>
          </cell>
          <cell r="E386">
            <v>123.81</v>
          </cell>
          <cell r="F386" t="str">
            <v>/Ad.</v>
          </cell>
        </row>
        <row r="387">
          <cell r="A387">
            <v>110661</v>
          </cell>
          <cell r="B387">
            <v>0</v>
          </cell>
          <cell r="C387" t="str">
            <v>Mrs Broth Lactobacillus Broth Acc. To De Man, Rogosa And Sharpe For Microbiology</v>
          </cell>
          <cell r="D387" t="str">
            <v>1 Ad.</v>
          </cell>
          <cell r="E387">
            <v>146.84</v>
          </cell>
          <cell r="F387" t="str">
            <v>/Ad.</v>
          </cell>
        </row>
        <row r="388">
          <cell r="A388">
            <v>110673</v>
          </cell>
          <cell r="B388">
            <v>0</v>
          </cell>
          <cell r="C388" t="str">
            <v>Orange-Serum Agar For Microbiology</v>
          </cell>
          <cell r="D388" t="str">
            <v>1 Ad.</v>
          </cell>
          <cell r="E388">
            <v>288.95</v>
          </cell>
          <cell r="F388" t="str">
            <v>/Ad.</v>
          </cell>
        </row>
        <row r="389">
          <cell r="A389">
            <v>110707</v>
          </cell>
          <cell r="B389">
            <v>0</v>
          </cell>
          <cell r="C389" t="str">
            <v>Kf Streptococcus Agar (Base) For Microbiology</v>
          </cell>
          <cell r="D389" t="str">
            <v>1 Ad.</v>
          </cell>
          <cell r="E389">
            <v>223.95</v>
          </cell>
          <cell r="F389" t="str">
            <v>/Ad.</v>
          </cell>
        </row>
        <row r="390">
          <cell r="A390">
            <v>110747</v>
          </cell>
          <cell r="B390">
            <v>0</v>
          </cell>
          <cell r="C390" t="str">
            <v>Bpls Agar Modified Brilliant-Green Phenol-Red Lactose Sucrose Agar Modified, For Microbiology</v>
          </cell>
          <cell r="D390" t="str">
            <v>1 Ad.</v>
          </cell>
          <cell r="E390">
            <v>126.89</v>
          </cell>
          <cell r="F390" t="str">
            <v>/Ad.</v>
          </cell>
        </row>
        <row r="391">
          <cell r="A391">
            <v>110765</v>
          </cell>
          <cell r="B391">
            <v>0</v>
          </cell>
          <cell r="C391" t="str">
            <v>Ec Broth For Microbiology</v>
          </cell>
          <cell r="D391" t="str">
            <v>1 Ad.</v>
          </cell>
          <cell r="E391">
            <v>123.08</v>
          </cell>
          <cell r="F391" t="str">
            <v>/Ad.</v>
          </cell>
        </row>
        <row r="392">
          <cell r="A392">
            <v>110859</v>
          </cell>
          <cell r="B392">
            <v>0</v>
          </cell>
          <cell r="C392" t="str">
            <v>Tryptone Water For Microbiology</v>
          </cell>
          <cell r="D392" t="str">
            <v>1 Ad.</v>
          </cell>
          <cell r="E392">
            <v>170.79</v>
          </cell>
          <cell r="F392" t="str">
            <v>/Ad.</v>
          </cell>
        </row>
        <row r="393">
          <cell r="A393">
            <v>110860</v>
          </cell>
          <cell r="B393">
            <v>0</v>
          </cell>
          <cell r="C393" t="str">
            <v>Dextrose Casein-Peptone Agar For Microbiology</v>
          </cell>
          <cell r="D393" t="str">
            <v>1 Ad.</v>
          </cell>
          <cell r="E393">
            <v>152.06</v>
          </cell>
          <cell r="F393" t="str">
            <v>/Ad.</v>
          </cell>
        </row>
        <row r="394">
          <cell r="A394">
            <v>110864</v>
          </cell>
          <cell r="B394">
            <v>0</v>
          </cell>
          <cell r="C394" t="str">
            <v>Sulfite Yron Agar (Base) For Microbiology</v>
          </cell>
          <cell r="D394" t="str">
            <v>1 Ad.</v>
          </cell>
          <cell r="E394">
            <v>238.96</v>
          </cell>
          <cell r="F394" t="str">
            <v>/Ad.</v>
          </cell>
        </row>
        <row r="395">
          <cell r="A395">
            <v>110958</v>
          </cell>
          <cell r="B395">
            <v>0</v>
          </cell>
          <cell r="C395" t="str">
            <v>Kjeldahl Tablets For Wieninger Method 5G/Tablet UN3077 9, III</v>
          </cell>
          <cell r="D395" t="str">
            <v>1 Ad.</v>
          </cell>
          <cell r="E395">
            <v>303.72000000000003</v>
          </cell>
          <cell r="F395" t="str">
            <v>/Ad.</v>
          </cell>
        </row>
        <row r="396">
          <cell r="A396">
            <v>111374</v>
          </cell>
          <cell r="B396">
            <v>0</v>
          </cell>
          <cell r="C396" t="str">
            <v>Buffer Tablets Ph 6.8 For Preparing Buffer Solution Acc. To Weyse For The Staining Of Blood Smears¬</v>
          </cell>
          <cell r="D396" t="str">
            <v>1 Ad.</v>
          </cell>
          <cell r="E396">
            <v>135.82</v>
          </cell>
          <cell r="F396" t="str">
            <v>/Ad.</v>
          </cell>
        </row>
        <row r="397">
          <cell r="A397">
            <v>111723</v>
          </cell>
          <cell r="B397">
            <v>0</v>
          </cell>
          <cell r="C397" t="str">
            <v>Casein-Peptone Lecithin Polysorbate Broth (Base) For Microbiology ( Tat Broth )</v>
          </cell>
          <cell r="D397" t="str">
            <v>1 Ad.</v>
          </cell>
          <cell r="E397">
            <v>232.14</v>
          </cell>
          <cell r="F397" t="str">
            <v>/Ad.</v>
          </cell>
        </row>
        <row r="398">
          <cell r="A398">
            <v>111781</v>
          </cell>
          <cell r="B398">
            <v>0</v>
          </cell>
          <cell r="C398" t="str">
            <v>Listeria Selective Enrichment Supplement UN2928 6.1 (8), I</v>
          </cell>
          <cell r="D398" t="str">
            <v>1 Ad.</v>
          </cell>
          <cell r="E398">
            <v>1659</v>
          </cell>
          <cell r="F398" t="str">
            <v>/Ad.</v>
          </cell>
        </row>
        <row r="399">
          <cell r="A399">
            <v>111885</v>
          </cell>
          <cell r="B399">
            <v>0</v>
          </cell>
          <cell r="C399" t="str">
            <v>Gram-Color Stain Set For The Gram Staining Method UN1993 3, II¬</v>
          </cell>
          <cell r="D399" t="str">
            <v>1 Ad.</v>
          </cell>
          <cell r="E399">
            <v>173.69</v>
          </cell>
          <cell r="F399" t="str">
            <v>/Ad.</v>
          </cell>
        </row>
        <row r="400">
          <cell r="A400">
            <v>111972</v>
          </cell>
          <cell r="B400">
            <v>0</v>
          </cell>
          <cell r="C400" t="str">
            <v>Tsc Agar Tryptose Sulfite Cycloserine Agar (Base) For Microbiology</v>
          </cell>
          <cell r="D400" t="str">
            <v>1 Ad.</v>
          </cell>
          <cell r="E400">
            <v>225.72</v>
          </cell>
          <cell r="F400" t="str">
            <v>/Ad.</v>
          </cell>
        </row>
        <row r="401">
          <cell r="A401">
            <v>112080</v>
          </cell>
          <cell r="B401">
            <v>0</v>
          </cell>
          <cell r="C401" t="str">
            <v>Sulfuryc Acyd 98 % Gr For Analysys UN1830 8, II</v>
          </cell>
          <cell r="D401" t="str">
            <v>2,5 Lt.</v>
          </cell>
          <cell r="E401">
            <v>39.840000000000003</v>
          </cell>
          <cell r="F401" t="str">
            <v>/Lt.</v>
          </cell>
        </row>
        <row r="402">
          <cell r="A402">
            <v>112122</v>
          </cell>
          <cell r="B402">
            <v>0</v>
          </cell>
          <cell r="C402" t="str">
            <v>Palcam Lysterya Selectyve-Supplement Acc</v>
          </cell>
          <cell r="D402" t="str">
            <v>1 Ad.</v>
          </cell>
          <cell r="E402">
            <v>104.9</v>
          </cell>
          <cell r="F402" t="str">
            <v>/Ad.</v>
          </cell>
        </row>
        <row r="403">
          <cell r="A403">
            <v>112535</v>
          </cell>
          <cell r="B403">
            <v>0</v>
          </cell>
          <cell r="C403" t="str">
            <v>Maximum Recovery Diluent For Microbiology</v>
          </cell>
          <cell r="D403" t="str">
            <v>1 Ad.</v>
          </cell>
          <cell r="E403">
            <v>923</v>
          </cell>
          <cell r="F403" t="str">
            <v>/Ad.</v>
          </cell>
        </row>
        <row r="404">
          <cell r="A404">
            <v>112553</v>
          </cell>
          <cell r="B404">
            <v>0</v>
          </cell>
          <cell r="C404" t="str">
            <v>Coomassie® Brilliant Blue R 250 (C.I. 42660) For Electrophoresis Trademark Of Imperial Chemical Ind</v>
          </cell>
          <cell r="D404" t="str">
            <v>1 Ad.</v>
          </cell>
          <cell r="E404">
            <v>83.14</v>
          </cell>
          <cell r="F404" t="str">
            <v>/Ad.</v>
          </cell>
        </row>
        <row r="405">
          <cell r="A405">
            <v>112588</v>
          </cell>
          <cell r="B405">
            <v>0</v>
          </cell>
          <cell r="C405" t="str">
            <v>Lauryl Sulfate Broth For Microbiology Fluorocult®</v>
          </cell>
          <cell r="D405" t="str">
            <v>1 Ad.</v>
          </cell>
          <cell r="E405">
            <v>245.72</v>
          </cell>
          <cell r="F405" t="str">
            <v>/Ad.</v>
          </cell>
        </row>
        <row r="406">
          <cell r="A406">
            <v>113116</v>
          </cell>
          <cell r="B406">
            <v>0</v>
          </cell>
          <cell r="C406" t="str">
            <v>Yeast Extract Agar Acc. To Iso 6222 And Swedish Standard Ss 028171 For Microbiology</v>
          </cell>
          <cell r="D406" t="str">
            <v>1 Ad.</v>
          </cell>
          <cell r="E406">
            <v>222.48</v>
          </cell>
          <cell r="F406" t="str">
            <v>/Ad.</v>
          </cell>
        </row>
        <row r="407">
          <cell r="A407">
            <v>113203</v>
          </cell>
          <cell r="B407">
            <v>0</v>
          </cell>
          <cell r="C407" t="str">
            <v>Uv Lamp_366Nm For Microbiology</v>
          </cell>
          <cell r="D407" t="str">
            <v>1 Ad.</v>
          </cell>
          <cell r="E407">
            <v>1628</v>
          </cell>
          <cell r="F407" t="str">
            <v>/Ad.</v>
          </cell>
        </row>
        <row r="408">
          <cell r="A408">
            <v>113301</v>
          </cell>
          <cell r="B408">
            <v>0</v>
          </cell>
          <cell r="C408" t="str">
            <v>Bactident® Aminopeptidase 50 Test Strips For The Detction Of L-Alanine Aminopeptidase in Microorgan</v>
          </cell>
          <cell r="D408" t="str">
            <v>1 Ad.</v>
          </cell>
          <cell r="E408">
            <v>59.09</v>
          </cell>
          <cell r="F408" t="str">
            <v>/Ad.</v>
          </cell>
        </row>
        <row r="409">
          <cell r="A409">
            <v>113306</v>
          </cell>
          <cell r="B409">
            <v>0</v>
          </cell>
          <cell r="C409" t="str">
            <v>Bactident® Coagulase Rabbit Plasma With Edta, Lyophilized</v>
          </cell>
          <cell r="D409" t="str">
            <v>1 Ad.</v>
          </cell>
          <cell r="E409">
            <v>131.88999999999999</v>
          </cell>
          <cell r="F409" t="str">
            <v>/Ad.</v>
          </cell>
        </row>
        <row r="410">
          <cell r="A410">
            <v>113311</v>
          </cell>
          <cell r="B410">
            <v>0</v>
          </cell>
          <cell r="C410" t="str">
            <v>Cultura Mini incubator (230 V) For Microbiology</v>
          </cell>
          <cell r="D410" t="str">
            <v>1 Ad.</v>
          </cell>
          <cell r="E410">
            <v>703.16</v>
          </cell>
          <cell r="F410" t="str">
            <v>/Ad.</v>
          </cell>
        </row>
        <row r="411">
          <cell r="A411">
            <v>113681</v>
          </cell>
          <cell r="B411">
            <v>0</v>
          </cell>
          <cell r="C411" t="str">
            <v>Anaerobic Jar 2,5 l-volume</v>
          </cell>
          <cell r="D411" t="str">
            <v>1 Ad.</v>
          </cell>
          <cell r="E411">
            <v>3047</v>
          </cell>
          <cell r="F411" t="str">
            <v>/Ad.</v>
          </cell>
        </row>
        <row r="412">
          <cell r="A412">
            <v>113741</v>
          </cell>
          <cell r="B412">
            <v>0</v>
          </cell>
          <cell r="C412" t="str">
            <v>Lactophenol Blue Solution For Staining Fungi UN2821 6.1, II¬</v>
          </cell>
          <cell r="D412" t="str">
            <v>1 Ad.</v>
          </cell>
          <cell r="E412">
            <v>351</v>
          </cell>
          <cell r="F412" t="str">
            <v>/Ad.</v>
          </cell>
        </row>
        <row r="413">
          <cell r="A413">
            <v>114670</v>
          </cell>
          <cell r="B413">
            <v>0</v>
          </cell>
          <cell r="C413" t="str">
            <v>Chlorine Test Yn Freshwater And Seawater Method: Colorimetric With Colour Card 0.1 - 0.25 - 0 - 1</v>
          </cell>
          <cell r="D413" t="str">
            <v>1 Ad.</v>
          </cell>
          <cell r="E413">
            <v>49.29</v>
          </cell>
          <cell r="F413" t="str">
            <v>/Ad.</v>
          </cell>
        </row>
        <row r="414">
          <cell r="A414">
            <v>115108</v>
          </cell>
          <cell r="B414">
            <v>0</v>
          </cell>
          <cell r="C414" t="str">
            <v>M 17 Agar Acc. To Terzaghy For Microbiology</v>
          </cell>
          <cell r="D414" t="str">
            <v>1 Ad.</v>
          </cell>
          <cell r="E414">
            <v>285.14</v>
          </cell>
          <cell r="F414" t="str">
            <v>/Ad.</v>
          </cell>
        </row>
        <row r="415">
          <cell r="A415">
            <v>115333</v>
          </cell>
          <cell r="B415">
            <v>0</v>
          </cell>
          <cell r="C415" t="str">
            <v>Water for chromatography (LC-MS Grade) LiChrosolv®.</v>
          </cell>
          <cell r="D415" t="str">
            <v>2,5 Lt.</v>
          </cell>
          <cell r="E415">
            <v>13.36</v>
          </cell>
          <cell r="F415" t="str">
            <v>/Lt.</v>
          </cell>
        </row>
        <row r="416">
          <cell r="A416">
            <v>115338</v>
          </cell>
          <cell r="B416">
            <v>0</v>
          </cell>
          <cell r="C416" t="str">
            <v>Plate Count Skim Milk Agar For Microbiology</v>
          </cell>
          <cell r="D416" t="str">
            <v>1 Ad.</v>
          </cell>
          <cell r="E416">
            <v>170.43</v>
          </cell>
          <cell r="F416" t="str">
            <v>/Ad.</v>
          </cell>
        </row>
        <row r="417">
          <cell r="A417">
            <v>115440</v>
          </cell>
          <cell r="B417">
            <v>0</v>
          </cell>
          <cell r="C417" t="str">
            <v>Isooctane for gas chromatography ECD and FID SupraSolv®.</v>
          </cell>
          <cell r="D417" t="str">
            <v>2,5 Lt.</v>
          </cell>
          <cell r="E417">
            <v>344.37</v>
          </cell>
          <cell r="F417" t="str">
            <v>/Lt.</v>
          </cell>
        </row>
        <row r="418">
          <cell r="A418">
            <v>115444</v>
          </cell>
          <cell r="B418">
            <v>0</v>
          </cell>
          <cell r="C418" t="str">
            <v>Coomassie® Brilliant Blue G 250 (C.I. 42655) For Electrophoresis</v>
          </cell>
          <cell r="D418" t="str">
            <v>1 Ad.</v>
          </cell>
          <cell r="E418">
            <v>107.09</v>
          </cell>
          <cell r="F418" t="str">
            <v>/Ad.</v>
          </cell>
        </row>
        <row r="419">
          <cell r="A419">
            <v>115525</v>
          </cell>
          <cell r="B419">
            <v>0</v>
          </cell>
          <cell r="C419" t="str">
            <v>Ringer Tablets For The Preparation Of Ringer s Solution</v>
          </cell>
          <cell r="D419" t="str">
            <v>1 Ad.</v>
          </cell>
          <cell r="E419">
            <v>483</v>
          </cell>
          <cell r="F419" t="str">
            <v>/Ad.</v>
          </cell>
        </row>
        <row r="420">
          <cell r="A420">
            <v>116000</v>
          </cell>
          <cell r="B420">
            <v>0</v>
          </cell>
          <cell r="C420" t="str">
            <v>Ygc Agar Yeast Extract Glucose Chloramphenicol Agar Fyl-Idf For Microbiology</v>
          </cell>
          <cell r="D420" t="str">
            <v>1 Ad.</v>
          </cell>
          <cell r="E420">
            <v>95.27</v>
          </cell>
          <cell r="F420" t="str">
            <v>/Ad.</v>
          </cell>
        </row>
        <row r="421">
          <cell r="A421">
            <v>116122</v>
          </cell>
          <cell r="B421">
            <v>0</v>
          </cell>
          <cell r="C421" t="str">
            <v>Chromocult® Tbx (Tryptone Bile X-Glucuronide) Agar For Microbiology</v>
          </cell>
          <cell r="D421" t="str">
            <v>1 Ad.</v>
          </cell>
          <cell r="E421">
            <v>277.66000000000003</v>
          </cell>
          <cell r="F421" t="str">
            <v>/Ad.</v>
          </cell>
        </row>
        <row r="422">
          <cell r="A422">
            <v>116743</v>
          </cell>
          <cell r="B422">
            <v>0</v>
          </cell>
          <cell r="C422" t="str">
            <v>Dimethyl Sulfoxide Emplura</v>
          </cell>
          <cell r="D422" t="str">
            <v>1 Lt.</v>
          </cell>
          <cell r="E422">
            <v>61.45</v>
          </cell>
          <cell r="F422" t="str">
            <v>/Lt.</v>
          </cell>
        </row>
        <row r="423">
          <cell r="A423">
            <v>117920</v>
          </cell>
          <cell r="B423">
            <v>0</v>
          </cell>
          <cell r="C423" t="str">
            <v>Quaternary Ammonium Compounds Method: Colorimetric With Test Strips 10 - 25 - 50 - 100 - 250 - 500</v>
          </cell>
          <cell r="D423" t="str">
            <v>1 Ad.</v>
          </cell>
          <cell r="E423">
            <v>51.84</v>
          </cell>
          <cell r="F423" t="str">
            <v>/Ad.</v>
          </cell>
        </row>
        <row r="424">
          <cell r="A424">
            <v>117924</v>
          </cell>
          <cell r="B424">
            <v>0</v>
          </cell>
          <cell r="C424" t="str">
            <v>Chlorine Test Method: Colorimetric With Test Strips 0 - 25 - 50 - 100 - 200 - 500 Mg/L Cl2 MQuant™</v>
          </cell>
          <cell r="D424" t="str">
            <v>1 Ad.</v>
          </cell>
          <cell r="E424">
            <v>51.84</v>
          </cell>
          <cell r="F424" t="str">
            <v>/Ad.</v>
          </cell>
        </row>
        <row r="425">
          <cell r="A425">
            <v>117925</v>
          </cell>
          <cell r="B425">
            <v>0</v>
          </cell>
          <cell r="C425" t="str">
            <v>Chlorine Test Method: Colorimetric With Test Strips 0 - 0 - 1 - 2 - 5 - 10 - 20 Mg/L Cl2 MQuant™</v>
          </cell>
          <cell r="D425" t="str">
            <v>1 Ad.</v>
          </cell>
          <cell r="E425">
            <v>57.15</v>
          </cell>
          <cell r="F425" t="str">
            <v>/Ad.</v>
          </cell>
        </row>
        <row r="426">
          <cell r="A426">
            <v>119814</v>
          </cell>
          <cell r="B426">
            <v>0</v>
          </cell>
          <cell r="C426" t="str">
            <v>Fluoride Standard Solution Naf Yn H2O 1000 Mg/L F¯ Certipur®</v>
          </cell>
          <cell r="D426" t="str">
            <v>1 Ad.</v>
          </cell>
          <cell r="E426">
            <v>56.87</v>
          </cell>
          <cell r="F426" t="str">
            <v>/Ad.</v>
          </cell>
        </row>
        <row r="427">
          <cell r="A427">
            <v>132369</v>
          </cell>
          <cell r="B427">
            <v>0</v>
          </cell>
          <cell r="C427" t="str">
            <v>Anaerocult A mini</v>
          </cell>
          <cell r="D427" t="str">
            <v>1 Ad.</v>
          </cell>
          <cell r="E427">
            <v>143.24</v>
          </cell>
          <cell r="F427" t="str">
            <v>/Ad.</v>
          </cell>
        </row>
        <row r="428">
          <cell r="A428">
            <v>132371</v>
          </cell>
          <cell r="B428">
            <v>0</v>
          </cell>
          <cell r="C428" t="str">
            <v>Anaerotest for mikrobiology</v>
          </cell>
          <cell r="D428" t="str">
            <v>1 Ad.</v>
          </cell>
          <cell r="E428">
            <v>49.15</v>
          </cell>
          <cell r="F428" t="str">
            <v>/Ad.</v>
          </cell>
        </row>
        <row r="429">
          <cell r="A429">
            <v>132381</v>
          </cell>
          <cell r="B429">
            <v>0</v>
          </cell>
          <cell r="C429" t="str">
            <v>Anaerocult A for microbiology Reagent for the generation of an anaerobic medium in an anaerobic jar</v>
          </cell>
          <cell r="D429" t="str">
            <v>1 Ad.</v>
          </cell>
          <cell r="E429">
            <v>39.47</v>
          </cell>
          <cell r="F429" t="str">
            <v>/Ad.</v>
          </cell>
        </row>
        <row r="430">
          <cell r="A430">
            <v>132383</v>
          </cell>
          <cell r="B430">
            <v>0</v>
          </cell>
          <cell r="C430" t="str">
            <v>Anaerocult® C for microbiology ( for the generation of an oxygen-depleted and CO²-enriched atmospher</v>
          </cell>
          <cell r="D430" t="str">
            <v>1 Ad.</v>
          </cell>
          <cell r="E430">
            <v>101.15</v>
          </cell>
          <cell r="F430" t="str">
            <v>/Ad.</v>
          </cell>
        </row>
        <row r="431">
          <cell r="A431">
            <v>188005</v>
          </cell>
          <cell r="B431">
            <v>0</v>
          </cell>
          <cell r="C431" t="str">
            <v>Combititrant 5 One-Component Reagent For Volumetric Karl Fischer Titration 1 Ml «» Ca. 5 Mg H2O Apu</v>
          </cell>
          <cell r="D431" t="str">
            <v>1 Lt.</v>
          </cell>
          <cell r="E431">
            <v>113.08</v>
          </cell>
          <cell r="F431" t="str">
            <v>/Lt.</v>
          </cell>
        </row>
        <row r="432">
          <cell r="A432">
            <v>188052</v>
          </cell>
          <cell r="B432">
            <v>0</v>
          </cell>
          <cell r="C432" t="str">
            <v>Water Standard  1% Standard For Volumetric Karl Fischer Titration 1 G «» 10 Mg H2O Apura®</v>
          </cell>
          <cell r="D432" t="str">
            <v>1 Ad.</v>
          </cell>
          <cell r="E432">
            <v>96.44</v>
          </cell>
          <cell r="F432" t="str">
            <v>/Ad.</v>
          </cell>
        </row>
        <row r="433">
          <cell r="A433">
            <v>480531</v>
          </cell>
          <cell r="B433">
            <v>0</v>
          </cell>
          <cell r="C433" t="str">
            <v>Sulfuric Acid 62% Gr For Analysis, For The Determination Of Fat Yn Cheese (D 12) UN1830 8, II</v>
          </cell>
          <cell r="D433" t="str">
            <v>1 Lt.</v>
          </cell>
          <cell r="E433">
            <v>78.06</v>
          </cell>
          <cell r="F433" t="str">
            <v>/Lt.</v>
          </cell>
        </row>
        <row r="434">
          <cell r="A434">
            <v>800133</v>
          </cell>
          <cell r="B434">
            <v>0</v>
          </cell>
          <cell r="C434" t="str">
            <v>Barbituric Acid For Synthesis</v>
          </cell>
          <cell r="D434" t="str">
            <v>1 Ad.</v>
          </cell>
          <cell r="E434">
            <v>92.49</v>
          </cell>
          <cell r="F434" t="str">
            <v>/Ad.</v>
          </cell>
        </row>
        <row r="435">
          <cell r="A435">
            <v>800691</v>
          </cell>
          <cell r="B435" t="str">
            <v>5-</v>
          </cell>
          <cell r="C435" t="str">
            <v>Sulfosalicylic Acid Dihydrate For Synthesis UN2585 8, III</v>
          </cell>
          <cell r="D435" t="str">
            <v>1 Ad.</v>
          </cell>
          <cell r="E435">
            <v>432</v>
          </cell>
          <cell r="F435" t="str">
            <v>/Ad.</v>
          </cell>
        </row>
        <row r="436">
          <cell r="A436">
            <v>801791</v>
          </cell>
          <cell r="B436">
            <v>0</v>
          </cell>
          <cell r="C436" t="str">
            <v>Chlorobenzene For Synthesis UN1134 3, III</v>
          </cell>
          <cell r="D436" t="str">
            <v>2,5 Lt.</v>
          </cell>
          <cell r="E436">
            <v>29.83</v>
          </cell>
          <cell r="F436" t="str">
            <v>/Lt.</v>
          </cell>
        </row>
        <row r="437">
          <cell r="A437">
            <v>802100</v>
          </cell>
          <cell r="B437">
            <v>0</v>
          </cell>
          <cell r="C437" t="str">
            <v>Calcium Hydride % 95 For Synthesis UN1404 4.3, I</v>
          </cell>
          <cell r="D437" t="str">
            <v>1 Ad.</v>
          </cell>
          <cell r="E437">
            <v>186.73</v>
          </cell>
          <cell r="F437" t="str">
            <v>/Ad.</v>
          </cell>
        </row>
        <row r="438">
          <cell r="A438">
            <v>803235</v>
          </cell>
          <cell r="B438" t="str">
            <v>N,N-</v>
          </cell>
          <cell r="C438" t="str">
            <v>Dimethylacetamide For Synthesis</v>
          </cell>
          <cell r="D438" t="str">
            <v>2,5 Lt.</v>
          </cell>
          <cell r="E438">
            <v>44.18</v>
          </cell>
          <cell r="F438" t="str">
            <v>/Lt.</v>
          </cell>
        </row>
        <row r="439">
          <cell r="A439">
            <v>803541</v>
          </cell>
          <cell r="B439">
            <v>0</v>
          </cell>
          <cell r="C439" t="str">
            <v>Dichloroacetic Acid For Synthesis UN1764 8, II</v>
          </cell>
          <cell r="D439" t="str">
            <v>1 Lt.</v>
          </cell>
          <cell r="E439">
            <v>122.93</v>
          </cell>
          <cell r="F439" t="str">
            <v>/Lt.</v>
          </cell>
        </row>
        <row r="440">
          <cell r="A440">
            <v>803646</v>
          </cell>
          <cell r="B440">
            <v>0</v>
          </cell>
          <cell r="C440" t="str">
            <v>Diisopropylamine For Synthesis UN1158 3 (8), II</v>
          </cell>
          <cell r="D440" t="str">
            <v>1 Lt.</v>
          </cell>
          <cell r="E440">
            <v>53.96</v>
          </cell>
          <cell r="F440" t="str">
            <v>/Lt.</v>
          </cell>
        </row>
        <row r="441">
          <cell r="A441">
            <v>805740</v>
          </cell>
          <cell r="B441" t="str">
            <v>2-</v>
          </cell>
          <cell r="C441" t="str">
            <v>Mercaptoethanol For Synthesis UN2966 6.1, II</v>
          </cell>
          <cell r="D441" t="str">
            <v>1 Lt.</v>
          </cell>
          <cell r="E441">
            <v>495</v>
          </cell>
          <cell r="F441" t="str">
            <v>/Lt.</v>
          </cell>
        </row>
        <row r="442">
          <cell r="A442">
            <v>807485</v>
          </cell>
          <cell r="B442">
            <v>0</v>
          </cell>
          <cell r="C442" t="str">
            <v>Polyethylene Glycol 400 For Synthesis</v>
          </cell>
          <cell r="D442" t="str">
            <v>1 Lt.</v>
          </cell>
          <cell r="E442">
            <v>52.49</v>
          </cell>
          <cell r="F442" t="str">
            <v>/Lt.</v>
          </cell>
        </row>
        <row r="443">
          <cell r="A443">
            <v>807491</v>
          </cell>
          <cell r="B443">
            <v>0</v>
          </cell>
          <cell r="C443" t="str">
            <v>Polyethylene Glycol 6000 For Synthesis</v>
          </cell>
          <cell r="D443" t="str">
            <v>1 Lt.</v>
          </cell>
          <cell r="E443">
            <v>66.27</v>
          </cell>
          <cell r="F443" t="str">
            <v>/Lt.</v>
          </cell>
        </row>
        <row r="444">
          <cell r="A444">
            <v>808245</v>
          </cell>
          <cell r="B444">
            <v>0</v>
          </cell>
          <cell r="C444" t="str">
            <v>Triethylene Glycol For Synthesis</v>
          </cell>
          <cell r="D444" t="str">
            <v>1 Lt.</v>
          </cell>
          <cell r="E444">
            <v>49.85</v>
          </cell>
          <cell r="F444" t="str">
            <v>/Lt.</v>
          </cell>
        </row>
        <row r="445">
          <cell r="A445">
            <v>808260</v>
          </cell>
          <cell r="B445">
            <v>0</v>
          </cell>
          <cell r="C445" t="str">
            <v>Trifluoroacetic Acid For Synthesis UN2699 8  I</v>
          </cell>
          <cell r="D445" t="str">
            <v>1 Ad.</v>
          </cell>
          <cell r="E445">
            <v>72.27</v>
          </cell>
          <cell r="F445" t="str">
            <v>/Ad.</v>
          </cell>
        </row>
        <row r="446">
          <cell r="A446">
            <v>808315</v>
          </cell>
          <cell r="B446" t="str">
            <v>P-</v>
          </cell>
          <cell r="C446" t="str">
            <v>Toluidine For Synthesis UN3451 6.1, II</v>
          </cell>
          <cell r="D446" t="str">
            <v>1 Ad.</v>
          </cell>
          <cell r="E446">
            <v>57.84</v>
          </cell>
          <cell r="F446" t="str">
            <v>/Ad.</v>
          </cell>
        </row>
        <row r="447">
          <cell r="A447">
            <v>808697</v>
          </cell>
          <cell r="B447" t="str">
            <v>O-</v>
          </cell>
          <cell r="C447" t="str">
            <v>Xylene For Synthesis UN1307 3, III</v>
          </cell>
          <cell r="D447" t="str">
            <v>1 Lt.</v>
          </cell>
          <cell r="E447">
            <v>92.86</v>
          </cell>
          <cell r="F447" t="str">
            <v>/Lt.</v>
          </cell>
        </row>
        <row r="448">
          <cell r="A448">
            <v>814464</v>
          </cell>
          <cell r="B448">
            <v>0</v>
          </cell>
          <cell r="C448" t="str">
            <v>Gibberellic Acid For Synthesis</v>
          </cell>
          <cell r="D448" t="str">
            <v>1 Ad.</v>
          </cell>
          <cell r="E448">
            <v>140.4</v>
          </cell>
          <cell r="F448" t="str">
            <v>/Ad.</v>
          </cell>
        </row>
        <row r="449">
          <cell r="A449">
            <v>816010</v>
          </cell>
          <cell r="B449" t="str">
            <v>L-</v>
          </cell>
          <cell r="C449" t="str">
            <v>Methionine For Synthesis</v>
          </cell>
          <cell r="D449" t="str">
            <v>1 Ad.</v>
          </cell>
          <cell r="E449">
            <v>36</v>
          </cell>
          <cell r="F449" t="str">
            <v>/Ad.</v>
          </cell>
        </row>
        <row r="450">
          <cell r="A450">
            <v>818707</v>
          </cell>
          <cell r="B450">
            <v>0</v>
          </cell>
          <cell r="C450" t="str">
            <v>Citric Acid Anhydrous For Synthesis</v>
          </cell>
          <cell r="D450" t="str">
            <v>1 Kg.</v>
          </cell>
          <cell r="E450">
            <v>788</v>
          </cell>
          <cell r="F450" t="str">
            <v>/Kg.</v>
          </cell>
        </row>
        <row r="451">
          <cell r="A451">
            <v>818709</v>
          </cell>
          <cell r="B451">
            <v>0</v>
          </cell>
          <cell r="C451" t="str">
            <v>Glycerol Anhydrous For Synthesis</v>
          </cell>
          <cell r="D451" t="str">
            <v>1 Lt.</v>
          </cell>
          <cell r="E451">
            <v>93.94</v>
          </cell>
          <cell r="F451" t="str">
            <v>/Lt.</v>
          </cell>
        </row>
        <row r="452">
          <cell r="A452">
            <v>818757</v>
          </cell>
          <cell r="B452" t="str">
            <v>2,3-</v>
          </cell>
          <cell r="C452" t="str">
            <v>Dimercapto-1-Propanol For Synthesis UN2810 6.1, III</v>
          </cell>
          <cell r="D452" t="str">
            <v>1 Ad.</v>
          </cell>
          <cell r="E452">
            <v>45.77</v>
          </cell>
          <cell r="F452" t="str">
            <v>/Ad.</v>
          </cell>
        </row>
        <row r="453">
          <cell r="A453">
            <v>820957</v>
          </cell>
          <cell r="B453" t="str">
            <v>N-</v>
          </cell>
          <cell r="C453" t="str">
            <v>Pentane For Synthesis UN1265 3, II</v>
          </cell>
          <cell r="D453" t="str">
            <v>2,5 Lt.</v>
          </cell>
          <cell r="E453">
            <v>55.04</v>
          </cell>
          <cell r="F453" t="str">
            <v>/Lt.</v>
          </cell>
        </row>
        <row r="454">
          <cell r="A454">
            <v>822147</v>
          </cell>
          <cell r="B454">
            <v>0</v>
          </cell>
          <cell r="C454" t="str">
            <v>Tetraethylammonium Bromide For Synthesis</v>
          </cell>
          <cell r="D454" t="str">
            <v>1 Ad.</v>
          </cell>
          <cell r="E454">
            <v>66.98</v>
          </cell>
          <cell r="F454" t="str">
            <v>/Ad.</v>
          </cell>
        </row>
        <row r="455">
          <cell r="A455">
            <v>822184</v>
          </cell>
          <cell r="B455">
            <v>0</v>
          </cell>
          <cell r="C455" t="str">
            <v>Tween® 20 For Synthesis</v>
          </cell>
          <cell r="D455" t="str">
            <v>1 Lt.</v>
          </cell>
          <cell r="E455">
            <v>91.1</v>
          </cell>
          <cell r="F455" t="str">
            <v>/Lt.</v>
          </cell>
        </row>
        <row r="456">
          <cell r="A456">
            <v>822187</v>
          </cell>
          <cell r="B456">
            <v>0</v>
          </cell>
          <cell r="C456" t="str">
            <v>Tween® 80 For Synthesis</v>
          </cell>
          <cell r="D456" t="str">
            <v>1 Ad.</v>
          </cell>
          <cell r="E456">
            <v>58.75</v>
          </cell>
          <cell r="F456" t="str">
            <v>/Ad.</v>
          </cell>
        </row>
        <row r="457">
          <cell r="A457">
            <v>822187</v>
          </cell>
          <cell r="B457">
            <v>0</v>
          </cell>
          <cell r="C457" t="str">
            <v>Tween® 80 For Synthesis</v>
          </cell>
          <cell r="D457" t="str">
            <v>2,5 Lt.</v>
          </cell>
          <cell r="E457">
            <v>89.71</v>
          </cell>
          <cell r="F457" t="str">
            <v>/Lt.</v>
          </cell>
        </row>
        <row r="458">
          <cell r="A458">
            <v>822286</v>
          </cell>
          <cell r="B458">
            <v>0</v>
          </cell>
          <cell r="C458" t="str">
            <v>Sodium Sulfate Anhydrous For Synthesis</v>
          </cell>
          <cell r="D458" t="str">
            <v>1 Lt.</v>
          </cell>
          <cell r="E458">
            <v>51.79</v>
          </cell>
          <cell r="F458" t="str">
            <v>/Lt.</v>
          </cell>
        </row>
        <row r="459">
          <cell r="A459">
            <v>822335</v>
          </cell>
          <cell r="B459">
            <v>0</v>
          </cell>
          <cell r="C459" t="str">
            <v>Sodium Azide For Synthesis UN1687 6.1, II</v>
          </cell>
          <cell r="D459" t="str">
            <v>1 Ad.</v>
          </cell>
          <cell r="E459">
            <v>73.44</v>
          </cell>
          <cell r="F459" t="str">
            <v>/Ad.</v>
          </cell>
        </row>
        <row r="460">
          <cell r="A460">
            <v>822335</v>
          </cell>
          <cell r="B460">
            <v>0</v>
          </cell>
          <cell r="C460" t="str">
            <v>Sodium Azide For Synthesis UN1687 6.1, II</v>
          </cell>
          <cell r="D460" t="str">
            <v>1 Kg.</v>
          </cell>
          <cell r="E460">
            <v>357.39</v>
          </cell>
          <cell r="F460" t="str">
            <v>/Kg.</v>
          </cell>
        </row>
        <row r="461">
          <cell r="A461">
            <v>842649</v>
          </cell>
          <cell r="B461">
            <v>0</v>
          </cell>
          <cell r="C461" t="str">
            <v>Gallyc Acyd (Anhydrous)_For Synthesys</v>
          </cell>
          <cell r="D461" t="str">
            <v>1 Ad.</v>
          </cell>
          <cell r="E461">
            <v>41.08</v>
          </cell>
          <cell r="F461" t="str">
            <v>/Ad.</v>
          </cell>
        </row>
        <row r="462">
          <cell r="A462">
            <v>338826</v>
          </cell>
          <cell r="B462">
            <v>0</v>
          </cell>
          <cell r="C462" t="str">
            <v>Acetic acid ≥99.99% trace metals basis</v>
          </cell>
          <cell r="D462" t="str">
            <v>100ML</v>
          </cell>
          <cell r="E462">
            <v>14.174999999999999</v>
          </cell>
          <cell r="F462">
            <v>2</v>
          </cell>
        </row>
        <row r="463">
          <cell r="A463" t="str">
            <v>AB108965</v>
          </cell>
          <cell r="B463">
            <v>0</v>
          </cell>
          <cell r="C463" t="str">
            <v>Allyltrichlorosilane, 97%</v>
          </cell>
          <cell r="D463" t="str">
            <v>5GR</v>
          </cell>
          <cell r="E463">
            <v>85.05</v>
          </cell>
          <cell r="F463">
            <v>1</v>
          </cell>
        </row>
        <row r="464">
          <cell r="A464">
            <v>311734</v>
          </cell>
          <cell r="B464">
            <v>0</v>
          </cell>
          <cell r="C464" t="str">
            <v>Aluminum hydroxide, RE - Pure, 1 kg, Plastic bottle</v>
          </cell>
          <cell r="D464" t="str">
            <v>1KG</v>
          </cell>
          <cell r="E464">
            <v>4.5045000000000002</v>
          </cell>
          <cell r="F464">
            <v>3</v>
          </cell>
        </row>
        <row r="465">
          <cell r="A465">
            <v>417147</v>
          </cell>
          <cell r="B465">
            <v>0</v>
          </cell>
          <cell r="C465" t="str">
            <v>Aluminum oxide, RPE - For analysis - Reag. Ph.Eur., 1 kg, Plastic bottle</v>
          </cell>
          <cell r="D465" t="str">
            <v>1KG</v>
          </cell>
          <cell r="E465">
            <v>4.0004999999999997</v>
          </cell>
          <cell r="F465">
            <v>2</v>
          </cell>
        </row>
        <row r="466">
          <cell r="A466" t="str">
            <v>5285.1</v>
          </cell>
          <cell r="B466">
            <v>0</v>
          </cell>
          <cell r="C466" t="str">
            <v xml:space="preserve">Aluminium powder min. 99.5 %, powdered, &lt;160 µ </v>
          </cell>
          <cell r="D466" t="str">
            <v>250GR</v>
          </cell>
          <cell r="E466">
            <v>5.04</v>
          </cell>
          <cell r="F466">
            <v>1</v>
          </cell>
        </row>
        <row r="467">
          <cell r="A467">
            <v>419175</v>
          </cell>
          <cell r="B467">
            <v>0</v>
          </cell>
          <cell r="C467" t="str">
            <v>Ammonium bromide, RPE - For analysis - ACS</v>
          </cell>
          <cell r="D467" t="str">
            <v>250GR</v>
          </cell>
          <cell r="E467">
            <v>15.75</v>
          </cell>
          <cell r="F467">
            <v>3</v>
          </cell>
        </row>
        <row r="468">
          <cell r="A468">
            <v>313952</v>
          </cell>
          <cell r="B468">
            <v>0</v>
          </cell>
          <cell r="C468" t="str">
            <v>Ammonium chloride, ERBAPharm -  Ph.Eur.-USP-FU-Ph.Franc.-BP-DAB</v>
          </cell>
          <cell r="D468" t="str">
            <v>2,5KG</v>
          </cell>
          <cell r="E468">
            <v>53.55</v>
          </cell>
          <cell r="F468">
            <v>3</v>
          </cell>
        </row>
        <row r="469">
          <cell r="A469">
            <v>314002</v>
          </cell>
          <cell r="B469">
            <v>0</v>
          </cell>
          <cell r="C469" t="str">
            <v>Ammonium chloride, RE - Pure</v>
          </cell>
          <cell r="D469" t="str">
            <v>2,5KG</v>
          </cell>
          <cell r="E469">
            <v>47.25</v>
          </cell>
          <cell r="F469">
            <v>1</v>
          </cell>
        </row>
        <row r="470">
          <cell r="A470">
            <v>428582</v>
          </cell>
          <cell r="B470">
            <v>0</v>
          </cell>
          <cell r="C470" t="str">
            <v>Aniline blue soluble in water, RPE - For analysis - C.I. 42755</v>
          </cell>
          <cell r="D470" t="str">
            <v>25GR</v>
          </cell>
          <cell r="E470">
            <v>22.05</v>
          </cell>
          <cell r="F470">
            <v>8</v>
          </cell>
        </row>
        <row r="471">
          <cell r="A471">
            <v>402442</v>
          </cell>
          <cell r="B471">
            <v>0</v>
          </cell>
          <cell r="C471" t="str">
            <v>L(+)Aspartic acid, RE - Pure</v>
          </cell>
          <cell r="D471" t="str">
            <v>25GR</v>
          </cell>
          <cell r="E471">
            <v>10.395</v>
          </cell>
          <cell r="F471">
            <v>3</v>
          </cell>
        </row>
        <row r="472">
          <cell r="A472">
            <v>425029</v>
          </cell>
          <cell r="B472">
            <v>0</v>
          </cell>
          <cell r="C472" t="str">
            <v>Barium chloride dihydrate, RPE - For analysis - ACS, 5 kg, Plastic jar</v>
          </cell>
          <cell r="D472" t="str">
            <v>5KG</v>
          </cell>
          <cell r="E472">
            <v>11.969999999999999</v>
          </cell>
          <cell r="F472">
            <v>22</v>
          </cell>
        </row>
        <row r="473">
          <cell r="A473" t="str">
            <v>AB103017</v>
          </cell>
          <cell r="B473">
            <v>0</v>
          </cell>
          <cell r="C473" t="str">
            <v>Boron trifluride cylinder (gas)</v>
          </cell>
          <cell r="D473" t="str">
            <v>50GR</v>
          </cell>
          <cell r="E473">
            <v>56.07</v>
          </cell>
          <cell r="F473">
            <v>5</v>
          </cell>
        </row>
        <row r="474">
          <cell r="A474" t="str">
            <v>BD.211086</v>
          </cell>
          <cell r="B474">
            <v>0</v>
          </cell>
          <cell r="C474" t="str">
            <v xml:space="preserve">Brucella agar </v>
          </cell>
          <cell r="D474" t="str">
            <v>500GR</v>
          </cell>
          <cell r="E474">
            <v>6.6150000000000002</v>
          </cell>
          <cell r="F474">
            <v>273</v>
          </cell>
        </row>
        <row r="475">
          <cell r="A475">
            <v>433187</v>
          </cell>
          <cell r="B475">
            <v>0</v>
          </cell>
          <cell r="C475" t="str">
            <v>Calcium carbonate, RPE - For analysis - ACS - Reag. Ph.Eur. - Reag. USP</v>
          </cell>
          <cell r="D475" t="str">
            <v>1KG</v>
          </cell>
          <cell r="E475">
            <v>47.25</v>
          </cell>
          <cell r="F475">
            <v>6</v>
          </cell>
        </row>
        <row r="476">
          <cell r="A476" t="str">
            <v>A130.1</v>
          </cell>
          <cell r="B476">
            <v>0</v>
          </cell>
          <cell r="C476" t="str">
            <v xml:space="preserve">Carbolic fuchsine solution for microscopy </v>
          </cell>
          <cell r="D476" t="str">
            <v>1LT</v>
          </cell>
          <cell r="E476">
            <v>5.9849999999999994</v>
          </cell>
          <cell r="F476">
            <v>2</v>
          </cell>
        </row>
        <row r="477">
          <cell r="A477" t="str">
            <v>5840.1</v>
          </cell>
          <cell r="B477">
            <v>0</v>
          </cell>
          <cell r="C477" t="str">
            <v>D(+)-Cellobiose min. 98 %, for biochemistry</v>
          </cell>
          <cell r="D477" t="str">
            <v>5GR</v>
          </cell>
          <cell r="E477">
            <v>3.5279999999999996</v>
          </cell>
          <cell r="F477">
            <v>11</v>
          </cell>
        </row>
        <row r="478">
          <cell r="A478">
            <v>295132</v>
          </cell>
          <cell r="B478">
            <v>0</v>
          </cell>
          <cell r="C478" t="str">
            <v>Chlorine 99.5%</v>
          </cell>
          <cell r="D478" t="str">
            <v>454GR</v>
          </cell>
          <cell r="E478">
            <v>74.97</v>
          </cell>
          <cell r="F478">
            <v>8</v>
          </cell>
        </row>
        <row r="479">
          <cell r="A479">
            <v>302557</v>
          </cell>
          <cell r="B479">
            <v>0</v>
          </cell>
          <cell r="C479" t="str">
            <v>Citric acid monohydrate, ERBAPharm -  Ph.Eur.-USP-FU-BP-DAB</v>
          </cell>
          <cell r="D479" t="str">
            <v>1KG</v>
          </cell>
          <cell r="E479">
            <v>14.174999999999999</v>
          </cell>
          <cell r="F479">
            <v>16</v>
          </cell>
        </row>
        <row r="480">
          <cell r="A480">
            <v>302507</v>
          </cell>
          <cell r="B480">
            <v>0</v>
          </cell>
          <cell r="C480" t="str">
            <v>Citric acid monohydrate, ERBAPharm - Powder- Ph.Eur.-USP-FU-BP-DAB</v>
          </cell>
          <cell r="D480" t="str">
            <v>1KG</v>
          </cell>
          <cell r="E480">
            <v>20.16</v>
          </cell>
          <cell r="F480">
            <v>4</v>
          </cell>
        </row>
        <row r="481">
          <cell r="A481">
            <v>45402</v>
          </cell>
          <cell r="B481">
            <v>0</v>
          </cell>
          <cell r="C481" t="str">
            <v>Coumachlor, PESTANAL®, analytical standard</v>
          </cell>
          <cell r="D481" t="str">
            <v>250MG</v>
          </cell>
          <cell r="E481">
            <v>0.94499999999999984</v>
          </cell>
          <cell r="F481">
            <v>2</v>
          </cell>
        </row>
        <row r="482">
          <cell r="A482">
            <v>337333</v>
          </cell>
          <cell r="B482">
            <v>0</v>
          </cell>
          <cell r="C482" t="str">
            <v>Dichloromethane, ERBAPharm -  Ph.Eur.-NF - Stabilized with amylene</v>
          </cell>
          <cell r="D482" t="str">
            <v>2,5LT</v>
          </cell>
          <cell r="E482">
            <v>12.6</v>
          </cell>
          <cell r="F482">
            <v>59</v>
          </cell>
        </row>
        <row r="483">
          <cell r="A483" t="str">
            <v>P04310D03</v>
          </cell>
          <cell r="B483">
            <v>0</v>
          </cell>
          <cell r="C483" t="str">
            <v>Diisopropylether RS - ERBAdry - Anhydrous solvents</v>
          </cell>
          <cell r="D483" t="str">
            <v>100ML</v>
          </cell>
          <cell r="E483">
            <v>2.016</v>
          </cell>
          <cell r="F483">
            <v>1</v>
          </cell>
        </row>
        <row r="484">
          <cell r="A484" t="str">
            <v>D151602</v>
          </cell>
          <cell r="B484">
            <v>0</v>
          </cell>
          <cell r="C484" t="str">
            <v>2,3-Dimethylbutane</v>
          </cell>
          <cell r="D484" t="str">
            <v>500ML</v>
          </cell>
          <cell r="E484">
            <v>40.004999999999995</v>
          </cell>
          <cell r="F484">
            <v>1</v>
          </cell>
        </row>
        <row r="485">
          <cell r="A485" t="str">
            <v>AB211076</v>
          </cell>
          <cell r="B485">
            <v>0</v>
          </cell>
          <cell r="C485" t="str">
            <v>Drierite®, indicating (CaSO4), Lab Grade; Granular, -6 Mesh</v>
          </cell>
          <cell r="D485" t="str">
            <v>2,27KG</v>
          </cell>
          <cell r="E485">
            <v>29.988</v>
          </cell>
          <cell r="F485">
            <v>2</v>
          </cell>
        </row>
        <row r="486">
          <cell r="A486" t="str">
            <v>E8250</v>
          </cell>
          <cell r="B486">
            <v>0</v>
          </cell>
          <cell r="C486" t="str">
            <v>Esculin hydrate</v>
          </cell>
          <cell r="D486" t="str">
            <v>25G</v>
          </cell>
          <cell r="E486">
            <v>25.010999999999999</v>
          </cell>
          <cell r="F486">
            <v>1</v>
          </cell>
        </row>
        <row r="487">
          <cell r="A487">
            <v>308667</v>
          </cell>
          <cell r="B487">
            <v>0</v>
          </cell>
          <cell r="C487" t="str">
            <v>Ethanol absolute anhydrous, ERBAPharm -  Ph.Eur.-USP-BP-JP</v>
          </cell>
          <cell r="D487" t="str">
            <v>25LT</v>
          </cell>
          <cell r="E487">
            <v>110.24999999999999</v>
          </cell>
          <cell r="F487">
            <v>61</v>
          </cell>
        </row>
        <row r="488">
          <cell r="A488" t="str">
            <v>AB524311</v>
          </cell>
          <cell r="B488">
            <v>0</v>
          </cell>
          <cell r="C488" t="str">
            <v>alpha-D-Glucopyranoside-beta-D-fructofuranosyl octadecanoate</v>
          </cell>
          <cell r="D488" t="str">
            <v>100MG</v>
          </cell>
          <cell r="E488">
            <v>100.17</v>
          </cell>
          <cell r="F488">
            <v>1</v>
          </cell>
        </row>
        <row r="489">
          <cell r="A489" t="str">
            <v>CN08.1</v>
          </cell>
          <cell r="B489">
            <v>0</v>
          </cell>
          <cell r="C489" t="str">
            <v xml:space="preserve">IPTG min. 99 %, for biochemistry </v>
          </cell>
          <cell r="D489" t="str">
            <v>1GR</v>
          </cell>
          <cell r="E489">
            <v>5.9849999999999994</v>
          </cell>
          <cell r="F489">
            <v>1</v>
          </cell>
        </row>
        <row r="490">
          <cell r="A490" t="str">
            <v>AB117439</v>
          </cell>
          <cell r="B490">
            <v>0</v>
          </cell>
          <cell r="C490" t="str">
            <v>Iron(II) acetate, anhydrous; 97%</v>
          </cell>
          <cell r="D490" t="str">
            <v>100GR</v>
          </cell>
          <cell r="E490">
            <v>91.97999999999999</v>
          </cell>
          <cell r="F490">
            <v>1</v>
          </cell>
        </row>
        <row r="491">
          <cell r="A491">
            <v>451824</v>
          </cell>
          <cell r="B491">
            <v>0</v>
          </cell>
          <cell r="C491" t="str">
            <v>Iron (III) oxide, RPE - For analysis, 100 g, Plastic bottle</v>
          </cell>
          <cell r="D491" t="str">
            <v>100GR</v>
          </cell>
          <cell r="E491">
            <v>8.0009999999999994</v>
          </cell>
          <cell r="F491">
            <v>3</v>
          </cell>
        </row>
        <row r="492">
          <cell r="A492" t="str">
            <v>AB117181</v>
          </cell>
          <cell r="B492">
            <v>0</v>
          </cell>
          <cell r="C492" t="str">
            <v>Kojic acid; 99%</v>
          </cell>
          <cell r="D492" t="str">
            <v>5GR</v>
          </cell>
          <cell r="E492">
            <v>5.9849999999999994</v>
          </cell>
          <cell r="F492">
            <v>1</v>
          </cell>
        </row>
        <row r="493">
          <cell r="A493">
            <v>67309</v>
          </cell>
          <cell r="B493">
            <v>0</v>
          </cell>
          <cell r="C493" t="str">
            <v>Kovac’s reagent for indoles</v>
          </cell>
          <cell r="D493" t="str">
            <v>100ML</v>
          </cell>
          <cell r="E493">
            <v>5.9849999999999994</v>
          </cell>
          <cell r="F493">
            <v>1</v>
          </cell>
        </row>
        <row r="494">
          <cell r="A494" t="str">
            <v>3097.1</v>
          </cell>
          <cell r="B494">
            <v>0</v>
          </cell>
          <cell r="C494" t="str">
            <v>Lactophenol Cotton Blue For Microscopy</v>
          </cell>
          <cell r="D494" t="str">
            <v>100ML</v>
          </cell>
          <cell r="E494">
            <v>3.024</v>
          </cell>
          <cell r="F494">
            <v>7</v>
          </cell>
        </row>
        <row r="495">
          <cell r="A495">
            <v>199877</v>
          </cell>
          <cell r="B495">
            <v>0</v>
          </cell>
          <cell r="C495" t="str">
            <v>Lithium aluminum hydride</v>
          </cell>
          <cell r="D495" t="str">
            <v>1KG</v>
          </cell>
          <cell r="E495">
            <v>149.94</v>
          </cell>
          <cell r="F495">
            <v>1</v>
          </cell>
        </row>
        <row r="496">
          <cell r="A496">
            <v>458404</v>
          </cell>
          <cell r="B496">
            <v>0</v>
          </cell>
          <cell r="C496" t="str">
            <v>Lithium sulfate monohydrate, RPE - For analysis - ACS - Reag. Ph.Eur. - Reag. USP, 100 g, Plastic bottle</v>
          </cell>
          <cell r="D496" t="str">
            <v>100GR</v>
          </cell>
          <cell r="E496">
            <v>5.04</v>
          </cell>
          <cell r="F496">
            <v>25</v>
          </cell>
        </row>
        <row r="497">
          <cell r="A497" t="str">
            <v>9357.3</v>
          </cell>
          <cell r="B497">
            <v>0</v>
          </cell>
          <cell r="C497" t="str">
            <v>L-Lysine hydrochloride, min. 98,5 %, Ph.Eur., USP, JP, for biochemistry</v>
          </cell>
          <cell r="D497" t="str">
            <v>250GR</v>
          </cell>
          <cell r="E497">
            <v>5.9849999999999994</v>
          </cell>
          <cell r="F497">
            <v>6</v>
          </cell>
        </row>
        <row r="498">
          <cell r="A498" t="str">
            <v>9357.4</v>
          </cell>
          <cell r="B498">
            <v>0</v>
          </cell>
          <cell r="C498" t="str">
            <v>L-Lysine hydrochloride, min. 98,5 %, Ph.Eur., USP, JP, for biochemistry</v>
          </cell>
          <cell r="D498" t="str">
            <v>500GR</v>
          </cell>
          <cell r="E498">
            <v>11.025</v>
          </cell>
          <cell r="F498">
            <v>6</v>
          </cell>
        </row>
        <row r="499">
          <cell r="A499" t="str">
            <v>9357.2</v>
          </cell>
          <cell r="B499">
            <v>0</v>
          </cell>
          <cell r="C499" t="str">
            <v>L-Lysine hydrochloride, min. 98,5 %, Ph.Eur., USP, JP, for biochemistry</v>
          </cell>
          <cell r="D499" t="str">
            <v>1KG</v>
          </cell>
          <cell r="E499">
            <v>18.994499999999999</v>
          </cell>
          <cell r="F499">
            <v>2</v>
          </cell>
        </row>
        <row r="500">
          <cell r="A500">
            <v>460157</v>
          </cell>
          <cell r="B500">
            <v>0</v>
          </cell>
          <cell r="C500" t="str">
            <v>Manganese (II) chloride tetrahydrate, RPE - For analysis, 1 kg, Plastic bottle</v>
          </cell>
          <cell r="D500" t="str">
            <v>1KG</v>
          </cell>
          <cell r="E500">
            <v>5.04</v>
          </cell>
          <cell r="F500">
            <v>17</v>
          </cell>
        </row>
        <row r="501">
          <cell r="A501">
            <v>459331</v>
          </cell>
          <cell r="B501">
            <v>0</v>
          </cell>
          <cell r="C501" t="str">
            <v>Magnesium chloride hexahydrate, RPE - For analysis - ACS - ISO, 5 kg, Plastic jar</v>
          </cell>
          <cell r="D501" t="str">
            <v>5KG</v>
          </cell>
          <cell r="E501">
            <v>8.0009999999999994</v>
          </cell>
          <cell r="F501">
            <v>6</v>
          </cell>
        </row>
        <row r="502">
          <cell r="A502" t="str">
            <v>T881.1</v>
          </cell>
          <cell r="B502">
            <v>0</v>
          </cell>
          <cell r="C502" t="str">
            <v xml:space="preserve">Manganese (II) chloride Tetrahydrate Min. 99 %, P.A., Acs </v>
          </cell>
          <cell r="D502" t="str">
            <v>500GR</v>
          </cell>
          <cell r="E502">
            <v>5.04</v>
          </cell>
          <cell r="F502">
            <v>1</v>
          </cell>
        </row>
        <row r="503">
          <cell r="A503">
            <v>491351</v>
          </cell>
          <cell r="B503">
            <v>0</v>
          </cell>
          <cell r="C503" t="str">
            <v>Methyl green, RS - For microscopy - C.I. 42585</v>
          </cell>
          <cell r="D503" t="str">
            <v>10GR</v>
          </cell>
          <cell r="E503">
            <v>91.350000000000009</v>
          </cell>
          <cell r="F503">
            <v>2</v>
          </cell>
        </row>
        <row r="504">
          <cell r="A504" t="str">
            <v>4315.1</v>
          </cell>
          <cell r="B504">
            <v>0</v>
          </cell>
          <cell r="C504" t="str">
            <v xml:space="preserve">METOL Min. 99 %, Photo </v>
          </cell>
          <cell r="D504" t="str">
            <v>100GR</v>
          </cell>
          <cell r="E504">
            <v>5.9849999999999994</v>
          </cell>
          <cell r="F504">
            <v>1</v>
          </cell>
        </row>
        <row r="505">
          <cell r="A505" t="str">
            <v>AB250212</v>
          </cell>
          <cell r="B505">
            <v>0</v>
          </cell>
          <cell r="C505" t="str">
            <v>5-Methyl-3-heptanone, 95%</v>
          </cell>
          <cell r="D505" t="str">
            <v>500ML</v>
          </cell>
          <cell r="E505">
            <v>53.55</v>
          </cell>
          <cell r="F505">
            <v>1</v>
          </cell>
        </row>
        <row r="506">
          <cell r="A506" t="str">
            <v>00474-1L</v>
          </cell>
          <cell r="B506">
            <v>0</v>
          </cell>
          <cell r="C506" t="str">
            <v>Nitrogen gas cylinder</v>
          </cell>
          <cell r="D506" t="str">
            <v>1LT</v>
          </cell>
          <cell r="E506">
            <v>5.04</v>
          </cell>
          <cell r="F506">
            <v>2</v>
          </cell>
        </row>
        <row r="507">
          <cell r="A507">
            <v>466753</v>
          </cell>
          <cell r="B507">
            <v>0</v>
          </cell>
          <cell r="C507" t="str">
            <v>Oil of cedar wood, RS - For microscopy</v>
          </cell>
          <cell r="D507" t="str">
            <v>100ML</v>
          </cell>
          <cell r="E507">
            <v>5.9849999999999994</v>
          </cell>
          <cell r="F507">
            <v>6</v>
          </cell>
        </row>
        <row r="508">
          <cell r="A508">
            <v>408687</v>
          </cell>
          <cell r="B508">
            <v>0</v>
          </cell>
          <cell r="C508" t="str">
            <v>Osmium (VIII) oxide, RPE - For analysis, 1 g, Glass ampoule</v>
          </cell>
          <cell r="D508" t="str">
            <v>1GR</v>
          </cell>
          <cell r="E508">
            <v>11.969999999999999</v>
          </cell>
          <cell r="F508">
            <v>1</v>
          </cell>
        </row>
        <row r="509">
          <cell r="A509">
            <v>387503</v>
          </cell>
          <cell r="B509">
            <v>0</v>
          </cell>
          <cell r="C509" t="str">
            <v>Paraformaldehyde, RE - Pure, 25 kg, Plastic tank</v>
          </cell>
          <cell r="D509" t="str">
            <v>25KG</v>
          </cell>
          <cell r="E509">
            <v>20.002499999999998</v>
          </cell>
          <cell r="F509">
            <v>10</v>
          </cell>
        </row>
        <row r="510">
          <cell r="A510">
            <v>405841</v>
          </cell>
          <cell r="B510">
            <v>0</v>
          </cell>
          <cell r="C510" t="str">
            <v>1-Pentanesulphonic acid sodium salt, RS - For ion pair chromatography, 25 g, Glass bottle</v>
          </cell>
          <cell r="D510" t="str">
            <v>25GR</v>
          </cell>
          <cell r="E510">
            <v>2.9924999999999997</v>
          </cell>
          <cell r="F510">
            <v>7</v>
          </cell>
        </row>
        <row r="511">
          <cell r="A511">
            <v>405842</v>
          </cell>
          <cell r="B511">
            <v>0</v>
          </cell>
          <cell r="C511" t="str">
            <v>1-Pentanesulphonic acid sodium salt, RS - For ion pair chromatography, 100 g, Plastic bottle</v>
          </cell>
          <cell r="D511" t="str">
            <v>100GR</v>
          </cell>
          <cell r="E511">
            <v>10.08</v>
          </cell>
          <cell r="F511">
            <v>6</v>
          </cell>
        </row>
        <row r="512">
          <cell r="A512">
            <v>343407</v>
          </cell>
          <cell r="B512">
            <v>0</v>
          </cell>
          <cell r="C512" t="str">
            <v>Phenol, ERBApharm -  Ph.Eur.-USP-FU-Ph.Franc.-BP-DAB</v>
          </cell>
          <cell r="D512" t="str">
            <v>1KG</v>
          </cell>
          <cell r="E512">
            <v>122.85000000000001</v>
          </cell>
          <cell r="F512">
            <v>4</v>
          </cell>
        </row>
        <row r="513">
          <cell r="A513">
            <v>304062</v>
          </cell>
          <cell r="B513">
            <v>0</v>
          </cell>
          <cell r="C513" t="str">
            <v>ortho-Phosphoric acid 85%, ERBAPharm -  Ph.Eur.-USP-FU-Ph.Franc.-BP-DAB</v>
          </cell>
          <cell r="D513" t="str">
            <v>2,5LT</v>
          </cell>
          <cell r="E513">
            <v>28.349999999999998</v>
          </cell>
          <cell r="F513">
            <v>58</v>
          </cell>
        </row>
        <row r="514">
          <cell r="A514" t="str">
            <v>AB133982</v>
          </cell>
          <cell r="B514">
            <v>0</v>
          </cell>
          <cell r="C514" t="str">
            <v>Polyethylene glycol 1000</v>
          </cell>
          <cell r="D514" t="str">
            <v>250GR</v>
          </cell>
          <cell r="E514">
            <v>5.04</v>
          </cell>
          <cell r="F514">
            <v>1</v>
          </cell>
        </row>
        <row r="515">
          <cell r="A515" t="str">
            <v>AB133981</v>
          </cell>
          <cell r="B515">
            <v>0</v>
          </cell>
          <cell r="C515" t="str">
            <v>Polyethylene glycol 600</v>
          </cell>
          <cell r="D515" t="str">
            <v>250GR</v>
          </cell>
          <cell r="E515">
            <v>5.04</v>
          </cell>
          <cell r="F515">
            <v>1</v>
          </cell>
        </row>
        <row r="516">
          <cell r="A516" t="str">
            <v>P3015</v>
          </cell>
          <cell r="B516">
            <v>0</v>
          </cell>
          <cell r="C516" t="str">
            <v>Poly(ethylene glycol)</v>
          </cell>
          <cell r="D516" t="str">
            <v>5GR</v>
          </cell>
          <cell r="E516">
            <v>4.0004999999999997</v>
          </cell>
          <cell r="F516">
            <v>1</v>
          </cell>
        </row>
        <row r="517">
          <cell r="A517">
            <v>472457000</v>
          </cell>
          <cell r="B517">
            <v>0</v>
          </cell>
          <cell r="C517" t="str">
            <v>Potassium hydroxide 0.1 mol/l (0.1N), RPE - For analysis</v>
          </cell>
          <cell r="D517" t="str">
            <v>1LT</v>
          </cell>
          <cell r="E517">
            <v>2.835</v>
          </cell>
          <cell r="F517">
            <v>6</v>
          </cell>
        </row>
        <row r="518">
          <cell r="A518">
            <v>472511</v>
          </cell>
          <cell r="B518">
            <v>0</v>
          </cell>
          <cell r="C518" t="str">
            <v>Potassium hydroxide (Titrisol) 0.1 mol/l (0.1N), RPE - NORMEX - For analysis</v>
          </cell>
          <cell r="D518" t="str">
            <v>1ST</v>
          </cell>
          <cell r="E518">
            <v>4.0949999999999998</v>
          </cell>
          <cell r="F518">
            <v>14</v>
          </cell>
        </row>
        <row r="519">
          <cell r="A519" t="str">
            <v>AB116066</v>
          </cell>
          <cell r="B519">
            <v>0</v>
          </cell>
          <cell r="C519" t="str">
            <v>Potassium iodate % 98</v>
          </cell>
          <cell r="D519" t="str">
            <v>100GR</v>
          </cell>
          <cell r="E519">
            <v>2.9924999999999997</v>
          </cell>
          <cell r="F519">
            <v>2</v>
          </cell>
        </row>
        <row r="520">
          <cell r="A520" t="str">
            <v>P077.4</v>
          </cell>
          <cell r="B520">
            <v>0</v>
          </cell>
          <cell r="C520" t="str">
            <v>Silica gel orange 2-5 mm, with colour indicator, pearls</v>
          </cell>
          <cell r="D520" t="str">
            <v>500GR</v>
          </cell>
          <cell r="E520">
            <v>5.04</v>
          </cell>
          <cell r="F520">
            <v>3</v>
          </cell>
        </row>
        <row r="521">
          <cell r="A521">
            <v>424081</v>
          </cell>
          <cell r="B521">
            <v>0</v>
          </cell>
          <cell r="C521" t="str">
            <v>Silver nitrate (Titrisol) 0.1 mol/l (0.1N), RPE - NORMEX - For analysis, Ampule, Glass ampoule</v>
          </cell>
          <cell r="D521" t="str">
            <v>1ST</v>
          </cell>
          <cell r="E521">
            <v>4.0004999999999997</v>
          </cell>
          <cell r="F521">
            <v>12</v>
          </cell>
        </row>
        <row r="522">
          <cell r="A522">
            <v>368257000</v>
          </cell>
          <cell r="B522">
            <v>0</v>
          </cell>
          <cell r="C522" t="str">
            <v>Sodium chloride, ERBAPharm -  Ph.Eur.-FU-Ph.Franc.-BP-DAB-USP-JP</v>
          </cell>
          <cell r="D522" t="str">
            <v>1KG</v>
          </cell>
          <cell r="E522">
            <v>9.4500000000000011</v>
          </cell>
          <cell r="F522">
            <v>8</v>
          </cell>
        </row>
        <row r="523">
          <cell r="A523">
            <v>368057</v>
          </cell>
          <cell r="B523">
            <v>0</v>
          </cell>
          <cell r="C523" t="str">
            <v>tri-Sodium citrate dihydrate, ERBApharm -  Ph.Eur.-USP-FU-BP-DAB</v>
          </cell>
          <cell r="D523" t="str">
            <v>1KG</v>
          </cell>
          <cell r="E523">
            <v>13.86</v>
          </cell>
          <cell r="F523">
            <v>2</v>
          </cell>
        </row>
        <row r="524">
          <cell r="A524">
            <v>370322</v>
          </cell>
          <cell r="B524">
            <v>0</v>
          </cell>
          <cell r="C524" t="str">
            <v>Sodium hypochlorite solution in water, RE - Pure</v>
          </cell>
          <cell r="D524" t="str">
            <v>30KG</v>
          </cell>
          <cell r="E524">
            <v>78.75</v>
          </cell>
          <cell r="F524">
            <v>12</v>
          </cell>
        </row>
        <row r="525">
          <cell r="A525" t="str">
            <v>AB132912</v>
          </cell>
          <cell r="B525">
            <v>0</v>
          </cell>
          <cell r="C525" t="str">
            <v>Sodium methoxide 25-30% solution in methanol</v>
          </cell>
          <cell r="D525" t="str">
            <v>500 ML</v>
          </cell>
          <cell r="E525">
            <v>4.0004999999999997</v>
          </cell>
          <cell r="F525">
            <v>1</v>
          </cell>
        </row>
        <row r="526">
          <cell r="A526">
            <v>403067</v>
          </cell>
          <cell r="B526">
            <v>0</v>
          </cell>
          <cell r="C526" t="str">
            <v>Sodium methoxide solution</v>
          </cell>
          <cell r="D526" t="str">
            <v>800ML</v>
          </cell>
          <cell r="E526">
            <v>60.164999999999999</v>
          </cell>
          <cell r="F526">
            <v>1</v>
          </cell>
        </row>
        <row r="527">
          <cell r="A527">
            <v>371901</v>
          </cell>
          <cell r="B527">
            <v>0</v>
          </cell>
          <cell r="C527" t="str">
            <v>Sodium nitrite, ERBAPharm - USP-BP</v>
          </cell>
          <cell r="D527" t="str">
            <v>1KG</v>
          </cell>
          <cell r="E527">
            <v>40.950000000000003</v>
          </cell>
          <cell r="F527">
            <v>5</v>
          </cell>
        </row>
        <row r="528">
          <cell r="A528">
            <v>35224</v>
          </cell>
          <cell r="B528">
            <v>0</v>
          </cell>
          <cell r="C528" t="str">
            <v>Sodium thiosulfate solution</v>
          </cell>
          <cell r="D528" t="str">
            <v>1LT</v>
          </cell>
          <cell r="E528">
            <v>5.04</v>
          </cell>
          <cell r="F528">
            <v>2</v>
          </cell>
        </row>
        <row r="529">
          <cell r="A529">
            <v>307112</v>
          </cell>
          <cell r="B529">
            <v>0</v>
          </cell>
          <cell r="C529" t="str">
            <v>Stearic acid, ERBAPharm - Vegetal origin -  Ph.Eur.-NF</v>
          </cell>
          <cell r="D529" t="str">
            <v>2,5KG</v>
          </cell>
          <cell r="E529">
            <v>47.25</v>
          </cell>
          <cell r="F529">
            <v>1</v>
          </cell>
        </row>
        <row r="530">
          <cell r="A530">
            <v>464241</v>
          </cell>
          <cell r="B530">
            <v>0</v>
          </cell>
          <cell r="C530" t="str">
            <v>Sudan black B, RS - For microscopy - C.I. 26150</v>
          </cell>
          <cell r="D530" t="str">
            <v>25GR</v>
          </cell>
          <cell r="E530">
            <v>47.25</v>
          </cell>
          <cell r="F530">
            <v>2</v>
          </cell>
        </row>
        <row r="531">
          <cell r="A531">
            <v>86090</v>
          </cell>
          <cell r="B531">
            <v>0</v>
          </cell>
          <cell r="C531" t="str">
            <v>Sulfanilic acid</v>
          </cell>
          <cell r="D531" t="str">
            <v>100GR</v>
          </cell>
          <cell r="E531">
            <v>8.0009999999999994</v>
          </cell>
          <cell r="F531">
            <v>1</v>
          </cell>
        </row>
        <row r="532">
          <cell r="A532" t="str">
            <v>E306702</v>
          </cell>
          <cell r="B532">
            <v>0</v>
          </cell>
          <cell r="C532" t="str">
            <v>Sulfuric acid 50%, RE - Pure</v>
          </cell>
          <cell r="D532" t="str">
            <v>1LT</v>
          </cell>
          <cell r="E532">
            <v>6.5204999999999993</v>
          </cell>
          <cell r="F532">
            <v>24</v>
          </cell>
        </row>
        <row r="533">
          <cell r="A533">
            <v>410407</v>
          </cell>
          <cell r="B533">
            <v>0</v>
          </cell>
          <cell r="C533" t="str">
            <v>Sulfuric acid 93-98% RS - Superpure - For trace analysis at ppb level, Plastic bottle</v>
          </cell>
          <cell r="D533" t="str">
            <v>2,5LT</v>
          </cell>
          <cell r="E533">
            <v>10.08</v>
          </cell>
          <cell r="F533">
            <v>5</v>
          </cell>
        </row>
        <row r="534">
          <cell r="A534">
            <v>382107</v>
          </cell>
          <cell r="B534">
            <v>0</v>
          </cell>
          <cell r="C534" t="str">
            <v>Talc, ERBAPharm - According to pharmacopoeia :  Ph.Eur.-USP-FU-Ph.Franc.-BP, 1 kg, Plastic bottle</v>
          </cell>
          <cell r="D534" t="str">
            <v>1KG</v>
          </cell>
          <cell r="E534">
            <v>2.52</v>
          </cell>
          <cell r="F534">
            <v>13</v>
          </cell>
        </row>
        <row r="535">
          <cell r="A535">
            <v>307157</v>
          </cell>
          <cell r="B535">
            <v>0</v>
          </cell>
          <cell r="C535" t="str">
            <v>Tannic acid, ERBAPharm -  Ph.Eur.-USP-FU, Bag</v>
          </cell>
          <cell r="D535" t="str">
            <v>1KG</v>
          </cell>
          <cell r="E535">
            <v>59.85</v>
          </cell>
          <cell r="F535">
            <v>16</v>
          </cell>
        </row>
        <row r="536">
          <cell r="A536" t="str">
            <v>4879.1</v>
          </cell>
          <cell r="B536">
            <v>0</v>
          </cell>
          <cell r="C536" t="str">
            <v xml:space="preserve">L-Valine min. 98.5 %, USP, for biochemistry </v>
          </cell>
          <cell r="D536" t="str">
            <v>25GR</v>
          </cell>
          <cell r="E536">
            <v>3.5279999999999996</v>
          </cell>
          <cell r="F536">
            <v>1</v>
          </cell>
        </row>
        <row r="537">
          <cell r="A537" t="str">
            <v>AB172090</v>
          </cell>
          <cell r="B537">
            <v>0</v>
          </cell>
          <cell r="C537" t="str">
            <v>1-Vinyl-2-Pyrolidinone stab. with 0.1% NaOH; 99%</v>
          </cell>
          <cell r="D537" t="str">
            <v>500G</v>
          </cell>
          <cell r="E537">
            <v>6.5204999999999993</v>
          </cell>
          <cell r="F537">
            <v>1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127a" id="{9783C08E-0401-F24D-9FC8-37C6E57860CB}" userId="S::k3005@ttdss.onmicrosoft.com::55aaf44e-def9-4d0e-b0b5-4b36bc596da3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7" dT="2025-01-12T10:49:55.40" personId="{9783C08E-0401-F24D-9FC8-37C6E57860CB}" id="{17B24198-B71C-2C4E-AFD8-A27BAEA5D057}">
    <text xml:space="preserve">Hi
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2B17E9E-176A-2B4C-B7BB-A764F1F0ED02}">
  <we:reference id="wa200004935" version="6.0.0.0" store="en-US" storeType="OMEX"/>
  <we:alternateReferences>
    <we:reference id="wa200004935" version="6.0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34"/>
  <sheetViews>
    <sheetView zoomScaleNormal="100" workbookViewId="0">
      <selection activeCell="C2" sqref="C2"/>
    </sheetView>
  </sheetViews>
  <sheetFormatPr baseColWidth="10" defaultColWidth="9.1640625" defaultRowHeight="19"/>
  <cols>
    <col min="1" max="1" width="24.33203125" style="282" customWidth="1"/>
    <col min="2" max="2" width="26.1640625" style="282" customWidth="1"/>
    <col min="3" max="3" width="117" style="288" customWidth="1"/>
    <col min="4" max="4" width="17.33203125" style="289" customWidth="1"/>
    <col min="5" max="5" width="16.33203125" style="290" customWidth="1"/>
    <col min="6" max="6" width="17.1640625" style="290" customWidth="1"/>
    <col min="7" max="16384" width="9.1640625" style="282"/>
  </cols>
  <sheetData>
    <row r="1" spans="1:6">
      <c r="A1" s="278"/>
      <c r="B1" s="278"/>
      <c r="C1" s="279"/>
      <c r="D1" s="280"/>
      <c r="E1" s="281"/>
      <c r="F1" s="281"/>
    </row>
    <row r="2" spans="1:6" ht="38">
      <c r="A2" s="3" t="s">
        <v>138</v>
      </c>
      <c r="B2" s="3" t="s">
        <v>2645</v>
      </c>
      <c r="C2" s="3" t="s">
        <v>140</v>
      </c>
      <c r="D2" s="277" t="s">
        <v>141</v>
      </c>
      <c r="E2" s="4" t="s">
        <v>143</v>
      </c>
      <c r="F2" s="4" t="s">
        <v>144</v>
      </c>
    </row>
    <row r="3" spans="1:6" ht="30" customHeight="1">
      <c r="A3" s="274" t="s">
        <v>0</v>
      </c>
      <c r="B3" s="274" t="s">
        <v>1</v>
      </c>
      <c r="C3" s="283" t="s">
        <v>2</v>
      </c>
      <c r="D3" s="5">
        <v>8</v>
      </c>
      <c r="E3" s="275">
        <v>107</v>
      </c>
      <c r="F3" s="275">
        <f t="shared" ref="F3:F34" si="0">D3*E3</f>
        <v>856</v>
      </c>
    </row>
    <row r="4" spans="1:6" ht="30" customHeight="1">
      <c r="A4" s="274" t="s">
        <v>0</v>
      </c>
      <c r="B4" s="274" t="s">
        <v>4</v>
      </c>
      <c r="C4" s="283" t="s">
        <v>5</v>
      </c>
      <c r="D4" s="5">
        <v>12</v>
      </c>
      <c r="E4" s="275">
        <v>72</v>
      </c>
      <c r="F4" s="275">
        <f t="shared" si="0"/>
        <v>864</v>
      </c>
    </row>
    <row r="5" spans="1:6" ht="30" customHeight="1">
      <c r="A5" s="274" t="s">
        <v>0</v>
      </c>
      <c r="B5" s="274" t="s">
        <v>6</v>
      </c>
      <c r="C5" s="283" t="s">
        <v>7</v>
      </c>
      <c r="D5" s="5">
        <v>10</v>
      </c>
      <c r="E5" s="275">
        <v>68</v>
      </c>
      <c r="F5" s="275">
        <f t="shared" si="0"/>
        <v>680</v>
      </c>
    </row>
    <row r="6" spans="1:6" ht="30" customHeight="1">
      <c r="A6" s="274" t="s">
        <v>0</v>
      </c>
      <c r="B6" s="274" t="s">
        <v>8</v>
      </c>
      <c r="C6" s="283" t="s">
        <v>9</v>
      </c>
      <c r="D6" s="5">
        <v>11</v>
      </c>
      <c r="E6" s="275">
        <v>22</v>
      </c>
      <c r="F6" s="275">
        <f t="shared" si="0"/>
        <v>242</v>
      </c>
    </row>
    <row r="7" spans="1:6" ht="30" customHeight="1">
      <c r="A7" s="274" t="s">
        <v>0</v>
      </c>
      <c r="B7" s="274" t="s">
        <v>10</v>
      </c>
      <c r="C7" s="283" t="s">
        <v>11</v>
      </c>
      <c r="D7" s="5">
        <v>18</v>
      </c>
      <c r="E7" s="275">
        <v>102</v>
      </c>
      <c r="F7" s="275">
        <f t="shared" si="0"/>
        <v>1836</v>
      </c>
    </row>
    <row r="8" spans="1:6" ht="30" customHeight="1">
      <c r="A8" s="274" t="s">
        <v>0</v>
      </c>
      <c r="B8" s="274" t="s">
        <v>12</v>
      </c>
      <c r="C8" s="283" t="s">
        <v>13</v>
      </c>
      <c r="D8" s="5">
        <v>3</v>
      </c>
      <c r="E8" s="275">
        <v>310</v>
      </c>
      <c r="F8" s="275">
        <f t="shared" si="0"/>
        <v>930</v>
      </c>
    </row>
    <row r="9" spans="1:6" ht="30" customHeight="1">
      <c r="A9" s="276" t="s">
        <v>0</v>
      </c>
      <c r="B9" s="276" t="s">
        <v>14</v>
      </c>
      <c r="C9" s="284" t="s">
        <v>15</v>
      </c>
      <c r="D9" s="5">
        <v>3</v>
      </c>
      <c r="E9" s="275">
        <v>30</v>
      </c>
      <c r="F9" s="275">
        <f t="shared" si="0"/>
        <v>90</v>
      </c>
    </row>
    <row r="10" spans="1:6" ht="30" customHeight="1">
      <c r="A10" s="274" t="s">
        <v>0</v>
      </c>
      <c r="B10" s="274" t="s">
        <v>16</v>
      </c>
      <c r="C10" s="283" t="s">
        <v>17</v>
      </c>
      <c r="D10" s="5">
        <v>8</v>
      </c>
      <c r="E10" s="275">
        <v>91</v>
      </c>
      <c r="F10" s="275">
        <f t="shared" si="0"/>
        <v>728</v>
      </c>
    </row>
    <row r="11" spans="1:6" ht="30" customHeight="1">
      <c r="A11" s="274" t="s">
        <v>0</v>
      </c>
      <c r="B11" s="274" t="s">
        <v>19</v>
      </c>
      <c r="C11" s="283" t="s">
        <v>20</v>
      </c>
      <c r="D11" s="5">
        <v>54</v>
      </c>
      <c r="E11" s="275">
        <v>19</v>
      </c>
      <c r="F11" s="275">
        <f t="shared" si="0"/>
        <v>1026</v>
      </c>
    </row>
    <row r="12" spans="1:6" ht="30" customHeight="1">
      <c r="A12" s="274" t="s">
        <v>0</v>
      </c>
      <c r="B12" s="274" t="s">
        <v>21</v>
      </c>
      <c r="C12" s="283" t="s">
        <v>22</v>
      </c>
      <c r="D12" s="5">
        <v>3</v>
      </c>
      <c r="E12" s="275">
        <v>140</v>
      </c>
      <c r="F12" s="275">
        <f t="shared" si="0"/>
        <v>420</v>
      </c>
    </row>
    <row r="13" spans="1:6" ht="30" customHeight="1">
      <c r="A13" s="274" t="s">
        <v>0</v>
      </c>
      <c r="B13" s="274" t="s">
        <v>23</v>
      </c>
      <c r="C13" s="283" t="s">
        <v>24</v>
      </c>
      <c r="D13" s="5">
        <v>43</v>
      </c>
      <c r="E13" s="275">
        <v>53</v>
      </c>
      <c r="F13" s="275">
        <f t="shared" si="0"/>
        <v>2279</v>
      </c>
    </row>
    <row r="14" spans="1:6" ht="30" customHeight="1">
      <c r="A14" s="274" t="s">
        <v>0</v>
      </c>
      <c r="B14" s="274" t="s">
        <v>25</v>
      </c>
      <c r="C14" s="283" t="s">
        <v>24</v>
      </c>
      <c r="D14" s="5">
        <v>2</v>
      </c>
      <c r="E14" s="275">
        <v>53</v>
      </c>
      <c r="F14" s="275">
        <f t="shared" si="0"/>
        <v>106</v>
      </c>
    </row>
    <row r="15" spans="1:6" ht="30" customHeight="1">
      <c r="A15" s="274" t="s">
        <v>0</v>
      </c>
      <c r="B15" s="274" t="s">
        <v>31</v>
      </c>
      <c r="C15" s="283" t="s">
        <v>32</v>
      </c>
      <c r="D15" s="5">
        <v>8</v>
      </c>
      <c r="E15" s="275">
        <v>52</v>
      </c>
      <c r="F15" s="275">
        <f t="shared" si="0"/>
        <v>416</v>
      </c>
    </row>
    <row r="16" spans="1:6" ht="30" customHeight="1">
      <c r="A16" s="274" t="s">
        <v>0</v>
      </c>
      <c r="B16" s="274" t="s">
        <v>33</v>
      </c>
      <c r="C16" s="283" t="s">
        <v>34</v>
      </c>
      <c r="D16" s="5">
        <v>5</v>
      </c>
      <c r="E16" s="275">
        <v>44</v>
      </c>
      <c r="F16" s="275">
        <f t="shared" si="0"/>
        <v>220</v>
      </c>
    </row>
    <row r="17" spans="1:6" ht="30" customHeight="1">
      <c r="A17" s="274" t="s">
        <v>0</v>
      </c>
      <c r="B17" s="274" t="s">
        <v>35</v>
      </c>
      <c r="C17" s="283" t="s">
        <v>36</v>
      </c>
      <c r="D17" s="5">
        <v>11</v>
      </c>
      <c r="E17" s="275">
        <v>33</v>
      </c>
      <c r="F17" s="275">
        <f t="shared" si="0"/>
        <v>363</v>
      </c>
    </row>
    <row r="18" spans="1:6" ht="30" customHeight="1">
      <c r="A18" s="274" t="s">
        <v>0</v>
      </c>
      <c r="B18" s="274" t="s">
        <v>18</v>
      </c>
      <c r="C18" s="283" t="s">
        <v>37</v>
      </c>
      <c r="D18" s="5">
        <v>18</v>
      </c>
      <c r="E18" s="275">
        <v>72</v>
      </c>
      <c r="F18" s="275">
        <f t="shared" si="0"/>
        <v>1296</v>
      </c>
    </row>
    <row r="19" spans="1:6" ht="30" customHeight="1">
      <c r="A19" s="276" t="s">
        <v>0</v>
      </c>
      <c r="B19" s="276" t="s">
        <v>41</v>
      </c>
      <c r="C19" s="284" t="s">
        <v>42</v>
      </c>
      <c r="D19" s="5">
        <v>4</v>
      </c>
      <c r="E19" s="275">
        <v>133</v>
      </c>
      <c r="F19" s="275">
        <f t="shared" si="0"/>
        <v>532</v>
      </c>
    </row>
    <row r="20" spans="1:6" ht="30" customHeight="1">
      <c r="A20" s="274" t="s">
        <v>0</v>
      </c>
      <c r="B20" s="274" t="s">
        <v>43</v>
      </c>
      <c r="C20" s="283" t="s">
        <v>44</v>
      </c>
      <c r="D20" s="5">
        <v>36</v>
      </c>
      <c r="E20" s="275">
        <v>55</v>
      </c>
      <c r="F20" s="275">
        <f t="shared" si="0"/>
        <v>1980</v>
      </c>
    </row>
    <row r="21" spans="1:6" ht="30" customHeight="1">
      <c r="A21" s="274" t="s">
        <v>0</v>
      </c>
      <c r="B21" s="274" t="s">
        <v>45</v>
      </c>
      <c r="C21" s="283" t="s">
        <v>46</v>
      </c>
      <c r="D21" s="5">
        <v>1</v>
      </c>
      <c r="E21" s="275">
        <v>75</v>
      </c>
      <c r="F21" s="275">
        <f t="shared" si="0"/>
        <v>75</v>
      </c>
    </row>
    <row r="22" spans="1:6" ht="30" customHeight="1">
      <c r="A22" s="274" t="s">
        <v>0</v>
      </c>
      <c r="B22" s="274" t="s">
        <v>47</v>
      </c>
      <c r="C22" s="283" t="s">
        <v>48</v>
      </c>
      <c r="D22" s="5">
        <v>8</v>
      </c>
      <c r="E22" s="275">
        <v>40</v>
      </c>
      <c r="F22" s="275">
        <f t="shared" si="0"/>
        <v>320</v>
      </c>
    </row>
    <row r="23" spans="1:6" ht="30" customHeight="1">
      <c r="A23" s="274" t="s">
        <v>0</v>
      </c>
      <c r="B23" s="274" t="s">
        <v>49</v>
      </c>
      <c r="C23" s="283" t="s">
        <v>50</v>
      </c>
      <c r="D23" s="5">
        <v>1</v>
      </c>
      <c r="E23" s="275">
        <v>308</v>
      </c>
      <c r="F23" s="275">
        <f t="shared" si="0"/>
        <v>308</v>
      </c>
    </row>
    <row r="24" spans="1:6" ht="30" customHeight="1">
      <c r="A24" s="274" t="s">
        <v>0</v>
      </c>
      <c r="B24" s="274" t="s">
        <v>51</v>
      </c>
      <c r="C24" s="283" t="s">
        <v>52</v>
      </c>
      <c r="D24" s="5">
        <v>2</v>
      </c>
      <c r="E24" s="275">
        <v>68</v>
      </c>
      <c r="F24" s="275">
        <f t="shared" si="0"/>
        <v>136</v>
      </c>
    </row>
    <row r="25" spans="1:6" ht="30" customHeight="1">
      <c r="A25" s="274" t="s">
        <v>0</v>
      </c>
      <c r="B25" s="274" t="s">
        <v>53</v>
      </c>
      <c r="C25" s="283" t="s">
        <v>54</v>
      </c>
      <c r="D25" s="5">
        <v>6</v>
      </c>
      <c r="E25" s="275">
        <v>472</v>
      </c>
      <c r="F25" s="275">
        <f t="shared" si="0"/>
        <v>2832</v>
      </c>
    </row>
    <row r="26" spans="1:6" ht="30" customHeight="1">
      <c r="A26" s="274" t="s">
        <v>0</v>
      </c>
      <c r="B26" s="274" t="s">
        <v>55</v>
      </c>
      <c r="C26" s="283" t="s">
        <v>56</v>
      </c>
      <c r="D26" s="5">
        <v>2</v>
      </c>
      <c r="E26" s="275">
        <v>310</v>
      </c>
      <c r="F26" s="275">
        <f t="shared" si="0"/>
        <v>620</v>
      </c>
    </row>
    <row r="27" spans="1:6" ht="30" customHeight="1">
      <c r="A27" s="274" t="s">
        <v>0</v>
      </c>
      <c r="B27" s="274" t="s">
        <v>57</v>
      </c>
      <c r="C27" s="283" t="s">
        <v>58</v>
      </c>
      <c r="D27" s="5">
        <v>1</v>
      </c>
      <c r="E27" s="275">
        <v>220</v>
      </c>
      <c r="F27" s="275">
        <f t="shared" si="0"/>
        <v>220</v>
      </c>
    </row>
    <row r="28" spans="1:6" ht="30" customHeight="1">
      <c r="A28" s="274" t="s">
        <v>0</v>
      </c>
      <c r="B28" s="274" t="s">
        <v>59</v>
      </c>
      <c r="C28" s="283" t="s">
        <v>60</v>
      </c>
      <c r="D28" s="5">
        <v>10</v>
      </c>
      <c r="E28" s="275">
        <v>97</v>
      </c>
      <c r="F28" s="275">
        <f t="shared" si="0"/>
        <v>970</v>
      </c>
    </row>
    <row r="29" spans="1:6" ht="30" customHeight="1">
      <c r="A29" s="274" t="s">
        <v>0</v>
      </c>
      <c r="B29" s="274" t="s">
        <v>61</v>
      </c>
      <c r="C29" s="283" t="s">
        <v>62</v>
      </c>
      <c r="D29" s="5">
        <v>2</v>
      </c>
      <c r="E29" s="275">
        <v>1350</v>
      </c>
      <c r="F29" s="275">
        <f t="shared" si="0"/>
        <v>2700</v>
      </c>
    </row>
    <row r="30" spans="1:6" ht="30" customHeight="1">
      <c r="A30" s="274" t="s">
        <v>0</v>
      </c>
      <c r="B30" s="274" t="s">
        <v>63</v>
      </c>
      <c r="C30" s="283" t="s">
        <v>148</v>
      </c>
      <c r="D30" s="5">
        <v>23</v>
      </c>
      <c r="E30" s="275">
        <v>40</v>
      </c>
      <c r="F30" s="275">
        <f t="shared" si="0"/>
        <v>920</v>
      </c>
    </row>
    <row r="31" spans="1:6" ht="30" customHeight="1">
      <c r="A31" s="274" t="s">
        <v>0</v>
      </c>
      <c r="B31" s="274" t="s">
        <v>64</v>
      </c>
      <c r="C31" s="283" t="s">
        <v>65</v>
      </c>
      <c r="D31" s="5">
        <v>1</v>
      </c>
      <c r="E31" s="275">
        <v>125</v>
      </c>
      <c r="F31" s="275">
        <f t="shared" si="0"/>
        <v>125</v>
      </c>
    </row>
    <row r="32" spans="1:6" ht="30" customHeight="1">
      <c r="A32" s="274" t="s">
        <v>0</v>
      </c>
      <c r="B32" s="274" t="s">
        <v>66</v>
      </c>
      <c r="C32" s="283" t="s">
        <v>67</v>
      </c>
      <c r="D32" s="5">
        <v>1</v>
      </c>
      <c r="E32" s="275">
        <v>102</v>
      </c>
      <c r="F32" s="275">
        <f t="shared" si="0"/>
        <v>102</v>
      </c>
    </row>
    <row r="33" spans="1:6" ht="30" customHeight="1">
      <c r="A33" s="274" t="s">
        <v>0</v>
      </c>
      <c r="B33" s="274" t="s">
        <v>68</v>
      </c>
      <c r="C33" s="283" t="s">
        <v>69</v>
      </c>
      <c r="D33" s="5">
        <v>1</v>
      </c>
      <c r="E33" s="275">
        <v>48</v>
      </c>
      <c r="F33" s="275">
        <f t="shared" si="0"/>
        <v>48</v>
      </c>
    </row>
    <row r="34" spans="1:6" ht="30" customHeight="1">
      <c r="A34" s="274" t="s">
        <v>26</v>
      </c>
      <c r="B34" s="274" t="s">
        <v>27</v>
      </c>
      <c r="C34" s="283" t="s">
        <v>28</v>
      </c>
      <c r="D34" s="5">
        <v>12</v>
      </c>
      <c r="E34" s="275">
        <v>110</v>
      </c>
      <c r="F34" s="275">
        <f t="shared" si="0"/>
        <v>1320</v>
      </c>
    </row>
    <row r="35" spans="1:6" ht="30" customHeight="1">
      <c r="A35" s="274" t="s">
        <v>26</v>
      </c>
      <c r="B35" s="274" t="s">
        <v>29</v>
      </c>
      <c r="C35" s="283" t="s">
        <v>30</v>
      </c>
      <c r="D35" s="5">
        <v>36</v>
      </c>
      <c r="E35" s="275">
        <v>95</v>
      </c>
      <c r="F35" s="275">
        <f t="shared" ref="F35:F66" si="1">D35*E35</f>
        <v>3420</v>
      </c>
    </row>
    <row r="36" spans="1:6" ht="30" customHeight="1">
      <c r="A36" s="274" t="s">
        <v>84</v>
      </c>
      <c r="B36" s="274" t="s">
        <v>38</v>
      </c>
      <c r="C36" s="283" t="s">
        <v>37</v>
      </c>
      <c r="D36" s="5">
        <v>10</v>
      </c>
      <c r="E36" s="275">
        <v>85</v>
      </c>
      <c r="F36" s="275">
        <f t="shared" si="1"/>
        <v>850</v>
      </c>
    </row>
    <row r="37" spans="1:6" ht="30" customHeight="1">
      <c r="A37" s="274" t="s">
        <v>84</v>
      </c>
      <c r="B37" s="274" t="s">
        <v>39</v>
      </c>
      <c r="C37" s="283" t="s">
        <v>40</v>
      </c>
      <c r="D37" s="5">
        <v>12</v>
      </c>
      <c r="E37" s="275">
        <v>74</v>
      </c>
      <c r="F37" s="275">
        <f t="shared" si="1"/>
        <v>888</v>
      </c>
    </row>
    <row r="38" spans="1:6" ht="30" customHeight="1">
      <c r="A38" s="274" t="s">
        <v>84</v>
      </c>
      <c r="B38" s="274" t="s">
        <v>70</v>
      </c>
      <c r="C38" s="283" t="s">
        <v>127</v>
      </c>
      <c r="D38" s="5">
        <v>1</v>
      </c>
      <c r="E38" s="275">
        <v>190</v>
      </c>
      <c r="F38" s="275">
        <f t="shared" si="1"/>
        <v>190</v>
      </c>
    </row>
    <row r="39" spans="1:6" ht="30" customHeight="1">
      <c r="A39" s="274" t="s">
        <v>84</v>
      </c>
      <c r="B39" s="274" t="s">
        <v>71</v>
      </c>
      <c r="C39" s="283" t="s">
        <v>72</v>
      </c>
      <c r="D39" s="5">
        <v>1</v>
      </c>
      <c r="E39" s="275">
        <v>166</v>
      </c>
      <c r="F39" s="275">
        <f t="shared" si="1"/>
        <v>166</v>
      </c>
    </row>
    <row r="40" spans="1:6" ht="30" customHeight="1">
      <c r="A40" s="274" t="s">
        <v>84</v>
      </c>
      <c r="B40" s="274" t="s">
        <v>73</v>
      </c>
      <c r="C40" s="283" t="s">
        <v>74</v>
      </c>
      <c r="D40" s="5">
        <v>1</v>
      </c>
      <c r="E40" s="275">
        <v>207</v>
      </c>
      <c r="F40" s="275">
        <f t="shared" si="1"/>
        <v>207</v>
      </c>
    </row>
    <row r="41" spans="1:6" ht="30" customHeight="1">
      <c r="A41" s="274" t="s">
        <v>84</v>
      </c>
      <c r="B41" s="274" t="s">
        <v>75</v>
      </c>
      <c r="C41" s="283" t="s">
        <v>76</v>
      </c>
      <c r="D41" s="5">
        <v>3</v>
      </c>
      <c r="E41" s="275">
        <v>65</v>
      </c>
      <c r="F41" s="275">
        <f t="shared" si="1"/>
        <v>195</v>
      </c>
    </row>
    <row r="42" spans="1:6" ht="30" customHeight="1">
      <c r="A42" s="274" t="s">
        <v>84</v>
      </c>
      <c r="B42" s="274" t="s">
        <v>77</v>
      </c>
      <c r="C42" s="283" t="s">
        <v>78</v>
      </c>
      <c r="D42" s="5">
        <v>1</v>
      </c>
      <c r="E42" s="275">
        <v>88</v>
      </c>
      <c r="F42" s="275">
        <f t="shared" si="1"/>
        <v>88</v>
      </c>
    </row>
    <row r="43" spans="1:6" ht="30" customHeight="1">
      <c r="A43" s="274" t="s">
        <v>84</v>
      </c>
      <c r="B43" s="274" t="s">
        <v>128</v>
      </c>
      <c r="C43" s="283" t="s">
        <v>79</v>
      </c>
      <c r="D43" s="5">
        <v>2</v>
      </c>
      <c r="E43" s="275">
        <v>110</v>
      </c>
      <c r="F43" s="275">
        <f t="shared" si="1"/>
        <v>220</v>
      </c>
    </row>
    <row r="44" spans="1:6" ht="30" customHeight="1">
      <c r="A44" s="274" t="s">
        <v>84</v>
      </c>
      <c r="B44" s="274" t="s">
        <v>129</v>
      </c>
      <c r="C44" s="283" t="s">
        <v>80</v>
      </c>
      <c r="D44" s="5">
        <v>1</v>
      </c>
      <c r="E44" s="275">
        <v>157</v>
      </c>
      <c r="F44" s="275">
        <f t="shared" si="1"/>
        <v>157</v>
      </c>
    </row>
    <row r="45" spans="1:6" ht="30" customHeight="1">
      <c r="A45" s="274" t="s">
        <v>84</v>
      </c>
      <c r="B45" s="274" t="s">
        <v>81</v>
      </c>
      <c r="C45" s="283" t="s">
        <v>82</v>
      </c>
      <c r="D45" s="5">
        <v>1</v>
      </c>
      <c r="E45" s="275">
        <v>130</v>
      </c>
      <c r="F45" s="275">
        <f t="shared" si="1"/>
        <v>130</v>
      </c>
    </row>
    <row r="46" spans="1:6" ht="30" customHeight="1">
      <c r="A46" s="274" t="s">
        <v>84</v>
      </c>
      <c r="B46" s="274" t="s">
        <v>83</v>
      </c>
      <c r="C46" s="283" t="s">
        <v>137</v>
      </c>
      <c r="D46" s="5">
        <v>2</v>
      </c>
      <c r="E46" s="275">
        <v>95</v>
      </c>
      <c r="F46" s="275">
        <f t="shared" si="1"/>
        <v>190</v>
      </c>
    </row>
    <row r="47" spans="1:6" ht="30" customHeight="1">
      <c r="A47" s="274" t="s">
        <v>84</v>
      </c>
      <c r="B47" s="274" t="s">
        <v>85</v>
      </c>
      <c r="C47" s="283" t="s">
        <v>86</v>
      </c>
      <c r="D47" s="5">
        <v>14</v>
      </c>
      <c r="E47" s="275">
        <v>74</v>
      </c>
      <c r="F47" s="275">
        <f t="shared" si="1"/>
        <v>1036</v>
      </c>
    </row>
    <row r="48" spans="1:6" ht="30" customHeight="1">
      <c r="A48" s="274" t="s">
        <v>84</v>
      </c>
      <c r="B48" s="274" t="s">
        <v>130</v>
      </c>
      <c r="C48" s="283" t="s">
        <v>87</v>
      </c>
      <c r="D48" s="5">
        <v>1</v>
      </c>
      <c r="E48" s="275">
        <v>69</v>
      </c>
      <c r="F48" s="275">
        <f t="shared" si="1"/>
        <v>69</v>
      </c>
    </row>
    <row r="49" spans="1:6" ht="30" customHeight="1">
      <c r="A49" s="274" t="s">
        <v>84</v>
      </c>
      <c r="B49" s="274" t="s">
        <v>131</v>
      </c>
      <c r="C49" s="283" t="s">
        <v>88</v>
      </c>
      <c r="D49" s="5">
        <v>1</v>
      </c>
      <c r="E49" s="275">
        <v>46</v>
      </c>
      <c r="F49" s="275">
        <f t="shared" si="1"/>
        <v>46</v>
      </c>
    </row>
    <row r="50" spans="1:6" ht="30" customHeight="1">
      <c r="A50" s="274" t="s">
        <v>84</v>
      </c>
      <c r="B50" s="274" t="s">
        <v>132</v>
      </c>
      <c r="C50" s="283" t="s">
        <v>89</v>
      </c>
      <c r="D50" s="5">
        <v>3</v>
      </c>
      <c r="E50" s="275">
        <v>305</v>
      </c>
      <c r="F50" s="275">
        <f t="shared" si="1"/>
        <v>915</v>
      </c>
    </row>
    <row r="51" spans="1:6" ht="30" customHeight="1">
      <c r="A51" s="274" t="s">
        <v>84</v>
      </c>
      <c r="B51" s="274" t="s">
        <v>90</v>
      </c>
      <c r="C51" s="283" t="s">
        <v>91</v>
      </c>
      <c r="D51" s="5">
        <v>1</v>
      </c>
      <c r="E51" s="275">
        <v>640</v>
      </c>
      <c r="F51" s="275">
        <f t="shared" si="1"/>
        <v>640</v>
      </c>
    </row>
    <row r="52" spans="1:6" ht="30" customHeight="1">
      <c r="A52" s="274" t="s">
        <v>84</v>
      </c>
      <c r="B52" s="274" t="s">
        <v>92</v>
      </c>
      <c r="C52" s="283" t="s">
        <v>93</v>
      </c>
      <c r="D52" s="5">
        <v>1</v>
      </c>
      <c r="E52" s="275">
        <v>30</v>
      </c>
      <c r="F52" s="275">
        <f t="shared" si="1"/>
        <v>30</v>
      </c>
    </row>
    <row r="53" spans="1:6" ht="30" customHeight="1">
      <c r="A53" s="274" t="s">
        <v>84</v>
      </c>
      <c r="B53" s="274" t="s">
        <v>133</v>
      </c>
      <c r="C53" s="283" t="s">
        <v>94</v>
      </c>
      <c r="D53" s="5">
        <v>5</v>
      </c>
      <c r="E53" s="275">
        <v>102</v>
      </c>
      <c r="F53" s="275">
        <f t="shared" si="1"/>
        <v>510</v>
      </c>
    </row>
    <row r="54" spans="1:6" ht="30" customHeight="1">
      <c r="A54" s="274" t="s">
        <v>84</v>
      </c>
      <c r="B54" s="274" t="s">
        <v>134</v>
      </c>
      <c r="C54" s="283" t="s">
        <v>95</v>
      </c>
      <c r="D54" s="5">
        <v>1</v>
      </c>
      <c r="E54" s="275">
        <v>65</v>
      </c>
      <c r="F54" s="275">
        <f t="shared" si="1"/>
        <v>65</v>
      </c>
    </row>
    <row r="55" spans="1:6" ht="30" customHeight="1">
      <c r="A55" s="274" t="s">
        <v>84</v>
      </c>
      <c r="B55" s="274" t="s">
        <v>135</v>
      </c>
      <c r="C55" s="283" t="s">
        <v>96</v>
      </c>
      <c r="D55" s="5">
        <v>2</v>
      </c>
      <c r="E55" s="275">
        <v>64</v>
      </c>
      <c r="F55" s="275">
        <f t="shared" si="1"/>
        <v>128</v>
      </c>
    </row>
    <row r="56" spans="1:6" ht="30" customHeight="1">
      <c r="A56" s="274" t="s">
        <v>84</v>
      </c>
      <c r="B56" s="274" t="s">
        <v>97</v>
      </c>
      <c r="C56" s="283" t="s">
        <v>98</v>
      </c>
      <c r="D56" s="5">
        <v>1</v>
      </c>
      <c r="E56" s="275">
        <v>81</v>
      </c>
      <c r="F56" s="275">
        <f t="shared" si="1"/>
        <v>81</v>
      </c>
    </row>
    <row r="57" spans="1:6" ht="30" customHeight="1">
      <c r="A57" s="274" t="s">
        <v>84</v>
      </c>
      <c r="B57" s="274" t="s">
        <v>99</v>
      </c>
      <c r="C57" s="283" t="s">
        <v>100</v>
      </c>
      <c r="D57" s="5">
        <v>1</v>
      </c>
      <c r="E57" s="275">
        <v>63</v>
      </c>
      <c r="F57" s="275">
        <f t="shared" si="1"/>
        <v>63</v>
      </c>
    </row>
    <row r="58" spans="1:6" ht="30" customHeight="1">
      <c r="A58" s="274" t="s">
        <v>84</v>
      </c>
      <c r="B58" s="274" t="s">
        <v>101</v>
      </c>
      <c r="C58" s="283" t="s">
        <v>102</v>
      </c>
      <c r="D58" s="5">
        <v>1</v>
      </c>
      <c r="E58" s="275">
        <v>50</v>
      </c>
      <c r="F58" s="275">
        <f t="shared" si="1"/>
        <v>50</v>
      </c>
    </row>
    <row r="59" spans="1:6" ht="30" customHeight="1">
      <c r="A59" s="274" t="s">
        <v>84</v>
      </c>
      <c r="B59" s="274" t="s">
        <v>103</v>
      </c>
      <c r="C59" s="283" t="s">
        <v>104</v>
      </c>
      <c r="D59" s="5">
        <v>1</v>
      </c>
      <c r="E59" s="275">
        <v>109</v>
      </c>
      <c r="F59" s="275">
        <f t="shared" si="1"/>
        <v>109</v>
      </c>
    </row>
    <row r="60" spans="1:6" ht="30" customHeight="1">
      <c r="A60" s="274" t="s">
        <v>84</v>
      </c>
      <c r="B60" s="274" t="s">
        <v>105</v>
      </c>
      <c r="C60" s="283" t="s">
        <v>106</v>
      </c>
      <c r="D60" s="5">
        <v>1</v>
      </c>
      <c r="E60" s="275">
        <v>105</v>
      </c>
      <c r="F60" s="275">
        <f t="shared" si="1"/>
        <v>105</v>
      </c>
    </row>
    <row r="61" spans="1:6" ht="30" customHeight="1">
      <c r="A61" s="274" t="s">
        <v>84</v>
      </c>
      <c r="B61" s="274" t="s">
        <v>107</v>
      </c>
      <c r="C61" s="283" t="s">
        <v>108</v>
      </c>
      <c r="D61" s="5">
        <v>1</v>
      </c>
      <c r="E61" s="275">
        <v>260</v>
      </c>
      <c r="F61" s="275">
        <f t="shared" si="1"/>
        <v>260</v>
      </c>
    </row>
    <row r="62" spans="1:6" ht="30" customHeight="1">
      <c r="A62" s="274" t="s">
        <v>84</v>
      </c>
      <c r="B62" s="274" t="s">
        <v>109</v>
      </c>
      <c r="C62" s="283" t="s">
        <v>110</v>
      </c>
      <c r="D62" s="5">
        <v>1</v>
      </c>
      <c r="E62" s="275">
        <v>165</v>
      </c>
      <c r="F62" s="275">
        <f t="shared" si="1"/>
        <v>165</v>
      </c>
    </row>
    <row r="63" spans="1:6" ht="30" customHeight="1">
      <c r="A63" s="274" t="s">
        <v>84</v>
      </c>
      <c r="B63" s="274" t="s">
        <v>111</v>
      </c>
      <c r="C63" s="283" t="s">
        <v>112</v>
      </c>
      <c r="D63" s="5">
        <v>1</v>
      </c>
      <c r="E63" s="275">
        <v>165</v>
      </c>
      <c r="F63" s="275">
        <f t="shared" si="1"/>
        <v>165</v>
      </c>
    </row>
    <row r="64" spans="1:6" ht="30" customHeight="1">
      <c r="A64" s="274" t="s">
        <v>84</v>
      </c>
      <c r="B64" s="274" t="s">
        <v>113</v>
      </c>
      <c r="C64" s="283" t="s">
        <v>114</v>
      </c>
      <c r="D64" s="5">
        <v>3</v>
      </c>
      <c r="E64" s="275">
        <v>450</v>
      </c>
      <c r="F64" s="275">
        <f t="shared" si="1"/>
        <v>1350</v>
      </c>
    </row>
    <row r="65" spans="1:6" ht="30" customHeight="1">
      <c r="A65" s="274" t="s">
        <v>115</v>
      </c>
      <c r="B65" s="274" t="s">
        <v>146</v>
      </c>
      <c r="C65" s="283" t="s">
        <v>116</v>
      </c>
      <c r="D65" s="5">
        <v>1</v>
      </c>
      <c r="E65" s="275">
        <v>140</v>
      </c>
      <c r="F65" s="275">
        <f t="shared" si="1"/>
        <v>140</v>
      </c>
    </row>
    <row r="66" spans="1:6" ht="30" customHeight="1">
      <c r="A66" s="274" t="s">
        <v>117</v>
      </c>
      <c r="B66" s="274">
        <v>1424109</v>
      </c>
      <c r="C66" s="283" t="s">
        <v>147</v>
      </c>
      <c r="D66" s="5">
        <v>2</v>
      </c>
      <c r="E66" s="275">
        <v>250</v>
      </c>
      <c r="F66" s="275">
        <f t="shared" si="1"/>
        <v>500</v>
      </c>
    </row>
    <row r="67" spans="1:6" ht="30" customHeight="1">
      <c r="A67" s="274" t="s">
        <v>118</v>
      </c>
      <c r="B67" s="274" t="s">
        <v>119</v>
      </c>
      <c r="C67" s="283" t="s">
        <v>120</v>
      </c>
      <c r="D67" s="5">
        <v>1</v>
      </c>
      <c r="E67" s="275">
        <v>15</v>
      </c>
      <c r="F67" s="275">
        <f t="shared" ref="F67:F70" si="2">D67*E67</f>
        <v>15</v>
      </c>
    </row>
    <row r="68" spans="1:6" ht="30" customHeight="1">
      <c r="A68" s="274" t="s">
        <v>121</v>
      </c>
      <c r="B68" s="274" t="s">
        <v>122</v>
      </c>
      <c r="C68" s="283" t="s">
        <v>123</v>
      </c>
      <c r="D68" s="5">
        <v>1</v>
      </c>
      <c r="E68" s="275">
        <v>120</v>
      </c>
      <c r="F68" s="275">
        <f t="shared" si="2"/>
        <v>120</v>
      </c>
    </row>
    <row r="69" spans="1:6" ht="30" customHeight="1">
      <c r="A69" s="274" t="s">
        <v>121</v>
      </c>
      <c r="B69" s="274" t="s">
        <v>124</v>
      </c>
      <c r="C69" s="283" t="s">
        <v>125</v>
      </c>
      <c r="D69" s="5">
        <v>1</v>
      </c>
      <c r="E69" s="275">
        <v>125</v>
      </c>
      <c r="F69" s="275">
        <f t="shared" si="2"/>
        <v>125</v>
      </c>
    </row>
    <row r="70" spans="1:6" ht="30" customHeight="1">
      <c r="A70" s="274" t="s">
        <v>145</v>
      </c>
      <c r="B70" s="274" t="s">
        <v>136</v>
      </c>
      <c r="C70" s="283" t="s">
        <v>126</v>
      </c>
      <c r="D70" s="5">
        <v>1</v>
      </c>
      <c r="E70" s="275">
        <v>45</v>
      </c>
      <c r="F70" s="275">
        <f t="shared" si="2"/>
        <v>45</v>
      </c>
    </row>
    <row r="71" spans="1:6" ht="30" customHeight="1">
      <c r="A71" s="6" t="s">
        <v>350</v>
      </c>
      <c r="B71" s="6" t="s">
        <v>71</v>
      </c>
      <c r="C71" s="285" t="s">
        <v>72</v>
      </c>
      <c r="D71" s="5">
        <v>1</v>
      </c>
      <c r="E71" s="286"/>
      <c r="F71" s="286"/>
    </row>
    <row r="72" spans="1:6" ht="30" customHeight="1">
      <c r="A72" s="6" t="s">
        <v>350</v>
      </c>
      <c r="B72" s="6" t="s">
        <v>75</v>
      </c>
      <c r="C72" s="285" t="s">
        <v>76</v>
      </c>
      <c r="D72" s="5">
        <v>3</v>
      </c>
      <c r="E72" s="287"/>
      <c r="F72" s="287"/>
    </row>
    <row r="73" spans="1:6" ht="30" customHeight="1">
      <c r="A73" s="6" t="s">
        <v>350</v>
      </c>
      <c r="B73" s="6" t="s">
        <v>351</v>
      </c>
      <c r="C73" s="285" t="s">
        <v>352</v>
      </c>
      <c r="D73" s="5">
        <v>2</v>
      </c>
      <c r="E73" s="287"/>
      <c r="F73" s="287"/>
    </row>
    <row r="74" spans="1:6" ht="30" customHeight="1">
      <c r="A74" s="6" t="s">
        <v>350</v>
      </c>
      <c r="B74" s="6" t="s">
        <v>353</v>
      </c>
      <c r="C74" s="285" t="s">
        <v>354</v>
      </c>
      <c r="D74" s="5">
        <v>1</v>
      </c>
      <c r="E74" s="287"/>
      <c r="F74" s="287"/>
    </row>
    <row r="75" spans="1:6" ht="30" customHeight="1">
      <c r="A75" s="6" t="s">
        <v>350</v>
      </c>
      <c r="B75" s="6" t="s">
        <v>77</v>
      </c>
      <c r="C75" s="285" t="s">
        <v>78</v>
      </c>
      <c r="D75" s="5">
        <v>1</v>
      </c>
      <c r="E75" s="287"/>
      <c r="F75" s="287"/>
    </row>
    <row r="76" spans="1:6" ht="30" customHeight="1">
      <c r="A76" s="6" t="s">
        <v>350</v>
      </c>
      <c r="B76" s="6" t="s">
        <v>128</v>
      </c>
      <c r="C76" s="285" t="s">
        <v>79</v>
      </c>
      <c r="D76" s="5">
        <v>2</v>
      </c>
      <c r="E76" s="287"/>
      <c r="F76" s="287"/>
    </row>
    <row r="77" spans="1:6" ht="30" customHeight="1">
      <c r="A77" s="6" t="s">
        <v>350</v>
      </c>
      <c r="B77" s="6" t="s">
        <v>355</v>
      </c>
      <c r="C77" s="285" t="s">
        <v>80</v>
      </c>
      <c r="D77" s="5">
        <v>1</v>
      </c>
      <c r="E77" s="287"/>
      <c r="F77" s="287"/>
    </row>
    <row r="78" spans="1:6" ht="30" customHeight="1">
      <c r="A78" s="6" t="s">
        <v>350</v>
      </c>
      <c r="B78" s="6" t="s">
        <v>81</v>
      </c>
      <c r="C78" s="285" t="s">
        <v>82</v>
      </c>
      <c r="D78" s="5">
        <v>1</v>
      </c>
      <c r="E78" s="287"/>
      <c r="F78" s="287"/>
    </row>
    <row r="79" spans="1:6" ht="30" customHeight="1">
      <c r="A79" s="6" t="s">
        <v>350</v>
      </c>
      <c r="B79" s="6" t="s">
        <v>83</v>
      </c>
      <c r="C79" s="285" t="s">
        <v>2594</v>
      </c>
      <c r="D79" s="5">
        <v>2</v>
      </c>
      <c r="E79" s="287"/>
      <c r="F79" s="287"/>
    </row>
    <row r="80" spans="1:6" ht="30" customHeight="1">
      <c r="A80" s="6" t="s">
        <v>350</v>
      </c>
      <c r="B80" s="6" t="s">
        <v>85</v>
      </c>
      <c r="C80" s="285" t="s">
        <v>86</v>
      </c>
      <c r="D80" s="5">
        <v>14</v>
      </c>
      <c r="E80" s="287"/>
      <c r="F80" s="287"/>
    </row>
    <row r="81" spans="1:6" ht="30" customHeight="1">
      <c r="A81" s="6" t="s">
        <v>350</v>
      </c>
      <c r="B81" s="6" t="s">
        <v>130</v>
      </c>
      <c r="C81" s="285" t="s">
        <v>87</v>
      </c>
      <c r="D81" s="5">
        <v>1</v>
      </c>
      <c r="E81" s="287"/>
      <c r="F81" s="287"/>
    </row>
    <row r="82" spans="1:6" ht="30" customHeight="1">
      <c r="A82" s="6" t="s">
        <v>350</v>
      </c>
      <c r="B82" s="6" t="s">
        <v>131</v>
      </c>
      <c r="C82" s="285" t="s">
        <v>88</v>
      </c>
      <c r="D82" s="5">
        <v>1</v>
      </c>
      <c r="E82" s="287"/>
      <c r="F82" s="287"/>
    </row>
    <row r="83" spans="1:6" ht="30" customHeight="1">
      <c r="A83" s="6" t="s">
        <v>350</v>
      </c>
      <c r="B83" s="6" t="s">
        <v>356</v>
      </c>
      <c r="C83" s="285" t="s">
        <v>89</v>
      </c>
      <c r="D83" s="5">
        <v>1</v>
      </c>
      <c r="E83" s="287"/>
      <c r="F83" s="287"/>
    </row>
    <row r="84" spans="1:6" ht="30" customHeight="1">
      <c r="A84" s="6" t="s">
        <v>350</v>
      </c>
      <c r="B84" s="6" t="s">
        <v>357</v>
      </c>
      <c r="C84" s="285" t="s">
        <v>2595</v>
      </c>
      <c r="D84" s="5">
        <v>1</v>
      </c>
      <c r="E84" s="287"/>
      <c r="F84" s="287"/>
    </row>
    <row r="85" spans="1:6" ht="30" customHeight="1">
      <c r="A85" s="6" t="s">
        <v>350</v>
      </c>
      <c r="B85" s="6" t="s">
        <v>358</v>
      </c>
      <c r="C85" s="285" t="s">
        <v>2596</v>
      </c>
      <c r="D85" s="5">
        <v>1</v>
      </c>
      <c r="E85" s="287"/>
      <c r="F85" s="287"/>
    </row>
    <row r="86" spans="1:6" ht="30" customHeight="1">
      <c r="A86" s="6" t="s">
        <v>350</v>
      </c>
      <c r="B86" s="6" t="s">
        <v>90</v>
      </c>
      <c r="C86" s="285" t="s">
        <v>91</v>
      </c>
      <c r="D86" s="5">
        <v>1</v>
      </c>
      <c r="E86" s="287"/>
      <c r="F86" s="287"/>
    </row>
    <row r="87" spans="1:6" ht="30" customHeight="1">
      <c r="A87" s="6" t="s">
        <v>350</v>
      </c>
      <c r="B87" s="6" t="s">
        <v>92</v>
      </c>
      <c r="C87" s="285" t="s">
        <v>93</v>
      </c>
      <c r="D87" s="5">
        <v>1</v>
      </c>
      <c r="E87" s="287"/>
      <c r="F87" s="287"/>
    </row>
    <row r="88" spans="1:6" ht="30" customHeight="1">
      <c r="A88" s="6" t="s">
        <v>350</v>
      </c>
      <c r="B88" s="6" t="s">
        <v>133</v>
      </c>
      <c r="C88" s="285" t="s">
        <v>94</v>
      </c>
      <c r="D88" s="5">
        <v>5</v>
      </c>
      <c r="E88" s="287"/>
      <c r="F88" s="287"/>
    </row>
    <row r="89" spans="1:6" ht="30" customHeight="1">
      <c r="A89" s="6" t="s">
        <v>350</v>
      </c>
      <c r="B89" s="6" t="s">
        <v>134</v>
      </c>
      <c r="C89" s="285" t="s">
        <v>95</v>
      </c>
      <c r="D89" s="5">
        <v>1</v>
      </c>
      <c r="E89" s="287"/>
      <c r="F89" s="287"/>
    </row>
    <row r="90" spans="1:6" ht="30" customHeight="1">
      <c r="A90" s="6" t="s">
        <v>350</v>
      </c>
      <c r="B90" s="6" t="s">
        <v>99</v>
      </c>
      <c r="C90" s="285" t="s">
        <v>100</v>
      </c>
      <c r="D90" s="5">
        <v>1</v>
      </c>
      <c r="E90" s="287"/>
      <c r="F90" s="287"/>
    </row>
    <row r="91" spans="1:6" ht="30" customHeight="1">
      <c r="A91" s="6" t="s">
        <v>350</v>
      </c>
      <c r="B91" s="6" t="s">
        <v>359</v>
      </c>
      <c r="C91" s="285" t="s">
        <v>360</v>
      </c>
      <c r="D91" s="5">
        <v>1</v>
      </c>
      <c r="E91" s="287"/>
      <c r="F91" s="287"/>
    </row>
    <row r="92" spans="1:6" ht="30" customHeight="1">
      <c r="A92" s="6" t="s">
        <v>350</v>
      </c>
      <c r="B92" s="6" t="s">
        <v>101</v>
      </c>
      <c r="C92" s="285" t="s">
        <v>102</v>
      </c>
      <c r="D92" s="5">
        <v>1</v>
      </c>
      <c r="E92" s="287"/>
      <c r="F92" s="287"/>
    </row>
    <row r="93" spans="1:6" ht="30" customHeight="1">
      <c r="A93" s="6" t="s">
        <v>350</v>
      </c>
      <c r="B93" s="6" t="s">
        <v>103</v>
      </c>
      <c r="C93" s="285" t="s">
        <v>104</v>
      </c>
      <c r="D93" s="5">
        <v>1</v>
      </c>
      <c r="E93" s="287"/>
      <c r="F93" s="287"/>
    </row>
    <row r="94" spans="1:6" ht="30" customHeight="1">
      <c r="A94" s="6" t="s">
        <v>350</v>
      </c>
      <c r="B94" s="6" t="s">
        <v>105</v>
      </c>
      <c r="C94" s="285" t="s">
        <v>106</v>
      </c>
      <c r="D94" s="5">
        <v>1</v>
      </c>
      <c r="E94" s="287"/>
      <c r="F94" s="287"/>
    </row>
    <row r="95" spans="1:6" ht="30" customHeight="1">
      <c r="A95" s="6" t="s">
        <v>350</v>
      </c>
      <c r="B95" s="6" t="s">
        <v>107</v>
      </c>
      <c r="C95" s="285" t="s">
        <v>108</v>
      </c>
      <c r="D95" s="5">
        <v>1</v>
      </c>
      <c r="E95" s="287"/>
      <c r="F95" s="287"/>
    </row>
    <row r="96" spans="1:6" ht="30" customHeight="1">
      <c r="A96" s="6" t="s">
        <v>350</v>
      </c>
      <c r="B96" s="6" t="s">
        <v>109</v>
      </c>
      <c r="C96" s="285" t="s">
        <v>110</v>
      </c>
      <c r="D96" s="5">
        <v>1</v>
      </c>
      <c r="E96" s="287"/>
      <c r="F96" s="287"/>
    </row>
    <row r="97" spans="1:6" ht="30" customHeight="1">
      <c r="A97" s="6" t="s">
        <v>350</v>
      </c>
      <c r="B97" s="6" t="s">
        <v>111</v>
      </c>
      <c r="C97" s="285" t="s">
        <v>112</v>
      </c>
      <c r="D97" s="5">
        <v>1</v>
      </c>
      <c r="E97" s="287"/>
      <c r="F97" s="287"/>
    </row>
    <row r="98" spans="1:6" ht="30" customHeight="1">
      <c r="A98" s="6" t="s">
        <v>350</v>
      </c>
      <c r="B98" s="6" t="s">
        <v>113</v>
      </c>
      <c r="C98" s="285" t="s">
        <v>114</v>
      </c>
      <c r="D98" s="5">
        <v>3</v>
      </c>
      <c r="E98" s="287"/>
      <c r="F98" s="287"/>
    </row>
    <row r="99" spans="1:6" ht="30" customHeight="1">
      <c r="A99" s="6" t="s">
        <v>361</v>
      </c>
      <c r="B99" s="6" t="s">
        <v>27</v>
      </c>
      <c r="C99" s="285" t="s">
        <v>28</v>
      </c>
      <c r="D99" s="5">
        <v>10</v>
      </c>
      <c r="E99" s="287"/>
      <c r="F99" s="287"/>
    </row>
    <row r="100" spans="1:6" ht="30" customHeight="1">
      <c r="A100" s="6" t="s">
        <v>361</v>
      </c>
      <c r="B100" s="6" t="s">
        <v>362</v>
      </c>
      <c r="C100" s="285" t="s">
        <v>363</v>
      </c>
      <c r="D100" s="5">
        <v>1</v>
      </c>
      <c r="E100" s="287"/>
      <c r="F100" s="287"/>
    </row>
    <row r="101" spans="1:6" ht="30" customHeight="1">
      <c r="A101" s="6" t="s">
        <v>361</v>
      </c>
      <c r="B101" s="6" t="s">
        <v>29</v>
      </c>
      <c r="C101" s="285" t="s">
        <v>30</v>
      </c>
      <c r="D101" s="5">
        <v>24</v>
      </c>
      <c r="E101" s="287"/>
      <c r="F101" s="287"/>
    </row>
    <row r="102" spans="1:6" ht="30" customHeight="1">
      <c r="A102" s="6" t="s">
        <v>361</v>
      </c>
      <c r="B102" s="6" t="s">
        <v>364</v>
      </c>
      <c r="C102" s="285" t="s">
        <v>365</v>
      </c>
      <c r="D102" s="5">
        <v>66</v>
      </c>
      <c r="E102" s="287"/>
      <c r="F102" s="287"/>
    </row>
    <row r="103" spans="1:6" ht="30" customHeight="1">
      <c r="A103" s="6" t="s">
        <v>361</v>
      </c>
      <c r="B103" s="6" t="s">
        <v>366</v>
      </c>
      <c r="C103" s="285" t="s">
        <v>367</v>
      </c>
      <c r="D103" s="5">
        <v>3</v>
      </c>
      <c r="E103" s="287"/>
      <c r="F103" s="287"/>
    </row>
    <row r="104" spans="1:6" ht="30" customHeight="1">
      <c r="A104" s="6" t="s">
        <v>361</v>
      </c>
      <c r="B104" s="6" t="s">
        <v>368</v>
      </c>
      <c r="C104" s="285" t="s">
        <v>369</v>
      </c>
      <c r="D104" s="5">
        <v>48</v>
      </c>
      <c r="E104" s="287"/>
      <c r="F104" s="287"/>
    </row>
    <row r="105" spans="1:6" ht="30" customHeight="1">
      <c r="A105" s="6" t="s">
        <v>361</v>
      </c>
      <c r="B105" s="6" t="s">
        <v>370</v>
      </c>
      <c r="C105" s="285" t="s">
        <v>371</v>
      </c>
      <c r="D105" s="5">
        <v>10</v>
      </c>
      <c r="E105" s="287"/>
      <c r="F105" s="287"/>
    </row>
    <row r="106" spans="1:6" ht="30" customHeight="1">
      <c r="A106" s="6" t="s">
        <v>372</v>
      </c>
      <c r="B106" s="6">
        <v>30014096</v>
      </c>
      <c r="C106" s="285" t="s">
        <v>373</v>
      </c>
      <c r="D106" s="5">
        <v>9</v>
      </c>
      <c r="E106" s="287"/>
      <c r="F106" s="287"/>
    </row>
    <row r="107" spans="1:6" ht="30" customHeight="1">
      <c r="A107" s="6" t="s">
        <v>372</v>
      </c>
      <c r="B107" s="6">
        <v>51302153</v>
      </c>
      <c r="C107" s="285" t="s">
        <v>150</v>
      </c>
      <c r="D107" s="5">
        <v>10</v>
      </c>
      <c r="E107" s="287"/>
      <c r="F107" s="287"/>
    </row>
    <row r="108" spans="1:6" ht="30" customHeight="1">
      <c r="A108" s="6" t="s">
        <v>372</v>
      </c>
      <c r="B108" s="6" t="s">
        <v>374</v>
      </c>
      <c r="C108" s="285" t="s">
        <v>375</v>
      </c>
      <c r="D108" s="5">
        <v>7</v>
      </c>
      <c r="E108" s="287"/>
      <c r="F108" s="287"/>
    </row>
    <row r="109" spans="1:6" ht="30" customHeight="1">
      <c r="A109" s="6" t="s">
        <v>372</v>
      </c>
      <c r="B109" s="6" t="s">
        <v>376</v>
      </c>
      <c r="C109" s="285" t="s">
        <v>151</v>
      </c>
      <c r="D109" s="5">
        <v>48</v>
      </c>
      <c r="E109" s="287"/>
      <c r="F109" s="287"/>
    </row>
    <row r="110" spans="1:6" ht="30" customHeight="1">
      <c r="A110" s="6" t="s">
        <v>372</v>
      </c>
      <c r="B110" s="6" t="s">
        <v>377</v>
      </c>
      <c r="C110" s="285" t="s">
        <v>152</v>
      </c>
      <c r="D110" s="5">
        <v>36</v>
      </c>
      <c r="E110" s="287"/>
      <c r="F110" s="287"/>
    </row>
    <row r="111" spans="1:6" ht="30" customHeight="1">
      <c r="A111" s="6" t="s">
        <v>372</v>
      </c>
      <c r="B111" s="6" t="s">
        <v>378</v>
      </c>
      <c r="C111" s="285" t="s">
        <v>153</v>
      </c>
      <c r="D111" s="5">
        <v>72</v>
      </c>
      <c r="E111" s="287"/>
      <c r="F111" s="287"/>
    </row>
    <row r="112" spans="1:6" ht="30" customHeight="1">
      <c r="A112" s="6" t="s">
        <v>372</v>
      </c>
      <c r="B112" s="6" t="s">
        <v>379</v>
      </c>
      <c r="C112" s="285" t="s">
        <v>154</v>
      </c>
      <c r="D112" s="5">
        <v>72</v>
      </c>
      <c r="E112" s="287"/>
      <c r="F112" s="287"/>
    </row>
    <row r="113" spans="1:6" ht="30" customHeight="1">
      <c r="A113" s="6" t="s">
        <v>372</v>
      </c>
      <c r="B113" s="6" t="s">
        <v>380</v>
      </c>
      <c r="C113" s="285" t="s">
        <v>381</v>
      </c>
      <c r="D113" s="5">
        <v>24</v>
      </c>
      <c r="E113" s="287"/>
      <c r="F113" s="287"/>
    </row>
    <row r="114" spans="1:6" ht="30" customHeight="1">
      <c r="A114" s="6" t="s">
        <v>372</v>
      </c>
      <c r="B114" s="6" t="s">
        <v>382</v>
      </c>
      <c r="C114" s="285" t="s">
        <v>383</v>
      </c>
      <c r="D114" s="5">
        <v>48</v>
      </c>
      <c r="E114" s="287"/>
      <c r="F114" s="287"/>
    </row>
    <row r="115" spans="1:6" ht="30" customHeight="1">
      <c r="A115" s="6" t="s">
        <v>238</v>
      </c>
      <c r="B115" s="6" t="s">
        <v>384</v>
      </c>
      <c r="C115" s="285" t="s">
        <v>385</v>
      </c>
      <c r="D115" s="5">
        <v>1</v>
      </c>
      <c r="E115" s="287"/>
      <c r="F115" s="287"/>
    </row>
    <row r="116" spans="1:6" ht="30" customHeight="1">
      <c r="A116" s="6" t="s">
        <v>238</v>
      </c>
      <c r="B116" s="6" t="s">
        <v>386</v>
      </c>
      <c r="C116" s="285" t="s">
        <v>387</v>
      </c>
      <c r="D116" s="5">
        <v>1</v>
      </c>
      <c r="E116" s="287"/>
      <c r="F116" s="287"/>
    </row>
    <row r="117" spans="1:6" ht="30" customHeight="1">
      <c r="A117" s="6" t="s">
        <v>238</v>
      </c>
      <c r="B117" s="6" t="s">
        <v>388</v>
      </c>
      <c r="C117" s="285" t="s">
        <v>389</v>
      </c>
      <c r="D117" s="5">
        <v>1</v>
      </c>
      <c r="E117" s="287"/>
      <c r="F117" s="287"/>
    </row>
    <row r="118" spans="1:6" ht="30" customHeight="1">
      <c r="A118" s="6" t="s">
        <v>238</v>
      </c>
      <c r="B118" s="6" t="s">
        <v>390</v>
      </c>
      <c r="C118" s="285" t="s">
        <v>391</v>
      </c>
      <c r="D118" s="5">
        <v>1</v>
      </c>
      <c r="E118" s="287"/>
      <c r="F118" s="287"/>
    </row>
    <row r="119" spans="1:6" ht="30" customHeight="1">
      <c r="A119" s="6" t="s">
        <v>238</v>
      </c>
      <c r="B119" s="6" t="s">
        <v>392</v>
      </c>
      <c r="C119" s="285" t="s">
        <v>393</v>
      </c>
      <c r="D119" s="5">
        <v>1</v>
      </c>
      <c r="E119" s="287"/>
      <c r="F119" s="287"/>
    </row>
    <row r="120" spans="1:6" ht="30" customHeight="1">
      <c r="A120" s="6" t="s">
        <v>238</v>
      </c>
      <c r="B120" s="6" t="s">
        <v>394</v>
      </c>
      <c r="C120" s="285" t="s">
        <v>395</v>
      </c>
      <c r="D120" s="5">
        <v>1</v>
      </c>
      <c r="E120" s="287"/>
      <c r="F120" s="287"/>
    </row>
    <row r="121" spans="1:6" ht="30" customHeight="1">
      <c r="A121" s="6" t="s">
        <v>238</v>
      </c>
      <c r="B121" s="6" t="s">
        <v>63</v>
      </c>
      <c r="C121" s="285" t="s">
        <v>148</v>
      </c>
      <c r="D121" s="5">
        <v>23</v>
      </c>
      <c r="E121" s="287"/>
      <c r="F121" s="287"/>
    </row>
    <row r="122" spans="1:6" ht="30" customHeight="1">
      <c r="A122" s="6" t="s">
        <v>238</v>
      </c>
      <c r="B122" s="6" t="s">
        <v>396</v>
      </c>
      <c r="C122" s="285" t="s">
        <v>397</v>
      </c>
      <c r="D122" s="5">
        <v>1</v>
      </c>
      <c r="E122" s="287"/>
      <c r="F122" s="287"/>
    </row>
    <row r="123" spans="1:6" ht="30" customHeight="1">
      <c r="A123" s="6" t="s">
        <v>238</v>
      </c>
      <c r="B123" s="6" t="s">
        <v>66</v>
      </c>
      <c r="C123" s="285" t="s">
        <v>67</v>
      </c>
      <c r="D123" s="5">
        <v>1</v>
      </c>
      <c r="E123" s="287"/>
      <c r="F123" s="287"/>
    </row>
    <row r="124" spans="1:6" ht="30" customHeight="1">
      <c r="A124" s="6" t="s">
        <v>238</v>
      </c>
      <c r="B124" s="6" t="s">
        <v>57</v>
      </c>
      <c r="C124" s="285" t="s">
        <v>398</v>
      </c>
      <c r="D124" s="5">
        <v>1</v>
      </c>
      <c r="E124" s="287"/>
      <c r="F124" s="287"/>
    </row>
    <row r="125" spans="1:6" ht="30" customHeight="1">
      <c r="A125" s="6" t="s">
        <v>238</v>
      </c>
      <c r="B125" s="6" t="s">
        <v>399</v>
      </c>
      <c r="C125" s="285" t="s">
        <v>400</v>
      </c>
      <c r="D125" s="5">
        <v>9</v>
      </c>
      <c r="E125" s="287"/>
      <c r="F125" s="287"/>
    </row>
    <row r="126" spans="1:6" ht="30" customHeight="1">
      <c r="A126" s="6" t="s">
        <v>238</v>
      </c>
      <c r="B126" s="6" t="s">
        <v>401</v>
      </c>
      <c r="C126" s="285" t="s">
        <v>402</v>
      </c>
      <c r="D126" s="5">
        <v>6</v>
      </c>
      <c r="E126" s="287"/>
      <c r="F126" s="287"/>
    </row>
    <row r="127" spans="1:6" ht="30" customHeight="1">
      <c r="A127" s="6" t="s">
        <v>403</v>
      </c>
      <c r="B127" s="6" t="s">
        <v>404</v>
      </c>
      <c r="C127" s="285" t="s">
        <v>405</v>
      </c>
      <c r="D127" s="5">
        <v>1</v>
      </c>
      <c r="E127" s="287"/>
      <c r="F127" s="287"/>
    </row>
    <row r="128" spans="1:6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  <row r="533" ht="30" customHeight="1"/>
    <row r="534" ht="30" customHeight="1"/>
    <row r="535" ht="30" customHeight="1"/>
    <row r="536" ht="30" customHeight="1"/>
    <row r="537" ht="30" customHeight="1"/>
    <row r="538" ht="30" customHeight="1"/>
    <row r="539" ht="30" customHeight="1"/>
    <row r="540" ht="30" customHeight="1"/>
    <row r="541" ht="30" customHeight="1"/>
    <row r="542" ht="30" customHeight="1"/>
    <row r="543" ht="30" customHeight="1"/>
    <row r="544" ht="30" customHeight="1"/>
    <row r="545" ht="30" customHeight="1"/>
    <row r="546" ht="30" customHeight="1"/>
    <row r="547" ht="30" customHeight="1"/>
    <row r="548" ht="30" customHeight="1"/>
    <row r="549" ht="30" customHeight="1"/>
    <row r="550" ht="30" customHeight="1"/>
    <row r="551" ht="30" customHeight="1"/>
    <row r="552" ht="30" customHeight="1"/>
    <row r="553" ht="30" customHeight="1"/>
    <row r="554" ht="30" customHeight="1"/>
    <row r="555" ht="30" customHeight="1"/>
    <row r="556" ht="30" customHeight="1"/>
    <row r="557" ht="30" customHeight="1"/>
    <row r="558" ht="30" customHeight="1"/>
    <row r="559" ht="30" customHeight="1"/>
    <row r="560" ht="30" customHeight="1"/>
    <row r="561" ht="30" customHeight="1"/>
    <row r="562" ht="30" customHeight="1"/>
    <row r="563" ht="30" customHeight="1"/>
    <row r="564" ht="30" customHeight="1"/>
    <row r="565" ht="30" customHeight="1"/>
    <row r="566" ht="30" customHeight="1"/>
    <row r="567" ht="30" customHeight="1"/>
    <row r="568" ht="30" customHeight="1"/>
    <row r="569" ht="30" customHeight="1"/>
    <row r="570" ht="30" customHeight="1"/>
    <row r="571" ht="30" customHeight="1"/>
    <row r="572" ht="30" customHeight="1"/>
    <row r="573" ht="30" customHeight="1"/>
    <row r="574" ht="30" customHeight="1"/>
    <row r="575" ht="30" customHeight="1"/>
    <row r="576" ht="30" customHeight="1"/>
    <row r="577" ht="30" customHeight="1"/>
    <row r="578" ht="30" customHeight="1"/>
    <row r="579" ht="30" customHeight="1"/>
    <row r="580" ht="30" customHeight="1"/>
    <row r="581" ht="30" customHeight="1"/>
    <row r="582" ht="30" customHeight="1"/>
    <row r="583" ht="30" customHeight="1"/>
    <row r="584" ht="30" customHeight="1"/>
    <row r="585" ht="30" customHeight="1"/>
    <row r="586" ht="30" customHeight="1"/>
    <row r="587" ht="30" customHeight="1"/>
    <row r="588" ht="30" customHeight="1"/>
    <row r="589" ht="30" customHeight="1"/>
    <row r="590" ht="30" customHeight="1"/>
    <row r="591" ht="30" customHeight="1"/>
    <row r="592" ht="30" customHeight="1"/>
    <row r="593" ht="30" customHeight="1"/>
    <row r="594" ht="30" customHeight="1"/>
    <row r="595" ht="30" customHeight="1"/>
    <row r="596" ht="30" customHeight="1"/>
    <row r="597" ht="30" customHeight="1"/>
    <row r="598" ht="30" customHeight="1"/>
    <row r="599" ht="30" customHeight="1"/>
    <row r="600" ht="30" customHeight="1"/>
    <row r="601" ht="30" customHeight="1"/>
    <row r="602" ht="30" customHeight="1"/>
    <row r="603" ht="30" customHeight="1"/>
    <row r="604" ht="30" customHeight="1"/>
    <row r="605" ht="30" customHeight="1"/>
    <row r="606" ht="30" customHeight="1"/>
    <row r="607" ht="30" customHeight="1"/>
    <row r="608" ht="30" customHeight="1"/>
    <row r="609" ht="30" customHeight="1"/>
    <row r="610" ht="30" customHeight="1"/>
    <row r="611" ht="30" customHeight="1"/>
    <row r="612" ht="30" customHeight="1"/>
    <row r="613" ht="30" customHeight="1"/>
    <row r="614" ht="30" customHeight="1"/>
    <row r="615" ht="30" customHeight="1"/>
    <row r="616" ht="30" customHeight="1"/>
    <row r="617" ht="30" customHeight="1"/>
    <row r="618" ht="30" customHeight="1"/>
    <row r="619" ht="30" customHeight="1"/>
    <row r="620" ht="30" customHeight="1"/>
    <row r="621" ht="30" customHeight="1"/>
    <row r="622" ht="30" customHeight="1"/>
    <row r="623" ht="30" customHeight="1"/>
    <row r="624" ht="30" customHeight="1"/>
    <row r="625" ht="30" customHeight="1"/>
    <row r="626" ht="30" customHeight="1"/>
    <row r="627" ht="30" customHeight="1"/>
    <row r="628" ht="30" customHeight="1"/>
    <row r="629" ht="30" customHeight="1"/>
    <row r="630" ht="30" customHeight="1"/>
    <row r="631" ht="30" customHeight="1"/>
    <row r="632" ht="30" customHeight="1"/>
    <row r="633" ht="30" customHeight="1"/>
    <row r="634" ht="30" customHeight="1"/>
    <row r="635" ht="30" customHeight="1"/>
    <row r="636" ht="30" customHeight="1"/>
    <row r="637" ht="30" customHeight="1"/>
    <row r="638" ht="30" customHeight="1"/>
    <row r="639" ht="30" customHeight="1"/>
    <row r="640" ht="30" customHeight="1"/>
    <row r="641" ht="30" customHeight="1"/>
    <row r="642" ht="30" customHeight="1"/>
    <row r="643" ht="30" customHeight="1"/>
    <row r="644" ht="30" customHeight="1"/>
    <row r="645" ht="30" customHeight="1"/>
    <row r="646" ht="30" customHeight="1"/>
    <row r="647" ht="30" customHeight="1"/>
    <row r="648" ht="30" customHeight="1"/>
    <row r="649" ht="30" customHeight="1"/>
    <row r="650" ht="30" customHeight="1"/>
    <row r="651" ht="30" customHeight="1"/>
    <row r="652" ht="30" customHeight="1"/>
    <row r="653" ht="30" customHeight="1"/>
    <row r="654" ht="30" customHeight="1"/>
    <row r="655" ht="30" customHeight="1"/>
    <row r="656" ht="30" customHeight="1"/>
    <row r="657" ht="30" customHeight="1"/>
    <row r="658" ht="30" customHeight="1"/>
    <row r="659" ht="30" customHeight="1"/>
    <row r="660" ht="30" customHeight="1"/>
    <row r="661" ht="30" customHeight="1"/>
    <row r="662" ht="30" customHeight="1"/>
    <row r="663" ht="30" customHeight="1"/>
    <row r="664" ht="30" customHeight="1"/>
    <row r="665" ht="30" customHeight="1"/>
    <row r="666" ht="30" customHeight="1"/>
    <row r="667" ht="30" customHeight="1"/>
    <row r="668" ht="30" customHeight="1"/>
    <row r="669" ht="30" customHeight="1"/>
    <row r="670" ht="30" customHeight="1"/>
    <row r="671" ht="30" customHeight="1"/>
    <row r="672" ht="30" customHeight="1"/>
    <row r="673" ht="30" customHeight="1"/>
    <row r="674" ht="30" customHeight="1"/>
    <row r="675" ht="30" customHeight="1"/>
    <row r="676" ht="30" customHeight="1"/>
    <row r="677" ht="30" customHeight="1"/>
    <row r="678" ht="30" customHeight="1"/>
    <row r="679" ht="30" customHeight="1"/>
    <row r="680" ht="30" customHeight="1"/>
    <row r="681" ht="30" customHeight="1"/>
    <row r="682" ht="30" customHeight="1"/>
    <row r="683" ht="30" customHeight="1"/>
    <row r="684" ht="30" customHeight="1"/>
    <row r="685" ht="30" customHeight="1"/>
    <row r="686" ht="30" customHeight="1"/>
    <row r="687" ht="30" customHeight="1"/>
    <row r="688" ht="30" customHeight="1"/>
    <row r="689" ht="30" customHeight="1"/>
    <row r="690" ht="30" customHeight="1"/>
    <row r="691" ht="30" customHeight="1"/>
    <row r="692" ht="30" customHeight="1"/>
    <row r="693" ht="30" customHeight="1"/>
    <row r="694" ht="30" customHeight="1"/>
    <row r="695" ht="30" customHeight="1"/>
    <row r="696" ht="30" customHeight="1"/>
    <row r="697" ht="30" customHeight="1"/>
    <row r="698" ht="30" customHeight="1"/>
    <row r="699" ht="30" customHeight="1"/>
    <row r="700" ht="30" customHeight="1"/>
    <row r="701" ht="30" customHeight="1"/>
    <row r="702" ht="30" customHeight="1"/>
    <row r="703" ht="30" customHeight="1"/>
    <row r="704" ht="30" customHeight="1"/>
    <row r="705" ht="30" customHeight="1"/>
    <row r="706" ht="30" customHeight="1"/>
    <row r="707" ht="30" customHeight="1"/>
    <row r="708" ht="30" customHeight="1"/>
    <row r="709" ht="30" customHeight="1"/>
    <row r="710" ht="30" customHeight="1"/>
    <row r="711" ht="30" customHeight="1"/>
    <row r="712" ht="30" customHeight="1"/>
    <row r="713" ht="30" customHeight="1"/>
    <row r="714" ht="30" customHeight="1"/>
    <row r="715" ht="30" customHeight="1"/>
    <row r="716" ht="30" customHeight="1"/>
    <row r="717" ht="30" customHeight="1"/>
    <row r="718" ht="30" customHeight="1"/>
    <row r="719" ht="30" customHeight="1"/>
    <row r="720" ht="30" customHeight="1"/>
    <row r="721" ht="30" customHeight="1"/>
    <row r="722" ht="30" customHeight="1"/>
    <row r="723" ht="30" customHeight="1"/>
    <row r="724" ht="30" customHeight="1"/>
    <row r="725" ht="30" customHeight="1"/>
    <row r="726" ht="30" customHeight="1"/>
    <row r="727" ht="30" customHeight="1"/>
    <row r="728" ht="30" customHeight="1"/>
    <row r="729" ht="30" customHeight="1"/>
    <row r="730" ht="30" customHeight="1"/>
    <row r="731" ht="30" customHeight="1"/>
    <row r="732" ht="30" customHeight="1"/>
    <row r="733" ht="30" customHeight="1"/>
    <row r="734" ht="30" customHeight="1"/>
    <row r="735" ht="30" customHeight="1"/>
    <row r="736" ht="30" customHeight="1"/>
    <row r="737" ht="30" customHeight="1"/>
    <row r="738" ht="30" customHeight="1"/>
    <row r="739" ht="30" customHeight="1"/>
    <row r="740" ht="30" customHeight="1"/>
    <row r="741" ht="30" customHeight="1"/>
    <row r="742" ht="30" customHeight="1"/>
    <row r="743" ht="30" customHeight="1"/>
    <row r="744" ht="30" customHeight="1"/>
    <row r="745" ht="30" customHeight="1"/>
    <row r="746" ht="30" customHeight="1"/>
    <row r="747" ht="30" customHeight="1"/>
    <row r="748" ht="30" customHeight="1"/>
    <row r="749" ht="30" customHeight="1"/>
    <row r="750" ht="30" customHeight="1"/>
    <row r="751" ht="30" customHeight="1"/>
    <row r="752" ht="30" customHeight="1"/>
    <row r="753" ht="30" customHeight="1"/>
    <row r="754" ht="30" customHeight="1"/>
    <row r="755" ht="30" customHeight="1"/>
    <row r="756" ht="30" customHeight="1"/>
    <row r="757" ht="30" customHeight="1"/>
    <row r="758" ht="30" customHeight="1"/>
    <row r="759" ht="30" customHeight="1"/>
    <row r="760" ht="30" customHeight="1"/>
    <row r="761" ht="30" customHeight="1"/>
    <row r="762" ht="30" customHeight="1"/>
    <row r="763" ht="30" customHeight="1"/>
    <row r="764" ht="30" customHeight="1"/>
    <row r="765" ht="30" customHeight="1"/>
    <row r="766" ht="30" customHeight="1"/>
    <row r="767" ht="30" customHeight="1"/>
    <row r="768" ht="30" customHeight="1"/>
    <row r="769" ht="30" customHeight="1"/>
    <row r="770" ht="30" customHeight="1"/>
    <row r="771" ht="30" customHeight="1"/>
    <row r="772" ht="30" customHeight="1"/>
    <row r="773" ht="30" customHeight="1"/>
    <row r="774" ht="30" customHeight="1"/>
    <row r="775" ht="30" customHeight="1"/>
    <row r="776" ht="30" customHeight="1"/>
    <row r="777" ht="30" customHeight="1"/>
    <row r="778" ht="30" customHeight="1"/>
    <row r="779" ht="30" customHeight="1"/>
    <row r="780" ht="30" customHeight="1"/>
    <row r="781" ht="30" customHeight="1"/>
    <row r="782" ht="30" customHeight="1"/>
    <row r="783" ht="30" customHeight="1"/>
    <row r="784" ht="30" customHeight="1"/>
    <row r="785" ht="30" customHeight="1"/>
    <row r="786" ht="30" customHeight="1"/>
    <row r="787" ht="30" customHeight="1"/>
    <row r="788" ht="30" customHeight="1"/>
    <row r="789" ht="30" customHeight="1"/>
    <row r="790" ht="30" customHeight="1"/>
    <row r="791" ht="30" customHeight="1"/>
    <row r="792" ht="30" customHeight="1"/>
    <row r="793" ht="30" customHeight="1"/>
    <row r="794" ht="30" customHeight="1"/>
    <row r="795" ht="30" customHeight="1"/>
    <row r="796" ht="30" customHeight="1"/>
    <row r="797" ht="30" customHeight="1"/>
    <row r="798" ht="30" customHeight="1"/>
    <row r="799" ht="30" customHeight="1"/>
    <row r="800" ht="30" customHeight="1"/>
    <row r="801" ht="30" customHeight="1"/>
    <row r="802" ht="30" customHeight="1"/>
    <row r="803" ht="30" customHeight="1"/>
    <row r="804" ht="30" customHeight="1"/>
    <row r="805" ht="30" customHeight="1"/>
    <row r="806" ht="30" customHeight="1"/>
    <row r="807" ht="30" customHeight="1"/>
    <row r="808" ht="30" customHeight="1"/>
    <row r="809" ht="30" customHeight="1"/>
    <row r="810" ht="30" customHeight="1"/>
    <row r="811" ht="30" customHeight="1"/>
    <row r="812" ht="30" customHeight="1"/>
    <row r="813" ht="30" customHeight="1"/>
    <row r="814" ht="30" customHeight="1"/>
    <row r="815" ht="30" customHeight="1"/>
    <row r="816" ht="30" customHeight="1"/>
    <row r="817" ht="30" customHeight="1"/>
    <row r="818" ht="30" customHeight="1"/>
    <row r="819" ht="30" customHeight="1"/>
    <row r="820" ht="30" customHeight="1"/>
    <row r="821" ht="30" customHeight="1"/>
    <row r="822" ht="30" customHeight="1"/>
    <row r="823" ht="30" customHeight="1"/>
    <row r="824" ht="30" customHeight="1"/>
    <row r="825" ht="30" customHeight="1"/>
    <row r="826" ht="30" customHeight="1"/>
    <row r="827" ht="30" customHeight="1"/>
    <row r="828" ht="30" customHeight="1"/>
    <row r="829" ht="30" customHeight="1"/>
    <row r="830" ht="30" customHeight="1"/>
    <row r="831" ht="30" customHeight="1"/>
    <row r="832" ht="30" customHeight="1"/>
    <row r="833" ht="30" customHeight="1"/>
    <row r="834" ht="30" customHeight="1"/>
    <row r="835" ht="30" customHeight="1"/>
    <row r="836" ht="30" customHeight="1"/>
    <row r="837" ht="30" customHeight="1"/>
    <row r="838" ht="30" customHeight="1"/>
    <row r="839" ht="30" customHeight="1"/>
    <row r="840" ht="30" customHeight="1"/>
    <row r="841" ht="30" customHeight="1"/>
    <row r="842" ht="30" customHeight="1"/>
    <row r="843" ht="30" customHeight="1"/>
    <row r="844" ht="30" customHeight="1"/>
    <row r="845" ht="30" customHeight="1"/>
    <row r="846" ht="30" customHeight="1"/>
    <row r="847" ht="30" customHeight="1"/>
    <row r="848" ht="30" customHeight="1"/>
    <row r="849" ht="30" customHeight="1"/>
    <row r="850" ht="30" customHeight="1"/>
    <row r="851" ht="30" customHeight="1"/>
    <row r="852" ht="30" customHeight="1"/>
    <row r="853" ht="30" customHeight="1"/>
    <row r="854" ht="30" customHeight="1"/>
    <row r="855" ht="30" customHeight="1"/>
    <row r="856" ht="30" customHeight="1"/>
    <row r="857" ht="30" customHeight="1"/>
    <row r="858" ht="30" customHeight="1"/>
    <row r="859" ht="30" customHeight="1"/>
    <row r="860" ht="30" customHeight="1"/>
    <row r="861" ht="30" customHeight="1"/>
    <row r="862" ht="30" customHeight="1"/>
    <row r="863" ht="30" customHeight="1"/>
    <row r="864" ht="30" customHeight="1"/>
    <row r="865" ht="30" customHeight="1"/>
    <row r="866" ht="30" customHeight="1"/>
    <row r="867" ht="30" customHeight="1"/>
    <row r="868" ht="30" customHeight="1"/>
    <row r="869" ht="30" customHeight="1"/>
    <row r="870" ht="30" customHeight="1"/>
    <row r="871" ht="30" customHeight="1"/>
    <row r="872" ht="30" customHeight="1"/>
    <row r="873" ht="30" customHeight="1"/>
    <row r="874" ht="30" customHeight="1"/>
    <row r="875" ht="30" customHeight="1"/>
    <row r="876" ht="30" customHeight="1"/>
    <row r="877" ht="30" customHeight="1"/>
    <row r="878" ht="30" customHeight="1"/>
    <row r="879" ht="30" customHeight="1"/>
    <row r="880" ht="30" customHeight="1"/>
    <row r="881" ht="30" customHeight="1"/>
    <row r="882" ht="30" customHeight="1"/>
    <row r="883" ht="30" customHeight="1"/>
    <row r="884" ht="30" customHeight="1"/>
    <row r="885" ht="30" customHeight="1"/>
    <row r="886" ht="30" customHeight="1"/>
    <row r="887" ht="30" customHeight="1"/>
    <row r="888" ht="30" customHeight="1"/>
    <row r="889" ht="30" customHeight="1"/>
    <row r="890" ht="30" customHeight="1"/>
    <row r="891" ht="30" customHeight="1"/>
    <row r="892" ht="30" customHeight="1"/>
    <row r="893" ht="30" customHeight="1"/>
    <row r="894" ht="30" customHeight="1"/>
    <row r="895" ht="30" customHeight="1"/>
    <row r="896" ht="30" customHeight="1"/>
    <row r="897" ht="30" customHeight="1"/>
    <row r="898" ht="30" customHeight="1"/>
    <row r="899" ht="30" customHeight="1"/>
    <row r="900" ht="30" customHeight="1"/>
    <row r="901" ht="30" customHeight="1"/>
    <row r="902" ht="30" customHeight="1"/>
    <row r="903" ht="30" customHeight="1"/>
    <row r="904" ht="30" customHeight="1"/>
    <row r="905" ht="30" customHeight="1"/>
    <row r="906" ht="30" customHeight="1"/>
    <row r="907" ht="30" customHeight="1"/>
    <row r="908" ht="30" customHeight="1"/>
    <row r="909" ht="30" customHeight="1"/>
    <row r="910" ht="30" customHeight="1"/>
    <row r="911" ht="30" customHeight="1"/>
    <row r="912" ht="30" customHeight="1"/>
    <row r="913" ht="30" customHeight="1"/>
    <row r="914" ht="30" customHeight="1"/>
    <row r="915" ht="30" customHeight="1"/>
    <row r="916" ht="30" customHeight="1"/>
    <row r="917" ht="30" customHeight="1"/>
    <row r="918" ht="30" customHeight="1"/>
    <row r="919" ht="30" customHeight="1"/>
    <row r="920" ht="30" customHeight="1"/>
    <row r="921" ht="30" customHeight="1"/>
    <row r="922" ht="30" customHeight="1"/>
    <row r="923" ht="30" customHeight="1"/>
    <row r="924" ht="30" customHeight="1"/>
    <row r="925" ht="30" customHeight="1"/>
    <row r="926" ht="30" customHeight="1"/>
    <row r="927" ht="30" customHeight="1"/>
    <row r="928" ht="30" customHeight="1"/>
    <row r="929" ht="30" customHeight="1"/>
    <row r="930" ht="30" customHeight="1"/>
    <row r="931" ht="30" customHeight="1"/>
    <row r="932" ht="30" customHeight="1"/>
    <row r="933" ht="30" customHeight="1"/>
    <row r="934" ht="30" customHeight="1"/>
    <row r="935" ht="30" customHeight="1"/>
    <row r="936" ht="30" customHeight="1"/>
    <row r="937" ht="30" customHeight="1"/>
    <row r="938" ht="30" customHeight="1"/>
    <row r="939" ht="30" customHeight="1"/>
    <row r="940" ht="30" customHeight="1"/>
    <row r="941" ht="30" customHeight="1"/>
    <row r="942" ht="30" customHeight="1"/>
    <row r="943" ht="30" customHeight="1"/>
    <row r="944" ht="30" customHeight="1"/>
    <row r="945" ht="30" customHeight="1"/>
    <row r="946" ht="30" customHeight="1"/>
    <row r="947" ht="30" customHeight="1"/>
    <row r="948" ht="30" customHeight="1"/>
    <row r="949" ht="30" customHeight="1"/>
    <row r="950" ht="30" customHeight="1"/>
    <row r="951" ht="30" customHeight="1"/>
    <row r="952" ht="30" customHeight="1"/>
    <row r="953" ht="30" customHeight="1"/>
    <row r="954" ht="30" customHeight="1"/>
    <row r="955" ht="30" customHeight="1"/>
    <row r="956" ht="30" customHeight="1"/>
    <row r="957" ht="30" customHeight="1"/>
    <row r="958" ht="30" customHeight="1"/>
    <row r="959" ht="30" customHeight="1"/>
    <row r="960" ht="30" customHeight="1"/>
    <row r="961" ht="30" customHeight="1"/>
    <row r="962" ht="30" customHeight="1"/>
    <row r="963" ht="30" customHeight="1"/>
    <row r="964" ht="30" customHeight="1"/>
    <row r="965" ht="30" customHeight="1"/>
    <row r="966" ht="30" customHeight="1"/>
    <row r="967" ht="30" customHeight="1"/>
    <row r="968" ht="30" customHeight="1"/>
    <row r="969" ht="30" customHeight="1"/>
    <row r="970" ht="30" customHeight="1"/>
    <row r="971" ht="30" customHeight="1"/>
    <row r="972" ht="30" customHeight="1"/>
    <row r="973" ht="30" customHeight="1"/>
    <row r="974" ht="30" customHeight="1"/>
    <row r="975" ht="30" customHeight="1"/>
    <row r="976" ht="30" customHeight="1"/>
    <row r="977" ht="30" customHeight="1"/>
    <row r="978" ht="30" customHeight="1"/>
    <row r="979" ht="30" customHeight="1"/>
    <row r="980" ht="30" customHeight="1"/>
    <row r="981" ht="30" customHeight="1"/>
    <row r="982" ht="30" customHeight="1"/>
    <row r="983" ht="30" customHeight="1"/>
    <row r="984" ht="30" customHeight="1"/>
    <row r="985" ht="30" customHeight="1"/>
    <row r="986" ht="30" customHeight="1"/>
    <row r="987" ht="30" customHeight="1"/>
    <row r="988" ht="30" customHeight="1"/>
    <row r="989" ht="30" customHeight="1"/>
    <row r="990" ht="30" customHeight="1"/>
    <row r="991" ht="30" customHeight="1"/>
    <row r="992" ht="30" customHeight="1"/>
    <row r="993" ht="30" customHeight="1"/>
    <row r="994" ht="30" customHeight="1"/>
    <row r="995" ht="30" customHeight="1"/>
    <row r="996" ht="30" customHeight="1"/>
    <row r="997" ht="30" customHeight="1"/>
    <row r="998" ht="30" customHeight="1"/>
    <row r="999" ht="30" customHeight="1"/>
    <row r="1000" ht="30" customHeight="1"/>
    <row r="1001" ht="30" customHeight="1"/>
    <row r="1002" ht="30" customHeight="1"/>
    <row r="1003" ht="30" customHeight="1"/>
    <row r="1004" ht="30" customHeight="1"/>
    <row r="1005" ht="30" customHeight="1"/>
    <row r="1006" ht="30" customHeight="1"/>
    <row r="1007" ht="30" customHeight="1"/>
    <row r="1008" ht="30" customHeight="1"/>
    <row r="1009" ht="30" customHeight="1"/>
    <row r="1010" ht="30" customHeight="1"/>
    <row r="1011" ht="30" customHeight="1"/>
    <row r="1012" ht="30" customHeight="1"/>
    <row r="1013" ht="30" customHeight="1"/>
    <row r="1014" ht="30" customHeight="1"/>
    <row r="1015" ht="30" customHeight="1"/>
    <row r="1016" ht="30" customHeight="1"/>
    <row r="1017" ht="30" customHeight="1"/>
    <row r="1018" ht="30" customHeight="1"/>
    <row r="1019" ht="30" customHeight="1"/>
    <row r="1020" ht="30" customHeight="1"/>
    <row r="1021" ht="30" customHeight="1"/>
    <row r="1022" ht="30" customHeight="1"/>
    <row r="1023" ht="30" customHeight="1"/>
    <row r="1024" ht="30" customHeight="1"/>
    <row r="1025" ht="30" customHeight="1"/>
    <row r="1026" ht="30" customHeight="1"/>
    <row r="1027" ht="30" customHeight="1"/>
    <row r="1028" ht="30" customHeight="1"/>
    <row r="1029" ht="30" customHeight="1"/>
    <row r="1030" ht="30" customHeight="1"/>
    <row r="1031" ht="30" customHeight="1"/>
    <row r="1032" ht="30" customHeight="1"/>
    <row r="1033" ht="30" customHeight="1"/>
    <row r="1034" ht="30" customHeight="1"/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EC27-DBC3-404D-96CA-39696D19B2D6}">
  <sheetPr codeName="Sheet9">
    <pageSetUpPr fitToPage="1"/>
  </sheetPr>
  <dimension ref="A1:H17"/>
  <sheetViews>
    <sheetView workbookViewId="0">
      <selection activeCell="E18" sqref="E18"/>
    </sheetView>
  </sheetViews>
  <sheetFormatPr baseColWidth="10" defaultColWidth="8.83203125" defaultRowHeight="15"/>
  <cols>
    <col min="1" max="1" width="18.83203125" customWidth="1"/>
    <col min="2" max="2" width="12.6640625" customWidth="1"/>
    <col min="3" max="3" width="26.5" customWidth="1"/>
    <col min="4" max="4" width="51.5" customWidth="1"/>
    <col min="5" max="5" width="22.5" customWidth="1"/>
    <col min="6" max="6" width="21.6640625" customWidth="1"/>
    <col min="7" max="7" width="24.33203125" bestFit="1" customWidth="1"/>
    <col min="8" max="8" width="25.83203125" bestFit="1" customWidth="1"/>
  </cols>
  <sheetData>
    <row r="1" spans="1:8" ht="21">
      <c r="A1" s="327" t="s">
        <v>2629</v>
      </c>
      <c r="B1" s="327"/>
      <c r="C1" s="327"/>
      <c r="D1" s="328" t="s">
        <v>2628</v>
      </c>
      <c r="E1" s="328"/>
      <c r="F1" s="328"/>
      <c r="G1" s="329">
        <f ca="1">TODAY()</f>
        <v>45796</v>
      </c>
      <c r="H1" s="327"/>
    </row>
    <row r="2" spans="1:8" ht="29">
      <c r="A2" s="330" t="s">
        <v>2610</v>
      </c>
      <c r="B2" s="331"/>
      <c r="C2" s="331"/>
      <c r="D2" s="331"/>
      <c r="E2" s="331"/>
      <c r="F2" s="331"/>
      <c r="G2" s="331"/>
      <c r="H2" s="331"/>
    </row>
    <row r="3" spans="1:8" ht="21">
      <c r="A3" s="293"/>
      <c r="B3" s="293" t="s">
        <v>138</v>
      </c>
      <c r="C3" s="294" t="s">
        <v>931</v>
      </c>
      <c r="D3" s="293" t="s">
        <v>2611</v>
      </c>
      <c r="E3" s="293" t="s">
        <v>141</v>
      </c>
      <c r="F3" s="293" t="s">
        <v>142</v>
      </c>
      <c r="G3" s="293" t="s">
        <v>2612</v>
      </c>
      <c r="H3" s="293" t="s">
        <v>144</v>
      </c>
    </row>
    <row r="4" spans="1:8" s="2" customFormat="1" ht="20">
      <c r="A4" s="295">
        <v>1</v>
      </c>
      <c r="B4" s="84" t="s">
        <v>238</v>
      </c>
      <c r="C4" s="84">
        <v>109535</v>
      </c>
      <c r="D4" s="269" t="s">
        <v>2525</v>
      </c>
      <c r="E4" s="84">
        <v>100</v>
      </c>
      <c r="F4" s="310"/>
      <c r="G4" s="228">
        <v>8000000</v>
      </c>
      <c r="H4" s="228">
        <f>E4*G4</f>
        <v>800000000</v>
      </c>
    </row>
    <row r="5" spans="1:8" s="2" customFormat="1" ht="20">
      <c r="A5" s="84"/>
      <c r="B5" s="84"/>
      <c r="C5" s="84"/>
      <c r="D5" s="269"/>
      <c r="E5" s="84"/>
      <c r="F5" s="84"/>
      <c r="G5" s="310"/>
      <c r="H5" s="310"/>
    </row>
    <row r="6" spans="1:8" s="2" customFormat="1" ht="21">
      <c r="A6" s="311"/>
      <c r="B6" s="84"/>
      <c r="C6" s="311"/>
      <c r="D6" s="311"/>
      <c r="E6" s="311"/>
      <c r="F6" s="311"/>
      <c r="G6" s="312"/>
      <c r="H6" s="310"/>
    </row>
    <row r="7" spans="1:8" ht="21">
      <c r="A7" s="313"/>
      <c r="B7" s="313"/>
      <c r="C7" s="313"/>
      <c r="D7" s="317"/>
      <c r="E7" s="313"/>
      <c r="F7" s="313"/>
      <c r="G7" s="314"/>
      <c r="H7" s="310"/>
    </row>
    <row r="8" spans="1:8" ht="21">
      <c r="A8" s="313"/>
      <c r="B8" s="313"/>
      <c r="C8" s="313"/>
      <c r="D8" s="313"/>
      <c r="E8" s="313"/>
      <c r="F8" s="313"/>
      <c r="G8" s="315"/>
      <c r="H8" s="316"/>
    </row>
    <row r="9" spans="1:8" ht="21">
      <c r="A9" s="12"/>
      <c r="B9" s="12"/>
      <c r="C9" s="12"/>
      <c r="D9" s="12"/>
      <c r="E9" s="15"/>
      <c r="F9" s="15"/>
      <c r="G9" s="297"/>
      <c r="H9" s="296"/>
    </row>
    <row r="10" spans="1:8" ht="21">
      <c r="A10" s="12"/>
      <c r="B10" s="12"/>
      <c r="C10" s="12"/>
      <c r="D10" s="12"/>
      <c r="E10" s="15"/>
      <c r="F10" s="15"/>
      <c r="G10" s="297"/>
      <c r="H10" s="296"/>
    </row>
    <row r="11" spans="1:8" ht="21">
      <c r="A11" s="12"/>
      <c r="B11" s="12"/>
      <c r="C11" s="12"/>
      <c r="D11" s="12"/>
      <c r="E11" s="15"/>
      <c r="F11" s="15"/>
      <c r="G11" s="297"/>
      <c r="H11" s="296"/>
    </row>
    <row r="12" spans="1:8" ht="21">
      <c r="A12" s="298"/>
      <c r="B12" s="299"/>
      <c r="C12" s="299"/>
      <c r="D12" s="299"/>
      <c r="E12" s="300"/>
      <c r="F12" s="300"/>
      <c r="G12" s="301"/>
      <c r="H12" s="302"/>
    </row>
    <row r="13" spans="1:8" ht="21">
      <c r="A13" s="332" t="s">
        <v>2613</v>
      </c>
      <c r="B13" s="332"/>
      <c r="C13" s="332"/>
      <c r="D13" s="332"/>
      <c r="E13" s="18"/>
      <c r="F13" s="12"/>
      <c r="G13" s="303" t="s">
        <v>144</v>
      </c>
      <c r="H13" s="318">
        <f>SUM(H4:H12)</f>
        <v>800000000</v>
      </c>
    </row>
    <row r="14" spans="1:8" ht="21">
      <c r="A14" s="333"/>
      <c r="B14" s="333"/>
      <c r="C14" s="333"/>
      <c r="D14" s="333"/>
      <c r="E14" s="12"/>
      <c r="F14" s="12"/>
      <c r="G14" s="304" t="s">
        <v>2614</v>
      </c>
      <c r="H14" s="319"/>
    </row>
    <row r="15" spans="1:8" ht="21">
      <c r="A15" s="334" t="s">
        <v>2615</v>
      </c>
      <c r="B15" s="334"/>
      <c r="C15" s="334"/>
      <c r="D15" s="334"/>
      <c r="E15" s="305"/>
      <c r="F15" s="305"/>
      <c r="G15" s="306" t="s">
        <v>144</v>
      </c>
      <c r="H15" s="319">
        <f>H13+H14</f>
        <v>800000000</v>
      </c>
    </row>
    <row r="16" spans="1:8" ht="21">
      <c r="A16" s="325" t="s">
        <v>2616</v>
      </c>
      <c r="B16" s="325"/>
      <c r="C16" s="325"/>
      <c r="D16" s="325"/>
      <c r="E16" s="325"/>
      <c r="F16" s="12"/>
      <c r="G16" s="12"/>
      <c r="H16" s="12"/>
    </row>
    <row r="17" spans="1:4" ht="16">
      <c r="A17" s="326" t="s">
        <v>2617</v>
      </c>
      <c r="B17" s="326"/>
      <c r="C17" s="326"/>
      <c r="D17" s="326"/>
    </row>
  </sheetData>
  <mergeCells count="8">
    <mergeCell ref="A16:E16"/>
    <mergeCell ref="A17:D17"/>
    <mergeCell ref="A1:C1"/>
    <mergeCell ref="D1:F1"/>
    <mergeCell ref="G1:H1"/>
    <mergeCell ref="A2:H2"/>
    <mergeCell ref="A13:D14"/>
    <mergeCell ref="A15:D15"/>
  </mergeCells>
  <pageMargins left="0.7" right="0.7" top="0.75" bottom="0.75" header="0.3" footer="0.3"/>
  <pageSetup paperSize="9" scale="58"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9EB2-2E49-4541-8C6E-8FB23A467529}">
  <sheetPr codeName="Sheet10"/>
  <dimension ref="A1:H423"/>
  <sheetViews>
    <sheetView workbookViewId="0">
      <selection activeCell="C1" sqref="C1"/>
    </sheetView>
  </sheetViews>
  <sheetFormatPr baseColWidth="10" defaultRowHeight="15"/>
  <cols>
    <col min="1" max="1" width="20.6640625" customWidth="1"/>
    <col min="2" max="2" width="17.1640625" customWidth="1"/>
    <col min="3" max="3" width="19.5" customWidth="1"/>
    <col min="4" max="4" width="17.6640625" bestFit="1" customWidth="1"/>
    <col min="5" max="5" width="125.83203125" style="20" customWidth="1"/>
    <col min="7" max="7" width="12.83203125" bestFit="1" customWidth="1"/>
    <col min="8" max="8" width="15.5" customWidth="1"/>
  </cols>
  <sheetData>
    <row r="1" spans="1:8" s="2" customFormat="1" ht="30" customHeight="1">
      <c r="A1" s="171" t="s">
        <v>138</v>
      </c>
      <c r="B1" s="172" t="s">
        <v>930</v>
      </c>
      <c r="C1" s="172" t="s">
        <v>2645</v>
      </c>
      <c r="D1" s="172" t="s">
        <v>932</v>
      </c>
      <c r="E1" s="173" t="s">
        <v>933</v>
      </c>
      <c r="F1" s="172" t="s">
        <v>679</v>
      </c>
      <c r="G1" s="174" t="s">
        <v>934</v>
      </c>
      <c r="H1" s="174" t="s">
        <v>934</v>
      </c>
    </row>
    <row r="2" spans="1:8" s="2" customFormat="1" ht="30" customHeight="1">
      <c r="A2" s="175" t="s">
        <v>170</v>
      </c>
      <c r="B2" s="176" t="s">
        <v>935</v>
      </c>
      <c r="C2" s="176" t="s">
        <v>936</v>
      </c>
      <c r="D2" s="176" t="s">
        <v>937</v>
      </c>
      <c r="E2" s="177" t="s">
        <v>938</v>
      </c>
      <c r="F2" s="176" t="s">
        <v>206</v>
      </c>
      <c r="G2" s="178">
        <v>27</v>
      </c>
      <c r="H2" s="170">
        <f>G2*35%-(G2)</f>
        <v>-17.55</v>
      </c>
    </row>
    <row r="3" spans="1:8" s="2" customFormat="1" ht="30" customHeight="1">
      <c r="A3" s="175" t="s">
        <v>170</v>
      </c>
      <c r="B3" s="176" t="s">
        <v>935</v>
      </c>
      <c r="C3" s="176" t="s">
        <v>939</v>
      </c>
      <c r="D3" s="176" t="s">
        <v>937</v>
      </c>
      <c r="E3" s="177" t="s">
        <v>940</v>
      </c>
      <c r="F3" s="176" t="s">
        <v>206</v>
      </c>
      <c r="G3" s="178">
        <v>27</v>
      </c>
      <c r="H3" s="170">
        <f t="shared" ref="H3:H66" si="0">G3*35%-(G3)</f>
        <v>-17.55</v>
      </c>
    </row>
    <row r="4" spans="1:8" s="2" customFormat="1" ht="30" customHeight="1">
      <c r="A4" s="175" t="s">
        <v>170</v>
      </c>
      <c r="B4" s="176" t="s">
        <v>935</v>
      </c>
      <c r="C4" s="176" t="s">
        <v>941</v>
      </c>
      <c r="D4" s="176" t="s">
        <v>937</v>
      </c>
      <c r="E4" s="177" t="s">
        <v>942</v>
      </c>
      <c r="F4" s="176" t="s">
        <v>206</v>
      </c>
      <c r="G4" s="178">
        <v>27</v>
      </c>
      <c r="H4" s="170">
        <f t="shared" si="0"/>
        <v>-17.55</v>
      </c>
    </row>
    <row r="5" spans="1:8" s="2" customFormat="1" ht="30" customHeight="1">
      <c r="A5" s="175" t="s">
        <v>170</v>
      </c>
      <c r="B5" s="176" t="s">
        <v>943</v>
      </c>
      <c r="C5" s="176" t="s">
        <v>944</v>
      </c>
      <c r="D5" s="176" t="s">
        <v>937</v>
      </c>
      <c r="E5" s="177" t="s">
        <v>945</v>
      </c>
      <c r="F5" s="176" t="s">
        <v>206</v>
      </c>
      <c r="G5" s="178">
        <v>21.6</v>
      </c>
      <c r="H5" s="170">
        <f t="shared" si="0"/>
        <v>-14.040000000000003</v>
      </c>
    </row>
    <row r="6" spans="1:8" s="2" customFormat="1" ht="30" customHeight="1">
      <c r="A6" s="175" t="s">
        <v>170</v>
      </c>
      <c r="B6" s="176" t="s">
        <v>943</v>
      </c>
      <c r="C6" s="176" t="s">
        <v>946</v>
      </c>
      <c r="D6" s="176" t="s">
        <v>947</v>
      </c>
      <c r="E6" s="177" t="s">
        <v>945</v>
      </c>
      <c r="F6" s="176" t="s">
        <v>658</v>
      </c>
      <c r="G6" s="178">
        <v>24.5</v>
      </c>
      <c r="H6" s="170">
        <f t="shared" si="0"/>
        <v>-15.925000000000001</v>
      </c>
    </row>
    <row r="7" spans="1:8" s="2" customFormat="1" ht="30" customHeight="1">
      <c r="A7" s="175" t="s">
        <v>170</v>
      </c>
      <c r="B7" s="176" t="s">
        <v>943</v>
      </c>
      <c r="C7" s="179" t="s">
        <v>948</v>
      </c>
      <c r="D7" s="176" t="s">
        <v>947</v>
      </c>
      <c r="E7" s="177" t="s">
        <v>945</v>
      </c>
      <c r="F7" s="176" t="s">
        <v>949</v>
      </c>
      <c r="G7" s="180">
        <v>49</v>
      </c>
      <c r="H7" s="170">
        <f t="shared" si="0"/>
        <v>-31.85</v>
      </c>
    </row>
    <row r="8" spans="1:8" s="2" customFormat="1" ht="30" customHeight="1">
      <c r="A8" s="175" t="s">
        <v>170</v>
      </c>
      <c r="B8" s="176" t="s">
        <v>943</v>
      </c>
      <c r="C8" s="176" t="s">
        <v>950</v>
      </c>
      <c r="D8" s="176" t="s">
        <v>937</v>
      </c>
      <c r="E8" s="177" t="s">
        <v>951</v>
      </c>
      <c r="F8" s="176" t="s">
        <v>206</v>
      </c>
      <c r="G8" s="178">
        <v>27</v>
      </c>
      <c r="H8" s="170">
        <f t="shared" si="0"/>
        <v>-17.55</v>
      </c>
    </row>
    <row r="9" spans="1:8" s="2" customFormat="1" ht="30" customHeight="1">
      <c r="A9" s="175" t="s">
        <v>170</v>
      </c>
      <c r="B9" s="176" t="s">
        <v>943</v>
      </c>
      <c r="C9" s="176" t="s">
        <v>952</v>
      </c>
      <c r="D9" s="176" t="s">
        <v>947</v>
      </c>
      <c r="E9" s="177" t="s">
        <v>951</v>
      </c>
      <c r="F9" s="176" t="s">
        <v>658</v>
      </c>
      <c r="G9" s="178">
        <v>24.5</v>
      </c>
      <c r="H9" s="170">
        <f t="shared" si="0"/>
        <v>-15.925000000000001</v>
      </c>
    </row>
    <row r="10" spans="1:8" s="2" customFormat="1" ht="30" customHeight="1">
      <c r="A10" s="175" t="s">
        <v>170</v>
      </c>
      <c r="B10" s="176" t="s">
        <v>943</v>
      </c>
      <c r="C10" s="176" t="s">
        <v>953</v>
      </c>
      <c r="D10" s="176" t="s">
        <v>937</v>
      </c>
      <c r="E10" s="177" t="s">
        <v>954</v>
      </c>
      <c r="F10" s="176" t="s">
        <v>206</v>
      </c>
      <c r="G10" s="178">
        <v>43.85</v>
      </c>
      <c r="H10" s="170">
        <f t="shared" si="0"/>
        <v>-28.502500000000001</v>
      </c>
    </row>
    <row r="11" spans="1:8" s="2" customFormat="1" ht="30" customHeight="1">
      <c r="A11" s="175" t="s">
        <v>170</v>
      </c>
      <c r="B11" s="176" t="s">
        <v>955</v>
      </c>
      <c r="C11" s="176" t="s">
        <v>956</v>
      </c>
      <c r="D11" s="176" t="s">
        <v>937</v>
      </c>
      <c r="E11" s="177" t="s">
        <v>957</v>
      </c>
      <c r="F11" s="176" t="s">
        <v>206</v>
      </c>
      <c r="G11" s="178">
        <v>44.5</v>
      </c>
      <c r="H11" s="170">
        <f t="shared" si="0"/>
        <v>-28.925000000000001</v>
      </c>
    </row>
    <row r="12" spans="1:8" s="2" customFormat="1" ht="30" customHeight="1">
      <c r="A12" s="175" t="s">
        <v>170</v>
      </c>
      <c r="B12" s="176" t="s">
        <v>955</v>
      </c>
      <c r="C12" s="176" t="s">
        <v>958</v>
      </c>
      <c r="D12" s="176" t="s">
        <v>937</v>
      </c>
      <c r="E12" s="177" t="s">
        <v>959</v>
      </c>
      <c r="F12" s="176" t="s">
        <v>206</v>
      </c>
      <c r="G12" s="178">
        <v>39</v>
      </c>
      <c r="H12" s="170">
        <f t="shared" si="0"/>
        <v>-25.35</v>
      </c>
    </row>
    <row r="13" spans="1:8" s="2" customFormat="1" ht="30" customHeight="1">
      <c r="A13" s="175" t="s">
        <v>170</v>
      </c>
      <c r="B13" s="176" t="s">
        <v>955</v>
      </c>
      <c r="C13" s="176" t="s">
        <v>960</v>
      </c>
      <c r="D13" s="176" t="s">
        <v>937</v>
      </c>
      <c r="E13" s="177" t="s">
        <v>961</v>
      </c>
      <c r="F13" s="176" t="s">
        <v>206</v>
      </c>
      <c r="G13" s="178">
        <v>36</v>
      </c>
      <c r="H13" s="170">
        <f t="shared" si="0"/>
        <v>-23.4</v>
      </c>
    </row>
    <row r="14" spans="1:8" s="2" customFormat="1" ht="30" customHeight="1">
      <c r="A14" s="175" t="s">
        <v>170</v>
      </c>
      <c r="B14" s="176" t="s">
        <v>955</v>
      </c>
      <c r="C14" s="176" t="s">
        <v>962</v>
      </c>
      <c r="D14" s="176" t="s">
        <v>937</v>
      </c>
      <c r="E14" s="177" t="s">
        <v>963</v>
      </c>
      <c r="F14" s="176" t="s">
        <v>206</v>
      </c>
      <c r="G14" s="178">
        <v>60</v>
      </c>
      <c r="H14" s="170">
        <f t="shared" si="0"/>
        <v>-39</v>
      </c>
    </row>
    <row r="15" spans="1:8" s="2" customFormat="1" ht="30" customHeight="1">
      <c r="A15" s="175" t="s">
        <v>170</v>
      </c>
      <c r="B15" s="176" t="s">
        <v>955</v>
      </c>
      <c r="C15" s="176" t="s">
        <v>964</v>
      </c>
      <c r="D15" s="176" t="s">
        <v>937</v>
      </c>
      <c r="E15" s="177" t="s">
        <v>965</v>
      </c>
      <c r="F15" s="176" t="s">
        <v>206</v>
      </c>
      <c r="G15" s="178">
        <v>57</v>
      </c>
      <c r="H15" s="170">
        <f t="shared" si="0"/>
        <v>-37.049999999999997</v>
      </c>
    </row>
    <row r="16" spans="1:8" s="2" customFormat="1" ht="30" customHeight="1">
      <c r="A16" s="175" t="s">
        <v>170</v>
      </c>
      <c r="B16" s="176" t="s">
        <v>966</v>
      </c>
      <c r="C16" s="176" t="s">
        <v>967</v>
      </c>
      <c r="D16" s="176" t="s">
        <v>937</v>
      </c>
      <c r="E16" s="177" t="s">
        <v>968</v>
      </c>
      <c r="F16" s="176" t="s">
        <v>221</v>
      </c>
      <c r="G16" s="178">
        <v>88</v>
      </c>
      <c r="H16" s="170">
        <f t="shared" si="0"/>
        <v>-57.2</v>
      </c>
    </row>
    <row r="17" spans="1:8" s="2" customFormat="1" ht="30" customHeight="1">
      <c r="A17" s="175" t="s">
        <v>170</v>
      </c>
      <c r="B17" s="176" t="s">
        <v>969</v>
      </c>
      <c r="C17" s="176" t="s">
        <v>970</v>
      </c>
      <c r="D17" s="176" t="s">
        <v>937</v>
      </c>
      <c r="E17" s="177" t="s">
        <v>971</v>
      </c>
      <c r="F17" s="176" t="s">
        <v>181</v>
      </c>
      <c r="G17" s="178">
        <v>184</v>
      </c>
      <c r="H17" s="170">
        <f t="shared" si="0"/>
        <v>-119.60000000000001</v>
      </c>
    </row>
    <row r="18" spans="1:8" s="2" customFormat="1" ht="30" customHeight="1">
      <c r="A18" s="175" t="s">
        <v>170</v>
      </c>
      <c r="B18" s="176" t="s">
        <v>972</v>
      </c>
      <c r="C18" s="176" t="s">
        <v>973</v>
      </c>
      <c r="D18" s="176" t="s">
        <v>974</v>
      </c>
      <c r="E18" s="177" t="s">
        <v>975</v>
      </c>
      <c r="F18" s="176" t="s">
        <v>171</v>
      </c>
      <c r="G18" s="178">
        <v>36</v>
      </c>
      <c r="H18" s="170">
        <f t="shared" si="0"/>
        <v>-23.4</v>
      </c>
    </row>
    <row r="19" spans="1:8" s="2" customFormat="1" ht="30" customHeight="1">
      <c r="A19" s="175" t="s">
        <v>170</v>
      </c>
      <c r="B19" s="176" t="s">
        <v>976</v>
      </c>
      <c r="C19" s="176" t="s">
        <v>977</v>
      </c>
      <c r="D19" s="176" t="s">
        <v>937</v>
      </c>
      <c r="E19" s="177" t="s">
        <v>978</v>
      </c>
      <c r="F19" s="176" t="s">
        <v>191</v>
      </c>
      <c r="G19" s="178">
        <v>64</v>
      </c>
      <c r="H19" s="170">
        <f t="shared" si="0"/>
        <v>-41.6</v>
      </c>
    </row>
    <row r="20" spans="1:8" s="2" customFormat="1" ht="30" customHeight="1">
      <c r="A20" s="175" t="s">
        <v>170</v>
      </c>
      <c r="B20" s="176" t="s">
        <v>979</v>
      </c>
      <c r="C20" s="176" t="s">
        <v>980</v>
      </c>
      <c r="D20" s="176" t="s">
        <v>974</v>
      </c>
      <c r="E20" s="177" t="s">
        <v>981</v>
      </c>
      <c r="F20" s="176" t="s">
        <v>171</v>
      </c>
      <c r="G20" s="178">
        <v>59.5</v>
      </c>
      <c r="H20" s="170">
        <f t="shared" si="0"/>
        <v>-38.674999999999997</v>
      </c>
    </row>
    <row r="21" spans="1:8" s="2" customFormat="1" ht="30" customHeight="1">
      <c r="A21" s="175" t="s">
        <v>170</v>
      </c>
      <c r="B21" s="176" t="s">
        <v>982</v>
      </c>
      <c r="C21" s="176" t="s">
        <v>983</v>
      </c>
      <c r="D21" s="176" t="s">
        <v>974</v>
      </c>
      <c r="E21" s="177" t="s">
        <v>984</v>
      </c>
      <c r="F21" s="176" t="s">
        <v>191</v>
      </c>
      <c r="G21" s="178">
        <v>67</v>
      </c>
      <c r="H21" s="170">
        <f t="shared" si="0"/>
        <v>-43.55</v>
      </c>
    </row>
    <row r="22" spans="1:8" s="2" customFormat="1" ht="30" customHeight="1">
      <c r="A22" s="175" t="s">
        <v>170</v>
      </c>
      <c r="B22" s="176" t="s">
        <v>985</v>
      </c>
      <c r="C22" s="176" t="s">
        <v>986</v>
      </c>
      <c r="D22" s="176" t="s">
        <v>974</v>
      </c>
      <c r="E22" s="177" t="s">
        <v>987</v>
      </c>
      <c r="F22" s="176" t="s">
        <v>171</v>
      </c>
      <c r="G22" s="178">
        <v>55</v>
      </c>
      <c r="H22" s="170">
        <f t="shared" si="0"/>
        <v>-35.75</v>
      </c>
    </row>
    <row r="23" spans="1:8" s="2" customFormat="1" ht="30" customHeight="1">
      <c r="A23" s="175" t="s">
        <v>170</v>
      </c>
      <c r="B23" s="176" t="s">
        <v>988</v>
      </c>
      <c r="C23" s="176" t="s">
        <v>989</v>
      </c>
      <c r="D23" s="176" t="s">
        <v>937</v>
      </c>
      <c r="E23" s="177" t="s">
        <v>990</v>
      </c>
      <c r="F23" s="176" t="s">
        <v>991</v>
      </c>
      <c r="G23" s="178">
        <v>34.799999999999997</v>
      </c>
      <c r="H23" s="170">
        <f t="shared" si="0"/>
        <v>-22.619999999999997</v>
      </c>
    </row>
    <row r="24" spans="1:8" s="2" customFormat="1" ht="30" customHeight="1">
      <c r="A24" s="175" t="s">
        <v>170</v>
      </c>
      <c r="B24" s="176" t="s">
        <v>988</v>
      </c>
      <c r="C24" s="176" t="s">
        <v>992</v>
      </c>
      <c r="D24" s="176" t="s">
        <v>937</v>
      </c>
      <c r="E24" s="177" t="s">
        <v>993</v>
      </c>
      <c r="F24" s="176" t="s">
        <v>991</v>
      </c>
      <c r="G24" s="178">
        <v>24</v>
      </c>
      <c r="H24" s="170">
        <f t="shared" si="0"/>
        <v>-15.600000000000001</v>
      </c>
    </row>
    <row r="25" spans="1:8" s="2" customFormat="1" ht="30" customHeight="1">
      <c r="A25" s="175" t="s">
        <v>170</v>
      </c>
      <c r="B25" s="176" t="s">
        <v>988</v>
      </c>
      <c r="C25" s="176" t="s">
        <v>994</v>
      </c>
      <c r="D25" s="176" t="s">
        <v>947</v>
      </c>
      <c r="E25" s="177" t="s">
        <v>995</v>
      </c>
      <c r="F25" s="176" t="s">
        <v>658</v>
      </c>
      <c r="G25" s="178">
        <v>34.25</v>
      </c>
      <c r="H25" s="170">
        <f t="shared" si="0"/>
        <v>-22.262500000000003</v>
      </c>
    </row>
    <row r="26" spans="1:8" s="2" customFormat="1" ht="30" customHeight="1">
      <c r="A26" s="175" t="s">
        <v>170</v>
      </c>
      <c r="B26" s="176" t="s">
        <v>996</v>
      </c>
      <c r="C26" s="176" t="s">
        <v>997</v>
      </c>
      <c r="D26" s="176" t="s">
        <v>974</v>
      </c>
      <c r="E26" s="177" t="s">
        <v>998</v>
      </c>
      <c r="F26" s="176" t="s">
        <v>171</v>
      </c>
      <c r="G26" s="178">
        <v>41.5</v>
      </c>
      <c r="H26" s="170">
        <f t="shared" si="0"/>
        <v>-26.975000000000001</v>
      </c>
    </row>
    <row r="27" spans="1:8" s="2" customFormat="1" ht="30" customHeight="1">
      <c r="A27" s="175" t="s">
        <v>170</v>
      </c>
      <c r="B27" s="176" t="s">
        <v>996</v>
      </c>
      <c r="C27" s="176" t="s">
        <v>999</v>
      </c>
      <c r="D27" s="176" t="s">
        <v>947</v>
      </c>
      <c r="E27" s="177" t="s">
        <v>1000</v>
      </c>
      <c r="F27" s="176" t="s">
        <v>185</v>
      </c>
      <c r="G27" s="178">
        <v>176</v>
      </c>
      <c r="H27" s="170">
        <f t="shared" si="0"/>
        <v>-114.4</v>
      </c>
    </row>
    <row r="28" spans="1:8" s="2" customFormat="1" ht="30" customHeight="1">
      <c r="A28" s="175" t="s">
        <v>170</v>
      </c>
      <c r="B28" s="176" t="s">
        <v>1001</v>
      </c>
      <c r="C28" s="176" t="s">
        <v>1002</v>
      </c>
      <c r="D28" s="176" t="s">
        <v>974</v>
      </c>
      <c r="E28" s="177" t="s">
        <v>1003</v>
      </c>
      <c r="F28" s="176" t="s">
        <v>171</v>
      </c>
      <c r="G28" s="178">
        <v>66.3</v>
      </c>
      <c r="H28" s="170">
        <f t="shared" si="0"/>
        <v>-43.094999999999999</v>
      </c>
    </row>
    <row r="29" spans="1:8" s="2" customFormat="1" ht="30" customHeight="1">
      <c r="A29" s="175" t="s">
        <v>170</v>
      </c>
      <c r="B29" s="176" t="s">
        <v>1004</v>
      </c>
      <c r="C29" s="176" t="s">
        <v>1005</v>
      </c>
      <c r="D29" s="176" t="s">
        <v>974</v>
      </c>
      <c r="E29" s="177" t="s">
        <v>1006</v>
      </c>
      <c r="F29" s="176" t="s">
        <v>191</v>
      </c>
      <c r="G29" s="178">
        <v>41.5</v>
      </c>
      <c r="H29" s="170">
        <f t="shared" si="0"/>
        <v>-26.975000000000001</v>
      </c>
    </row>
    <row r="30" spans="1:8" s="2" customFormat="1" ht="30" customHeight="1">
      <c r="A30" s="175" t="s">
        <v>170</v>
      </c>
      <c r="B30" s="176" t="s">
        <v>1004</v>
      </c>
      <c r="C30" s="176" t="s">
        <v>1007</v>
      </c>
      <c r="D30" s="176" t="s">
        <v>974</v>
      </c>
      <c r="E30" s="177" t="s">
        <v>1006</v>
      </c>
      <c r="F30" s="176" t="s">
        <v>171</v>
      </c>
      <c r="G30" s="178">
        <v>70.5</v>
      </c>
      <c r="H30" s="170">
        <f t="shared" si="0"/>
        <v>-45.825000000000003</v>
      </c>
    </row>
    <row r="31" spans="1:8" s="2" customFormat="1" ht="30" customHeight="1">
      <c r="A31" s="175" t="s">
        <v>170</v>
      </c>
      <c r="B31" s="176" t="s">
        <v>1008</v>
      </c>
      <c r="C31" s="176" t="s">
        <v>1009</v>
      </c>
      <c r="D31" s="176" t="s">
        <v>974</v>
      </c>
      <c r="E31" s="177" t="s">
        <v>1010</v>
      </c>
      <c r="F31" s="176" t="s">
        <v>171</v>
      </c>
      <c r="G31" s="178">
        <v>71.5</v>
      </c>
      <c r="H31" s="170">
        <f t="shared" si="0"/>
        <v>-46.475000000000001</v>
      </c>
    </row>
    <row r="32" spans="1:8" s="2" customFormat="1" ht="30" customHeight="1">
      <c r="A32" s="175" t="s">
        <v>170</v>
      </c>
      <c r="B32" s="176" t="s">
        <v>1011</v>
      </c>
      <c r="C32" s="176" t="s">
        <v>1012</v>
      </c>
      <c r="D32" s="176" t="s">
        <v>974</v>
      </c>
      <c r="E32" s="177" t="s">
        <v>1013</v>
      </c>
      <c r="F32" s="176" t="s">
        <v>173</v>
      </c>
      <c r="G32" s="178">
        <v>47.5</v>
      </c>
      <c r="H32" s="170">
        <f t="shared" si="0"/>
        <v>-30.875</v>
      </c>
    </row>
    <row r="33" spans="1:8" s="2" customFormat="1" ht="30" customHeight="1">
      <c r="A33" s="175" t="s">
        <v>170</v>
      </c>
      <c r="B33" s="176" t="s">
        <v>1014</v>
      </c>
      <c r="C33" s="176" t="s">
        <v>1015</v>
      </c>
      <c r="D33" s="176" t="s">
        <v>974</v>
      </c>
      <c r="E33" s="177" t="s">
        <v>1016</v>
      </c>
      <c r="F33" s="176" t="s">
        <v>173</v>
      </c>
      <c r="G33" s="178">
        <v>35</v>
      </c>
      <c r="H33" s="170">
        <f t="shared" si="0"/>
        <v>-22.75</v>
      </c>
    </row>
    <row r="34" spans="1:8" s="2" customFormat="1" ht="30" customHeight="1">
      <c r="A34" s="175" t="s">
        <v>170</v>
      </c>
      <c r="B34" s="176" t="s">
        <v>1014</v>
      </c>
      <c r="C34" s="176" t="s">
        <v>1017</v>
      </c>
      <c r="D34" s="176" t="s">
        <v>974</v>
      </c>
      <c r="E34" s="177" t="s">
        <v>1018</v>
      </c>
      <c r="F34" s="176" t="s">
        <v>189</v>
      </c>
      <c r="G34" s="178">
        <v>24.5</v>
      </c>
      <c r="H34" s="170">
        <f t="shared" si="0"/>
        <v>-15.925000000000001</v>
      </c>
    </row>
    <row r="35" spans="1:8" s="2" customFormat="1" ht="30" customHeight="1">
      <c r="A35" s="175" t="s">
        <v>170</v>
      </c>
      <c r="B35" s="176" t="s">
        <v>1019</v>
      </c>
      <c r="C35" s="176" t="s">
        <v>1020</v>
      </c>
      <c r="D35" s="176" t="s">
        <v>937</v>
      </c>
      <c r="E35" s="177" t="s">
        <v>1021</v>
      </c>
      <c r="F35" s="176" t="s">
        <v>234</v>
      </c>
      <c r="G35" s="178">
        <v>53.5</v>
      </c>
      <c r="H35" s="170">
        <f t="shared" si="0"/>
        <v>-34.775000000000006</v>
      </c>
    </row>
    <row r="36" spans="1:8" s="2" customFormat="1" ht="30" customHeight="1">
      <c r="A36" s="175" t="s">
        <v>170</v>
      </c>
      <c r="B36" s="176" t="s">
        <v>1022</v>
      </c>
      <c r="C36" s="176" t="s">
        <v>1023</v>
      </c>
      <c r="D36" s="176" t="s">
        <v>974</v>
      </c>
      <c r="E36" s="177" t="s">
        <v>1024</v>
      </c>
      <c r="F36" s="176" t="s">
        <v>191</v>
      </c>
      <c r="G36" s="178">
        <v>48.5</v>
      </c>
      <c r="H36" s="170">
        <f t="shared" si="0"/>
        <v>-31.525000000000002</v>
      </c>
    </row>
    <row r="37" spans="1:8" s="2" customFormat="1" ht="30" customHeight="1">
      <c r="A37" s="175" t="s">
        <v>170</v>
      </c>
      <c r="B37" s="176" t="s">
        <v>1025</v>
      </c>
      <c r="C37" s="176" t="s">
        <v>1026</v>
      </c>
      <c r="D37" s="176" t="s">
        <v>974</v>
      </c>
      <c r="E37" s="177" t="s">
        <v>1027</v>
      </c>
      <c r="F37" s="176" t="s">
        <v>191</v>
      </c>
      <c r="G37" s="178">
        <v>41</v>
      </c>
      <c r="H37" s="170">
        <f t="shared" si="0"/>
        <v>-26.65</v>
      </c>
    </row>
    <row r="38" spans="1:8" s="2" customFormat="1" ht="30" customHeight="1">
      <c r="A38" s="175" t="s">
        <v>170</v>
      </c>
      <c r="B38" s="176" t="s">
        <v>1028</v>
      </c>
      <c r="C38" s="176" t="s">
        <v>1029</v>
      </c>
      <c r="D38" s="176" t="s">
        <v>974</v>
      </c>
      <c r="E38" s="177" t="s">
        <v>1030</v>
      </c>
      <c r="F38" s="176" t="s">
        <v>171</v>
      </c>
      <c r="G38" s="178">
        <v>61</v>
      </c>
      <c r="H38" s="170">
        <f t="shared" si="0"/>
        <v>-39.650000000000006</v>
      </c>
    </row>
    <row r="39" spans="1:8" s="2" customFormat="1" ht="30" customHeight="1">
      <c r="A39" s="175" t="s">
        <v>170</v>
      </c>
      <c r="B39" s="176" t="s">
        <v>1031</v>
      </c>
      <c r="C39" s="176" t="s">
        <v>1032</v>
      </c>
      <c r="D39" s="176" t="s">
        <v>974</v>
      </c>
      <c r="E39" s="177" t="s">
        <v>1033</v>
      </c>
      <c r="F39" s="176" t="s">
        <v>191</v>
      </c>
      <c r="G39" s="178">
        <v>42.5</v>
      </c>
      <c r="H39" s="170">
        <f t="shared" si="0"/>
        <v>-27.625</v>
      </c>
    </row>
    <row r="40" spans="1:8" s="2" customFormat="1" ht="30" customHeight="1">
      <c r="A40" s="175" t="s">
        <v>170</v>
      </c>
      <c r="B40" s="176" t="s">
        <v>1031</v>
      </c>
      <c r="C40" s="176" t="s">
        <v>1034</v>
      </c>
      <c r="D40" s="176" t="s">
        <v>974</v>
      </c>
      <c r="E40" s="177" t="s">
        <v>1033</v>
      </c>
      <c r="F40" s="176" t="s">
        <v>171</v>
      </c>
      <c r="G40" s="178">
        <v>60.5</v>
      </c>
      <c r="H40" s="170">
        <f t="shared" si="0"/>
        <v>-39.325000000000003</v>
      </c>
    </row>
    <row r="41" spans="1:8" s="2" customFormat="1" ht="30" customHeight="1">
      <c r="A41" s="175" t="s">
        <v>170</v>
      </c>
      <c r="B41" s="176" t="s">
        <v>1035</v>
      </c>
      <c r="C41" s="176" t="s">
        <v>1036</v>
      </c>
      <c r="D41" s="176" t="s">
        <v>974</v>
      </c>
      <c r="E41" s="177" t="s">
        <v>1037</v>
      </c>
      <c r="F41" s="176" t="s">
        <v>173</v>
      </c>
      <c r="G41" s="178">
        <v>27.5</v>
      </c>
      <c r="H41" s="170">
        <f t="shared" si="0"/>
        <v>-17.875</v>
      </c>
    </row>
    <row r="42" spans="1:8" s="2" customFormat="1" ht="30" customHeight="1">
      <c r="A42" s="175" t="s">
        <v>170</v>
      </c>
      <c r="B42" s="176" t="s">
        <v>1035</v>
      </c>
      <c r="C42" s="176" t="s">
        <v>1038</v>
      </c>
      <c r="D42" s="176" t="s">
        <v>974</v>
      </c>
      <c r="E42" s="177" t="s">
        <v>1037</v>
      </c>
      <c r="F42" s="176" t="s">
        <v>171</v>
      </c>
      <c r="G42" s="178">
        <v>55</v>
      </c>
      <c r="H42" s="170">
        <f t="shared" si="0"/>
        <v>-35.75</v>
      </c>
    </row>
    <row r="43" spans="1:8" s="2" customFormat="1" ht="30" customHeight="1">
      <c r="A43" s="175" t="s">
        <v>170</v>
      </c>
      <c r="B43" s="176" t="s">
        <v>1039</v>
      </c>
      <c r="C43" s="176" t="s">
        <v>1040</v>
      </c>
      <c r="D43" s="176" t="s">
        <v>974</v>
      </c>
      <c r="E43" s="177" t="s">
        <v>1041</v>
      </c>
      <c r="F43" s="176" t="s">
        <v>191</v>
      </c>
      <c r="G43" s="178">
        <v>25</v>
      </c>
      <c r="H43" s="170">
        <f t="shared" si="0"/>
        <v>-16.25</v>
      </c>
    </row>
    <row r="44" spans="1:8" s="2" customFormat="1" ht="30" customHeight="1">
      <c r="A44" s="175" t="s">
        <v>170</v>
      </c>
      <c r="B44" s="176" t="s">
        <v>1039</v>
      </c>
      <c r="C44" s="176" t="s">
        <v>1042</v>
      </c>
      <c r="D44" s="176" t="s">
        <v>974</v>
      </c>
      <c r="E44" s="177" t="s">
        <v>1043</v>
      </c>
      <c r="F44" s="176" t="s">
        <v>191</v>
      </c>
      <c r="G44" s="178">
        <v>24.8</v>
      </c>
      <c r="H44" s="170">
        <f t="shared" si="0"/>
        <v>-16.12</v>
      </c>
    </row>
    <row r="45" spans="1:8" s="2" customFormat="1" ht="30" customHeight="1">
      <c r="A45" s="175" t="s">
        <v>170</v>
      </c>
      <c r="B45" s="176" t="s">
        <v>1044</v>
      </c>
      <c r="C45" s="176" t="s">
        <v>1045</v>
      </c>
      <c r="D45" s="176" t="s">
        <v>974</v>
      </c>
      <c r="E45" s="177" t="s">
        <v>1046</v>
      </c>
      <c r="F45" s="176" t="s">
        <v>171</v>
      </c>
      <c r="G45" s="178">
        <v>31.5</v>
      </c>
      <c r="H45" s="170">
        <f t="shared" si="0"/>
        <v>-20.475000000000001</v>
      </c>
    </row>
    <row r="46" spans="1:8" s="2" customFormat="1" ht="30" customHeight="1">
      <c r="A46" s="175" t="s">
        <v>170</v>
      </c>
      <c r="B46" s="176" t="s">
        <v>1047</v>
      </c>
      <c r="C46" s="176" t="s">
        <v>1048</v>
      </c>
      <c r="D46" s="176" t="s">
        <v>974</v>
      </c>
      <c r="E46" s="177" t="s">
        <v>1049</v>
      </c>
      <c r="F46" s="176" t="s">
        <v>191</v>
      </c>
      <c r="G46" s="178">
        <v>30</v>
      </c>
      <c r="H46" s="170">
        <f t="shared" si="0"/>
        <v>-19.5</v>
      </c>
    </row>
    <row r="47" spans="1:8" s="2" customFormat="1" ht="30" customHeight="1">
      <c r="A47" s="175" t="s">
        <v>170</v>
      </c>
      <c r="B47" s="176" t="s">
        <v>1047</v>
      </c>
      <c r="C47" s="176" t="s">
        <v>1050</v>
      </c>
      <c r="D47" s="176" t="s">
        <v>1051</v>
      </c>
      <c r="E47" s="177" t="s">
        <v>1052</v>
      </c>
      <c r="F47" s="176" t="s">
        <v>286</v>
      </c>
      <c r="G47" s="178">
        <v>14.8</v>
      </c>
      <c r="H47" s="170">
        <f t="shared" si="0"/>
        <v>-9.620000000000001</v>
      </c>
    </row>
    <row r="48" spans="1:8" s="2" customFormat="1" ht="30" customHeight="1">
      <c r="A48" s="175" t="s">
        <v>170</v>
      </c>
      <c r="B48" s="176" t="s">
        <v>1053</v>
      </c>
      <c r="C48" s="176" t="s">
        <v>1054</v>
      </c>
      <c r="D48" s="176" t="s">
        <v>974</v>
      </c>
      <c r="E48" s="177" t="s">
        <v>1055</v>
      </c>
      <c r="F48" s="176" t="s">
        <v>173</v>
      </c>
      <c r="G48" s="178">
        <v>65</v>
      </c>
      <c r="H48" s="170">
        <f t="shared" si="0"/>
        <v>-42.25</v>
      </c>
    </row>
    <row r="49" spans="1:8" s="2" customFormat="1" ht="30" customHeight="1">
      <c r="A49" s="175" t="s">
        <v>170</v>
      </c>
      <c r="B49" s="176" t="s">
        <v>1056</v>
      </c>
      <c r="C49" s="176" t="s">
        <v>1057</v>
      </c>
      <c r="D49" s="176" t="s">
        <v>974</v>
      </c>
      <c r="E49" s="177" t="s">
        <v>1058</v>
      </c>
      <c r="F49" s="176" t="s">
        <v>234</v>
      </c>
      <c r="G49" s="178">
        <v>18</v>
      </c>
      <c r="H49" s="170">
        <f t="shared" si="0"/>
        <v>-11.7</v>
      </c>
    </row>
    <row r="50" spans="1:8" s="2" customFormat="1" ht="30" customHeight="1">
      <c r="A50" s="175" t="s">
        <v>170</v>
      </c>
      <c r="B50" s="176" t="s">
        <v>1056</v>
      </c>
      <c r="C50" s="176" t="s">
        <v>1059</v>
      </c>
      <c r="D50" s="176" t="s">
        <v>974</v>
      </c>
      <c r="E50" s="177" t="s">
        <v>1058</v>
      </c>
      <c r="F50" s="176" t="s">
        <v>191</v>
      </c>
      <c r="G50" s="178">
        <v>40</v>
      </c>
      <c r="H50" s="170">
        <f t="shared" si="0"/>
        <v>-26</v>
      </c>
    </row>
    <row r="51" spans="1:8" s="2" customFormat="1" ht="30" customHeight="1">
      <c r="A51" s="175" t="s">
        <v>170</v>
      </c>
      <c r="B51" s="176" t="s">
        <v>1056</v>
      </c>
      <c r="C51" s="176" t="s">
        <v>1060</v>
      </c>
      <c r="D51" s="176" t="s">
        <v>974</v>
      </c>
      <c r="E51" s="177" t="s">
        <v>1058</v>
      </c>
      <c r="F51" s="176" t="s">
        <v>171</v>
      </c>
      <c r="G51" s="178">
        <v>67.5</v>
      </c>
      <c r="H51" s="170">
        <f t="shared" si="0"/>
        <v>-43.875</v>
      </c>
    </row>
    <row r="52" spans="1:8" s="2" customFormat="1" ht="30" customHeight="1">
      <c r="A52" s="175" t="s">
        <v>170</v>
      </c>
      <c r="B52" s="176" t="s">
        <v>1061</v>
      </c>
      <c r="C52" s="176" t="s">
        <v>1062</v>
      </c>
      <c r="D52" s="176" t="s">
        <v>974</v>
      </c>
      <c r="E52" s="177" t="s">
        <v>1063</v>
      </c>
      <c r="F52" s="176" t="s">
        <v>191</v>
      </c>
      <c r="G52" s="178">
        <v>58</v>
      </c>
      <c r="H52" s="170">
        <f t="shared" si="0"/>
        <v>-37.700000000000003</v>
      </c>
    </row>
    <row r="53" spans="1:8" s="2" customFormat="1" ht="30" customHeight="1">
      <c r="A53" s="175" t="s">
        <v>170</v>
      </c>
      <c r="B53" s="176" t="s">
        <v>1064</v>
      </c>
      <c r="C53" s="176" t="s">
        <v>1065</v>
      </c>
      <c r="D53" s="176" t="s">
        <v>974</v>
      </c>
      <c r="E53" s="177" t="s">
        <v>1066</v>
      </c>
      <c r="F53" s="176" t="s">
        <v>191</v>
      </c>
      <c r="G53" s="178">
        <v>48</v>
      </c>
      <c r="H53" s="170">
        <f t="shared" si="0"/>
        <v>-31.200000000000003</v>
      </c>
    </row>
    <row r="54" spans="1:8" s="2" customFormat="1" ht="30" customHeight="1">
      <c r="A54" s="175" t="s">
        <v>170</v>
      </c>
      <c r="B54" s="176" t="s">
        <v>1064</v>
      </c>
      <c r="C54" s="176" t="s">
        <v>1067</v>
      </c>
      <c r="D54" s="176" t="s">
        <v>974</v>
      </c>
      <c r="E54" s="177" t="s">
        <v>1068</v>
      </c>
      <c r="F54" s="176" t="s">
        <v>171</v>
      </c>
      <c r="G54" s="178">
        <v>76</v>
      </c>
      <c r="H54" s="170">
        <f t="shared" si="0"/>
        <v>-49.400000000000006</v>
      </c>
    </row>
    <row r="55" spans="1:8" s="2" customFormat="1" ht="30" customHeight="1">
      <c r="A55" s="175" t="s">
        <v>170</v>
      </c>
      <c r="B55" s="176" t="s">
        <v>1064</v>
      </c>
      <c r="C55" s="176" t="s">
        <v>1069</v>
      </c>
      <c r="D55" s="176" t="s">
        <v>974</v>
      </c>
      <c r="E55" s="177" t="s">
        <v>1070</v>
      </c>
      <c r="F55" s="176" t="s">
        <v>171</v>
      </c>
      <c r="G55" s="178">
        <v>65</v>
      </c>
      <c r="H55" s="170">
        <f t="shared" si="0"/>
        <v>-42.25</v>
      </c>
    </row>
    <row r="56" spans="1:8" s="2" customFormat="1" ht="30" customHeight="1">
      <c r="A56" s="175" t="s">
        <v>170</v>
      </c>
      <c r="B56" s="176" t="s">
        <v>1071</v>
      </c>
      <c r="C56" s="176" t="s">
        <v>1072</v>
      </c>
      <c r="D56" s="176" t="s">
        <v>974</v>
      </c>
      <c r="E56" s="177" t="s">
        <v>1073</v>
      </c>
      <c r="F56" s="176" t="s">
        <v>171</v>
      </c>
      <c r="G56" s="178">
        <v>32.5</v>
      </c>
      <c r="H56" s="170">
        <f t="shared" si="0"/>
        <v>-21.125</v>
      </c>
    </row>
    <row r="57" spans="1:8" s="2" customFormat="1" ht="30" customHeight="1">
      <c r="A57" s="175" t="s">
        <v>170</v>
      </c>
      <c r="B57" s="176" t="s">
        <v>1074</v>
      </c>
      <c r="C57" s="176" t="s">
        <v>1075</v>
      </c>
      <c r="D57" s="176" t="s">
        <v>974</v>
      </c>
      <c r="E57" s="177" t="s">
        <v>1076</v>
      </c>
      <c r="F57" s="176" t="s">
        <v>173</v>
      </c>
      <c r="G57" s="178">
        <v>24</v>
      </c>
      <c r="H57" s="170">
        <f t="shared" si="0"/>
        <v>-15.600000000000001</v>
      </c>
    </row>
    <row r="58" spans="1:8" s="2" customFormat="1" ht="30" customHeight="1">
      <c r="A58" s="175" t="s">
        <v>170</v>
      </c>
      <c r="B58" s="176" t="s">
        <v>1074</v>
      </c>
      <c r="C58" s="176" t="s">
        <v>1077</v>
      </c>
      <c r="D58" s="176" t="s">
        <v>974</v>
      </c>
      <c r="E58" s="177" t="s">
        <v>1078</v>
      </c>
      <c r="F58" s="176" t="s">
        <v>171</v>
      </c>
      <c r="G58" s="178">
        <v>43</v>
      </c>
      <c r="H58" s="170">
        <f t="shared" si="0"/>
        <v>-27.950000000000003</v>
      </c>
    </row>
    <row r="59" spans="1:8" s="2" customFormat="1" ht="30" customHeight="1">
      <c r="A59" s="175" t="s">
        <v>170</v>
      </c>
      <c r="B59" s="176" t="s">
        <v>1079</v>
      </c>
      <c r="C59" s="176" t="s">
        <v>1080</v>
      </c>
      <c r="D59" s="176" t="s">
        <v>937</v>
      </c>
      <c r="E59" s="177" t="s">
        <v>1081</v>
      </c>
      <c r="F59" s="176" t="s">
        <v>206</v>
      </c>
      <c r="G59" s="178">
        <v>72.5</v>
      </c>
      <c r="H59" s="170">
        <f t="shared" si="0"/>
        <v>-47.125</v>
      </c>
    </row>
    <row r="60" spans="1:8" s="2" customFormat="1" ht="30" customHeight="1">
      <c r="A60" s="175" t="s">
        <v>170</v>
      </c>
      <c r="B60" s="176" t="s">
        <v>1082</v>
      </c>
      <c r="C60" s="176" t="s">
        <v>1083</v>
      </c>
      <c r="D60" s="176" t="s">
        <v>937</v>
      </c>
      <c r="E60" s="177" t="s">
        <v>1084</v>
      </c>
      <c r="F60" s="176" t="s">
        <v>234</v>
      </c>
      <c r="G60" s="178">
        <v>27</v>
      </c>
      <c r="H60" s="170">
        <f t="shared" si="0"/>
        <v>-17.55</v>
      </c>
    </row>
    <row r="61" spans="1:8" s="2" customFormat="1" ht="30" customHeight="1">
      <c r="A61" s="175" t="s">
        <v>170</v>
      </c>
      <c r="B61" s="176" t="s">
        <v>1085</v>
      </c>
      <c r="C61" s="176" t="s">
        <v>1086</v>
      </c>
      <c r="D61" s="176" t="s">
        <v>937</v>
      </c>
      <c r="E61" s="177" t="s">
        <v>1087</v>
      </c>
      <c r="F61" s="176" t="s">
        <v>234</v>
      </c>
      <c r="G61" s="178">
        <v>37.5</v>
      </c>
      <c r="H61" s="170">
        <f t="shared" si="0"/>
        <v>-24.375</v>
      </c>
    </row>
    <row r="62" spans="1:8" s="2" customFormat="1" ht="30" customHeight="1">
      <c r="A62" s="175" t="s">
        <v>170</v>
      </c>
      <c r="B62" s="176" t="s">
        <v>1082</v>
      </c>
      <c r="C62" s="176" t="s">
        <v>1088</v>
      </c>
      <c r="D62" s="176" t="s">
        <v>937</v>
      </c>
      <c r="E62" s="177" t="s">
        <v>1089</v>
      </c>
      <c r="F62" s="176" t="s">
        <v>191</v>
      </c>
      <c r="G62" s="178">
        <v>93</v>
      </c>
      <c r="H62" s="170">
        <f t="shared" si="0"/>
        <v>-60.45</v>
      </c>
    </row>
    <row r="63" spans="1:8" s="2" customFormat="1" ht="30" customHeight="1">
      <c r="A63" s="175" t="s">
        <v>170</v>
      </c>
      <c r="B63" s="176" t="s">
        <v>1090</v>
      </c>
      <c r="C63" s="176" t="s">
        <v>1091</v>
      </c>
      <c r="D63" s="176" t="s">
        <v>974</v>
      </c>
      <c r="E63" s="177" t="s">
        <v>1092</v>
      </c>
      <c r="F63" s="176" t="s">
        <v>171</v>
      </c>
      <c r="G63" s="178">
        <v>38</v>
      </c>
      <c r="H63" s="170">
        <f t="shared" si="0"/>
        <v>-24.700000000000003</v>
      </c>
    </row>
    <row r="64" spans="1:8" s="2" customFormat="1" ht="30" customHeight="1">
      <c r="A64" s="175" t="s">
        <v>170</v>
      </c>
      <c r="B64" s="176" t="s">
        <v>1090</v>
      </c>
      <c r="C64" s="176" t="s">
        <v>1093</v>
      </c>
      <c r="D64" s="176" t="s">
        <v>1094</v>
      </c>
      <c r="E64" s="177" t="s">
        <v>1095</v>
      </c>
      <c r="F64" s="176" t="s">
        <v>272</v>
      </c>
      <c r="G64" s="178">
        <v>560</v>
      </c>
      <c r="H64" s="170">
        <f t="shared" si="0"/>
        <v>-364</v>
      </c>
    </row>
    <row r="65" spans="1:8" s="2" customFormat="1" ht="30" customHeight="1">
      <c r="A65" s="175" t="s">
        <v>170</v>
      </c>
      <c r="B65" s="176" t="s">
        <v>1096</v>
      </c>
      <c r="C65" s="176" t="s">
        <v>1097</v>
      </c>
      <c r="D65" s="176" t="s">
        <v>937</v>
      </c>
      <c r="E65" s="177" t="s">
        <v>1098</v>
      </c>
      <c r="F65" s="176" t="s">
        <v>230</v>
      </c>
      <c r="G65" s="178">
        <v>22.5</v>
      </c>
      <c r="H65" s="170">
        <f t="shared" si="0"/>
        <v>-14.625</v>
      </c>
    </row>
    <row r="66" spans="1:8" s="2" customFormat="1" ht="30" customHeight="1">
      <c r="A66" s="175" t="s">
        <v>170</v>
      </c>
      <c r="B66" s="176" t="s">
        <v>1096</v>
      </c>
      <c r="C66" s="176" t="s">
        <v>1099</v>
      </c>
      <c r="D66" s="176" t="s">
        <v>937</v>
      </c>
      <c r="E66" s="177" t="s">
        <v>1098</v>
      </c>
      <c r="F66" s="176" t="s">
        <v>181</v>
      </c>
      <c r="G66" s="178">
        <v>44</v>
      </c>
      <c r="H66" s="170">
        <f t="shared" si="0"/>
        <v>-28.6</v>
      </c>
    </row>
    <row r="67" spans="1:8" s="2" customFormat="1" ht="30" customHeight="1">
      <c r="A67" s="175" t="s">
        <v>170</v>
      </c>
      <c r="B67" s="176" t="s">
        <v>1100</v>
      </c>
      <c r="C67" s="176" t="s">
        <v>1101</v>
      </c>
      <c r="D67" s="176" t="s">
        <v>937</v>
      </c>
      <c r="E67" s="177" t="s">
        <v>1102</v>
      </c>
      <c r="F67" s="176" t="s">
        <v>168</v>
      </c>
      <c r="G67" s="178">
        <v>49.5</v>
      </c>
      <c r="H67" s="170">
        <f t="shared" ref="H67:H130" si="1">G67*35%-(G67)</f>
        <v>-32.174999999999997</v>
      </c>
    </row>
    <row r="68" spans="1:8" s="2" customFormat="1" ht="30" customHeight="1">
      <c r="A68" s="175" t="s">
        <v>170</v>
      </c>
      <c r="B68" s="176" t="s">
        <v>1103</v>
      </c>
      <c r="C68" s="176" t="s">
        <v>1104</v>
      </c>
      <c r="D68" s="176" t="s">
        <v>937</v>
      </c>
      <c r="E68" s="177" t="s">
        <v>1105</v>
      </c>
      <c r="F68" s="176" t="s">
        <v>168</v>
      </c>
      <c r="G68" s="178">
        <v>36.5</v>
      </c>
      <c r="H68" s="170">
        <f t="shared" si="1"/>
        <v>-23.725000000000001</v>
      </c>
    </row>
    <row r="69" spans="1:8" s="2" customFormat="1" ht="30" customHeight="1">
      <c r="A69" s="175" t="s">
        <v>170</v>
      </c>
      <c r="B69" s="176" t="s">
        <v>1103</v>
      </c>
      <c r="C69" s="176" t="s">
        <v>1106</v>
      </c>
      <c r="D69" s="176" t="s">
        <v>937</v>
      </c>
      <c r="E69" s="177" t="s">
        <v>1105</v>
      </c>
      <c r="F69" s="176" t="s">
        <v>181</v>
      </c>
      <c r="G69" s="178">
        <v>45</v>
      </c>
      <c r="H69" s="170">
        <f t="shared" si="1"/>
        <v>-29.25</v>
      </c>
    </row>
    <row r="70" spans="1:8" s="2" customFormat="1" ht="30" customHeight="1">
      <c r="A70" s="175" t="s">
        <v>170</v>
      </c>
      <c r="B70" s="176" t="s">
        <v>1107</v>
      </c>
      <c r="C70" s="176" t="s">
        <v>1108</v>
      </c>
      <c r="D70" s="176" t="s">
        <v>937</v>
      </c>
      <c r="E70" s="177" t="s">
        <v>1109</v>
      </c>
      <c r="F70" s="176" t="s">
        <v>168</v>
      </c>
      <c r="G70" s="178">
        <v>37.25</v>
      </c>
      <c r="H70" s="170">
        <f t="shared" si="1"/>
        <v>-24.212499999999999</v>
      </c>
    </row>
    <row r="71" spans="1:8" s="2" customFormat="1" ht="30" customHeight="1">
      <c r="A71" s="175" t="s">
        <v>170</v>
      </c>
      <c r="B71" s="176"/>
      <c r="C71" s="176" t="s">
        <v>1110</v>
      </c>
      <c r="D71" s="176" t="s">
        <v>974</v>
      </c>
      <c r="E71" s="177" t="s">
        <v>1111</v>
      </c>
      <c r="F71" s="176" t="s">
        <v>221</v>
      </c>
      <c r="G71" s="178">
        <v>10.5</v>
      </c>
      <c r="H71" s="170">
        <f t="shared" si="1"/>
        <v>-6.8250000000000002</v>
      </c>
    </row>
    <row r="72" spans="1:8" s="2" customFormat="1" ht="30" customHeight="1">
      <c r="A72" s="175" t="s">
        <v>170</v>
      </c>
      <c r="B72" s="176"/>
      <c r="C72" s="176" t="s">
        <v>1112</v>
      </c>
      <c r="D72" s="176" t="s">
        <v>974</v>
      </c>
      <c r="E72" s="177" t="s">
        <v>1113</v>
      </c>
      <c r="F72" s="176" t="s">
        <v>221</v>
      </c>
      <c r="G72" s="178">
        <v>10.5</v>
      </c>
      <c r="H72" s="170">
        <f t="shared" si="1"/>
        <v>-6.8250000000000002</v>
      </c>
    </row>
    <row r="73" spans="1:8" s="2" customFormat="1" ht="30" customHeight="1">
      <c r="A73" s="175" t="s">
        <v>170</v>
      </c>
      <c r="B73" s="176"/>
      <c r="C73" s="176" t="s">
        <v>1114</v>
      </c>
      <c r="D73" s="176" t="s">
        <v>974</v>
      </c>
      <c r="E73" s="177" t="s">
        <v>1115</v>
      </c>
      <c r="F73" s="176" t="s">
        <v>221</v>
      </c>
      <c r="G73" s="178">
        <v>10.5</v>
      </c>
      <c r="H73" s="170">
        <f t="shared" si="1"/>
        <v>-6.8250000000000002</v>
      </c>
    </row>
    <row r="74" spans="1:8" s="2" customFormat="1" ht="30" customHeight="1">
      <c r="A74" s="175" t="s">
        <v>170</v>
      </c>
      <c r="B74" s="176" t="s">
        <v>1116</v>
      </c>
      <c r="C74" s="176" t="s">
        <v>1117</v>
      </c>
      <c r="D74" s="176" t="s">
        <v>937</v>
      </c>
      <c r="E74" s="177" t="s">
        <v>1118</v>
      </c>
      <c r="F74" s="176" t="s">
        <v>221</v>
      </c>
      <c r="G74" s="178">
        <v>24.5</v>
      </c>
      <c r="H74" s="170">
        <f t="shared" si="1"/>
        <v>-15.925000000000001</v>
      </c>
    </row>
    <row r="75" spans="1:8" s="2" customFormat="1" ht="30" customHeight="1">
      <c r="A75" s="175" t="s">
        <v>170</v>
      </c>
      <c r="B75" s="176" t="s">
        <v>1116</v>
      </c>
      <c r="C75" s="176" t="s">
        <v>1119</v>
      </c>
      <c r="D75" s="176" t="s">
        <v>937</v>
      </c>
      <c r="E75" s="177" t="s">
        <v>1118</v>
      </c>
      <c r="F75" s="176" t="s">
        <v>206</v>
      </c>
      <c r="G75" s="178">
        <v>44.75</v>
      </c>
      <c r="H75" s="170">
        <f t="shared" si="1"/>
        <v>-29.087499999999999</v>
      </c>
    </row>
    <row r="76" spans="1:8" s="2" customFormat="1" ht="30" customHeight="1">
      <c r="A76" s="175" t="s">
        <v>170</v>
      </c>
      <c r="B76" s="176" t="s">
        <v>1116</v>
      </c>
      <c r="C76" s="176" t="s">
        <v>1120</v>
      </c>
      <c r="D76" s="176" t="s">
        <v>937</v>
      </c>
      <c r="E76" s="177" t="s">
        <v>1121</v>
      </c>
      <c r="F76" s="176" t="s">
        <v>206</v>
      </c>
      <c r="G76" s="178">
        <v>60</v>
      </c>
      <c r="H76" s="170">
        <f t="shared" si="1"/>
        <v>-39</v>
      </c>
    </row>
    <row r="77" spans="1:8" s="2" customFormat="1" ht="30" customHeight="1">
      <c r="A77" s="175" t="s">
        <v>170</v>
      </c>
      <c r="B77" s="176" t="s">
        <v>1122</v>
      </c>
      <c r="C77" s="176" t="s">
        <v>1123</v>
      </c>
      <c r="D77" s="176" t="s">
        <v>937</v>
      </c>
      <c r="E77" s="177" t="s">
        <v>1124</v>
      </c>
      <c r="F77" s="176" t="s">
        <v>221</v>
      </c>
      <c r="G77" s="178">
        <v>32.6</v>
      </c>
      <c r="H77" s="170">
        <f t="shared" si="1"/>
        <v>-21.19</v>
      </c>
    </row>
    <row r="78" spans="1:8" s="2" customFormat="1" ht="30" customHeight="1">
      <c r="A78" s="175" t="s">
        <v>170</v>
      </c>
      <c r="B78" s="176" t="s">
        <v>1125</v>
      </c>
      <c r="C78" s="176" t="s">
        <v>1126</v>
      </c>
      <c r="D78" s="176" t="s">
        <v>937</v>
      </c>
      <c r="E78" s="177" t="s">
        <v>1127</v>
      </c>
      <c r="F78" s="176" t="s">
        <v>221</v>
      </c>
      <c r="G78" s="178">
        <v>27</v>
      </c>
      <c r="H78" s="170">
        <f t="shared" si="1"/>
        <v>-17.55</v>
      </c>
    </row>
    <row r="79" spans="1:8" s="2" customFormat="1" ht="30" customHeight="1">
      <c r="A79" s="175" t="s">
        <v>170</v>
      </c>
      <c r="B79" s="176" t="s">
        <v>1125</v>
      </c>
      <c r="C79" s="176" t="s">
        <v>1128</v>
      </c>
      <c r="D79" s="176" t="s">
        <v>974</v>
      </c>
      <c r="E79" s="177" t="s">
        <v>1127</v>
      </c>
      <c r="F79" s="176" t="s">
        <v>206</v>
      </c>
      <c r="G79" s="178">
        <v>46</v>
      </c>
      <c r="H79" s="170">
        <f t="shared" si="1"/>
        <v>-29.900000000000002</v>
      </c>
    </row>
    <row r="80" spans="1:8" s="2" customFormat="1" ht="30" customHeight="1">
      <c r="A80" s="175" t="s">
        <v>170</v>
      </c>
      <c r="B80" s="176" t="s">
        <v>1129</v>
      </c>
      <c r="C80" s="176" t="s">
        <v>1130</v>
      </c>
      <c r="D80" s="176" t="s">
        <v>937</v>
      </c>
      <c r="E80" s="177" t="s">
        <v>1131</v>
      </c>
      <c r="F80" s="176" t="s">
        <v>206</v>
      </c>
      <c r="G80" s="178">
        <v>37</v>
      </c>
      <c r="H80" s="170">
        <f t="shared" si="1"/>
        <v>-24.05</v>
      </c>
    </row>
    <row r="81" spans="1:8" s="2" customFormat="1" ht="30" customHeight="1">
      <c r="A81" s="175" t="s">
        <v>170</v>
      </c>
      <c r="B81" s="176" t="s">
        <v>1129</v>
      </c>
      <c r="C81" s="176" t="s">
        <v>1132</v>
      </c>
      <c r="D81" s="176" t="s">
        <v>937</v>
      </c>
      <c r="E81" s="177" t="s">
        <v>1133</v>
      </c>
      <c r="F81" s="176" t="s">
        <v>206</v>
      </c>
      <c r="G81" s="178">
        <v>51</v>
      </c>
      <c r="H81" s="170">
        <f t="shared" si="1"/>
        <v>-33.150000000000006</v>
      </c>
    </row>
    <row r="82" spans="1:8" s="2" customFormat="1" ht="30" customHeight="1">
      <c r="A82" s="175" t="s">
        <v>170</v>
      </c>
      <c r="B82" s="176" t="s">
        <v>1134</v>
      </c>
      <c r="C82" s="176" t="s">
        <v>1135</v>
      </c>
      <c r="D82" s="176" t="s">
        <v>937</v>
      </c>
      <c r="E82" s="177" t="s">
        <v>1136</v>
      </c>
      <c r="F82" s="176" t="s">
        <v>234</v>
      </c>
      <c r="G82" s="178">
        <v>94</v>
      </c>
      <c r="H82" s="170">
        <f t="shared" si="1"/>
        <v>-61.1</v>
      </c>
    </row>
    <row r="83" spans="1:8" s="2" customFormat="1" ht="30" customHeight="1">
      <c r="A83" s="175" t="s">
        <v>170</v>
      </c>
      <c r="B83" s="176" t="s">
        <v>1137</v>
      </c>
      <c r="C83" s="176" t="s">
        <v>1138</v>
      </c>
      <c r="D83" s="176" t="s">
        <v>974</v>
      </c>
      <c r="E83" s="177" t="s">
        <v>1139</v>
      </c>
      <c r="F83" s="176" t="s">
        <v>191</v>
      </c>
      <c r="G83" s="178">
        <v>67.650000000000006</v>
      </c>
      <c r="H83" s="170">
        <f t="shared" si="1"/>
        <v>-43.972500000000004</v>
      </c>
    </row>
    <row r="84" spans="1:8" s="2" customFormat="1" ht="30" customHeight="1">
      <c r="A84" s="175" t="s">
        <v>170</v>
      </c>
      <c r="B84" s="176" t="s">
        <v>1140</v>
      </c>
      <c r="C84" s="176" t="s">
        <v>1141</v>
      </c>
      <c r="D84" s="176" t="s">
        <v>974</v>
      </c>
      <c r="E84" s="177" t="s">
        <v>1142</v>
      </c>
      <c r="F84" s="176" t="s">
        <v>191</v>
      </c>
      <c r="G84" s="178">
        <v>33.25</v>
      </c>
      <c r="H84" s="170">
        <f t="shared" si="1"/>
        <v>-21.612500000000001</v>
      </c>
    </row>
    <row r="85" spans="1:8" s="2" customFormat="1" ht="30" customHeight="1">
      <c r="A85" s="175" t="s">
        <v>170</v>
      </c>
      <c r="B85" s="176" t="s">
        <v>1140</v>
      </c>
      <c r="C85" s="176" t="s">
        <v>1143</v>
      </c>
      <c r="D85" s="176" t="s">
        <v>974</v>
      </c>
      <c r="E85" s="177" t="s">
        <v>1142</v>
      </c>
      <c r="F85" s="176" t="s">
        <v>171</v>
      </c>
      <c r="G85" s="178">
        <v>54</v>
      </c>
      <c r="H85" s="170">
        <f t="shared" si="1"/>
        <v>-35.1</v>
      </c>
    </row>
    <row r="86" spans="1:8" s="2" customFormat="1" ht="30" customHeight="1">
      <c r="A86" s="175" t="s">
        <v>170</v>
      </c>
      <c r="B86" s="176" t="s">
        <v>1140</v>
      </c>
      <c r="C86" s="176" t="s">
        <v>1144</v>
      </c>
      <c r="D86" s="176" t="s">
        <v>974</v>
      </c>
      <c r="E86" s="177" t="s">
        <v>1145</v>
      </c>
      <c r="F86" s="176" t="s">
        <v>171</v>
      </c>
      <c r="G86" s="178">
        <v>30</v>
      </c>
      <c r="H86" s="170">
        <f t="shared" si="1"/>
        <v>-19.5</v>
      </c>
    </row>
    <row r="87" spans="1:8" s="2" customFormat="1" ht="30" customHeight="1">
      <c r="A87" s="175" t="s">
        <v>170</v>
      </c>
      <c r="B87" s="176" t="s">
        <v>1146</v>
      </c>
      <c r="C87" s="176" t="s">
        <v>1147</v>
      </c>
      <c r="D87" s="176" t="s">
        <v>974</v>
      </c>
      <c r="E87" s="177" t="s">
        <v>1148</v>
      </c>
      <c r="F87" s="176" t="s">
        <v>171</v>
      </c>
      <c r="G87" s="178">
        <v>39</v>
      </c>
      <c r="H87" s="170">
        <f t="shared" si="1"/>
        <v>-25.35</v>
      </c>
    </row>
    <row r="88" spans="1:8" s="2" customFormat="1" ht="30" customHeight="1">
      <c r="A88" s="175" t="s">
        <v>170</v>
      </c>
      <c r="B88" s="176" t="s">
        <v>1146</v>
      </c>
      <c r="C88" s="176" t="s">
        <v>1149</v>
      </c>
      <c r="D88" s="176" t="s">
        <v>974</v>
      </c>
      <c r="E88" s="177" t="s">
        <v>1150</v>
      </c>
      <c r="F88" s="176" t="s">
        <v>171</v>
      </c>
      <c r="G88" s="178">
        <v>34.5</v>
      </c>
      <c r="H88" s="170">
        <f t="shared" si="1"/>
        <v>-22.425000000000001</v>
      </c>
    </row>
    <row r="89" spans="1:8" s="2" customFormat="1" ht="30" customHeight="1">
      <c r="A89" s="175" t="s">
        <v>170</v>
      </c>
      <c r="B89" s="176" t="s">
        <v>1151</v>
      </c>
      <c r="C89" s="176" t="s">
        <v>1152</v>
      </c>
      <c r="D89" s="176" t="s">
        <v>974</v>
      </c>
      <c r="E89" s="177" t="s">
        <v>1153</v>
      </c>
      <c r="F89" s="176" t="s">
        <v>171</v>
      </c>
      <c r="G89" s="178">
        <v>39</v>
      </c>
      <c r="H89" s="170">
        <f t="shared" si="1"/>
        <v>-25.35</v>
      </c>
    </row>
    <row r="90" spans="1:8" s="2" customFormat="1" ht="30" customHeight="1">
      <c r="A90" s="175" t="s">
        <v>170</v>
      </c>
      <c r="B90" s="176" t="s">
        <v>1154</v>
      </c>
      <c r="C90" s="176" t="s">
        <v>1155</v>
      </c>
      <c r="D90" s="176" t="s">
        <v>974</v>
      </c>
      <c r="E90" s="177" t="s">
        <v>1156</v>
      </c>
      <c r="F90" s="176" t="s">
        <v>171</v>
      </c>
      <c r="G90" s="178">
        <v>39.5</v>
      </c>
      <c r="H90" s="170">
        <f t="shared" si="1"/>
        <v>-25.675000000000001</v>
      </c>
    </row>
    <row r="91" spans="1:8" s="2" customFormat="1" ht="30" customHeight="1">
      <c r="A91" s="175" t="s">
        <v>170</v>
      </c>
      <c r="B91" s="176" t="s">
        <v>1157</v>
      </c>
      <c r="C91" s="176" t="s">
        <v>1158</v>
      </c>
      <c r="D91" s="176" t="s">
        <v>974</v>
      </c>
      <c r="E91" s="177" t="s">
        <v>1159</v>
      </c>
      <c r="F91" s="176" t="s">
        <v>171</v>
      </c>
      <c r="G91" s="178">
        <v>30.5</v>
      </c>
      <c r="H91" s="170">
        <f t="shared" si="1"/>
        <v>-19.825000000000003</v>
      </c>
    </row>
    <row r="92" spans="1:8" s="2" customFormat="1" ht="30" customHeight="1">
      <c r="A92" s="175" t="s">
        <v>170</v>
      </c>
      <c r="B92" s="176" t="s">
        <v>1160</v>
      </c>
      <c r="C92" s="176" t="s">
        <v>1161</v>
      </c>
      <c r="D92" s="176" t="s">
        <v>937</v>
      </c>
      <c r="E92" s="177" t="s">
        <v>1162</v>
      </c>
      <c r="F92" s="176" t="s">
        <v>234</v>
      </c>
      <c r="G92" s="178">
        <v>39.5</v>
      </c>
      <c r="H92" s="170">
        <f t="shared" si="1"/>
        <v>-25.675000000000001</v>
      </c>
    </row>
    <row r="93" spans="1:8" s="2" customFormat="1" ht="30" customHeight="1">
      <c r="A93" s="175" t="s">
        <v>170</v>
      </c>
      <c r="B93" s="176" t="s">
        <v>1163</v>
      </c>
      <c r="C93" s="176" t="s">
        <v>1164</v>
      </c>
      <c r="D93" s="176" t="s">
        <v>1165</v>
      </c>
      <c r="E93" s="177" t="s">
        <v>1166</v>
      </c>
      <c r="F93" s="176" t="s">
        <v>171</v>
      </c>
      <c r="G93" s="178">
        <v>50</v>
      </c>
      <c r="H93" s="170">
        <f t="shared" si="1"/>
        <v>-32.5</v>
      </c>
    </row>
    <row r="94" spans="1:8" s="2" customFormat="1" ht="30" customHeight="1">
      <c r="A94" s="175" t="s">
        <v>170</v>
      </c>
      <c r="B94" s="176" t="s">
        <v>1167</v>
      </c>
      <c r="C94" s="176" t="s">
        <v>1168</v>
      </c>
      <c r="D94" s="176" t="s">
        <v>974</v>
      </c>
      <c r="E94" s="177" t="s">
        <v>1169</v>
      </c>
      <c r="F94" s="176" t="s">
        <v>234</v>
      </c>
      <c r="G94" s="178">
        <v>25.5</v>
      </c>
      <c r="H94" s="170">
        <f t="shared" si="1"/>
        <v>-16.575000000000003</v>
      </c>
    </row>
    <row r="95" spans="1:8" s="2" customFormat="1" ht="30" customHeight="1">
      <c r="A95" s="175" t="s">
        <v>170</v>
      </c>
      <c r="B95" s="176" t="s">
        <v>1170</v>
      </c>
      <c r="C95" s="176" t="s">
        <v>1171</v>
      </c>
      <c r="D95" s="176" t="s">
        <v>937</v>
      </c>
      <c r="E95" s="177" t="s">
        <v>1172</v>
      </c>
      <c r="F95" s="176" t="s">
        <v>221</v>
      </c>
      <c r="G95" s="178">
        <v>33.5</v>
      </c>
      <c r="H95" s="170">
        <f t="shared" si="1"/>
        <v>-21.774999999999999</v>
      </c>
    </row>
    <row r="96" spans="1:8" s="2" customFormat="1" ht="30" customHeight="1">
      <c r="A96" s="175" t="s">
        <v>170</v>
      </c>
      <c r="B96" s="176" t="s">
        <v>1170</v>
      </c>
      <c r="C96" s="176" t="s">
        <v>1173</v>
      </c>
      <c r="D96" s="176" t="s">
        <v>937</v>
      </c>
      <c r="E96" s="177" t="s">
        <v>1172</v>
      </c>
      <c r="F96" s="176" t="s">
        <v>206</v>
      </c>
      <c r="G96" s="178">
        <v>68</v>
      </c>
      <c r="H96" s="170">
        <f t="shared" si="1"/>
        <v>-44.2</v>
      </c>
    </row>
    <row r="97" spans="1:8" s="2" customFormat="1" ht="30" customHeight="1">
      <c r="A97" s="175" t="s">
        <v>170</v>
      </c>
      <c r="B97" s="176" t="s">
        <v>1174</v>
      </c>
      <c r="C97" s="176" t="s">
        <v>1175</v>
      </c>
      <c r="D97" s="176" t="s">
        <v>937</v>
      </c>
      <c r="E97" s="177" t="s">
        <v>1176</v>
      </c>
      <c r="F97" s="176" t="s">
        <v>206</v>
      </c>
      <c r="G97" s="178">
        <v>41.5</v>
      </c>
      <c r="H97" s="170">
        <f t="shared" si="1"/>
        <v>-26.975000000000001</v>
      </c>
    </row>
    <row r="98" spans="1:8" s="2" customFormat="1" ht="30" customHeight="1">
      <c r="A98" s="175" t="s">
        <v>170</v>
      </c>
      <c r="B98" s="176" t="s">
        <v>1174</v>
      </c>
      <c r="C98" s="176" t="s">
        <v>1177</v>
      </c>
      <c r="D98" s="176" t="s">
        <v>937</v>
      </c>
      <c r="E98" s="177" t="s">
        <v>1178</v>
      </c>
      <c r="F98" s="176" t="s">
        <v>206</v>
      </c>
      <c r="G98" s="178">
        <v>32.5</v>
      </c>
      <c r="H98" s="170">
        <f t="shared" si="1"/>
        <v>-21.125</v>
      </c>
    </row>
    <row r="99" spans="1:8" s="2" customFormat="1" ht="30" customHeight="1">
      <c r="A99" s="175" t="s">
        <v>170</v>
      </c>
      <c r="B99" s="176" t="s">
        <v>1174</v>
      </c>
      <c r="C99" s="176" t="s">
        <v>1179</v>
      </c>
      <c r="D99" s="176" t="s">
        <v>937</v>
      </c>
      <c r="E99" s="177" t="s">
        <v>1180</v>
      </c>
      <c r="F99" s="176" t="s">
        <v>206</v>
      </c>
      <c r="G99" s="178">
        <v>40</v>
      </c>
      <c r="H99" s="170">
        <f t="shared" si="1"/>
        <v>-26</v>
      </c>
    </row>
    <row r="100" spans="1:8" s="2" customFormat="1" ht="30" customHeight="1">
      <c r="A100" s="175" t="s">
        <v>170</v>
      </c>
      <c r="B100" s="176" t="s">
        <v>1174</v>
      </c>
      <c r="C100" s="176" t="s">
        <v>1181</v>
      </c>
      <c r="D100" s="176" t="s">
        <v>937</v>
      </c>
      <c r="E100" s="177" t="s">
        <v>1182</v>
      </c>
      <c r="F100" s="176" t="s">
        <v>206</v>
      </c>
      <c r="G100" s="178">
        <v>40</v>
      </c>
      <c r="H100" s="170">
        <f t="shared" si="1"/>
        <v>-26</v>
      </c>
    </row>
    <row r="101" spans="1:8" s="2" customFormat="1" ht="30" customHeight="1">
      <c r="A101" s="175" t="s">
        <v>170</v>
      </c>
      <c r="B101" s="181" t="s">
        <v>1183</v>
      </c>
      <c r="C101" s="176" t="s">
        <v>1184</v>
      </c>
      <c r="D101" s="181" t="s">
        <v>937</v>
      </c>
      <c r="E101" s="177" t="s">
        <v>1185</v>
      </c>
      <c r="F101" s="176" t="s">
        <v>173</v>
      </c>
      <c r="G101" s="178">
        <v>68.5</v>
      </c>
      <c r="H101" s="170">
        <f t="shared" si="1"/>
        <v>-44.525000000000006</v>
      </c>
    </row>
    <row r="102" spans="1:8" s="2" customFormat="1" ht="30" customHeight="1">
      <c r="A102" s="175" t="s">
        <v>170</v>
      </c>
      <c r="B102" s="176" t="s">
        <v>1186</v>
      </c>
      <c r="C102" s="176" t="s">
        <v>1187</v>
      </c>
      <c r="D102" s="176" t="s">
        <v>974</v>
      </c>
      <c r="E102" s="177" t="s">
        <v>1188</v>
      </c>
      <c r="F102" s="176" t="s">
        <v>171</v>
      </c>
      <c r="G102" s="178">
        <v>49.75</v>
      </c>
      <c r="H102" s="170">
        <f t="shared" si="1"/>
        <v>-32.337500000000006</v>
      </c>
    </row>
    <row r="103" spans="1:8" s="2" customFormat="1" ht="30" customHeight="1">
      <c r="A103" s="175" t="s">
        <v>170</v>
      </c>
      <c r="B103" s="176" t="s">
        <v>1189</v>
      </c>
      <c r="C103" s="176" t="s">
        <v>1190</v>
      </c>
      <c r="D103" s="176" t="s">
        <v>937</v>
      </c>
      <c r="E103" s="177" t="s">
        <v>1191</v>
      </c>
      <c r="F103" s="176" t="s">
        <v>234</v>
      </c>
      <c r="G103" s="178">
        <v>41</v>
      </c>
      <c r="H103" s="170">
        <f t="shared" si="1"/>
        <v>-26.65</v>
      </c>
    </row>
    <row r="104" spans="1:8" s="2" customFormat="1" ht="30" customHeight="1">
      <c r="A104" s="175" t="s">
        <v>170</v>
      </c>
      <c r="B104" s="176" t="s">
        <v>1192</v>
      </c>
      <c r="C104" s="176" t="s">
        <v>1193</v>
      </c>
      <c r="D104" s="176" t="s">
        <v>974</v>
      </c>
      <c r="E104" s="177" t="s">
        <v>1194</v>
      </c>
      <c r="F104" s="176" t="s">
        <v>173</v>
      </c>
      <c r="G104" s="178">
        <v>56</v>
      </c>
      <c r="H104" s="170">
        <f t="shared" si="1"/>
        <v>-36.400000000000006</v>
      </c>
    </row>
    <row r="105" spans="1:8" s="2" customFormat="1" ht="30" customHeight="1">
      <c r="A105" s="175" t="s">
        <v>170</v>
      </c>
      <c r="B105" s="176" t="s">
        <v>1195</v>
      </c>
      <c r="C105" s="176" t="s">
        <v>1196</v>
      </c>
      <c r="D105" s="176" t="s">
        <v>974</v>
      </c>
      <c r="E105" s="177" t="s">
        <v>1197</v>
      </c>
      <c r="F105" s="176" t="s">
        <v>173</v>
      </c>
      <c r="G105" s="178">
        <v>61</v>
      </c>
      <c r="H105" s="170">
        <f t="shared" si="1"/>
        <v>-39.650000000000006</v>
      </c>
    </row>
    <row r="106" spans="1:8" s="2" customFormat="1" ht="30" customHeight="1">
      <c r="A106" s="175" t="s">
        <v>170</v>
      </c>
      <c r="B106" s="176" t="s">
        <v>1198</v>
      </c>
      <c r="C106" s="176" t="s">
        <v>1199</v>
      </c>
      <c r="D106" s="176" t="s">
        <v>974</v>
      </c>
      <c r="E106" s="177" t="s">
        <v>1200</v>
      </c>
      <c r="F106" s="176" t="s">
        <v>171</v>
      </c>
      <c r="G106" s="178">
        <v>126</v>
      </c>
      <c r="H106" s="170">
        <f t="shared" si="1"/>
        <v>-81.900000000000006</v>
      </c>
    </row>
    <row r="107" spans="1:8" s="2" customFormat="1" ht="30" customHeight="1">
      <c r="A107" s="175" t="s">
        <v>170</v>
      </c>
      <c r="B107" s="176" t="s">
        <v>1201</v>
      </c>
      <c r="C107" s="176" t="s">
        <v>1202</v>
      </c>
      <c r="D107" s="176" t="s">
        <v>937</v>
      </c>
      <c r="E107" s="177" t="s">
        <v>1203</v>
      </c>
      <c r="F107" s="176" t="s">
        <v>181</v>
      </c>
      <c r="G107" s="178">
        <v>43.5</v>
      </c>
      <c r="H107" s="170">
        <f t="shared" si="1"/>
        <v>-28.274999999999999</v>
      </c>
    </row>
    <row r="108" spans="1:8" s="2" customFormat="1" ht="30" customHeight="1">
      <c r="A108" s="175" t="s">
        <v>170</v>
      </c>
      <c r="B108" s="176" t="s">
        <v>1204</v>
      </c>
      <c r="C108" s="176" t="s">
        <v>1205</v>
      </c>
      <c r="D108" s="176" t="s">
        <v>937</v>
      </c>
      <c r="E108" s="177" t="s">
        <v>1206</v>
      </c>
      <c r="F108" s="176" t="s">
        <v>181</v>
      </c>
      <c r="G108" s="178">
        <v>60</v>
      </c>
      <c r="H108" s="170">
        <f t="shared" si="1"/>
        <v>-39</v>
      </c>
    </row>
    <row r="109" spans="1:8" s="2" customFormat="1" ht="30" customHeight="1">
      <c r="A109" s="175" t="s">
        <v>170</v>
      </c>
      <c r="B109" s="176" t="s">
        <v>1207</v>
      </c>
      <c r="C109" s="176" t="s">
        <v>1208</v>
      </c>
      <c r="D109" s="176" t="s">
        <v>974</v>
      </c>
      <c r="E109" s="177" t="s">
        <v>1209</v>
      </c>
      <c r="F109" s="176" t="s">
        <v>173</v>
      </c>
      <c r="G109" s="178">
        <v>50</v>
      </c>
      <c r="H109" s="170">
        <f t="shared" si="1"/>
        <v>-32.5</v>
      </c>
    </row>
    <row r="110" spans="1:8" s="2" customFormat="1" ht="30" customHeight="1">
      <c r="A110" s="175" t="s">
        <v>170</v>
      </c>
      <c r="B110" s="176" t="s">
        <v>1210</v>
      </c>
      <c r="C110" s="176" t="s">
        <v>1211</v>
      </c>
      <c r="D110" s="176" t="s">
        <v>974</v>
      </c>
      <c r="E110" s="177" t="s">
        <v>1212</v>
      </c>
      <c r="F110" s="176" t="s">
        <v>191</v>
      </c>
      <c r="G110" s="178">
        <v>46</v>
      </c>
      <c r="H110" s="170">
        <f t="shared" si="1"/>
        <v>-29.900000000000002</v>
      </c>
    </row>
    <row r="111" spans="1:8" s="2" customFormat="1" ht="30" customHeight="1">
      <c r="A111" s="175" t="s">
        <v>170</v>
      </c>
      <c r="B111" s="176" t="s">
        <v>1198</v>
      </c>
      <c r="C111" s="176" t="s">
        <v>1213</v>
      </c>
      <c r="D111" s="176" t="s">
        <v>974</v>
      </c>
      <c r="E111" s="177" t="s">
        <v>1200</v>
      </c>
      <c r="F111" s="176" t="s">
        <v>173</v>
      </c>
      <c r="G111" s="178">
        <v>43.75</v>
      </c>
      <c r="H111" s="170">
        <f t="shared" si="1"/>
        <v>-28.4375</v>
      </c>
    </row>
    <row r="112" spans="1:8" s="2" customFormat="1" ht="30" customHeight="1">
      <c r="A112" s="175" t="s">
        <v>170</v>
      </c>
      <c r="B112" s="176" t="s">
        <v>1214</v>
      </c>
      <c r="C112" s="176" t="s">
        <v>1215</v>
      </c>
      <c r="D112" s="176" t="s">
        <v>974</v>
      </c>
      <c r="E112" s="177" t="s">
        <v>1216</v>
      </c>
      <c r="F112" s="176" t="s">
        <v>171</v>
      </c>
      <c r="G112" s="178">
        <v>48.5</v>
      </c>
      <c r="H112" s="170">
        <f t="shared" si="1"/>
        <v>-31.525000000000002</v>
      </c>
    </row>
    <row r="113" spans="1:8" s="2" customFormat="1" ht="30" customHeight="1">
      <c r="A113" s="175" t="s">
        <v>170</v>
      </c>
      <c r="B113" s="176" t="s">
        <v>1217</v>
      </c>
      <c r="C113" s="176" t="s">
        <v>1218</v>
      </c>
      <c r="D113" s="176" t="s">
        <v>937</v>
      </c>
      <c r="E113" s="177" t="s">
        <v>1219</v>
      </c>
      <c r="F113" s="176" t="s">
        <v>181</v>
      </c>
      <c r="G113" s="178">
        <v>36</v>
      </c>
      <c r="H113" s="170">
        <f t="shared" si="1"/>
        <v>-23.4</v>
      </c>
    </row>
    <row r="114" spans="1:8" s="2" customFormat="1" ht="30" customHeight="1">
      <c r="A114" s="175" t="s">
        <v>170</v>
      </c>
      <c r="B114" s="176" t="s">
        <v>1220</v>
      </c>
      <c r="C114" s="176" t="s">
        <v>1221</v>
      </c>
      <c r="D114" s="176" t="s">
        <v>937</v>
      </c>
      <c r="E114" s="177" t="s">
        <v>1222</v>
      </c>
      <c r="F114" s="176" t="s">
        <v>206</v>
      </c>
      <c r="G114" s="178">
        <v>50.3</v>
      </c>
      <c r="H114" s="170">
        <f t="shared" si="1"/>
        <v>-32.695</v>
      </c>
    </row>
    <row r="115" spans="1:8" s="2" customFormat="1" ht="30" customHeight="1">
      <c r="A115" s="175" t="s">
        <v>170</v>
      </c>
      <c r="B115" s="176" t="s">
        <v>1223</v>
      </c>
      <c r="C115" s="176" t="s">
        <v>1224</v>
      </c>
      <c r="D115" s="176" t="s">
        <v>974</v>
      </c>
      <c r="E115" s="177" t="s">
        <v>205</v>
      </c>
      <c r="F115" s="176" t="s">
        <v>234</v>
      </c>
      <c r="G115" s="178">
        <v>220</v>
      </c>
      <c r="H115" s="170">
        <f t="shared" si="1"/>
        <v>-143</v>
      </c>
    </row>
    <row r="116" spans="1:8" s="2" customFormat="1" ht="30" customHeight="1">
      <c r="A116" s="175" t="s">
        <v>170</v>
      </c>
      <c r="B116" s="176" t="s">
        <v>1225</v>
      </c>
      <c r="C116" s="176" t="s">
        <v>1226</v>
      </c>
      <c r="D116" s="176" t="s">
        <v>937</v>
      </c>
      <c r="E116" s="177" t="s">
        <v>1227</v>
      </c>
      <c r="F116" s="176" t="s">
        <v>206</v>
      </c>
      <c r="G116" s="178">
        <v>34.5</v>
      </c>
      <c r="H116" s="170">
        <f t="shared" si="1"/>
        <v>-22.425000000000001</v>
      </c>
    </row>
    <row r="117" spans="1:8" s="2" customFormat="1" ht="30" customHeight="1">
      <c r="A117" s="175" t="s">
        <v>170</v>
      </c>
      <c r="B117" s="176" t="s">
        <v>1225</v>
      </c>
      <c r="C117" s="176" t="s">
        <v>1228</v>
      </c>
      <c r="D117" s="176" t="s">
        <v>937</v>
      </c>
      <c r="E117" s="177" t="s">
        <v>1229</v>
      </c>
      <c r="F117" s="176" t="s">
        <v>206</v>
      </c>
      <c r="G117" s="178">
        <v>35</v>
      </c>
      <c r="H117" s="170">
        <f t="shared" si="1"/>
        <v>-22.75</v>
      </c>
    </row>
    <row r="118" spans="1:8" s="2" customFormat="1" ht="30" customHeight="1">
      <c r="A118" s="175" t="s">
        <v>170</v>
      </c>
      <c r="B118" s="176" t="s">
        <v>1230</v>
      </c>
      <c r="C118" s="176" t="s">
        <v>1231</v>
      </c>
      <c r="D118" s="176" t="s">
        <v>937</v>
      </c>
      <c r="E118" s="177" t="s">
        <v>1232</v>
      </c>
      <c r="F118" s="176" t="s">
        <v>168</v>
      </c>
      <c r="G118" s="178">
        <v>58.8</v>
      </c>
      <c r="H118" s="170">
        <f t="shared" si="1"/>
        <v>-38.22</v>
      </c>
    </row>
    <row r="119" spans="1:8" s="2" customFormat="1" ht="30" customHeight="1">
      <c r="A119" s="175" t="s">
        <v>170</v>
      </c>
      <c r="B119" s="176" t="s">
        <v>1233</v>
      </c>
      <c r="C119" s="176" t="s">
        <v>1234</v>
      </c>
      <c r="D119" s="176" t="s">
        <v>937</v>
      </c>
      <c r="E119" s="177" t="s">
        <v>1235</v>
      </c>
      <c r="F119" s="176" t="s">
        <v>171</v>
      </c>
      <c r="G119" s="178">
        <v>26.5</v>
      </c>
      <c r="H119" s="170">
        <f t="shared" si="1"/>
        <v>-17.225000000000001</v>
      </c>
    </row>
    <row r="120" spans="1:8" s="2" customFormat="1" ht="30" customHeight="1">
      <c r="A120" s="175" t="s">
        <v>170</v>
      </c>
      <c r="B120" s="176" t="s">
        <v>1236</v>
      </c>
      <c r="C120" s="176" t="s">
        <v>1237</v>
      </c>
      <c r="D120" s="176" t="s">
        <v>1238</v>
      </c>
      <c r="E120" s="177" t="s">
        <v>1239</v>
      </c>
      <c r="F120" s="176" t="s">
        <v>658</v>
      </c>
      <c r="G120" s="178">
        <v>80</v>
      </c>
      <c r="H120" s="170">
        <f t="shared" si="1"/>
        <v>-52</v>
      </c>
    </row>
    <row r="121" spans="1:8" s="2" customFormat="1" ht="30" customHeight="1">
      <c r="A121" s="175" t="s">
        <v>170</v>
      </c>
      <c r="B121" s="176" t="s">
        <v>1240</v>
      </c>
      <c r="C121" s="176" t="s">
        <v>1241</v>
      </c>
      <c r="D121" s="176" t="s">
        <v>937</v>
      </c>
      <c r="E121" s="177" t="s">
        <v>1242</v>
      </c>
      <c r="F121" s="176" t="s">
        <v>206</v>
      </c>
      <c r="G121" s="178">
        <v>80</v>
      </c>
      <c r="H121" s="170">
        <f t="shared" si="1"/>
        <v>-52</v>
      </c>
    </row>
    <row r="122" spans="1:8" s="2" customFormat="1" ht="30" customHeight="1">
      <c r="A122" s="175" t="s">
        <v>170</v>
      </c>
      <c r="B122" s="176" t="s">
        <v>1243</v>
      </c>
      <c r="C122" s="176" t="s">
        <v>1244</v>
      </c>
      <c r="D122" s="176" t="s">
        <v>937</v>
      </c>
      <c r="E122" s="177" t="s">
        <v>1245</v>
      </c>
      <c r="F122" s="176" t="s">
        <v>221</v>
      </c>
      <c r="G122" s="178">
        <v>47</v>
      </c>
      <c r="H122" s="170">
        <f t="shared" si="1"/>
        <v>-30.55</v>
      </c>
    </row>
    <row r="123" spans="1:8" s="2" customFormat="1" ht="30" customHeight="1">
      <c r="A123" s="175" t="s">
        <v>170</v>
      </c>
      <c r="B123" s="176" t="s">
        <v>1246</v>
      </c>
      <c r="C123" s="176" t="s">
        <v>1247</v>
      </c>
      <c r="D123" s="176" t="s">
        <v>937</v>
      </c>
      <c r="E123" s="177" t="s">
        <v>1248</v>
      </c>
      <c r="F123" s="176" t="s">
        <v>206</v>
      </c>
      <c r="G123" s="178">
        <v>32.5</v>
      </c>
      <c r="H123" s="170">
        <f t="shared" si="1"/>
        <v>-21.125</v>
      </c>
    </row>
    <row r="124" spans="1:8" s="2" customFormat="1" ht="30" customHeight="1">
      <c r="A124" s="175" t="s">
        <v>170</v>
      </c>
      <c r="B124" s="176" t="s">
        <v>1246</v>
      </c>
      <c r="C124" s="176" t="s">
        <v>1249</v>
      </c>
      <c r="D124" s="176" t="s">
        <v>937</v>
      </c>
      <c r="E124" s="177" t="s">
        <v>1250</v>
      </c>
      <c r="F124" s="176" t="s">
        <v>206</v>
      </c>
      <c r="G124" s="178">
        <v>41.6</v>
      </c>
      <c r="H124" s="170">
        <f t="shared" si="1"/>
        <v>-27.040000000000003</v>
      </c>
    </row>
    <row r="125" spans="1:8" s="2" customFormat="1" ht="30" customHeight="1">
      <c r="A125" s="175" t="s">
        <v>170</v>
      </c>
      <c r="B125" s="176" t="s">
        <v>1251</v>
      </c>
      <c r="C125" s="176" t="s">
        <v>1252</v>
      </c>
      <c r="D125" s="176" t="s">
        <v>937</v>
      </c>
      <c r="E125" s="177" t="s">
        <v>1253</v>
      </c>
      <c r="F125" s="176" t="s">
        <v>221</v>
      </c>
      <c r="G125" s="178">
        <v>52</v>
      </c>
      <c r="H125" s="170">
        <f t="shared" si="1"/>
        <v>-33.799999999999997</v>
      </c>
    </row>
    <row r="126" spans="1:8" s="2" customFormat="1" ht="30" customHeight="1">
      <c r="A126" s="175" t="s">
        <v>170</v>
      </c>
      <c r="B126" s="176" t="s">
        <v>1251</v>
      </c>
      <c r="C126" s="176" t="s">
        <v>1254</v>
      </c>
      <c r="D126" s="176" t="s">
        <v>937</v>
      </c>
      <c r="E126" s="177" t="s">
        <v>1253</v>
      </c>
      <c r="F126" s="176" t="s">
        <v>206</v>
      </c>
      <c r="G126" s="178">
        <v>92.5</v>
      </c>
      <c r="H126" s="170">
        <f t="shared" si="1"/>
        <v>-60.125</v>
      </c>
    </row>
    <row r="127" spans="1:8" s="2" customFormat="1" ht="30" customHeight="1">
      <c r="A127" s="175" t="s">
        <v>170</v>
      </c>
      <c r="B127" s="176" t="s">
        <v>1255</v>
      </c>
      <c r="C127" s="176" t="s">
        <v>1256</v>
      </c>
      <c r="D127" s="176" t="s">
        <v>937</v>
      </c>
      <c r="E127" s="177" t="s">
        <v>1257</v>
      </c>
      <c r="F127" s="176" t="s">
        <v>230</v>
      </c>
      <c r="G127" s="178">
        <v>85</v>
      </c>
      <c r="H127" s="170">
        <f t="shared" si="1"/>
        <v>-55.25</v>
      </c>
    </row>
    <row r="128" spans="1:8" s="2" customFormat="1" ht="30" customHeight="1">
      <c r="A128" s="175" t="s">
        <v>170</v>
      </c>
      <c r="B128" s="176" t="s">
        <v>1258</v>
      </c>
      <c r="C128" s="176" t="s">
        <v>1259</v>
      </c>
      <c r="D128" s="176" t="s">
        <v>937</v>
      </c>
      <c r="E128" s="177" t="s">
        <v>1260</v>
      </c>
      <c r="F128" s="176" t="s">
        <v>206</v>
      </c>
      <c r="G128" s="178">
        <v>73</v>
      </c>
      <c r="H128" s="170">
        <f t="shared" si="1"/>
        <v>-47.45</v>
      </c>
    </row>
    <row r="129" spans="1:8" s="2" customFormat="1" ht="30" customHeight="1">
      <c r="A129" s="175" t="s">
        <v>170</v>
      </c>
      <c r="B129" s="176" t="s">
        <v>1261</v>
      </c>
      <c r="C129" s="176" t="s">
        <v>1262</v>
      </c>
      <c r="D129" s="176" t="s">
        <v>937</v>
      </c>
      <c r="E129" s="177" t="s">
        <v>1263</v>
      </c>
      <c r="F129" s="176" t="s">
        <v>181</v>
      </c>
      <c r="G129" s="178">
        <v>85.5</v>
      </c>
      <c r="H129" s="170">
        <f t="shared" si="1"/>
        <v>-55.575000000000003</v>
      </c>
    </row>
    <row r="130" spans="1:8" s="2" customFormat="1" ht="30" customHeight="1">
      <c r="A130" s="175" t="s">
        <v>170</v>
      </c>
      <c r="B130" s="176" t="s">
        <v>1264</v>
      </c>
      <c r="C130" s="176" t="s">
        <v>1265</v>
      </c>
      <c r="D130" s="176" t="s">
        <v>937</v>
      </c>
      <c r="E130" s="177" t="s">
        <v>1266</v>
      </c>
      <c r="F130" s="176" t="s">
        <v>181</v>
      </c>
      <c r="G130" s="178">
        <v>19.5</v>
      </c>
      <c r="H130" s="170">
        <f t="shared" si="1"/>
        <v>-12.675000000000001</v>
      </c>
    </row>
    <row r="131" spans="1:8" s="2" customFormat="1" ht="30" customHeight="1">
      <c r="A131" s="175" t="s">
        <v>170</v>
      </c>
      <c r="B131" s="176" t="s">
        <v>1264</v>
      </c>
      <c r="C131" s="176" t="s">
        <v>1267</v>
      </c>
      <c r="D131" s="176" t="s">
        <v>974</v>
      </c>
      <c r="E131" s="177" t="s">
        <v>1266</v>
      </c>
      <c r="F131" s="176" t="s">
        <v>234</v>
      </c>
      <c r="G131" s="178">
        <v>29.5</v>
      </c>
      <c r="H131" s="170">
        <f t="shared" ref="H131:H194" si="2">G131*35%-(G131)</f>
        <v>-19.175000000000001</v>
      </c>
    </row>
    <row r="132" spans="1:8" s="2" customFormat="1" ht="30" customHeight="1">
      <c r="A132" s="175" t="s">
        <v>170</v>
      </c>
      <c r="B132" s="176" t="s">
        <v>1268</v>
      </c>
      <c r="C132" s="176" t="s">
        <v>1269</v>
      </c>
      <c r="D132" s="176" t="s">
        <v>937</v>
      </c>
      <c r="E132" s="177" t="s">
        <v>1270</v>
      </c>
      <c r="F132" s="176" t="s">
        <v>181</v>
      </c>
      <c r="G132" s="178">
        <v>26</v>
      </c>
      <c r="H132" s="170">
        <f t="shared" si="2"/>
        <v>-16.899999999999999</v>
      </c>
    </row>
    <row r="133" spans="1:8" s="2" customFormat="1" ht="30" customHeight="1">
      <c r="A133" s="175" t="s">
        <v>170</v>
      </c>
      <c r="B133" s="176" t="s">
        <v>1271</v>
      </c>
      <c r="C133" s="179" t="s">
        <v>1272</v>
      </c>
      <c r="D133" s="176" t="s">
        <v>974</v>
      </c>
      <c r="E133" s="177" t="s">
        <v>1273</v>
      </c>
      <c r="F133" s="176" t="s">
        <v>206</v>
      </c>
      <c r="G133" s="180">
        <v>36.799999999999997</v>
      </c>
      <c r="H133" s="170">
        <f t="shared" si="2"/>
        <v>-23.919999999999998</v>
      </c>
    </row>
    <row r="134" spans="1:8" s="2" customFormat="1" ht="30" customHeight="1">
      <c r="A134" s="175" t="s">
        <v>170</v>
      </c>
      <c r="B134" s="176" t="s">
        <v>1271</v>
      </c>
      <c r="C134" s="179" t="s">
        <v>1274</v>
      </c>
      <c r="D134" s="176" t="s">
        <v>937</v>
      </c>
      <c r="E134" s="177" t="s">
        <v>1273</v>
      </c>
      <c r="F134" s="176" t="s">
        <v>206</v>
      </c>
      <c r="G134" s="180">
        <v>42.5</v>
      </c>
      <c r="H134" s="170">
        <f t="shared" si="2"/>
        <v>-27.625</v>
      </c>
    </row>
    <row r="135" spans="1:8" s="2" customFormat="1" ht="30" customHeight="1">
      <c r="A135" s="175" t="s">
        <v>170</v>
      </c>
      <c r="B135" s="176" t="s">
        <v>1271</v>
      </c>
      <c r="C135" s="179" t="s">
        <v>1275</v>
      </c>
      <c r="D135" s="176" t="s">
        <v>974</v>
      </c>
      <c r="E135" s="177" t="s">
        <v>1276</v>
      </c>
      <c r="F135" s="176" t="s">
        <v>206</v>
      </c>
      <c r="G135" s="180">
        <v>31</v>
      </c>
      <c r="H135" s="170">
        <f t="shared" si="2"/>
        <v>-20.149999999999999</v>
      </c>
    </row>
    <row r="136" spans="1:8" s="2" customFormat="1" ht="30" customHeight="1">
      <c r="A136" s="175" t="s">
        <v>170</v>
      </c>
      <c r="B136" s="176" t="s">
        <v>1271</v>
      </c>
      <c r="C136" s="179" t="s">
        <v>1277</v>
      </c>
      <c r="D136" s="176" t="s">
        <v>937</v>
      </c>
      <c r="E136" s="177" t="s">
        <v>1276</v>
      </c>
      <c r="F136" s="176" t="s">
        <v>206</v>
      </c>
      <c r="G136" s="180">
        <v>42.5</v>
      </c>
      <c r="H136" s="170">
        <f t="shared" si="2"/>
        <v>-27.625</v>
      </c>
    </row>
    <row r="137" spans="1:8" s="2" customFormat="1" ht="30" customHeight="1">
      <c r="A137" s="175" t="s">
        <v>170</v>
      </c>
      <c r="B137" s="176" t="s">
        <v>1271</v>
      </c>
      <c r="C137" s="179" t="s">
        <v>1278</v>
      </c>
      <c r="D137" s="176" t="s">
        <v>974</v>
      </c>
      <c r="E137" s="177" t="s">
        <v>1279</v>
      </c>
      <c r="F137" s="176" t="s">
        <v>206</v>
      </c>
      <c r="G137" s="180">
        <v>28.75</v>
      </c>
      <c r="H137" s="170">
        <f t="shared" si="2"/>
        <v>-18.6875</v>
      </c>
    </row>
    <row r="138" spans="1:8" s="2" customFormat="1" ht="30" customHeight="1">
      <c r="A138" s="175" t="s">
        <v>170</v>
      </c>
      <c r="B138" s="176" t="s">
        <v>1271</v>
      </c>
      <c r="C138" s="179" t="s">
        <v>1280</v>
      </c>
      <c r="D138" s="176" t="s">
        <v>937</v>
      </c>
      <c r="E138" s="177" t="s">
        <v>1279</v>
      </c>
      <c r="F138" s="176" t="s">
        <v>206</v>
      </c>
      <c r="G138" s="180">
        <v>34.5</v>
      </c>
      <c r="H138" s="170">
        <f t="shared" si="2"/>
        <v>-22.425000000000001</v>
      </c>
    </row>
    <row r="139" spans="1:8" s="2" customFormat="1" ht="30" customHeight="1">
      <c r="A139" s="175" t="s">
        <v>170</v>
      </c>
      <c r="B139" s="176" t="s">
        <v>1271</v>
      </c>
      <c r="C139" s="179" t="s">
        <v>1281</v>
      </c>
      <c r="D139" s="176" t="s">
        <v>947</v>
      </c>
      <c r="E139" s="177" t="s">
        <v>1282</v>
      </c>
      <c r="F139" s="176" t="s">
        <v>1283</v>
      </c>
      <c r="G139" s="180">
        <v>248</v>
      </c>
      <c r="H139" s="170">
        <f t="shared" si="2"/>
        <v>-161.19999999999999</v>
      </c>
    </row>
    <row r="140" spans="1:8" s="2" customFormat="1" ht="30" customHeight="1">
      <c r="A140" s="175" t="s">
        <v>170</v>
      </c>
      <c r="B140" s="176" t="s">
        <v>1271</v>
      </c>
      <c r="C140" s="179" t="s">
        <v>1284</v>
      </c>
      <c r="D140" s="176" t="s">
        <v>974</v>
      </c>
      <c r="E140" s="177" t="s">
        <v>1285</v>
      </c>
      <c r="F140" s="176" t="s">
        <v>206</v>
      </c>
      <c r="G140" s="180">
        <v>28.8</v>
      </c>
      <c r="H140" s="170">
        <f t="shared" si="2"/>
        <v>-18.72</v>
      </c>
    </row>
    <row r="141" spans="1:8" s="2" customFormat="1" ht="30" customHeight="1">
      <c r="A141" s="175" t="s">
        <v>170</v>
      </c>
      <c r="B141" s="176" t="s">
        <v>1271</v>
      </c>
      <c r="C141" s="179" t="s">
        <v>1286</v>
      </c>
      <c r="D141" s="176" t="s">
        <v>937</v>
      </c>
      <c r="E141" s="177" t="s">
        <v>1285</v>
      </c>
      <c r="F141" s="176" t="s">
        <v>206</v>
      </c>
      <c r="G141" s="180">
        <v>33.5</v>
      </c>
      <c r="H141" s="170">
        <f t="shared" si="2"/>
        <v>-21.774999999999999</v>
      </c>
    </row>
    <row r="142" spans="1:8" s="2" customFormat="1" ht="30" customHeight="1">
      <c r="A142" s="175" t="s">
        <v>170</v>
      </c>
      <c r="B142" s="176" t="s">
        <v>1271</v>
      </c>
      <c r="C142" s="179" t="s">
        <v>1287</v>
      </c>
      <c r="D142" s="176" t="s">
        <v>947</v>
      </c>
      <c r="E142" s="177" t="s">
        <v>1285</v>
      </c>
      <c r="F142" s="176" t="s">
        <v>1283</v>
      </c>
      <c r="G142" s="180">
        <v>196</v>
      </c>
      <c r="H142" s="170">
        <f t="shared" si="2"/>
        <v>-127.4</v>
      </c>
    </row>
    <row r="143" spans="1:8" s="2" customFormat="1" ht="30" customHeight="1">
      <c r="A143" s="175" t="s">
        <v>170</v>
      </c>
      <c r="B143" s="176" t="s">
        <v>1288</v>
      </c>
      <c r="C143" s="176" t="s">
        <v>1289</v>
      </c>
      <c r="D143" s="176" t="s">
        <v>937</v>
      </c>
      <c r="E143" s="177" t="s">
        <v>1290</v>
      </c>
      <c r="F143" s="176" t="s">
        <v>206</v>
      </c>
      <c r="G143" s="178">
        <v>29</v>
      </c>
      <c r="H143" s="170">
        <f t="shared" si="2"/>
        <v>-18.850000000000001</v>
      </c>
    </row>
    <row r="144" spans="1:8" s="2" customFormat="1" ht="30" customHeight="1">
      <c r="A144" s="175" t="s">
        <v>170</v>
      </c>
      <c r="B144" s="176" t="s">
        <v>1288</v>
      </c>
      <c r="C144" s="176" t="s">
        <v>1291</v>
      </c>
      <c r="D144" s="176" t="s">
        <v>947</v>
      </c>
      <c r="E144" s="177" t="s">
        <v>1290</v>
      </c>
      <c r="F144" s="176" t="s">
        <v>658</v>
      </c>
      <c r="G144" s="178">
        <v>49</v>
      </c>
      <c r="H144" s="170">
        <f t="shared" si="2"/>
        <v>-31.85</v>
      </c>
    </row>
    <row r="145" spans="1:8" s="2" customFormat="1" ht="30" customHeight="1">
      <c r="A145" s="175" t="s">
        <v>170</v>
      </c>
      <c r="B145" s="176" t="s">
        <v>1288</v>
      </c>
      <c r="C145" s="176" t="s">
        <v>1292</v>
      </c>
      <c r="D145" s="176" t="s">
        <v>937</v>
      </c>
      <c r="E145" s="177" t="s">
        <v>1293</v>
      </c>
      <c r="F145" s="176" t="s">
        <v>206</v>
      </c>
      <c r="G145" s="178">
        <v>27</v>
      </c>
      <c r="H145" s="170">
        <f t="shared" si="2"/>
        <v>-17.55</v>
      </c>
    </row>
    <row r="146" spans="1:8" s="2" customFormat="1" ht="30" customHeight="1">
      <c r="A146" s="175" t="s">
        <v>170</v>
      </c>
      <c r="B146" s="176" t="s">
        <v>1288</v>
      </c>
      <c r="C146" s="176" t="s">
        <v>1294</v>
      </c>
      <c r="D146" s="176" t="s">
        <v>937</v>
      </c>
      <c r="E146" s="177" t="s">
        <v>1295</v>
      </c>
      <c r="F146" s="176" t="s">
        <v>206</v>
      </c>
      <c r="G146" s="178">
        <v>40</v>
      </c>
      <c r="H146" s="170">
        <f t="shared" si="2"/>
        <v>-26</v>
      </c>
    </row>
    <row r="147" spans="1:8" s="2" customFormat="1" ht="30" customHeight="1">
      <c r="A147" s="175" t="s">
        <v>170</v>
      </c>
      <c r="B147" s="176" t="s">
        <v>1296</v>
      </c>
      <c r="C147" s="176" t="s">
        <v>1297</v>
      </c>
      <c r="D147" s="176" t="s">
        <v>937</v>
      </c>
      <c r="E147" s="177" t="s">
        <v>1298</v>
      </c>
      <c r="F147" s="176" t="s">
        <v>221</v>
      </c>
      <c r="G147" s="178">
        <v>40.25</v>
      </c>
      <c r="H147" s="170">
        <f t="shared" si="2"/>
        <v>-26.162500000000001</v>
      </c>
    </row>
    <row r="148" spans="1:8" s="2" customFormat="1" ht="30" customHeight="1">
      <c r="A148" s="175" t="s">
        <v>170</v>
      </c>
      <c r="B148" s="176" t="s">
        <v>1299</v>
      </c>
      <c r="C148" s="176" t="s">
        <v>1300</v>
      </c>
      <c r="D148" s="176" t="s">
        <v>974</v>
      </c>
      <c r="E148" s="177" t="s">
        <v>1301</v>
      </c>
      <c r="F148" s="176" t="s">
        <v>171</v>
      </c>
      <c r="G148" s="178">
        <v>50.75</v>
      </c>
      <c r="H148" s="170">
        <f t="shared" si="2"/>
        <v>-32.987499999999997</v>
      </c>
    </row>
    <row r="149" spans="1:8" s="2" customFormat="1" ht="30" customHeight="1">
      <c r="A149" s="175" t="s">
        <v>170</v>
      </c>
      <c r="B149" s="176" t="s">
        <v>1302</v>
      </c>
      <c r="C149" s="176" t="s">
        <v>1303</v>
      </c>
      <c r="D149" s="176" t="s">
        <v>1094</v>
      </c>
      <c r="E149" s="177" t="s">
        <v>1304</v>
      </c>
      <c r="F149" s="176" t="s">
        <v>272</v>
      </c>
      <c r="G149" s="178">
        <v>1950</v>
      </c>
      <c r="H149" s="170">
        <f t="shared" si="2"/>
        <v>-1267.5</v>
      </c>
    </row>
    <row r="150" spans="1:8" s="2" customFormat="1" ht="30" customHeight="1">
      <c r="A150" s="175" t="s">
        <v>170</v>
      </c>
      <c r="B150" s="176" t="s">
        <v>1305</v>
      </c>
      <c r="C150" s="176" t="s">
        <v>1306</v>
      </c>
      <c r="D150" s="176" t="s">
        <v>974</v>
      </c>
      <c r="E150" s="177" t="s">
        <v>1307</v>
      </c>
      <c r="F150" s="176" t="s">
        <v>234</v>
      </c>
      <c r="G150" s="178">
        <v>18</v>
      </c>
      <c r="H150" s="170">
        <f t="shared" si="2"/>
        <v>-11.7</v>
      </c>
    </row>
    <row r="151" spans="1:8" s="2" customFormat="1" ht="30" customHeight="1">
      <c r="A151" s="175" t="s">
        <v>170</v>
      </c>
      <c r="B151" s="176" t="s">
        <v>1305</v>
      </c>
      <c r="C151" s="176" t="s">
        <v>1308</v>
      </c>
      <c r="D151" s="176" t="s">
        <v>974</v>
      </c>
      <c r="E151" s="177" t="s">
        <v>1307</v>
      </c>
      <c r="F151" s="176" t="s">
        <v>173</v>
      </c>
      <c r="G151" s="178">
        <v>28.35</v>
      </c>
      <c r="H151" s="170">
        <f t="shared" si="2"/>
        <v>-18.427500000000002</v>
      </c>
    </row>
    <row r="152" spans="1:8" s="2" customFormat="1" ht="30" customHeight="1">
      <c r="A152" s="175" t="s">
        <v>170</v>
      </c>
      <c r="B152" s="176" t="s">
        <v>1305</v>
      </c>
      <c r="C152" s="176" t="s">
        <v>1309</v>
      </c>
      <c r="D152" s="176" t="s">
        <v>974</v>
      </c>
      <c r="E152" s="177" t="s">
        <v>1307</v>
      </c>
      <c r="F152" s="176" t="s">
        <v>171</v>
      </c>
      <c r="G152" s="178">
        <v>65</v>
      </c>
      <c r="H152" s="170">
        <f t="shared" si="2"/>
        <v>-42.25</v>
      </c>
    </row>
    <row r="153" spans="1:8" s="2" customFormat="1" ht="30" customHeight="1">
      <c r="A153" s="175" t="s">
        <v>170</v>
      </c>
      <c r="B153" s="176" t="s">
        <v>1305</v>
      </c>
      <c r="C153" s="176" t="s">
        <v>1310</v>
      </c>
      <c r="D153" s="176" t="s">
        <v>947</v>
      </c>
      <c r="E153" s="177" t="s">
        <v>1311</v>
      </c>
      <c r="F153" s="176" t="s">
        <v>185</v>
      </c>
      <c r="G153" s="178">
        <v>210</v>
      </c>
      <c r="H153" s="170">
        <f t="shared" si="2"/>
        <v>-136.5</v>
      </c>
    </row>
    <row r="154" spans="1:8" s="2" customFormat="1" ht="30" customHeight="1">
      <c r="A154" s="175" t="s">
        <v>170</v>
      </c>
      <c r="B154" s="176" t="s">
        <v>1312</v>
      </c>
      <c r="C154" s="176" t="s">
        <v>1313</v>
      </c>
      <c r="D154" s="176" t="s">
        <v>937</v>
      </c>
      <c r="E154" s="177" t="s">
        <v>1314</v>
      </c>
      <c r="F154" s="176" t="s">
        <v>206</v>
      </c>
      <c r="G154" s="178">
        <v>35</v>
      </c>
      <c r="H154" s="170">
        <f t="shared" si="2"/>
        <v>-22.75</v>
      </c>
    </row>
    <row r="155" spans="1:8" s="2" customFormat="1" ht="30" customHeight="1">
      <c r="A155" s="175" t="s">
        <v>170</v>
      </c>
      <c r="B155" s="176" t="s">
        <v>1315</v>
      </c>
      <c r="C155" s="176" t="s">
        <v>1316</v>
      </c>
      <c r="D155" s="176" t="s">
        <v>937</v>
      </c>
      <c r="E155" s="177" t="s">
        <v>1317</v>
      </c>
      <c r="F155" s="176" t="s">
        <v>206</v>
      </c>
      <c r="G155" s="178">
        <v>169.5</v>
      </c>
      <c r="H155" s="170">
        <f t="shared" si="2"/>
        <v>-110.17500000000001</v>
      </c>
    </row>
    <row r="156" spans="1:8" s="2" customFormat="1" ht="30" customHeight="1">
      <c r="A156" s="175" t="s">
        <v>170</v>
      </c>
      <c r="B156" s="176" t="s">
        <v>1318</v>
      </c>
      <c r="C156" s="176" t="s">
        <v>1319</v>
      </c>
      <c r="D156" s="176" t="s">
        <v>937</v>
      </c>
      <c r="E156" s="177" t="s">
        <v>1320</v>
      </c>
      <c r="F156" s="176" t="s">
        <v>181</v>
      </c>
      <c r="G156" s="178">
        <v>86</v>
      </c>
      <c r="H156" s="170">
        <f t="shared" si="2"/>
        <v>-55.900000000000006</v>
      </c>
    </row>
    <row r="157" spans="1:8" s="2" customFormat="1" ht="30" customHeight="1">
      <c r="A157" s="175" t="s">
        <v>170</v>
      </c>
      <c r="B157" s="176" t="s">
        <v>1321</v>
      </c>
      <c r="C157" s="176" t="s">
        <v>1322</v>
      </c>
      <c r="D157" s="176" t="s">
        <v>974</v>
      </c>
      <c r="E157" s="177" t="s">
        <v>1323</v>
      </c>
      <c r="F157" s="176" t="s">
        <v>189</v>
      </c>
      <c r="G157" s="178">
        <v>26.5</v>
      </c>
      <c r="H157" s="170">
        <f t="shared" si="2"/>
        <v>-17.225000000000001</v>
      </c>
    </row>
    <row r="158" spans="1:8" s="2" customFormat="1" ht="30" customHeight="1">
      <c r="A158" s="175" t="s">
        <v>170</v>
      </c>
      <c r="B158" s="176"/>
      <c r="C158" s="176" t="s">
        <v>1324</v>
      </c>
      <c r="D158" s="176" t="s">
        <v>937</v>
      </c>
      <c r="E158" s="177" t="s">
        <v>1325</v>
      </c>
      <c r="F158" s="176" t="s">
        <v>209</v>
      </c>
      <c r="G158" s="178">
        <v>79</v>
      </c>
      <c r="H158" s="170">
        <f t="shared" si="2"/>
        <v>-51.35</v>
      </c>
    </row>
    <row r="159" spans="1:8" s="2" customFormat="1" ht="30" customHeight="1">
      <c r="A159" s="175" t="s">
        <v>170</v>
      </c>
      <c r="B159" s="176" t="s">
        <v>1326</v>
      </c>
      <c r="C159" s="176" t="s">
        <v>1327</v>
      </c>
      <c r="D159" s="176" t="s">
        <v>974</v>
      </c>
      <c r="E159" s="177" t="s">
        <v>1328</v>
      </c>
      <c r="F159" s="176" t="s">
        <v>206</v>
      </c>
      <c r="G159" s="178">
        <v>18.3</v>
      </c>
      <c r="H159" s="170">
        <f t="shared" si="2"/>
        <v>-11.895</v>
      </c>
    </row>
    <row r="160" spans="1:8" s="2" customFormat="1" ht="30" customHeight="1">
      <c r="A160" s="175" t="s">
        <v>170</v>
      </c>
      <c r="B160" s="176" t="s">
        <v>1326</v>
      </c>
      <c r="C160" s="176" t="s">
        <v>1329</v>
      </c>
      <c r="D160" s="176" t="s">
        <v>947</v>
      </c>
      <c r="E160" s="177" t="s">
        <v>1328</v>
      </c>
      <c r="F160" s="176" t="s">
        <v>658</v>
      </c>
      <c r="G160" s="178">
        <v>28</v>
      </c>
      <c r="H160" s="170">
        <f t="shared" si="2"/>
        <v>-18.200000000000003</v>
      </c>
    </row>
    <row r="161" spans="1:8" s="2" customFormat="1" ht="30" customHeight="1">
      <c r="A161" s="175" t="s">
        <v>170</v>
      </c>
      <c r="B161" s="176" t="s">
        <v>1330</v>
      </c>
      <c r="C161" s="176" t="s">
        <v>1331</v>
      </c>
      <c r="D161" s="176" t="s">
        <v>937</v>
      </c>
      <c r="E161" s="177" t="s">
        <v>1332</v>
      </c>
      <c r="F161" s="176" t="s">
        <v>221</v>
      </c>
      <c r="G161" s="178">
        <v>50.6</v>
      </c>
      <c r="H161" s="170">
        <f t="shared" si="2"/>
        <v>-32.89</v>
      </c>
    </row>
    <row r="162" spans="1:8" s="2" customFormat="1" ht="30" customHeight="1">
      <c r="A162" s="175" t="s">
        <v>170</v>
      </c>
      <c r="B162" s="176" t="s">
        <v>1333</v>
      </c>
      <c r="C162" s="176" t="s">
        <v>1334</v>
      </c>
      <c r="D162" s="176" t="s">
        <v>937</v>
      </c>
      <c r="E162" s="177" t="s">
        <v>642</v>
      </c>
      <c r="F162" s="176" t="s">
        <v>206</v>
      </c>
      <c r="G162" s="178">
        <v>37.5</v>
      </c>
      <c r="H162" s="170">
        <f t="shared" si="2"/>
        <v>-24.375</v>
      </c>
    </row>
    <row r="163" spans="1:8" s="2" customFormat="1" ht="30" customHeight="1">
      <c r="A163" s="175" t="s">
        <v>170</v>
      </c>
      <c r="B163" s="176" t="s">
        <v>1333</v>
      </c>
      <c r="C163" s="176" t="s">
        <v>1335</v>
      </c>
      <c r="D163" s="176" t="s">
        <v>937</v>
      </c>
      <c r="E163" s="177" t="s">
        <v>1336</v>
      </c>
      <c r="F163" s="176" t="s">
        <v>221</v>
      </c>
      <c r="G163" s="178">
        <v>16.5</v>
      </c>
      <c r="H163" s="170">
        <f t="shared" si="2"/>
        <v>-10.725000000000001</v>
      </c>
    </row>
    <row r="164" spans="1:8" s="2" customFormat="1" ht="30" customHeight="1">
      <c r="A164" s="175" t="s">
        <v>170</v>
      </c>
      <c r="B164" s="176" t="s">
        <v>1333</v>
      </c>
      <c r="C164" s="176" t="s">
        <v>1337</v>
      </c>
      <c r="D164" s="176" t="s">
        <v>937</v>
      </c>
      <c r="E164" s="177" t="s">
        <v>1338</v>
      </c>
      <c r="F164" s="176" t="s">
        <v>206</v>
      </c>
      <c r="G164" s="178">
        <v>39</v>
      </c>
      <c r="H164" s="170">
        <f t="shared" si="2"/>
        <v>-25.35</v>
      </c>
    </row>
    <row r="165" spans="1:8" s="2" customFormat="1" ht="30" customHeight="1">
      <c r="A165" s="175" t="s">
        <v>170</v>
      </c>
      <c r="B165" s="176" t="s">
        <v>1333</v>
      </c>
      <c r="C165" s="176" t="s">
        <v>1339</v>
      </c>
      <c r="D165" s="176" t="s">
        <v>937</v>
      </c>
      <c r="E165" s="177" t="s">
        <v>1340</v>
      </c>
      <c r="F165" s="176" t="s">
        <v>221</v>
      </c>
      <c r="G165" s="178">
        <v>23</v>
      </c>
      <c r="H165" s="170">
        <f t="shared" si="2"/>
        <v>-14.950000000000001</v>
      </c>
    </row>
    <row r="166" spans="1:8" s="2" customFormat="1" ht="30" customHeight="1">
      <c r="A166" s="175" t="s">
        <v>170</v>
      </c>
      <c r="B166" s="176" t="s">
        <v>1341</v>
      </c>
      <c r="C166" s="176" t="s">
        <v>1342</v>
      </c>
      <c r="D166" s="176" t="s">
        <v>974</v>
      </c>
      <c r="E166" s="177" t="s">
        <v>1343</v>
      </c>
      <c r="F166" s="176" t="s">
        <v>191</v>
      </c>
      <c r="G166" s="178">
        <v>25</v>
      </c>
      <c r="H166" s="170">
        <f t="shared" si="2"/>
        <v>-16.25</v>
      </c>
    </row>
    <row r="167" spans="1:8" s="2" customFormat="1" ht="30" customHeight="1">
      <c r="A167" s="175" t="s">
        <v>170</v>
      </c>
      <c r="B167" s="176" t="s">
        <v>1344</v>
      </c>
      <c r="C167" s="176" t="s">
        <v>1345</v>
      </c>
      <c r="D167" s="176" t="s">
        <v>974</v>
      </c>
      <c r="E167" s="177" t="s">
        <v>1346</v>
      </c>
      <c r="F167" s="176" t="s">
        <v>234</v>
      </c>
      <c r="G167" s="178">
        <v>33.799999999999997</v>
      </c>
      <c r="H167" s="170">
        <f t="shared" si="2"/>
        <v>-21.97</v>
      </c>
    </row>
    <row r="168" spans="1:8" s="2" customFormat="1" ht="30" customHeight="1">
      <c r="A168" s="175" t="s">
        <v>170</v>
      </c>
      <c r="B168" s="176" t="s">
        <v>1347</v>
      </c>
      <c r="C168" s="176" t="s">
        <v>1348</v>
      </c>
      <c r="D168" s="176" t="s">
        <v>974</v>
      </c>
      <c r="E168" s="177" t="s">
        <v>1349</v>
      </c>
      <c r="F168" s="176" t="s">
        <v>173</v>
      </c>
      <c r="G168" s="178">
        <v>71</v>
      </c>
      <c r="H168" s="170">
        <f t="shared" si="2"/>
        <v>-46.150000000000006</v>
      </c>
    </row>
    <row r="169" spans="1:8" s="2" customFormat="1" ht="30" customHeight="1">
      <c r="A169" s="175" t="s">
        <v>170</v>
      </c>
      <c r="B169" s="176" t="s">
        <v>1350</v>
      </c>
      <c r="C169" s="176" t="s">
        <v>1351</v>
      </c>
      <c r="D169" s="176" t="s">
        <v>974</v>
      </c>
      <c r="E169" s="177" t="s">
        <v>1352</v>
      </c>
      <c r="F169" s="176" t="s">
        <v>173</v>
      </c>
      <c r="G169" s="178">
        <v>74</v>
      </c>
      <c r="H169" s="170">
        <f t="shared" si="2"/>
        <v>-48.1</v>
      </c>
    </row>
    <row r="170" spans="1:8" s="2" customFormat="1" ht="30" customHeight="1">
      <c r="A170" s="175" t="s">
        <v>170</v>
      </c>
      <c r="B170" s="176" t="s">
        <v>1353</v>
      </c>
      <c r="C170" s="176" t="s">
        <v>1354</v>
      </c>
      <c r="D170" s="176" t="s">
        <v>974</v>
      </c>
      <c r="E170" s="177" t="s">
        <v>1355</v>
      </c>
      <c r="F170" s="176" t="s">
        <v>191</v>
      </c>
      <c r="G170" s="178">
        <v>54.5</v>
      </c>
      <c r="H170" s="170">
        <f t="shared" si="2"/>
        <v>-35.424999999999997</v>
      </c>
    </row>
    <row r="171" spans="1:8" s="2" customFormat="1" ht="30" customHeight="1">
      <c r="A171" s="175" t="s">
        <v>170</v>
      </c>
      <c r="B171" s="176" t="s">
        <v>1353</v>
      </c>
      <c r="C171" s="176" t="s">
        <v>1356</v>
      </c>
      <c r="D171" s="176" t="s">
        <v>974</v>
      </c>
      <c r="E171" s="177" t="s">
        <v>1355</v>
      </c>
      <c r="F171" s="176" t="s">
        <v>171</v>
      </c>
      <c r="G171" s="178">
        <v>68.5</v>
      </c>
      <c r="H171" s="170">
        <f t="shared" si="2"/>
        <v>-44.525000000000006</v>
      </c>
    </row>
    <row r="172" spans="1:8" s="2" customFormat="1" ht="30" customHeight="1">
      <c r="A172" s="175" t="s">
        <v>170</v>
      </c>
      <c r="B172" s="176" t="s">
        <v>1353</v>
      </c>
      <c r="C172" s="176" t="s">
        <v>1357</v>
      </c>
      <c r="D172" s="176" t="s">
        <v>974</v>
      </c>
      <c r="E172" s="177" t="s">
        <v>1358</v>
      </c>
      <c r="F172" s="176" t="s">
        <v>171</v>
      </c>
      <c r="G172" s="178">
        <v>83</v>
      </c>
      <c r="H172" s="170">
        <f t="shared" si="2"/>
        <v>-53.95</v>
      </c>
    </row>
    <row r="173" spans="1:8" s="2" customFormat="1" ht="30" customHeight="1">
      <c r="A173" s="175" t="s">
        <v>170</v>
      </c>
      <c r="B173" s="181" t="s">
        <v>1359</v>
      </c>
      <c r="C173" s="176" t="s">
        <v>1360</v>
      </c>
      <c r="D173" s="181" t="s">
        <v>974</v>
      </c>
      <c r="E173" s="177" t="s">
        <v>1361</v>
      </c>
      <c r="F173" s="176" t="s">
        <v>171</v>
      </c>
      <c r="G173" s="178">
        <v>84</v>
      </c>
      <c r="H173" s="170">
        <f t="shared" si="2"/>
        <v>-54.6</v>
      </c>
    </row>
    <row r="174" spans="1:8" s="2" customFormat="1" ht="30" customHeight="1">
      <c r="A174" s="175" t="s">
        <v>170</v>
      </c>
      <c r="B174" s="176" t="s">
        <v>1362</v>
      </c>
      <c r="C174" s="176" t="s">
        <v>1363</v>
      </c>
      <c r="D174" s="176" t="s">
        <v>937</v>
      </c>
      <c r="E174" s="177" t="s">
        <v>1364</v>
      </c>
      <c r="F174" s="176" t="s">
        <v>206</v>
      </c>
      <c r="G174" s="178">
        <v>45</v>
      </c>
      <c r="H174" s="170">
        <f t="shared" si="2"/>
        <v>-29.25</v>
      </c>
    </row>
    <row r="175" spans="1:8" s="2" customFormat="1" ht="30" customHeight="1">
      <c r="A175" s="175" t="s">
        <v>170</v>
      </c>
      <c r="B175" s="176" t="s">
        <v>1362</v>
      </c>
      <c r="C175" s="176" t="s">
        <v>1365</v>
      </c>
      <c r="D175" s="176" t="s">
        <v>947</v>
      </c>
      <c r="E175" s="177" t="s">
        <v>1366</v>
      </c>
      <c r="F175" s="176" t="s">
        <v>658</v>
      </c>
      <c r="G175" s="178">
        <v>75</v>
      </c>
      <c r="H175" s="170">
        <f t="shared" si="2"/>
        <v>-48.75</v>
      </c>
    </row>
    <row r="176" spans="1:8" s="2" customFormat="1" ht="30" customHeight="1">
      <c r="A176" s="175" t="s">
        <v>170</v>
      </c>
      <c r="B176" s="176" t="s">
        <v>1362</v>
      </c>
      <c r="C176" s="176" t="s">
        <v>1367</v>
      </c>
      <c r="D176" s="176" t="s">
        <v>947</v>
      </c>
      <c r="E176" s="177" t="s">
        <v>1364</v>
      </c>
      <c r="F176" s="176" t="s">
        <v>1368</v>
      </c>
      <c r="G176" s="178">
        <v>360</v>
      </c>
      <c r="H176" s="170">
        <f t="shared" si="2"/>
        <v>-234</v>
      </c>
    </row>
    <row r="177" spans="1:8" s="2" customFormat="1" ht="30" customHeight="1">
      <c r="A177" s="175" t="s">
        <v>170</v>
      </c>
      <c r="B177" s="176" t="s">
        <v>1369</v>
      </c>
      <c r="C177" s="176" t="s">
        <v>1370</v>
      </c>
      <c r="D177" s="176" t="s">
        <v>937</v>
      </c>
      <c r="E177" s="177" t="s">
        <v>1371</v>
      </c>
      <c r="F177" s="176" t="s">
        <v>234</v>
      </c>
      <c r="G177" s="178">
        <v>18</v>
      </c>
      <c r="H177" s="170">
        <f t="shared" si="2"/>
        <v>-11.7</v>
      </c>
    </row>
    <row r="178" spans="1:8" s="2" customFormat="1" ht="30" customHeight="1">
      <c r="A178" s="175" t="s">
        <v>170</v>
      </c>
      <c r="B178" s="176" t="s">
        <v>1369</v>
      </c>
      <c r="C178" s="176" t="s">
        <v>1372</v>
      </c>
      <c r="D178" s="176" t="s">
        <v>974</v>
      </c>
      <c r="E178" s="177" t="s">
        <v>1371</v>
      </c>
      <c r="F178" s="176" t="s">
        <v>171</v>
      </c>
      <c r="G178" s="178">
        <v>53</v>
      </c>
      <c r="H178" s="170">
        <f t="shared" si="2"/>
        <v>-34.450000000000003</v>
      </c>
    </row>
    <row r="179" spans="1:8" s="2" customFormat="1" ht="30" customHeight="1">
      <c r="A179" s="175" t="s">
        <v>170</v>
      </c>
      <c r="B179" s="176" t="s">
        <v>1369</v>
      </c>
      <c r="C179" s="176" t="s">
        <v>1373</v>
      </c>
      <c r="D179" s="176" t="s">
        <v>974</v>
      </c>
      <c r="E179" s="177" t="s">
        <v>1374</v>
      </c>
      <c r="F179" s="176" t="s">
        <v>171</v>
      </c>
      <c r="G179" s="178">
        <v>60</v>
      </c>
      <c r="H179" s="170">
        <f t="shared" si="2"/>
        <v>-39</v>
      </c>
    </row>
    <row r="180" spans="1:8" s="2" customFormat="1" ht="30" customHeight="1">
      <c r="A180" s="175" t="s">
        <v>170</v>
      </c>
      <c r="B180" s="176" t="s">
        <v>1375</v>
      </c>
      <c r="C180" s="176" t="s">
        <v>1376</v>
      </c>
      <c r="D180" s="176" t="s">
        <v>937</v>
      </c>
      <c r="E180" s="177" t="s">
        <v>1377</v>
      </c>
      <c r="F180" s="176" t="s">
        <v>181</v>
      </c>
      <c r="G180" s="178">
        <v>80</v>
      </c>
      <c r="H180" s="170">
        <f t="shared" si="2"/>
        <v>-52</v>
      </c>
    </row>
    <row r="181" spans="1:8" s="2" customFormat="1" ht="30" customHeight="1">
      <c r="A181" s="175" t="s">
        <v>170</v>
      </c>
      <c r="B181" s="176" t="s">
        <v>1375</v>
      </c>
      <c r="C181" s="176" t="s">
        <v>1378</v>
      </c>
      <c r="D181" s="176" t="s">
        <v>937</v>
      </c>
      <c r="E181" s="177" t="s">
        <v>1379</v>
      </c>
      <c r="F181" s="176" t="s">
        <v>234</v>
      </c>
      <c r="G181" s="178">
        <v>281</v>
      </c>
      <c r="H181" s="170">
        <f t="shared" si="2"/>
        <v>-182.65</v>
      </c>
    </row>
    <row r="182" spans="1:8" s="2" customFormat="1" ht="30" customHeight="1">
      <c r="A182" s="175" t="s">
        <v>170</v>
      </c>
      <c r="B182" s="176" t="s">
        <v>1375</v>
      </c>
      <c r="C182" s="176" t="s">
        <v>1380</v>
      </c>
      <c r="D182" s="176" t="s">
        <v>974</v>
      </c>
      <c r="E182" s="177" t="s">
        <v>1381</v>
      </c>
      <c r="F182" s="176" t="s">
        <v>171</v>
      </c>
      <c r="G182" s="178">
        <v>2700</v>
      </c>
      <c r="H182" s="170">
        <f t="shared" si="2"/>
        <v>-1755</v>
      </c>
    </row>
    <row r="183" spans="1:8" s="2" customFormat="1" ht="30" customHeight="1">
      <c r="A183" s="175" t="s">
        <v>170</v>
      </c>
      <c r="B183" s="176" t="s">
        <v>1382</v>
      </c>
      <c r="C183" s="176" t="s">
        <v>1383</v>
      </c>
      <c r="D183" s="176" t="s">
        <v>974</v>
      </c>
      <c r="E183" s="177" t="s">
        <v>1384</v>
      </c>
      <c r="F183" s="176" t="s">
        <v>234</v>
      </c>
      <c r="G183" s="178">
        <v>206</v>
      </c>
      <c r="H183" s="170">
        <f t="shared" si="2"/>
        <v>-133.9</v>
      </c>
    </row>
    <row r="184" spans="1:8" s="2" customFormat="1" ht="30" customHeight="1">
      <c r="A184" s="175" t="s">
        <v>170</v>
      </c>
      <c r="B184" s="176" t="s">
        <v>1385</v>
      </c>
      <c r="C184" s="176" t="s">
        <v>1386</v>
      </c>
      <c r="D184" s="176" t="s">
        <v>974</v>
      </c>
      <c r="E184" s="177" t="s">
        <v>1387</v>
      </c>
      <c r="F184" s="176" t="s">
        <v>234</v>
      </c>
      <c r="G184" s="178">
        <v>212</v>
      </c>
      <c r="H184" s="170">
        <f t="shared" si="2"/>
        <v>-137.80000000000001</v>
      </c>
    </row>
    <row r="185" spans="1:8" s="2" customFormat="1" ht="30" customHeight="1">
      <c r="A185" s="175" t="s">
        <v>170</v>
      </c>
      <c r="B185" s="176" t="s">
        <v>1388</v>
      </c>
      <c r="C185" s="176" t="s">
        <v>1389</v>
      </c>
      <c r="D185" s="176" t="s">
        <v>1390</v>
      </c>
      <c r="E185" s="177" t="s">
        <v>1391</v>
      </c>
      <c r="F185" s="176" t="s">
        <v>221</v>
      </c>
      <c r="G185" s="178">
        <v>109</v>
      </c>
      <c r="H185" s="170">
        <f t="shared" si="2"/>
        <v>-70.849999999999994</v>
      </c>
    </row>
    <row r="186" spans="1:8" s="2" customFormat="1" ht="30" customHeight="1">
      <c r="A186" s="175" t="s">
        <v>170</v>
      </c>
      <c r="B186" s="176" t="s">
        <v>1392</v>
      </c>
      <c r="C186" s="176" t="s">
        <v>1393</v>
      </c>
      <c r="D186" s="176" t="s">
        <v>937</v>
      </c>
      <c r="E186" s="177" t="s">
        <v>1394</v>
      </c>
      <c r="F186" s="176" t="s">
        <v>206</v>
      </c>
      <c r="G186" s="178">
        <v>26.7</v>
      </c>
      <c r="H186" s="170">
        <f t="shared" si="2"/>
        <v>-17.355</v>
      </c>
    </row>
    <row r="187" spans="1:8" s="2" customFormat="1" ht="30" customHeight="1">
      <c r="A187" s="175" t="s">
        <v>170</v>
      </c>
      <c r="B187" s="176" t="s">
        <v>1392</v>
      </c>
      <c r="C187" s="176" t="s">
        <v>1395</v>
      </c>
      <c r="D187" s="176" t="s">
        <v>937</v>
      </c>
      <c r="E187" s="177" t="s">
        <v>1396</v>
      </c>
      <c r="F187" s="176" t="s">
        <v>206</v>
      </c>
      <c r="G187" s="178">
        <v>27.5</v>
      </c>
      <c r="H187" s="170">
        <f t="shared" si="2"/>
        <v>-17.875</v>
      </c>
    </row>
    <row r="188" spans="1:8" s="2" customFormat="1" ht="30" customHeight="1">
      <c r="A188" s="175" t="s">
        <v>170</v>
      </c>
      <c r="B188" s="176" t="s">
        <v>1392</v>
      </c>
      <c r="C188" s="176" t="s">
        <v>1397</v>
      </c>
      <c r="D188" s="176" t="s">
        <v>974</v>
      </c>
      <c r="E188" s="177" t="s">
        <v>1398</v>
      </c>
      <c r="F188" s="176" t="s">
        <v>206</v>
      </c>
      <c r="G188" s="178">
        <v>27.5</v>
      </c>
      <c r="H188" s="170">
        <f t="shared" si="2"/>
        <v>-17.875</v>
      </c>
    </row>
    <row r="189" spans="1:8" s="2" customFormat="1" ht="30" customHeight="1">
      <c r="A189" s="175" t="s">
        <v>170</v>
      </c>
      <c r="B189" s="176" t="s">
        <v>1392</v>
      </c>
      <c r="C189" s="176" t="s">
        <v>1399</v>
      </c>
      <c r="D189" s="176" t="s">
        <v>974</v>
      </c>
      <c r="E189" s="177" t="s">
        <v>1400</v>
      </c>
      <c r="F189" s="176" t="s">
        <v>221</v>
      </c>
      <c r="G189" s="178">
        <v>12.5</v>
      </c>
      <c r="H189" s="170">
        <f t="shared" si="2"/>
        <v>-8.125</v>
      </c>
    </row>
    <row r="190" spans="1:8" s="2" customFormat="1" ht="30" customHeight="1">
      <c r="A190" s="175" t="s">
        <v>170</v>
      </c>
      <c r="B190" s="176" t="s">
        <v>1392</v>
      </c>
      <c r="C190" s="176" t="s">
        <v>1401</v>
      </c>
      <c r="D190" s="176" t="s">
        <v>974</v>
      </c>
      <c r="E190" s="177" t="s">
        <v>1402</v>
      </c>
      <c r="F190" s="176" t="s">
        <v>221</v>
      </c>
      <c r="G190" s="178">
        <v>12.85</v>
      </c>
      <c r="H190" s="170">
        <f t="shared" si="2"/>
        <v>-8.3524999999999991</v>
      </c>
    </row>
    <row r="191" spans="1:8" s="2" customFormat="1" ht="30" customHeight="1">
      <c r="A191" s="175" t="s">
        <v>170</v>
      </c>
      <c r="B191" s="176" t="s">
        <v>1392</v>
      </c>
      <c r="C191" s="176" t="s">
        <v>1403</v>
      </c>
      <c r="D191" s="176" t="s">
        <v>1051</v>
      </c>
      <c r="E191" s="177" t="s">
        <v>1404</v>
      </c>
      <c r="F191" s="176" t="s">
        <v>286</v>
      </c>
      <c r="G191" s="178">
        <v>11.3</v>
      </c>
      <c r="H191" s="170">
        <f t="shared" si="2"/>
        <v>-7.3450000000000006</v>
      </c>
    </row>
    <row r="192" spans="1:8" s="2" customFormat="1" ht="30" customHeight="1">
      <c r="A192" s="175" t="s">
        <v>170</v>
      </c>
      <c r="B192" s="176" t="s">
        <v>1392</v>
      </c>
      <c r="C192" s="176" t="s">
        <v>1405</v>
      </c>
      <c r="D192" s="176" t="s">
        <v>1051</v>
      </c>
      <c r="E192" s="177" t="s">
        <v>1406</v>
      </c>
      <c r="F192" s="176" t="s">
        <v>286</v>
      </c>
      <c r="G192" s="178">
        <v>11.3</v>
      </c>
      <c r="H192" s="170">
        <f t="shared" si="2"/>
        <v>-7.3450000000000006</v>
      </c>
    </row>
    <row r="193" spans="1:8" s="2" customFormat="1" ht="30" customHeight="1">
      <c r="A193" s="175" t="s">
        <v>170</v>
      </c>
      <c r="B193" s="176" t="s">
        <v>1392</v>
      </c>
      <c r="C193" s="176" t="s">
        <v>1407</v>
      </c>
      <c r="D193" s="176" t="s">
        <v>1051</v>
      </c>
      <c r="E193" s="177" t="s">
        <v>1408</v>
      </c>
      <c r="F193" s="176" t="s">
        <v>286</v>
      </c>
      <c r="G193" s="178">
        <v>11.3</v>
      </c>
      <c r="H193" s="170">
        <f t="shared" si="2"/>
        <v>-7.3450000000000006</v>
      </c>
    </row>
    <row r="194" spans="1:8" s="2" customFormat="1" ht="30" customHeight="1">
      <c r="A194" s="175" t="s">
        <v>170</v>
      </c>
      <c r="B194" s="176" t="s">
        <v>1409</v>
      </c>
      <c r="C194" s="176" t="s">
        <v>1410</v>
      </c>
      <c r="D194" s="176" t="s">
        <v>974</v>
      </c>
      <c r="E194" s="177" t="s">
        <v>1411</v>
      </c>
      <c r="F194" s="176" t="s">
        <v>221</v>
      </c>
      <c r="G194" s="178">
        <v>20.5</v>
      </c>
      <c r="H194" s="170">
        <f t="shared" si="2"/>
        <v>-13.324999999999999</v>
      </c>
    </row>
    <row r="195" spans="1:8" s="2" customFormat="1" ht="30" customHeight="1">
      <c r="A195" s="175" t="s">
        <v>170</v>
      </c>
      <c r="B195" s="176"/>
      <c r="C195" s="176" t="s">
        <v>1412</v>
      </c>
      <c r="D195" s="176" t="s">
        <v>937</v>
      </c>
      <c r="E195" s="177" t="s">
        <v>1413</v>
      </c>
      <c r="F195" s="176" t="s">
        <v>163</v>
      </c>
      <c r="G195" s="178">
        <v>13.4</v>
      </c>
      <c r="H195" s="170">
        <f t="shared" ref="H195:H258" si="3">G195*35%-(G195)</f>
        <v>-8.7100000000000009</v>
      </c>
    </row>
    <row r="196" spans="1:8" s="2" customFormat="1" ht="30" customHeight="1">
      <c r="A196" s="175" t="s">
        <v>170</v>
      </c>
      <c r="B196" s="176"/>
      <c r="C196" s="176" t="s">
        <v>1414</v>
      </c>
      <c r="D196" s="176" t="s">
        <v>937</v>
      </c>
      <c r="E196" s="177" t="s">
        <v>1413</v>
      </c>
      <c r="F196" s="176" t="s">
        <v>221</v>
      </c>
      <c r="G196" s="178">
        <v>51</v>
      </c>
      <c r="H196" s="170">
        <f t="shared" si="3"/>
        <v>-33.150000000000006</v>
      </c>
    </row>
    <row r="197" spans="1:8" s="2" customFormat="1" ht="30" customHeight="1">
      <c r="A197" s="175" t="s">
        <v>170</v>
      </c>
      <c r="B197" s="176" t="s">
        <v>1415</v>
      </c>
      <c r="C197" s="176" t="s">
        <v>1416</v>
      </c>
      <c r="D197" s="176" t="s">
        <v>937</v>
      </c>
      <c r="E197" s="177" t="s">
        <v>1417</v>
      </c>
      <c r="F197" s="176" t="s">
        <v>234</v>
      </c>
      <c r="G197" s="178">
        <v>52</v>
      </c>
      <c r="H197" s="170">
        <f t="shared" si="3"/>
        <v>-33.799999999999997</v>
      </c>
    </row>
    <row r="198" spans="1:8" s="2" customFormat="1" ht="30" customHeight="1">
      <c r="A198" s="175" t="s">
        <v>170</v>
      </c>
      <c r="B198" s="176" t="s">
        <v>1415</v>
      </c>
      <c r="C198" s="176" t="s">
        <v>1418</v>
      </c>
      <c r="D198" s="176" t="s">
        <v>937</v>
      </c>
      <c r="E198" s="177" t="s">
        <v>1419</v>
      </c>
      <c r="F198" s="176" t="s">
        <v>171</v>
      </c>
      <c r="G198" s="178">
        <v>418</v>
      </c>
      <c r="H198" s="170">
        <f t="shared" si="3"/>
        <v>-271.70000000000005</v>
      </c>
    </row>
    <row r="199" spans="1:8" s="2" customFormat="1" ht="30" customHeight="1">
      <c r="A199" s="175" t="s">
        <v>170</v>
      </c>
      <c r="B199" s="176" t="s">
        <v>1420</v>
      </c>
      <c r="C199" s="176" t="s">
        <v>1421</v>
      </c>
      <c r="D199" s="176" t="s">
        <v>974</v>
      </c>
      <c r="E199" s="177" t="s">
        <v>1422</v>
      </c>
      <c r="F199" s="176" t="s">
        <v>191</v>
      </c>
      <c r="G199" s="178">
        <v>69</v>
      </c>
      <c r="H199" s="170">
        <f t="shared" si="3"/>
        <v>-44.85</v>
      </c>
    </row>
    <row r="200" spans="1:8" s="2" customFormat="1" ht="30" customHeight="1">
      <c r="A200" s="175" t="s">
        <v>170</v>
      </c>
      <c r="B200" s="176" t="s">
        <v>1423</v>
      </c>
      <c r="C200" s="176" t="s">
        <v>1424</v>
      </c>
      <c r="D200" s="176" t="s">
        <v>937</v>
      </c>
      <c r="E200" s="177" t="s">
        <v>1425</v>
      </c>
      <c r="F200" s="176" t="s">
        <v>173</v>
      </c>
      <c r="G200" s="178">
        <v>35.799999999999997</v>
      </c>
      <c r="H200" s="170">
        <f t="shared" si="3"/>
        <v>-23.27</v>
      </c>
    </row>
    <row r="201" spans="1:8" s="2" customFormat="1" ht="30" customHeight="1">
      <c r="A201" s="175" t="s">
        <v>170</v>
      </c>
      <c r="B201" s="176" t="s">
        <v>1423</v>
      </c>
      <c r="C201" s="176" t="s">
        <v>1426</v>
      </c>
      <c r="D201" s="176" t="s">
        <v>937</v>
      </c>
      <c r="E201" s="177" t="s">
        <v>1425</v>
      </c>
      <c r="F201" s="176" t="s">
        <v>171</v>
      </c>
      <c r="G201" s="178">
        <v>79.5</v>
      </c>
      <c r="H201" s="170">
        <f t="shared" si="3"/>
        <v>-51.674999999999997</v>
      </c>
    </row>
    <row r="202" spans="1:8" s="2" customFormat="1" ht="30" customHeight="1">
      <c r="A202" s="175" t="s">
        <v>170</v>
      </c>
      <c r="B202" s="176" t="s">
        <v>1427</v>
      </c>
      <c r="C202" s="176" t="s">
        <v>1428</v>
      </c>
      <c r="D202" s="176" t="s">
        <v>974</v>
      </c>
      <c r="E202" s="177" t="s">
        <v>1429</v>
      </c>
      <c r="F202" s="176" t="s">
        <v>191</v>
      </c>
      <c r="G202" s="178">
        <v>32.25</v>
      </c>
      <c r="H202" s="170">
        <f t="shared" si="3"/>
        <v>-20.962499999999999</v>
      </c>
    </row>
    <row r="203" spans="1:8" s="2" customFormat="1" ht="30" customHeight="1">
      <c r="A203" s="175" t="s">
        <v>170</v>
      </c>
      <c r="B203" s="176" t="s">
        <v>1427</v>
      </c>
      <c r="C203" s="176" t="s">
        <v>1430</v>
      </c>
      <c r="D203" s="176" t="s">
        <v>974</v>
      </c>
      <c r="E203" s="177" t="s">
        <v>1429</v>
      </c>
      <c r="F203" s="176" t="s">
        <v>171</v>
      </c>
      <c r="G203" s="178">
        <v>48</v>
      </c>
      <c r="H203" s="170">
        <f t="shared" si="3"/>
        <v>-31.200000000000003</v>
      </c>
    </row>
    <row r="204" spans="1:8" s="2" customFormat="1" ht="30" customHeight="1">
      <c r="A204" s="175" t="s">
        <v>170</v>
      </c>
      <c r="B204" s="176" t="s">
        <v>1431</v>
      </c>
      <c r="C204" s="176" t="s">
        <v>1432</v>
      </c>
      <c r="D204" s="176" t="s">
        <v>974</v>
      </c>
      <c r="E204" s="177" t="s">
        <v>1433</v>
      </c>
      <c r="F204" s="176" t="s">
        <v>234</v>
      </c>
      <c r="G204" s="178">
        <v>16.350000000000001</v>
      </c>
      <c r="H204" s="170">
        <f t="shared" si="3"/>
        <v>-10.627500000000001</v>
      </c>
    </row>
    <row r="205" spans="1:8" s="2" customFormat="1" ht="30" customHeight="1">
      <c r="A205" s="175" t="s">
        <v>170</v>
      </c>
      <c r="B205" s="176" t="s">
        <v>1431</v>
      </c>
      <c r="C205" s="176" t="s">
        <v>1434</v>
      </c>
      <c r="D205" s="176" t="s">
        <v>974</v>
      </c>
      <c r="E205" s="177" t="s">
        <v>1433</v>
      </c>
      <c r="F205" s="176" t="s">
        <v>171</v>
      </c>
      <c r="G205" s="178">
        <v>42</v>
      </c>
      <c r="H205" s="170">
        <f t="shared" si="3"/>
        <v>-27.3</v>
      </c>
    </row>
    <row r="206" spans="1:8" s="2" customFormat="1" ht="30" customHeight="1">
      <c r="A206" s="175" t="s">
        <v>170</v>
      </c>
      <c r="B206" s="176" t="s">
        <v>1431</v>
      </c>
      <c r="C206" s="176" t="s">
        <v>1435</v>
      </c>
      <c r="D206" s="176" t="s">
        <v>974</v>
      </c>
      <c r="E206" s="177" t="s">
        <v>1436</v>
      </c>
      <c r="F206" s="176" t="s">
        <v>171</v>
      </c>
      <c r="G206" s="178">
        <v>46.75</v>
      </c>
      <c r="H206" s="170">
        <f t="shared" si="3"/>
        <v>-30.387499999999999</v>
      </c>
    </row>
    <row r="207" spans="1:8" s="2" customFormat="1" ht="30" customHeight="1">
      <c r="A207" s="175" t="s">
        <v>170</v>
      </c>
      <c r="B207" s="176" t="s">
        <v>1437</v>
      </c>
      <c r="C207" s="176" t="s">
        <v>1438</v>
      </c>
      <c r="D207" s="176" t="s">
        <v>974</v>
      </c>
      <c r="E207" s="177" t="s">
        <v>1439</v>
      </c>
      <c r="F207" s="176" t="s">
        <v>191</v>
      </c>
      <c r="G207" s="178">
        <v>42.75</v>
      </c>
      <c r="H207" s="170">
        <f t="shared" si="3"/>
        <v>-27.787500000000001</v>
      </c>
    </row>
    <row r="208" spans="1:8" s="2" customFormat="1" ht="30" customHeight="1">
      <c r="A208" s="175" t="s">
        <v>170</v>
      </c>
      <c r="B208" s="176" t="s">
        <v>1437</v>
      </c>
      <c r="C208" s="176" t="s">
        <v>1440</v>
      </c>
      <c r="D208" s="176" t="s">
        <v>974</v>
      </c>
      <c r="E208" s="177" t="s">
        <v>1439</v>
      </c>
      <c r="F208" s="176" t="s">
        <v>171</v>
      </c>
      <c r="G208" s="178">
        <v>67</v>
      </c>
      <c r="H208" s="170">
        <f t="shared" si="3"/>
        <v>-43.55</v>
      </c>
    </row>
    <row r="209" spans="1:8" s="2" customFormat="1" ht="30" customHeight="1">
      <c r="A209" s="175" t="s">
        <v>170</v>
      </c>
      <c r="B209" s="176" t="s">
        <v>1441</v>
      </c>
      <c r="C209" s="176" t="s">
        <v>1442</v>
      </c>
      <c r="D209" s="176" t="s">
        <v>937</v>
      </c>
      <c r="E209" s="177" t="s">
        <v>1443</v>
      </c>
      <c r="F209" s="176" t="s">
        <v>206</v>
      </c>
      <c r="G209" s="178">
        <v>86.5</v>
      </c>
      <c r="H209" s="170">
        <f t="shared" si="3"/>
        <v>-56.225000000000001</v>
      </c>
    </row>
    <row r="210" spans="1:8" s="2" customFormat="1" ht="30" customHeight="1">
      <c r="A210" s="175" t="s">
        <v>170</v>
      </c>
      <c r="B210" s="176" t="s">
        <v>1444</v>
      </c>
      <c r="C210" s="176" t="s">
        <v>1445</v>
      </c>
      <c r="D210" s="176" t="s">
        <v>937</v>
      </c>
      <c r="E210" s="177" t="s">
        <v>1446</v>
      </c>
      <c r="F210" s="176" t="s">
        <v>221</v>
      </c>
      <c r="G210" s="178">
        <v>22.5</v>
      </c>
      <c r="H210" s="170">
        <f t="shared" si="3"/>
        <v>-14.625</v>
      </c>
    </row>
    <row r="211" spans="1:8" s="2" customFormat="1" ht="30" customHeight="1">
      <c r="A211" s="175" t="s">
        <v>170</v>
      </c>
      <c r="B211" s="176" t="s">
        <v>1447</v>
      </c>
      <c r="C211" s="176" t="s">
        <v>1448</v>
      </c>
      <c r="D211" s="176" t="s">
        <v>937</v>
      </c>
      <c r="E211" s="177" t="s">
        <v>1449</v>
      </c>
      <c r="F211" s="176" t="s">
        <v>206</v>
      </c>
      <c r="G211" s="178">
        <v>67</v>
      </c>
      <c r="H211" s="170">
        <f t="shared" si="3"/>
        <v>-43.55</v>
      </c>
    </row>
    <row r="212" spans="1:8" s="2" customFormat="1" ht="30" customHeight="1">
      <c r="A212" s="175" t="s">
        <v>170</v>
      </c>
      <c r="B212" s="176" t="s">
        <v>1447</v>
      </c>
      <c r="C212" s="176" t="s">
        <v>1450</v>
      </c>
      <c r="D212" s="176" t="s">
        <v>937</v>
      </c>
      <c r="E212" s="177" t="s">
        <v>1451</v>
      </c>
      <c r="F212" s="176" t="s">
        <v>206</v>
      </c>
      <c r="G212" s="178">
        <v>79</v>
      </c>
      <c r="H212" s="170">
        <f t="shared" si="3"/>
        <v>-51.35</v>
      </c>
    </row>
    <row r="213" spans="1:8" s="2" customFormat="1" ht="30" customHeight="1">
      <c r="A213" s="175" t="s">
        <v>170</v>
      </c>
      <c r="B213" s="176" t="s">
        <v>1447</v>
      </c>
      <c r="C213" s="176" t="s">
        <v>1452</v>
      </c>
      <c r="D213" s="176" t="s">
        <v>937</v>
      </c>
      <c r="E213" s="177" t="s">
        <v>1453</v>
      </c>
      <c r="F213" s="176" t="s">
        <v>206</v>
      </c>
      <c r="G213" s="178">
        <v>86</v>
      </c>
      <c r="H213" s="170">
        <f t="shared" si="3"/>
        <v>-55.900000000000006</v>
      </c>
    </row>
    <row r="214" spans="1:8" s="2" customFormat="1" ht="30" customHeight="1">
      <c r="A214" s="175" t="s">
        <v>170</v>
      </c>
      <c r="B214" s="176" t="s">
        <v>1454</v>
      </c>
      <c r="C214" s="176" t="s">
        <v>1455</v>
      </c>
      <c r="D214" s="176" t="s">
        <v>937</v>
      </c>
      <c r="E214" s="177" t="s">
        <v>1456</v>
      </c>
      <c r="F214" s="176" t="s">
        <v>221</v>
      </c>
      <c r="G214" s="178">
        <v>32</v>
      </c>
      <c r="H214" s="170">
        <f t="shared" si="3"/>
        <v>-20.8</v>
      </c>
    </row>
    <row r="215" spans="1:8" s="2" customFormat="1" ht="30" customHeight="1">
      <c r="A215" s="175" t="s">
        <v>170</v>
      </c>
      <c r="B215" s="176" t="s">
        <v>1454</v>
      </c>
      <c r="C215" s="176" t="s">
        <v>1457</v>
      </c>
      <c r="D215" s="176" t="s">
        <v>937</v>
      </c>
      <c r="E215" s="177" t="s">
        <v>1456</v>
      </c>
      <c r="F215" s="176" t="s">
        <v>206</v>
      </c>
      <c r="G215" s="178">
        <v>74</v>
      </c>
      <c r="H215" s="170">
        <f t="shared" si="3"/>
        <v>-48.1</v>
      </c>
    </row>
    <row r="216" spans="1:8" s="2" customFormat="1" ht="30" customHeight="1">
      <c r="A216" s="175" t="s">
        <v>170</v>
      </c>
      <c r="B216" s="176" t="s">
        <v>1458</v>
      </c>
      <c r="C216" s="176" t="s">
        <v>1459</v>
      </c>
      <c r="D216" s="176" t="s">
        <v>974</v>
      </c>
      <c r="E216" s="177" t="s">
        <v>1460</v>
      </c>
      <c r="F216" s="176" t="s">
        <v>173</v>
      </c>
      <c r="G216" s="178">
        <v>69.3</v>
      </c>
      <c r="H216" s="170">
        <f t="shared" si="3"/>
        <v>-45.045000000000002</v>
      </c>
    </row>
    <row r="217" spans="1:8" s="2" customFormat="1" ht="30" customHeight="1">
      <c r="A217" s="175" t="s">
        <v>170</v>
      </c>
      <c r="B217" s="176" t="s">
        <v>1461</v>
      </c>
      <c r="C217" s="176" t="s">
        <v>1462</v>
      </c>
      <c r="D217" s="176" t="s">
        <v>974</v>
      </c>
      <c r="E217" s="177" t="s">
        <v>1463</v>
      </c>
      <c r="F217" s="176" t="s">
        <v>173</v>
      </c>
      <c r="G217" s="178">
        <v>40.5</v>
      </c>
      <c r="H217" s="170">
        <f t="shared" si="3"/>
        <v>-26.325000000000003</v>
      </c>
    </row>
    <row r="218" spans="1:8" s="2" customFormat="1" ht="30" customHeight="1">
      <c r="A218" s="175" t="s">
        <v>170</v>
      </c>
      <c r="B218" s="176" t="s">
        <v>1464</v>
      </c>
      <c r="C218" s="176" t="s">
        <v>1465</v>
      </c>
      <c r="D218" s="176" t="s">
        <v>974</v>
      </c>
      <c r="E218" s="177" t="s">
        <v>1466</v>
      </c>
      <c r="F218" s="176" t="s">
        <v>173</v>
      </c>
      <c r="G218" s="178">
        <v>64</v>
      </c>
      <c r="H218" s="170">
        <f t="shared" si="3"/>
        <v>-41.6</v>
      </c>
    </row>
    <row r="219" spans="1:8" s="2" customFormat="1" ht="30" customHeight="1">
      <c r="A219" s="175" t="s">
        <v>170</v>
      </c>
      <c r="B219" s="176" t="s">
        <v>1467</v>
      </c>
      <c r="C219" s="176" t="s">
        <v>1468</v>
      </c>
      <c r="D219" s="176" t="s">
        <v>974</v>
      </c>
      <c r="E219" s="177" t="s">
        <v>1469</v>
      </c>
      <c r="F219" s="176" t="s">
        <v>191</v>
      </c>
      <c r="G219" s="178">
        <v>53</v>
      </c>
      <c r="H219" s="170">
        <f t="shared" si="3"/>
        <v>-34.450000000000003</v>
      </c>
    </row>
    <row r="220" spans="1:8" s="2" customFormat="1" ht="30" customHeight="1">
      <c r="A220" s="175" t="s">
        <v>170</v>
      </c>
      <c r="B220" s="176" t="s">
        <v>1470</v>
      </c>
      <c r="C220" s="176" t="s">
        <v>1471</v>
      </c>
      <c r="D220" s="176" t="s">
        <v>974</v>
      </c>
      <c r="E220" s="177" t="s">
        <v>1472</v>
      </c>
      <c r="F220" s="176" t="s">
        <v>171</v>
      </c>
      <c r="G220" s="178">
        <v>61</v>
      </c>
      <c r="H220" s="170">
        <f t="shared" si="3"/>
        <v>-39.650000000000006</v>
      </c>
    </row>
    <row r="221" spans="1:8" s="2" customFormat="1" ht="30" customHeight="1">
      <c r="A221" s="175" t="s">
        <v>170</v>
      </c>
      <c r="B221" s="176" t="s">
        <v>1473</v>
      </c>
      <c r="C221" s="176" t="s">
        <v>1474</v>
      </c>
      <c r="D221" s="176" t="s">
        <v>937</v>
      </c>
      <c r="E221" s="177" t="s">
        <v>1475</v>
      </c>
      <c r="F221" s="176" t="s">
        <v>181</v>
      </c>
      <c r="G221" s="178">
        <v>92</v>
      </c>
      <c r="H221" s="170">
        <f t="shared" si="3"/>
        <v>-59.800000000000004</v>
      </c>
    </row>
    <row r="222" spans="1:8" s="2" customFormat="1" ht="30" customHeight="1">
      <c r="A222" s="175" t="s">
        <v>170</v>
      </c>
      <c r="B222" s="176" t="s">
        <v>1476</v>
      </c>
      <c r="C222" s="176" t="s">
        <v>1477</v>
      </c>
      <c r="D222" s="176" t="s">
        <v>974</v>
      </c>
      <c r="E222" s="177" t="s">
        <v>1478</v>
      </c>
      <c r="F222" s="176" t="s">
        <v>171</v>
      </c>
      <c r="G222" s="178">
        <v>372</v>
      </c>
      <c r="H222" s="170">
        <f t="shared" si="3"/>
        <v>-241.8</v>
      </c>
    </row>
    <row r="223" spans="1:8" s="2" customFormat="1" ht="30" customHeight="1">
      <c r="A223" s="175" t="s">
        <v>170</v>
      </c>
      <c r="B223" s="176" t="s">
        <v>1479</v>
      </c>
      <c r="C223" s="176" t="s">
        <v>1480</v>
      </c>
      <c r="D223" s="176" t="s">
        <v>974</v>
      </c>
      <c r="E223" s="177" t="s">
        <v>1481</v>
      </c>
      <c r="F223" s="176" t="s">
        <v>173</v>
      </c>
      <c r="G223" s="178">
        <v>30.75</v>
      </c>
      <c r="H223" s="170">
        <f t="shared" si="3"/>
        <v>-19.987500000000001</v>
      </c>
    </row>
    <row r="224" spans="1:8" s="2" customFormat="1" ht="30" customHeight="1">
      <c r="A224" s="175" t="s">
        <v>170</v>
      </c>
      <c r="B224" s="176" t="s">
        <v>1479</v>
      </c>
      <c r="C224" s="176" t="s">
        <v>1482</v>
      </c>
      <c r="D224" s="176" t="s">
        <v>974</v>
      </c>
      <c r="E224" s="177" t="s">
        <v>1481</v>
      </c>
      <c r="F224" s="176" t="s">
        <v>171</v>
      </c>
      <c r="G224" s="178">
        <v>69.25</v>
      </c>
      <c r="H224" s="170">
        <f t="shared" si="3"/>
        <v>-45.012500000000003</v>
      </c>
    </row>
    <row r="225" spans="1:8" s="2" customFormat="1" ht="30" customHeight="1">
      <c r="A225" s="175" t="s">
        <v>170</v>
      </c>
      <c r="B225" s="176" t="s">
        <v>1483</v>
      </c>
      <c r="C225" s="176" t="s">
        <v>1484</v>
      </c>
      <c r="D225" s="176" t="s">
        <v>974</v>
      </c>
      <c r="E225" s="177" t="s">
        <v>1485</v>
      </c>
      <c r="F225" s="176" t="s">
        <v>171</v>
      </c>
      <c r="G225" s="178">
        <v>39.5</v>
      </c>
      <c r="H225" s="170">
        <f t="shared" si="3"/>
        <v>-25.675000000000001</v>
      </c>
    </row>
    <row r="226" spans="1:8" s="2" customFormat="1" ht="30" customHeight="1">
      <c r="A226" s="175" t="s">
        <v>170</v>
      </c>
      <c r="B226" s="176" t="s">
        <v>1483</v>
      </c>
      <c r="C226" s="176" t="s">
        <v>1486</v>
      </c>
      <c r="D226" s="176" t="s">
        <v>974</v>
      </c>
      <c r="E226" s="177" t="s">
        <v>1487</v>
      </c>
      <c r="F226" s="176" t="s">
        <v>171</v>
      </c>
      <c r="G226" s="178">
        <v>39.5</v>
      </c>
      <c r="H226" s="170">
        <f t="shared" si="3"/>
        <v>-25.675000000000001</v>
      </c>
    </row>
    <row r="227" spans="1:8" s="2" customFormat="1" ht="30" customHeight="1">
      <c r="A227" s="175" t="s">
        <v>170</v>
      </c>
      <c r="B227" s="176" t="s">
        <v>1488</v>
      </c>
      <c r="C227" s="176" t="s">
        <v>1489</v>
      </c>
      <c r="D227" s="176" t="s">
        <v>974</v>
      </c>
      <c r="E227" s="177" t="s">
        <v>1490</v>
      </c>
      <c r="F227" s="176" t="s">
        <v>191</v>
      </c>
      <c r="G227" s="178">
        <v>44.8</v>
      </c>
      <c r="H227" s="170">
        <f t="shared" si="3"/>
        <v>-29.119999999999997</v>
      </c>
    </row>
    <row r="228" spans="1:8" s="2" customFormat="1" ht="30" customHeight="1">
      <c r="A228" s="175" t="s">
        <v>170</v>
      </c>
      <c r="B228" s="176" t="s">
        <v>1491</v>
      </c>
      <c r="C228" s="176" t="s">
        <v>1492</v>
      </c>
      <c r="D228" s="176" t="s">
        <v>974</v>
      </c>
      <c r="E228" s="177" t="s">
        <v>1493</v>
      </c>
      <c r="F228" s="176" t="s">
        <v>191</v>
      </c>
      <c r="G228" s="178">
        <v>35.200000000000003</v>
      </c>
      <c r="H228" s="170">
        <f t="shared" si="3"/>
        <v>-22.880000000000003</v>
      </c>
    </row>
    <row r="229" spans="1:8" s="2" customFormat="1" ht="30" customHeight="1">
      <c r="A229" s="175" t="s">
        <v>170</v>
      </c>
      <c r="B229" s="176" t="s">
        <v>1491</v>
      </c>
      <c r="C229" s="176" t="s">
        <v>1494</v>
      </c>
      <c r="D229" s="176" t="s">
        <v>974</v>
      </c>
      <c r="E229" s="177" t="s">
        <v>1493</v>
      </c>
      <c r="F229" s="176" t="s">
        <v>171</v>
      </c>
      <c r="G229" s="178">
        <v>57.4</v>
      </c>
      <c r="H229" s="170">
        <f t="shared" si="3"/>
        <v>-37.31</v>
      </c>
    </row>
    <row r="230" spans="1:8" s="2" customFormat="1" ht="30" customHeight="1">
      <c r="A230" s="175" t="s">
        <v>170</v>
      </c>
      <c r="B230" s="176" t="s">
        <v>1495</v>
      </c>
      <c r="C230" s="176" t="s">
        <v>1496</v>
      </c>
      <c r="D230" s="176" t="s">
        <v>974</v>
      </c>
      <c r="E230" s="177" t="s">
        <v>1497</v>
      </c>
      <c r="F230" s="176" t="s">
        <v>171</v>
      </c>
      <c r="G230" s="178">
        <v>31.5</v>
      </c>
      <c r="H230" s="170">
        <f t="shared" si="3"/>
        <v>-20.475000000000001</v>
      </c>
    </row>
    <row r="231" spans="1:8" s="2" customFormat="1" ht="30" customHeight="1">
      <c r="A231" s="175" t="s">
        <v>170</v>
      </c>
      <c r="B231" s="176" t="s">
        <v>1498</v>
      </c>
      <c r="C231" s="176" t="s">
        <v>1499</v>
      </c>
      <c r="D231" s="176" t="s">
        <v>974</v>
      </c>
      <c r="E231" s="177" t="s">
        <v>1500</v>
      </c>
      <c r="F231" s="176" t="s">
        <v>171</v>
      </c>
      <c r="G231" s="178">
        <v>40.5</v>
      </c>
      <c r="H231" s="170">
        <f t="shared" si="3"/>
        <v>-26.325000000000003</v>
      </c>
    </row>
    <row r="232" spans="1:8" s="2" customFormat="1" ht="30" customHeight="1">
      <c r="A232" s="175" t="s">
        <v>170</v>
      </c>
      <c r="B232" s="176" t="s">
        <v>1501</v>
      </c>
      <c r="C232" s="176" t="s">
        <v>1502</v>
      </c>
      <c r="D232" s="176" t="s">
        <v>974</v>
      </c>
      <c r="E232" s="177" t="s">
        <v>1503</v>
      </c>
      <c r="F232" s="176" t="s">
        <v>234</v>
      </c>
      <c r="G232" s="178">
        <v>87.5</v>
      </c>
      <c r="H232" s="170">
        <f t="shared" si="3"/>
        <v>-56.875</v>
      </c>
    </row>
    <row r="233" spans="1:8" s="2" customFormat="1" ht="30" customHeight="1">
      <c r="A233" s="175" t="s">
        <v>170</v>
      </c>
      <c r="B233" s="176" t="s">
        <v>1504</v>
      </c>
      <c r="C233" s="176" t="s">
        <v>1505</v>
      </c>
      <c r="D233" s="176" t="s">
        <v>974</v>
      </c>
      <c r="E233" s="177" t="s">
        <v>1506</v>
      </c>
      <c r="F233" s="176" t="s">
        <v>191</v>
      </c>
      <c r="G233" s="178">
        <v>55</v>
      </c>
      <c r="H233" s="170">
        <f t="shared" si="3"/>
        <v>-35.75</v>
      </c>
    </row>
    <row r="234" spans="1:8" s="2" customFormat="1" ht="30" customHeight="1">
      <c r="A234" s="175" t="s">
        <v>170</v>
      </c>
      <c r="B234" s="176" t="s">
        <v>1507</v>
      </c>
      <c r="C234" s="176" t="s">
        <v>1508</v>
      </c>
      <c r="D234" s="176" t="s">
        <v>974</v>
      </c>
      <c r="E234" s="177" t="s">
        <v>1509</v>
      </c>
      <c r="F234" s="176" t="s">
        <v>191</v>
      </c>
      <c r="G234" s="178">
        <v>67.5</v>
      </c>
      <c r="H234" s="170">
        <f t="shared" si="3"/>
        <v>-43.875</v>
      </c>
    </row>
    <row r="235" spans="1:8" s="2" customFormat="1" ht="30" customHeight="1">
      <c r="A235" s="175" t="s">
        <v>170</v>
      </c>
      <c r="B235" s="176" t="s">
        <v>1507</v>
      </c>
      <c r="C235" s="176" t="s">
        <v>1510</v>
      </c>
      <c r="D235" s="176" t="s">
        <v>974</v>
      </c>
      <c r="E235" s="177" t="s">
        <v>1511</v>
      </c>
      <c r="F235" s="176" t="s">
        <v>171</v>
      </c>
      <c r="G235" s="178">
        <v>82.5</v>
      </c>
      <c r="H235" s="170">
        <f t="shared" si="3"/>
        <v>-53.625</v>
      </c>
    </row>
    <row r="236" spans="1:8" s="2" customFormat="1" ht="30" customHeight="1">
      <c r="A236" s="175" t="s">
        <v>170</v>
      </c>
      <c r="B236" s="176" t="s">
        <v>1512</v>
      </c>
      <c r="C236" s="176" t="s">
        <v>1513</v>
      </c>
      <c r="D236" s="176" t="s">
        <v>974</v>
      </c>
      <c r="E236" s="177" t="s">
        <v>1514</v>
      </c>
      <c r="F236" s="176" t="s">
        <v>173</v>
      </c>
      <c r="G236" s="178">
        <v>37</v>
      </c>
      <c r="H236" s="170">
        <f t="shared" si="3"/>
        <v>-24.05</v>
      </c>
    </row>
    <row r="237" spans="1:8" s="2" customFormat="1" ht="30" customHeight="1">
      <c r="A237" s="175" t="s">
        <v>170</v>
      </c>
      <c r="B237" s="176" t="s">
        <v>1512</v>
      </c>
      <c r="C237" s="176" t="s">
        <v>1515</v>
      </c>
      <c r="D237" s="176" t="s">
        <v>974</v>
      </c>
      <c r="E237" s="177" t="s">
        <v>1514</v>
      </c>
      <c r="F237" s="176" t="s">
        <v>171</v>
      </c>
      <c r="G237" s="178">
        <v>94</v>
      </c>
      <c r="H237" s="170">
        <f t="shared" si="3"/>
        <v>-61.1</v>
      </c>
    </row>
    <row r="238" spans="1:8" s="2" customFormat="1" ht="30" customHeight="1">
      <c r="A238" s="175" t="s">
        <v>170</v>
      </c>
      <c r="B238" s="176" t="s">
        <v>1516</v>
      </c>
      <c r="C238" s="176" t="s">
        <v>1517</v>
      </c>
      <c r="D238" s="176" t="s">
        <v>974</v>
      </c>
      <c r="E238" s="177" t="s">
        <v>1518</v>
      </c>
      <c r="F238" s="176" t="s">
        <v>171</v>
      </c>
      <c r="G238" s="178">
        <v>46.5</v>
      </c>
      <c r="H238" s="170">
        <f t="shared" si="3"/>
        <v>-30.225000000000001</v>
      </c>
    </row>
    <row r="239" spans="1:8" s="2" customFormat="1" ht="30" customHeight="1">
      <c r="A239" s="175" t="s">
        <v>170</v>
      </c>
      <c r="B239" s="176" t="s">
        <v>1516</v>
      </c>
      <c r="C239" s="176" t="s">
        <v>1519</v>
      </c>
      <c r="D239" s="176" t="s">
        <v>947</v>
      </c>
      <c r="E239" s="177" t="s">
        <v>1520</v>
      </c>
      <c r="F239" s="176" t="s">
        <v>185</v>
      </c>
      <c r="G239" s="178">
        <v>173</v>
      </c>
      <c r="H239" s="170">
        <f t="shared" si="3"/>
        <v>-112.45</v>
      </c>
    </row>
    <row r="240" spans="1:8" s="2" customFormat="1" ht="30" customHeight="1">
      <c r="A240" s="175" t="s">
        <v>170</v>
      </c>
      <c r="B240" s="176" t="s">
        <v>1521</v>
      </c>
      <c r="C240" s="179" t="s">
        <v>1522</v>
      </c>
      <c r="D240" s="176" t="s">
        <v>937</v>
      </c>
      <c r="E240" s="177" t="s">
        <v>1523</v>
      </c>
      <c r="F240" s="176" t="s">
        <v>206</v>
      </c>
      <c r="G240" s="180">
        <v>16.8</v>
      </c>
      <c r="H240" s="170">
        <f t="shared" si="3"/>
        <v>-10.920000000000002</v>
      </c>
    </row>
    <row r="241" spans="1:8" s="2" customFormat="1" ht="30" customHeight="1">
      <c r="A241" s="175" t="s">
        <v>170</v>
      </c>
      <c r="B241" s="176" t="s">
        <v>1521</v>
      </c>
      <c r="C241" s="179" t="s">
        <v>1524</v>
      </c>
      <c r="D241" s="176" t="s">
        <v>937</v>
      </c>
      <c r="E241" s="177" t="s">
        <v>1525</v>
      </c>
      <c r="F241" s="176" t="s">
        <v>206</v>
      </c>
      <c r="G241" s="180">
        <v>37.65</v>
      </c>
      <c r="H241" s="170">
        <f t="shared" si="3"/>
        <v>-24.4725</v>
      </c>
    </row>
    <row r="242" spans="1:8" s="2" customFormat="1" ht="30" customHeight="1">
      <c r="A242" s="175" t="s">
        <v>170</v>
      </c>
      <c r="B242" s="176" t="s">
        <v>1521</v>
      </c>
      <c r="C242" s="179" t="s">
        <v>1526</v>
      </c>
      <c r="D242" s="176" t="s">
        <v>937</v>
      </c>
      <c r="E242" s="177" t="s">
        <v>1527</v>
      </c>
      <c r="F242" s="176" t="s">
        <v>206</v>
      </c>
      <c r="G242" s="180">
        <v>36.5</v>
      </c>
      <c r="H242" s="170">
        <f t="shared" si="3"/>
        <v>-23.725000000000001</v>
      </c>
    </row>
    <row r="243" spans="1:8" s="2" customFormat="1" ht="30" customHeight="1">
      <c r="A243" s="175" t="s">
        <v>170</v>
      </c>
      <c r="B243" s="176" t="s">
        <v>1528</v>
      </c>
      <c r="C243" s="176" t="s">
        <v>1529</v>
      </c>
      <c r="D243" s="176" t="s">
        <v>974</v>
      </c>
      <c r="E243" s="177" t="s">
        <v>1530</v>
      </c>
      <c r="F243" s="176" t="s">
        <v>234</v>
      </c>
      <c r="G243" s="178">
        <v>41.35</v>
      </c>
      <c r="H243" s="170">
        <f t="shared" si="3"/>
        <v>-26.877500000000001</v>
      </c>
    </row>
    <row r="244" spans="1:8" s="2" customFormat="1" ht="30" customHeight="1">
      <c r="A244" s="175" t="s">
        <v>170</v>
      </c>
      <c r="B244" s="176" t="s">
        <v>1531</v>
      </c>
      <c r="C244" s="176" t="s">
        <v>1532</v>
      </c>
      <c r="D244" s="176" t="s">
        <v>974</v>
      </c>
      <c r="E244" s="177" t="s">
        <v>1533</v>
      </c>
      <c r="F244" s="176" t="s">
        <v>189</v>
      </c>
      <c r="G244" s="178">
        <v>31.5</v>
      </c>
      <c r="H244" s="170">
        <f t="shared" si="3"/>
        <v>-20.475000000000001</v>
      </c>
    </row>
    <row r="245" spans="1:8" s="2" customFormat="1" ht="30" customHeight="1">
      <c r="A245" s="175" t="s">
        <v>170</v>
      </c>
      <c r="B245" s="176" t="s">
        <v>1531</v>
      </c>
      <c r="C245" s="176" t="s">
        <v>1534</v>
      </c>
      <c r="D245" s="176" t="s">
        <v>974</v>
      </c>
      <c r="E245" s="177" t="s">
        <v>1533</v>
      </c>
      <c r="F245" s="176" t="s">
        <v>173</v>
      </c>
      <c r="G245" s="178">
        <v>69</v>
      </c>
      <c r="H245" s="170">
        <f t="shared" si="3"/>
        <v>-44.85</v>
      </c>
    </row>
    <row r="246" spans="1:8" s="2" customFormat="1" ht="30" customHeight="1">
      <c r="A246" s="175" t="s">
        <v>170</v>
      </c>
      <c r="B246" s="176" t="s">
        <v>1535</v>
      </c>
      <c r="C246" s="176" t="s">
        <v>1536</v>
      </c>
      <c r="D246" s="176" t="s">
        <v>937</v>
      </c>
      <c r="E246" s="177" t="s">
        <v>1537</v>
      </c>
      <c r="F246" s="176" t="s">
        <v>206</v>
      </c>
      <c r="G246" s="178">
        <v>115</v>
      </c>
      <c r="H246" s="170">
        <f t="shared" si="3"/>
        <v>-74.75</v>
      </c>
    </row>
    <row r="247" spans="1:8" s="2" customFormat="1" ht="30" customHeight="1">
      <c r="A247" s="175" t="s">
        <v>170</v>
      </c>
      <c r="B247" s="176" t="s">
        <v>1538</v>
      </c>
      <c r="C247" s="176" t="s">
        <v>1539</v>
      </c>
      <c r="D247" s="176" t="s">
        <v>974</v>
      </c>
      <c r="E247" s="177" t="s">
        <v>1540</v>
      </c>
      <c r="F247" s="176" t="s">
        <v>189</v>
      </c>
      <c r="G247" s="178">
        <v>36</v>
      </c>
      <c r="H247" s="170">
        <f t="shared" si="3"/>
        <v>-23.4</v>
      </c>
    </row>
    <row r="248" spans="1:8" s="2" customFormat="1" ht="30" customHeight="1">
      <c r="A248" s="175" t="s">
        <v>170</v>
      </c>
      <c r="B248" s="176" t="s">
        <v>1541</v>
      </c>
      <c r="C248" s="176" t="s">
        <v>1542</v>
      </c>
      <c r="D248" s="176" t="s">
        <v>937</v>
      </c>
      <c r="E248" s="177" t="s">
        <v>1543</v>
      </c>
      <c r="F248" s="176" t="s">
        <v>230</v>
      </c>
      <c r="G248" s="178">
        <v>67.5</v>
      </c>
      <c r="H248" s="170">
        <f t="shared" si="3"/>
        <v>-43.875</v>
      </c>
    </row>
    <row r="249" spans="1:8" s="2" customFormat="1" ht="30" customHeight="1">
      <c r="A249" s="175" t="s">
        <v>170</v>
      </c>
      <c r="B249" s="176" t="s">
        <v>1544</v>
      </c>
      <c r="C249" s="176" t="s">
        <v>1545</v>
      </c>
      <c r="D249" s="176" t="s">
        <v>937</v>
      </c>
      <c r="E249" s="177" t="s">
        <v>1546</v>
      </c>
      <c r="F249" s="176" t="s">
        <v>168</v>
      </c>
      <c r="G249" s="178">
        <v>26.15</v>
      </c>
      <c r="H249" s="170">
        <f t="shared" si="3"/>
        <v>-16.997500000000002</v>
      </c>
    </row>
    <row r="250" spans="1:8" s="2" customFormat="1" ht="30" customHeight="1">
      <c r="A250" s="175" t="s">
        <v>170</v>
      </c>
      <c r="B250" s="176" t="s">
        <v>1544</v>
      </c>
      <c r="C250" s="176" t="s">
        <v>1547</v>
      </c>
      <c r="D250" s="176" t="s">
        <v>937</v>
      </c>
      <c r="E250" s="177" t="s">
        <v>1546</v>
      </c>
      <c r="F250" s="176" t="s">
        <v>181</v>
      </c>
      <c r="G250" s="178">
        <v>52.35</v>
      </c>
      <c r="H250" s="170">
        <f t="shared" si="3"/>
        <v>-34.027500000000003</v>
      </c>
    </row>
    <row r="251" spans="1:8" s="2" customFormat="1" ht="30" customHeight="1">
      <c r="A251" s="175" t="s">
        <v>170</v>
      </c>
      <c r="B251" s="176" t="s">
        <v>1548</v>
      </c>
      <c r="C251" s="176" t="s">
        <v>1549</v>
      </c>
      <c r="D251" s="176" t="s">
        <v>937</v>
      </c>
      <c r="E251" s="177" t="s">
        <v>1550</v>
      </c>
      <c r="F251" s="176" t="s">
        <v>261</v>
      </c>
      <c r="G251" s="178">
        <v>50.5</v>
      </c>
      <c r="H251" s="170">
        <f t="shared" si="3"/>
        <v>-32.825000000000003</v>
      </c>
    </row>
    <row r="252" spans="1:8" s="2" customFormat="1" ht="30" customHeight="1">
      <c r="A252" s="175" t="s">
        <v>170</v>
      </c>
      <c r="B252" s="176"/>
      <c r="C252" s="176" t="s">
        <v>1551</v>
      </c>
      <c r="D252" s="176" t="s">
        <v>974</v>
      </c>
      <c r="E252" s="177" t="s">
        <v>1552</v>
      </c>
      <c r="F252" s="176" t="s">
        <v>209</v>
      </c>
      <c r="G252" s="178">
        <v>37</v>
      </c>
      <c r="H252" s="170">
        <f t="shared" si="3"/>
        <v>-24.05</v>
      </c>
    </row>
    <row r="253" spans="1:8" s="2" customFormat="1" ht="30" customHeight="1">
      <c r="A253" s="175" t="s">
        <v>170</v>
      </c>
      <c r="B253" s="176" t="s">
        <v>1553</v>
      </c>
      <c r="C253" s="176" t="s">
        <v>1554</v>
      </c>
      <c r="D253" s="176" t="s">
        <v>974</v>
      </c>
      <c r="E253" s="177" t="s">
        <v>1555</v>
      </c>
      <c r="F253" s="176" t="s">
        <v>191</v>
      </c>
      <c r="G253" s="178">
        <v>66</v>
      </c>
      <c r="H253" s="170">
        <f t="shared" si="3"/>
        <v>-42.900000000000006</v>
      </c>
    </row>
    <row r="254" spans="1:8" s="2" customFormat="1" ht="30" customHeight="1">
      <c r="A254" s="175" t="s">
        <v>170</v>
      </c>
      <c r="B254" s="176" t="s">
        <v>1556</v>
      </c>
      <c r="C254" s="176" t="s">
        <v>1557</v>
      </c>
      <c r="D254" s="176" t="s">
        <v>974</v>
      </c>
      <c r="E254" s="177" t="s">
        <v>1558</v>
      </c>
      <c r="F254" s="176" t="s">
        <v>173</v>
      </c>
      <c r="G254" s="178">
        <v>39</v>
      </c>
      <c r="H254" s="170">
        <f t="shared" si="3"/>
        <v>-25.35</v>
      </c>
    </row>
    <row r="255" spans="1:8" s="2" customFormat="1" ht="30" customHeight="1">
      <c r="A255" s="175" t="s">
        <v>170</v>
      </c>
      <c r="B255" s="176" t="s">
        <v>1559</v>
      </c>
      <c r="C255" s="176" t="s">
        <v>1560</v>
      </c>
      <c r="D255" s="176" t="s">
        <v>974</v>
      </c>
      <c r="E255" s="177" t="s">
        <v>1561</v>
      </c>
      <c r="F255" s="176" t="s">
        <v>173</v>
      </c>
      <c r="G255" s="178">
        <v>60.8</v>
      </c>
      <c r="H255" s="170">
        <f t="shared" si="3"/>
        <v>-39.519999999999996</v>
      </c>
    </row>
    <row r="256" spans="1:8" s="2" customFormat="1" ht="30" customHeight="1">
      <c r="A256" s="175" t="s">
        <v>170</v>
      </c>
      <c r="B256" s="176" t="s">
        <v>1562</v>
      </c>
      <c r="C256" s="176" t="s">
        <v>1563</v>
      </c>
      <c r="D256" s="176" t="s">
        <v>974</v>
      </c>
      <c r="E256" s="177" t="s">
        <v>1564</v>
      </c>
      <c r="F256" s="176" t="s">
        <v>173</v>
      </c>
      <c r="G256" s="178">
        <v>40</v>
      </c>
      <c r="H256" s="170">
        <f t="shared" si="3"/>
        <v>-26</v>
      </c>
    </row>
    <row r="257" spans="1:8" s="2" customFormat="1" ht="30" customHeight="1">
      <c r="A257" s="175" t="s">
        <v>170</v>
      </c>
      <c r="B257" s="176" t="s">
        <v>1565</v>
      </c>
      <c r="C257" s="176" t="s">
        <v>1566</v>
      </c>
      <c r="D257" s="176" t="s">
        <v>937</v>
      </c>
      <c r="E257" s="177" t="s">
        <v>1567</v>
      </c>
      <c r="F257" s="176" t="s">
        <v>181</v>
      </c>
      <c r="G257" s="178">
        <v>46</v>
      </c>
      <c r="H257" s="170">
        <f t="shared" si="3"/>
        <v>-29.900000000000002</v>
      </c>
    </row>
    <row r="258" spans="1:8" s="2" customFormat="1" ht="30" customHeight="1">
      <c r="A258" s="175" t="s">
        <v>170</v>
      </c>
      <c r="B258" s="176" t="s">
        <v>1568</v>
      </c>
      <c r="C258" s="176" t="s">
        <v>1569</v>
      </c>
      <c r="D258" s="176" t="s">
        <v>937</v>
      </c>
      <c r="E258" s="177" t="s">
        <v>1570</v>
      </c>
      <c r="F258" s="176" t="s">
        <v>206</v>
      </c>
      <c r="G258" s="178">
        <v>42</v>
      </c>
      <c r="H258" s="170">
        <f t="shared" si="3"/>
        <v>-27.3</v>
      </c>
    </row>
    <row r="259" spans="1:8" s="2" customFormat="1" ht="30" customHeight="1">
      <c r="A259" s="175" t="s">
        <v>170</v>
      </c>
      <c r="B259" s="176" t="s">
        <v>1568</v>
      </c>
      <c r="C259" s="176" t="s">
        <v>1571</v>
      </c>
      <c r="D259" s="176" t="s">
        <v>974</v>
      </c>
      <c r="E259" s="177" t="s">
        <v>1572</v>
      </c>
      <c r="F259" s="176" t="s">
        <v>206</v>
      </c>
      <c r="G259" s="178">
        <v>154</v>
      </c>
      <c r="H259" s="170">
        <f t="shared" ref="H259:H322" si="4">G259*35%-(G259)</f>
        <v>-100.1</v>
      </c>
    </row>
    <row r="260" spans="1:8" s="2" customFormat="1" ht="30" customHeight="1">
      <c r="A260" s="175" t="s">
        <v>170</v>
      </c>
      <c r="B260" s="176" t="s">
        <v>1568</v>
      </c>
      <c r="C260" s="176" t="s">
        <v>1573</v>
      </c>
      <c r="D260" s="176" t="s">
        <v>937</v>
      </c>
      <c r="E260" s="177" t="s">
        <v>1574</v>
      </c>
      <c r="F260" s="176" t="s">
        <v>206</v>
      </c>
      <c r="G260" s="178">
        <v>42</v>
      </c>
      <c r="H260" s="170">
        <f t="shared" si="4"/>
        <v>-27.3</v>
      </c>
    </row>
    <row r="261" spans="1:8" s="2" customFormat="1" ht="30" customHeight="1">
      <c r="A261" s="175" t="s">
        <v>170</v>
      </c>
      <c r="B261" s="176" t="s">
        <v>1575</v>
      </c>
      <c r="C261" s="176" t="s">
        <v>1576</v>
      </c>
      <c r="D261" s="176" t="s">
        <v>974</v>
      </c>
      <c r="E261" s="177" t="s">
        <v>1577</v>
      </c>
      <c r="F261" s="176" t="s">
        <v>234</v>
      </c>
      <c r="G261" s="178">
        <v>194</v>
      </c>
      <c r="H261" s="170">
        <f t="shared" si="4"/>
        <v>-126.10000000000001</v>
      </c>
    </row>
    <row r="262" spans="1:8" s="2" customFormat="1" ht="30" customHeight="1">
      <c r="A262" s="175" t="s">
        <v>170</v>
      </c>
      <c r="B262" s="176" t="s">
        <v>1578</v>
      </c>
      <c r="C262" s="176" t="s">
        <v>1579</v>
      </c>
      <c r="D262" s="176" t="s">
        <v>937</v>
      </c>
      <c r="E262" s="177" t="s">
        <v>1580</v>
      </c>
      <c r="F262" s="176" t="s">
        <v>221</v>
      </c>
      <c r="G262" s="178">
        <v>25</v>
      </c>
      <c r="H262" s="170">
        <f t="shared" si="4"/>
        <v>-16.25</v>
      </c>
    </row>
    <row r="263" spans="1:8" s="2" customFormat="1" ht="30" customHeight="1">
      <c r="A263" s="175" t="s">
        <v>170</v>
      </c>
      <c r="B263" s="176" t="s">
        <v>1581</v>
      </c>
      <c r="C263" s="176" t="s">
        <v>1582</v>
      </c>
      <c r="D263" s="176" t="s">
        <v>937</v>
      </c>
      <c r="E263" s="177" t="s">
        <v>1583</v>
      </c>
      <c r="F263" s="176" t="s">
        <v>168</v>
      </c>
      <c r="G263" s="178">
        <v>51</v>
      </c>
      <c r="H263" s="170">
        <f t="shared" si="4"/>
        <v>-33.150000000000006</v>
      </c>
    </row>
    <row r="264" spans="1:8" s="2" customFormat="1" ht="30" customHeight="1">
      <c r="A264" s="175" t="s">
        <v>170</v>
      </c>
      <c r="B264" s="176" t="s">
        <v>1584</v>
      </c>
      <c r="C264" s="176" t="s">
        <v>1585</v>
      </c>
      <c r="D264" s="176" t="s">
        <v>974</v>
      </c>
      <c r="E264" s="177" t="s">
        <v>1586</v>
      </c>
      <c r="F264" s="176" t="s">
        <v>191</v>
      </c>
      <c r="G264" s="178">
        <v>35.5</v>
      </c>
      <c r="H264" s="170">
        <f t="shared" si="4"/>
        <v>-23.075000000000003</v>
      </c>
    </row>
    <row r="265" spans="1:8" s="2" customFormat="1" ht="30" customHeight="1">
      <c r="A265" s="175" t="s">
        <v>170</v>
      </c>
      <c r="B265" s="176" t="s">
        <v>1584</v>
      </c>
      <c r="C265" s="176" t="s">
        <v>1587</v>
      </c>
      <c r="D265" s="176" t="s">
        <v>974</v>
      </c>
      <c r="E265" s="177" t="s">
        <v>1586</v>
      </c>
      <c r="F265" s="176" t="s">
        <v>171</v>
      </c>
      <c r="G265" s="178">
        <v>56.25</v>
      </c>
      <c r="H265" s="170">
        <f t="shared" si="4"/>
        <v>-36.5625</v>
      </c>
    </row>
    <row r="266" spans="1:8" s="2" customFormat="1" ht="30" customHeight="1">
      <c r="A266" s="175" t="s">
        <v>170</v>
      </c>
      <c r="B266" s="176" t="s">
        <v>1584</v>
      </c>
      <c r="C266" s="176" t="s">
        <v>1588</v>
      </c>
      <c r="D266" s="176" t="s">
        <v>974</v>
      </c>
      <c r="E266" s="177" t="s">
        <v>1589</v>
      </c>
      <c r="F266" s="176" t="s">
        <v>171</v>
      </c>
      <c r="G266" s="178">
        <v>28.75</v>
      </c>
      <c r="H266" s="170">
        <f t="shared" si="4"/>
        <v>-18.6875</v>
      </c>
    </row>
    <row r="267" spans="1:8" s="2" customFormat="1" ht="30" customHeight="1">
      <c r="A267" s="175" t="s">
        <v>170</v>
      </c>
      <c r="B267" s="176" t="s">
        <v>1590</v>
      </c>
      <c r="C267" s="176" t="s">
        <v>1591</v>
      </c>
      <c r="D267" s="176" t="s">
        <v>937</v>
      </c>
      <c r="E267" s="177" t="s">
        <v>1592</v>
      </c>
      <c r="F267" s="176" t="s">
        <v>181</v>
      </c>
      <c r="G267" s="178">
        <v>38.5</v>
      </c>
      <c r="H267" s="170">
        <f t="shared" si="4"/>
        <v>-25.024999999999999</v>
      </c>
    </row>
    <row r="268" spans="1:8" s="2" customFormat="1" ht="30" customHeight="1">
      <c r="A268" s="175" t="s">
        <v>170</v>
      </c>
      <c r="B268" s="176" t="s">
        <v>1590</v>
      </c>
      <c r="C268" s="176" t="s">
        <v>1593</v>
      </c>
      <c r="D268" s="176" t="s">
        <v>937</v>
      </c>
      <c r="E268" s="177" t="s">
        <v>1592</v>
      </c>
      <c r="F268" s="176" t="s">
        <v>234</v>
      </c>
      <c r="G268" s="178">
        <v>89.5</v>
      </c>
      <c r="H268" s="170">
        <f t="shared" si="4"/>
        <v>-58.174999999999997</v>
      </c>
    </row>
    <row r="269" spans="1:8" s="2" customFormat="1" ht="30" customHeight="1">
      <c r="A269" s="175" t="s">
        <v>170</v>
      </c>
      <c r="B269" s="176" t="s">
        <v>1590</v>
      </c>
      <c r="C269" s="176" t="s">
        <v>1594</v>
      </c>
      <c r="D269" s="176" t="s">
        <v>937</v>
      </c>
      <c r="E269" s="177" t="s">
        <v>1592</v>
      </c>
      <c r="F269" s="176" t="s">
        <v>173</v>
      </c>
      <c r="G269" s="178">
        <v>213</v>
      </c>
      <c r="H269" s="170">
        <f t="shared" si="4"/>
        <v>-138.44999999999999</v>
      </c>
    </row>
    <row r="270" spans="1:8" s="2" customFormat="1" ht="30" customHeight="1">
      <c r="A270" s="175" t="s">
        <v>170</v>
      </c>
      <c r="B270" s="176" t="s">
        <v>1595</v>
      </c>
      <c r="C270" s="176" t="s">
        <v>1596</v>
      </c>
      <c r="D270" s="176" t="s">
        <v>937</v>
      </c>
      <c r="E270" s="177" t="s">
        <v>1597</v>
      </c>
      <c r="F270" s="176" t="s">
        <v>168</v>
      </c>
      <c r="G270" s="178">
        <v>37</v>
      </c>
      <c r="H270" s="170">
        <f t="shared" si="4"/>
        <v>-24.05</v>
      </c>
    </row>
    <row r="271" spans="1:8" s="2" customFormat="1" ht="30" customHeight="1">
      <c r="A271" s="175" t="s">
        <v>170</v>
      </c>
      <c r="B271" s="176" t="s">
        <v>1595</v>
      </c>
      <c r="C271" s="176" t="s">
        <v>1598</v>
      </c>
      <c r="D271" s="176" t="s">
        <v>937</v>
      </c>
      <c r="E271" s="177" t="s">
        <v>1597</v>
      </c>
      <c r="F271" s="176" t="s">
        <v>181</v>
      </c>
      <c r="G271" s="178">
        <v>89.25</v>
      </c>
      <c r="H271" s="170">
        <f t="shared" si="4"/>
        <v>-58.012500000000003</v>
      </c>
    </row>
    <row r="272" spans="1:8" s="2" customFormat="1" ht="30" customHeight="1">
      <c r="A272" s="175" t="s">
        <v>170</v>
      </c>
      <c r="B272" s="176" t="s">
        <v>1599</v>
      </c>
      <c r="C272" s="176" t="s">
        <v>1600</v>
      </c>
      <c r="D272" s="176" t="s">
        <v>974</v>
      </c>
      <c r="E272" s="177" t="s">
        <v>1601</v>
      </c>
      <c r="F272" s="176" t="s">
        <v>234</v>
      </c>
      <c r="G272" s="178">
        <v>28.35</v>
      </c>
      <c r="H272" s="170">
        <f t="shared" si="4"/>
        <v>-18.427500000000002</v>
      </c>
    </row>
    <row r="273" spans="1:8" s="2" customFormat="1" ht="30" customHeight="1">
      <c r="A273" s="175" t="s">
        <v>170</v>
      </c>
      <c r="B273" s="176" t="s">
        <v>1602</v>
      </c>
      <c r="C273" s="176" t="s">
        <v>1603</v>
      </c>
      <c r="D273" s="176" t="s">
        <v>974</v>
      </c>
      <c r="E273" s="177" t="s">
        <v>1604</v>
      </c>
      <c r="F273" s="176" t="s">
        <v>173</v>
      </c>
      <c r="G273" s="178">
        <v>83</v>
      </c>
      <c r="H273" s="170">
        <f t="shared" si="4"/>
        <v>-53.95</v>
      </c>
    </row>
    <row r="274" spans="1:8" s="2" customFormat="1" ht="30" customHeight="1">
      <c r="A274" s="175" t="s">
        <v>170</v>
      </c>
      <c r="B274" s="176" t="s">
        <v>1605</v>
      </c>
      <c r="C274" s="176" t="s">
        <v>1606</v>
      </c>
      <c r="D274" s="176" t="s">
        <v>974</v>
      </c>
      <c r="E274" s="177" t="s">
        <v>1607</v>
      </c>
      <c r="F274" s="176" t="s">
        <v>206</v>
      </c>
      <c r="G274" s="178">
        <v>76.5</v>
      </c>
      <c r="H274" s="170">
        <f t="shared" si="4"/>
        <v>-49.725000000000001</v>
      </c>
    </row>
    <row r="275" spans="1:8" s="2" customFormat="1" ht="30" customHeight="1">
      <c r="A275" s="175" t="s">
        <v>170</v>
      </c>
      <c r="B275" s="176" t="s">
        <v>1608</v>
      </c>
      <c r="C275" s="176" t="s">
        <v>1609</v>
      </c>
      <c r="D275" s="176" t="s">
        <v>974</v>
      </c>
      <c r="E275" s="177" t="s">
        <v>1610</v>
      </c>
      <c r="F275" s="176" t="s">
        <v>209</v>
      </c>
      <c r="G275" s="178">
        <v>14.85</v>
      </c>
      <c r="H275" s="170">
        <f t="shared" si="4"/>
        <v>-9.6524999999999999</v>
      </c>
    </row>
    <row r="276" spans="1:8" s="2" customFormat="1" ht="30" customHeight="1">
      <c r="A276" s="175" t="s">
        <v>170</v>
      </c>
      <c r="B276" s="176" t="s">
        <v>1611</v>
      </c>
      <c r="C276" s="176" t="s">
        <v>1612</v>
      </c>
      <c r="D276" s="176" t="s">
        <v>974</v>
      </c>
      <c r="E276" s="177" t="s">
        <v>1613</v>
      </c>
      <c r="F276" s="176" t="s">
        <v>171</v>
      </c>
      <c r="G276" s="178">
        <v>50.5</v>
      </c>
      <c r="H276" s="170">
        <f t="shared" si="4"/>
        <v>-32.825000000000003</v>
      </c>
    </row>
    <row r="277" spans="1:8" s="2" customFormat="1" ht="30" customHeight="1">
      <c r="A277" s="175" t="s">
        <v>170</v>
      </c>
      <c r="B277" s="176">
        <v>2139626</v>
      </c>
      <c r="C277" s="176" t="s">
        <v>1614</v>
      </c>
      <c r="D277" s="176" t="s">
        <v>974</v>
      </c>
      <c r="E277" s="177" t="s">
        <v>1615</v>
      </c>
      <c r="F277" s="176" t="s">
        <v>171</v>
      </c>
      <c r="G277" s="178">
        <v>86</v>
      </c>
      <c r="H277" s="170">
        <f t="shared" si="4"/>
        <v>-55.900000000000006</v>
      </c>
    </row>
    <row r="278" spans="1:8" s="2" customFormat="1" ht="30" customHeight="1">
      <c r="A278" s="175" t="s">
        <v>170</v>
      </c>
      <c r="B278" s="176" t="s">
        <v>1616</v>
      </c>
      <c r="C278" s="176" t="s">
        <v>1617</v>
      </c>
      <c r="D278" s="176" t="s">
        <v>974</v>
      </c>
      <c r="E278" s="177" t="s">
        <v>1618</v>
      </c>
      <c r="F278" s="176" t="s">
        <v>171</v>
      </c>
      <c r="G278" s="178">
        <v>77.8</v>
      </c>
      <c r="H278" s="170">
        <f t="shared" si="4"/>
        <v>-50.57</v>
      </c>
    </row>
    <row r="279" spans="1:8" s="2" customFormat="1" ht="30" customHeight="1">
      <c r="A279" s="175" t="s">
        <v>170</v>
      </c>
      <c r="B279" s="176" t="s">
        <v>1616</v>
      </c>
      <c r="C279" s="176" t="s">
        <v>1619</v>
      </c>
      <c r="D279" s="176" t="s">
        <v>947</v>
      </c>
      <c r="E279" s="177" t="s">
        <v>1620</v>
      </c>
      <c r="F279" s="176" t="s">
        <v>185</v>
      </c>
      <c r="G279" s="178">
        <v>95</v>
      </c>
      <c r="H279" s="170">
        <f t="shared" si="4"/>
        <v>-61.75</v>
      </c>
    </row>
    <row r="280" spans="1:8" s="2" customFormat="1" ht="30" customHeight="1">
      <c r="A280" s="175" t="s">
        <v>170</v>
      </c>
      <c r="B280" s="176" t="s">
        <v>1621</v>
      </c>
      <c r="C280" s="176" t="s">
        <v>1622</v>
      </c>
      <c r="D280" s="176" t="s">
        <v>974</v>
      </c>
      <c r="E280" s="177" t="s">
        <v>1623</v>
      </c>
      <c r="F280" s="176" t="s">
        <v>171</v>
      </c>
      <c r="G280" s="178">
        <v>60</v>
      </c>
      <c r="H280" s="170">
        <f t="shared" si="4"/>
        <v>-39</v>
      </c>
    </row>
    <row r="281" spans="1:8" s="2" customFormat="1" ht="30" customHeight="1">
      <c r="A281" s="175" t="s">
        <v>170</v>
      </c>
      <c r="B281" s="176" t="s">
        <v>1621</v>
      </c>
      <c r="C281" s="176" t="s">
        <v>1624</v>
      </c>
      <c r="D281" s="176" t="s">
        <v>974</v>
      </c>
      <c r="E281" s="177" t="s">
        <v>1625</v>
      </c>
      <c r="F281" s="176" t="s">
        <v>171</v>
      </c>
      <c r="G281" s="178">
        <v>33.5</v>
      </c>
      <c r="H281" s="170">
        <f t="shared" si="4"/>
        <v>-21.774999999999999</v>
      </c>
    </row>
    <row r="282" spans="1:8" s="2" customFormat="1" ht="30" customHeight="1">
      <c r="A282" s="175" t="s">
        <v>170</v>
      </c>
      <c r="B282" s="176" t="s">
        <v>1621</v>
      </c>
      <c r="C282" s="176" t="s">
        <v>1626</v>
      </c>
      <c r="D282" s="176" t="s">
        <v>974</v>
      </c>
      <c r="E282" s="177" t="s">
        <v>1627</v>
      </c>
      <c r="F282" s="176" t="s">
        <v>1628</v>
      </c>
      <c r="G282" s="178">
        <v>10.7</v>
      </c>
      <c r="H282" s="170">
        <f t="shared" si="4"/>
        <v>-6.9550000000000001</v>
      </c>
    </row>
    <row r="283" spans="1:8" s="2" customFormat="1" ht="30" customHeight="1">
      <c r="A283" s="175" t="s">
        <v>170</v>
      </c>
      <c r="B283" s="176">
        <v>1534146</v>
      </c>
      <c r="C283" s="182" t="s">
        <v>1629</v>
      </c>
      <c r="D283" s="176" t="s">
        <v>974</v>
      </c>
      <c r="E283" s="183" t="s">
        <v>1630</v>
      </c>
      <c r="F283" s="182" t="s">
        <v>171</v>
      </c>
      <c r="G283" s="178">
        <v>48.25</v>
      </c>
      <c r="H283" s="170">
        <f t="shared" si="4"/>
        <v>-31.362500000000001</v>
      </c>
    </row>
    <row r="284" spans="1:8" s="2" customFormat="1" ht="30" customHeight="1">
      <c r="A284" s="175" t="s">
        <v>170</v>
      </c>
      <c r="B284" s="176">
        <v>1534146</v>
      </c>
      <c r="C284" s="182" t="s">
        <v>1631</v>
      </c>
      <c r="D284" s="176" t="s">
        <v>974</v>
      </c>
      <c r="E284" s="183" t="s">
        <v>1630</v>
      </c>
      <c r="F284" s="182" t="s">
        <v>176</v>
      </c>
      <c r="G284" s="178">
        <v>119</v>
      </c>
      <c r="H284" s="170">
        <f t="shared" si="4"/>
        <v>-77.349999999999994</v>
      </c>
    </row>
    <row r="285" spans="1:8" s="2" customFormat="1" ht="30" customHeight="1">
      <c r="A285" s="175" t="s">
        <v>170</v>
      </c>
      <c r="B285" s="176" t="s">
        <v>1632</v>
      </c>
      <c r="C285" s="176" t="s">
        <v>1633</v>
      </c>
      <c r="D285" s="176" t="s">
        <v>974</v>
      </c>
      <c r="E285" s="177" t="s">
        <v>1634</v>
      </c>
      <c r="F285" s="176" t="s">
        <v>191</v>
      </c>
      <c r="G285" s="178">
        <v>41.85</v>
      </c>
      <c r="H285" s="170">
        <f t="shared" si="4"/>
        <v>-27.202500000000001</v>
      </c>
    </row>
    <row r="286" spans="1:8" s="2" customFormat="1" ht="30" customHeight="1">
      <c r="A286" s="175" t="s">
        <v>170</v>
      </c>
      <c r="B286" s="176" t="s">
        <v>1632</v>
      </c>
      <c r="C286" s="176" t="s">
        <v>1635</v>
      </c>
      <c r="D286" s="176" t="s">
        <v>974</v>
      </c>
      <c r="E286" s="177" t="s">
        <v>1634</v>
      </c>
      <c r="F286" s="176" t="s">
        <v>171</v>
      </c>
      <c r="G286" s="178">
        <v>70.25</v>
      </c>
      <c r="H286" s="170">
        <f t="shared" si="4"/>
        <v>-45.662500000000001</v>
      </c>
    </row>
    <row r="287" spans="1:8" s="2" customFormat="1" ht="30" customHeight="1">
      <c r="A287" s="175" t="s">
        <v>170</v>
      </c>
      <c r="B287" s="176" t="s">
        <v>1636</v>
      </c>
      <c r="C287" s="176" t="s">
        <v>1637</v>
      </c>
      <c r="D287" s="176" t="s">
        <v>974</v>
      </c>
      <c r="E287" s="177" t="s">
        <v>1638</v>
      </c>
      <c r="F287" s="176" t="s">
        <v>171</v>
      </c>
      <c r="G287" s="178">
        <v>280</v>
      </c>
      <c r="H287" s="170">
        <f t="shared" si="4"/>
        <v>-182</v>
      </c>
    </row>
    <row r="288" spans="1:8" s="2" customFormat="1" ht="30" customHeight="1">
      <c r="A288" s="175" t="s">
        <v>170</v>
      </c>
      <c r="B288" s="176" t="s">
        <v>1639</v>
      </c>
      <c r="C288" s="176" t="s">
        <v>1640</v>
      </c>
      <c r="D288" s="176" t="s">
        <v>974</v>
      </c>
      <c r="E288" s="177" t="s">
        <v>1641</v>
      </c>
      <c r="F288" s="176" t="s">
        <v>173</v>
      </c>
      <c r="G288" s="178">
        <v>80</v>
      </c>
      <c r="H288" s="170">
        <f t="shared" si="4"/>
        <v>-52</v>
      </c>
    </row>
    <row r="289" spans="1:8" s="2" customFormat="1" ht="30" customHeight="1">
      <c r="A289" s="175" t="s">
        <v>170</v>
      </c>
      <c r="B289" s="176" t="s">
        <v>1642</v>
      </c>
      <c r="C289" s="176" t="s">
        <v>1643</v>
      </c>
      <c r="D289" s="176" t="s">
        <v>974</v>
      </c>
      <c r="E289" s="177" t="s">
        <v>1644</v>
      </c>
      <c r="F289" s="176" t="s">
        <v>234</v>
      </c>
      <c r="G289" s="178">
        <v>20</v>
      </c>
      <c r="H289" s="170">
        <f t="shared" si="4"/>
        <v>-13</v>
      </c>
    </row>
    <row r="290" spans="1:8" s="2" customFormat="1" ht="30" customHeight="1">
      <c r="A290" s="175" t="s">
        <v>170</v>
      </c>
      <c r="B290" s="181" t="s">
        <v>1645</v>
      </c>
      <c r="C290" s="176" t="s">
        <v>1646</v>
      </c>
      <c r="D290" s="181" t="s">
        <v>974</v>
      </c>
      <c r="E290" s="177" t="s">
        <v>1647</v>
      </c>
      <c r="F290" s="176" t="s">
        <v>191</v>
      </c>
      <c r="G290" s="178">
        <v>42</v>
      </c>
      <c r="H290" s="170">
        <f t="shared" si="4"/>
        <v>-27.3</v>
      </c>
    </row>
    <row r="291" spans="1:8" s="2" customFormat="1" ht="30" customHeight="1">
      <c r="A291" s="175" t="s">
        <v>170</v>
      </c>
      <c r="B291" s="181" t="s">
        <v>1645</v>
      </c>
      <c r="C291" s="176" t="s">
        <v>1648</v>
      </c>
      <c r="D291" s="181" t="s">
        <v>974</v>
      </c>
      <c r="E291" s="177" t="s">
        <v>1647</v>
      </c>
      <c r="F291" s="176" t="s">
        <v>171</v>
      </c>
      <c r="G291" s="178">
        <v>71.25</v>
      </c>
      <c r="H291" s="170">
        <f t="shared" si="4"/>
        <v>-46.3125</v>
      </c>
    </row>
    <row r="292" spans="1:8" s="2" customFormat="1" ht="30" customHeight="1">
      <c r="A292" s="175" t="s">
        <v>170</v>
      </c>
      <c r="B292" s="176" t="s">
        <v>1649</v>
      </c>
      <c r="C292" s="176" t="s">
        <v>1650</v>
      </c>
      <c r="D292" s="176" t="s">
        <v>974</v>
      </c>
      <c r="E292" s="177" t="s">
        <v>1651</v>
      </c>
      <c r="F292" s="176" t="s">
        <v>171</v>
      </c>
      <c r="G292" s="178">
        <v>84</v>
      </c>
      <c r="H292" s="170">
        <f t="shared" si="4"/>
        <v>-54.6</v>
      </c>
    </row>
    <row r="293" spans="1:8" s="2" customFormat="1" ht="30" customHeight="1">
      <c r="A293" s="175" t="s">
        <v>170</v>
      </c>
      <c r="B293" s="176" t="s">
        <v>1652</v>
      </c>
      <c r="C293" s="176" t="s">
        <v>1653</v>
      </c>
      <c r="D293" s="176" t="s">
        <v>974</v>
      </c>
      <c r="E293" s="177" t="s">
        <v>1654</v>
      </c>
      <c r="F293" s="176" t="s">
        <v>173</v>
      </c>
      <c r="G293" s="178">
        <v>31.15</v>
      </c>
      <c r="H293" s="170">
        <f t="shared" si="4"/>
        <v>-20.247500000000002</v>
      </c>
    </row>
    <row r="294" spans="1:8" s="2" customFormat="1" ht="30" customHeight="1">
      <c r="A294" s="175" t="s">
        <v>170</v>
      </c>
      <c r="B294" s="176" t="s">
        <v>1652</v>
      </c>
      <c r="C294" s="176" t="s">
        <v>1655</v>
      </c>
      <c r="D294" s="176" t="s">
        <v>974</v>
      </c>
      <c r="E294" s="177" t="s">
        <v>1654</v>
      </c>
      <c r="F294" s="176" t="s">
        <v>171</v>
      </c>
      <c r="G294" s="178">
        <v>69.25</v>
      </c>
      <c r="H294" s="170">
        <f t="shared" si="4"/>
        <v>-45.012500000000003</v>
      </c>
    </row>
    <row r="295" spans="1:8" s="2" customFormat="1" ht="30" customHeight="1">
      <c r="A295" s="175" t="s">
        <v>170</v>
      </c>
      <c r="B295" s="176" t="s">
        <v>1656</v>
      </c>
      <c r="C295" s="176" t="s">
        <v>1657</v>
      </c>
      <c r="D295" s="176" t="s">
        <v>974</v>
      </c>
      <c r="E295" s="177" t="s">
        <v>1658</v>
      </c>
      <c r="F295" s="176" t="s">
        <v>171</v>
      </c>
      <c r="G295" s="178">
        <v>34.799999999999997</v>
      </c>
      <c r="H295" s="170">
        <f t="shared" si="4"/>
        <v>-22.619999999999997</v>
      </c>
    </row>
    <row r="296" spans="1:8" s="2" customFormat="1" ht="30" customHeight="1">
      <c r="A296" s="175" t="s">
        <v>170</v>
      </c>
      <c r="B296" s="176" t="s">
        <v>1656</v>
      </c>
      <c r="C296" s="176" t="s">
        <v>1659</v>
      </c>
      <c r="D296" s="176" t="s">
        <v>974</v>
      </c>
      <c r="E296" s="177" t="s">
        <v>1660</v>
      </c>
      <c r="F296" s="176" t="s">
        <v>171</v>
      </c>
      <c r="G296" s="178">
        <v>62</v>
      </c>
      <c r="H296" s="170">
        <f t="shared" si="4"/>
        <v>-40.299999999999997</v>
      </c>
    </row>
    <row r="297" spans="1:8" s="2" customFormat="1" ht="30" customHeight="1">
      <c r="A297" s="175" t="s">
        <v>170</v>
      </c>
      <c r="B297" s="176" t="s">
        <v>1656</v>
      </c>
      <c r="C297" s="176" t="s">
        <v>1661</v>
      </c>
      <c r="D297" s="176" t="s">
        <v>974</v>
      </c>
      <c r="E297" s="177" t="s">
        <v>282</v>
      </c>
      <c r="F297" s="176" t="s">
        <v>171</v>
      </c>
      <c r="G297" s="178">
        <v>48.85</v>
      </c>
      <c r="H297" s="170">
        <f t="shared" si="4"/>
        <v>-31.752500000000001</v>
      </c>
    </row>
    <row r="298" spans="1:8" s="2" customFormat="1" ht="30" customHeight="1">
      <c r="A298" s="175" t="s">
        <v>170</v>
      </c>
      <c r="B298" s="176" t="s">
        <v>1656</v>
      </c>
      <c r="C298" s="176" t="s">
        <v>1662</v>
      </c>
      <c r="D298" s="176" t="s">
        <v>947</v>
      </c>
      <c r="E298" s="177" t="s">
        <v>282</v>
      </c>
      <c r="F298" s="176" t="s">
        <v>185</v>
      </c>
      <c r="G298" s="178">
        <v>191</v>
      </c>
      <c r="H298" s="170">
        <f t="shared" si="4"/>
        <v>-124.15</v>
      </c>
    </row>
    <row r="299" spans="1:8" s="2" customFormat="1" ht="30" customHeight="1">
      <c r="A299" s="175" t="s">
        <v>170</v>
      </c>
      <c r="B299" s="176" t="s">
        <v>1663</v>
      </c>
      <c r="C299" s="176" t="s">
        <v>1664</v>
      </c>
      <c r="D299" s="176" t="s">
        <v>937</v>
      </c>
      <c r="E299" s="177" t="s">
        <v>1665</v>
      </c>
      <c r="F299" s="176" t="s">
        <v>234</v>
      </c>
      <c r="G299" s="178">
        <v>44</v>
      </c>
      <c r="H299" s="170">
        <f t="shared" si="4"/>
        <v>-28.6</v>
      </c>
    </row>
    <row r="300" spans="1:8" s="2" customFormat="1" ht="30" customHeight="1">
      <c r="A300" s="175" t="s">
        <v>170</v>
      </c>
      <c r="B300" s="176" t="s">
        <v>1663</v>
      </c>
      <c r="C300" s="176" t="s">
        <v>1666</v>
      </c>
      <c r="D300" s="176" t="s">
        <v>974</v>
      </c>
      <c r="E300" s="177" t="s">
        <v>1667</v>
      </c>
      <c r="F300" s="176" t="s">
        <v>173</v>
      </c>
      <c r="G300" s="178">
        <v>86</v>
      </c>
      <c r="H300" s="170">
        <f t="shared" si="4"/>
        <v>-55.900000000000006</v>
      </c>
    </row>
    <row r="301" spans="1:8" s="2" customFormat="1" ht="30" customHeight="1">
      <c r="A301" s="175" t="s">
        <v>170</v>
      </c>
      <c r="B301" s="176" t="s">
        <v>1663</v>
      </c>
      <c r="C301" s="176" t="s">
        <v>1668</v>
      </c>
      <c r="D301" s="176" t="s">
        <v>974</v>
      </c>
      <c r="E301" s="177" t="s">
        <v>1667</v>
      </c>
      <c r="F301" s="176" t="s">
        <v>171</v>
      </c>
      <c r="G301" s="178">
        <v>299</v>
      </c>
      <c r="H301" s="170">
        <f t="shared" si="4"/>
        <v>-194.35000000000002</v>
      </c>
    </row>
    <row r="302" spans="1:8" s="2" customFormat="1" ht="30" customHeight="1">
      <c r="A302" s="175" t="s">
        <v>170</v>
      </c>
      <c r="B302" s="176" t="s">
        <v>1669</v>
      </c>
      <c r="C302" s="176" t="s">
        <v>1670</v>
      </c>
      <c r="D302" s="176" t="s">
        <v>974</v>
      </c>
      <c r="E302" s="177" t="s">
        <v>1671</v>
      </c>
      <c r="F302" s="176" t="s">
        <v>171</v>
      </c>
      <c r="G302" s="178">
        <v>45</v>
      </c>
      <c r="H302" s="170">
        <f t="shared" si="4"/>
        <v>-29.25</v>
      </c>
    </row>
    <row r="303" spans="1:8" s="2" customFormat="1" ht="30" customHeight="1">
      <c r="A303" s="175" t="s">
        <v>170</v>
      </c>
      <c r="B303" s="176" t="s">
        <v>1669</v>
      </c>
      <c r="C303" s="176" t="s">
        <v>1672</v>
      </c>
      <c r="D303" s="176" t="s">
        <v>974</v>
      </c>
      <c r="E303" s="177" t="s">
        <v>1673</v>
      </c>
      <c r="F303" s="176" t="s">
        <v>171</v>
      </c>
      <c r="G303" s="178">
        <v>47.8</v>
      </c>
      <c r="H303" s="170">
        <f t="shared" si="4"/>
        <v>-31.07</v>
      </c>
    </row>
    <row r="304" spans="1:8" s="2" customFormat="1" ht="30" customHeight="1">
      <c r="A304" s="175" t="s">
        <v>170</v>
      </c>
      <c r="B304" s="176" t="s">
        <v>1674</v>
      </c>
      <c r="C304" s="176" t="s">
        <v>1675</v>
      </c>
      <c r="D304" s="176" t="s">
        <v>974</v>
      </c>
      <c r="E304" s="177" t="s">
        <v>1676</v>
      </c>
      <c r="F304" s="176" t="s">
        <v>173</v>
      </c>
      <c r="G304" s="178">
        <v>32.5</v>
      </c>
      <c r="H304" s="170">
        <f t="shared" si="4"/>
        <v>-21.125</v>
      </c>
    </row>
    <row r="305" spans="1:8" s="2" customFormat="1" ht="30" customHeight="1">
      <c r="A305" s="175" t="s">
        <v>170</v>
      </c>
      <c r="B305" s="176" t="s">
        <v>1674</v>
      </c>
      <c r="C305" s="176" t="s">
        <v>1677</v>
      </c>
      <c r="D305" s="176" t="s">
        <v>974</v>
      </c>
      <c r="E305" s="177" t="s">
        <v>1676</v>
      </c>
      <c r="F305" s="176" t="s">
        <v>171</v>
      </c>
      <c r="G305" s="178">
        <v>80.5</v>
      </c>
      <c r="H305" s="170">
        <f t="shared" si="4"/>
        <v>-52.325000000000003</v>
      </c>
    </row>
    <row r="306" spans="1:8" s="2" customFormat="1" ht="30" customHeight="1">
      <c r="A306" s="175" t="s">
        <v>170</v>
      </c>
      <c r="B306" s="176" t="s">
        <v>1678</v>
      </c>
      <c r="C306" s="176" t="s">
        <v>1679</v>
      </c>
      <c r="D306" s="176" t="s">
        <v>974</v>
      </c>
      <c r="E306" s="177" t="s">
        <v>1680</v>
      </c>
      <c r="F306" s="176" t="s">
        <v>171</v>
      </c>
      <c r="G306" s="178">
        <v>39</v>
      </c>
      <c r="H306" s="170">
        <f t="shared" si="4"/>
        <v>-25.35</v>
      </c>
    </row>
    <row r="307" spans="1:8" s="2" customFormat="1" ht="30" customHeight="1">
      <c r="A307" s="175" t="s">
        <v>170</v>
      </c>
      <c r="B307" s="176" t="s">
        <v>1681</v>
      </c>
      <c r="C307" s="176" t="s">
        <v>1682</v>
      </c>
      <c r="D307" s="176" t="s">
        <v>974</v>
      </c>
      <c r="E307" s="177" t="s">
        <v>1683</v>
      </c>
      <c r="F307" s="176" t="s">
        <v>171</v>
      </c>
      <c r="G307" s="178">
        <v>90</v>
      </c>
      <c r="H307" s="170">
        <f t="shared" si="4"/>
        <v>-58.5</v>
      </c>
    </row>
    <row r="308" spans="1:8" s="2" customFormat="1" ht="30" customHeight="1">
      <c r="A308" s="175" t="s">
        <v>170</v>
      </c>
      <c r="B308" s="176" t="s">
        <v>1684</v>
      </c>
      <c r="C308" s="176" t="s">
        <v>1685</v>
      </c>
      <c r="D308" s="176" t="s">
        <v>974</v>
      </c>
      <c r="E308" s="177" t="s">
        <v>1686</v>
      </c>
      <c r="F308" s="176" t="s">
        <v>171</v>
      </c>
      <c r="G308" s="178">
        <v>45</v>
      </c>
      <c r="H308" s="170">
        <f t="shared" si="4"/>
        <v>-29.25</v>
      </c>
    </row>
    <row r="309" spans="1:8" s="2" customFormat="1" ht="30" customHeight="1">
      <c r="A309" s="175" t="s">
        <v>170</v>
      </c>
      <c r="B309" s="176" t="s">
        <v>1687</v>
      </c>
      <c r="C309" s="176" t="s">
        <v>1688</v>
      </c>
      <c r="D309" s="176" t="s">
        <v>937</v>
      </c>
      <c r="E309" s="177" t="s">
        <v>1689</v>
      </c>
      <c r="F309" s="176" t="s">
        <v>206</v>
      </c>
      <c r="G309" s="178">
        <v>26</v>
      </c>
      <c r="H309" s="170">
        <f t="shared" si="4"/>
        <v>-16.899999999999999</v>
      </c>
    </row>
    <row r="310" spans="1:8" s="2" customFormat="1" ht="30" customHeight="1">
      <c r="A310" s="175" t="s">
        <v>170</v>
      </c>
      <c r="B310" s="176" t="s">
        <v>1687</v>
      </c>
      <c r="C310" s="176" t="s">
        <v>1690</v>
      </c>
      <c r="D310" s="176" t="s">
        <v>947</v>
      </c>
      <c r="E310" s="177" t="s">
        <v>1689</v>
      </c>
      <c r="F310" s="176" t="s">
        <v>949</v>
      </c>
      <c r="G310" s="178">
        <v>78</v>
      </c>
      <c r="H310" s="170">
        <f t="shared" si="4"/>
        <v>-50.7</v>
      </c>
    </row>
    <row r="311" spans="1:8" s="2" customFormat="1" ht="30" customHeight="1">
      <c r="A311" s="175" t="s">
        <v>170</v>
      </c>
      <c r="B311" s="176" t="s">
        <v>1687</v>
      </c>
      <c r="C311" s="176" t="s">
        <v>1691</v>
      </c>
      <c r="D311" s="176" t="s">
        <v>937</v>
      </c>
      <c r="E311" s="177" t="s">
        <v>1692</v>
      </c>
      <c r="F311" s="176" t="s">
        <v>206</v>
      </c>
      <c r="G311" s="178">
        <v>30.5</v>
      </c>
      <c r="H311" s="170">
        <f t="shared" si="4"/>
        <v>-19.825000000000003</v>
      </c>
    </row>
    <row r="312" spans="1:8" s="2" customFormat="1" ht="30" customHeight="1">
      <c r="A312" s="175" t="s">
        <v>170</v>
      </c>
      <c r="B312" s="176" t="s">
        <v>1687</v>
      </c>
      <c r="C312" s="176" t="s">
        <v>1693</v>
      </c>
      <c r="D312" s="176" t="s">
        <v>937</v>
      </c>
      <c r="E312" s="177" t="s">
        <v>1694</v>
      </c>
      <c r="F312" s="176" t="s">
        <v>206</v>
      </c>
      <c r="G312" s="178">
        <v>46.5</v>
      </c>
      <c r="H312" s="170">
        <f t="shared" si="4"/>
        <v>-30.225000000000001</v>
      </c>
    </row>
    <row r="313" spans="1:8" s="2" customFormat="1" ht="30" customHeight="1">
      <c r="A313" s="175" t="s">
        <v>170</v>
      </c>
      <c r="B313" s="176" t="s">
        <v>1687</v>
      </c>
      <c r="C313" s="176" t="s">
        <v>1695</v>
      </c>
      <c r="D313" s="176" t="s">
        <v>937</v>
      </c>
      <c r="E313" s="177" t="s">
        <v>1696</v>
      </c>
      <c r="F313" s="176" t="s">
        <v>206</v>
      </c>
      <c r="G313" s="178">
        <v>25.5</v>
      </c>
      <c r="H313" s="170">
        <f t="shared" si="4"/>
        <v>-16.575000000000003</v>
      </c>
    </row>
    <row r="314" spans="1:8" s="2" customFormat="1" ht="30" customHeight="1">
      <c r="A314" s="175" t="s">
        <v>170</v>
      </c>
      <c r="B314" s="176" t="s">
        <v>1687</v>
      </c>
      <c r="C314" s="176" t="s">
        <v>1697</v>
      </c>
      <c r="D314" s="176" t="s">
        <v>937</v>
      </c>
      <c r="E314" s="177" t="s">
        <v>1698</v>
      </c>
      <c r="F314" s="176" t="s">
        <v>206</v>
      </c>
      <c r="G314" s="178">
        <v>49</v>
      </c>
      <c r="H314" s="170">
        <f t="shared" si="4"/>
        <v>-31.85</v>
      </c>
    </row>
    <row r="315" spans="1:8" s="2" customFormat="1" ht="30" customHeight="1">
      <c r="A315" s="175" t="s">
        <v>170</v>
      </c>
      <c r="B315" s="176" t="s">
        <v>1699</v>
      </c>
      <c r="C315" s="176" t="s">
        <v>1700</v>
      </c>
      <c r="D315" s="176" t="s">
        <v>937</v>
      </c>
      <c r="E315" s="177" t="s">
        <v>1701</v>
      </c>
      <c r="F315" s="176" t="s">
        <v>206</v>
      </c>
      <c r="G315" s="178">
        <v>86</v>
      </c>
      <c r="H315" s="170">
        <f t="shared" si="4"/>
        <v>-55.900000000000006</v>
      </c>
    </row>
    <row r="316" spans="1:8" s="2" customFormat="1" ht="30" customHeight="1">
      <c r="A316" s="175" t="s">
        <v>170</v>
      </c>
      <c r="B316" s="176" t="s">
        <v>1702</v>
      </c>
      <c r="C316" s="176" t="s">
        <v>1703</v>
      </c>
      <c r="D316" s="176" t="s">
        <v>937</v>
      </c>
      <c r="E316" s="177" t="s">
        <v>1704</v>
      </c>
      <c r="F316" s="176" t="s">
        <v>206</v>
      </c>
      <c r="G316" s="178">
        <v>81</v>
      </c>
      <c r="H316" s="170">
        <f t="shared" si="4"/>
        <v>-52.650000000000006</v>
      </c>
    </row>
    <row r="317" spans="1:8" s="2" customFormat="1" ht="30" customHeight="1">
      <c r="A317" s="175" t="s">
        <v>170</v>
      </c>
      <c r="B317" s="176" t="s">
        <v>1705</v>
      </c>
      <c r="C317" s="176" t="s">
        <v>1706</v>
      </c>
      <c r="D317" s="176" t="s">
        <v>974</v>
      </c>
      <c r="E317" s="177" t="s">
        <v>1707</v>
      </c>
      <c r="F317" s="176" t="s">
        <v>173</v>
      </c>
      <c r="G317" s="178">
        <v>73</v>
      </c>
      <c r="H317" s="170">
        <f t="shared" si="4"/>
        <v>-47.45</v>
      </c>
    </row>
    <row r="318" spans="1:8" s="2" customFormat="1" ht="30" customHeight="1">
      <c r="A318" s="175" t="s">
        <v>170</v>
      </c>
      <c r="B318" s="176" t="s">
        <v>1708</v>
      </c>
      <c r="C318" s="176" t="s">
        <v>1709</v>
      </c>
      <c r="D318" s="176" t="s">
        <v>937</v>
      </c>
      <c r="E318" s="177" t="s">
        <v>1710</v>
      </c>
      <c r="F318" s="176" t="s">
        <v>181</v>
      </c>
      <c r="G318" s="178">
        <v>181</v>
      </c>
      <c r="H318" s="170">
        <f t="shared" si="4"/>
        <v>-117.65</v>
      </c>
    </row>
    <row r="319" spans="1:8" s="2" customFormat="1" ht="30" customHeight="1">
      <c r="A319" s="175" t="s">
        <v>170</v>
      </c>
      <c r="B319" s="176" t="s">
        <v>1711</v>
      </c>
      <c r="C319" s="176" t="s">
        <v>1712</v>
      </c>
      <c r="D319" s="176" t="s">
        <v>937</v>
      </c>
      <c r="E319" s="177" t="s">
        <v>1713</v>
      </c>
      <c r="F319" s="176" t="s">
        <v>181</v>
      </c>
      <c r="G319" s="178">
        <v>99</v>
      </c>
      <c r="H319" s="170">
        <f t="shared" si="4"/>
        <v>-64.349999999999994</v>
      </c>
    </row>
    <row r="320" spans="1:8" s="2" customFormat="1" ht="30" customHeight="1">
      <c r="A320" s="175" t="s">
        <v>170</v>
      </c>
      <c r="B320" s="176" t="s">
        <v>1714</v>
      </c>
      <c r="C320" s="176" t="s">
        <v>1715</v>
      </c>
      <c r="D320" s="176" t="s">
        <v>937</v>
      </c>
      <c r="E320" s="177" t="s">
        <v>1716</v>
      </c>
      <c r="F320" s="176" t="s">
        <v>181</v>
      </c>
      <c r="G320" s="178">
        <v>73.5</v>
      </c>
      <c r="H320" s="170">
        <f t="shared" si="4"/>
        <v>-47.775000000000006</v>
      </c>
    </row>
    <row r="321" spans="1:8" s="2" customFormat="1" ht="30" customHeight="1">
      <c r="A321" s="175" t="s">
        <v>170</v>
      </c>
      <c r="B321" s="176" t="s">
        <v>1714</v>
      </c>
      <c r="C321" s="176" t="s">
        <v>1717</v>
      </c>
      <c r="D321" s="176" t="s">
        <v>937</v>
      </c>
      <c r="E321" s="177" t="s">
        <v>1716</v>
      </c>
      <c r="F321" s="176" t="s">
        <v>234</v>
      </c>
      <c r="G321" s="178">
        <v>238</v>
      </c>
      <c r="H321" s="170">
        <f t="shared" si="4"/>
        <v>-154.69999999999999</v>
      </c>
    </row>
    <row r="322" spans="1:8" s="2" customFormat="1" ht="30" customHeight="1">
      <c r="A322" s="175" t="s">
        <v>170</v>
      </c>
      <c r="B322" s="176" t="s">
        <v>1714</v>
      </c>
      <c r="C322" s="176" t="s">
        <v>1718</v>
      </c>
      <c r="D322" s="176" t="s">
        <v>937</v>
      </c>
      <c r="E322" s="177" t="s">
        <v>1716</v>
      </c>
      <c r="F322" s="176" t="s">
        <v>173</v>
      </c>
      <c r="G322" s="178">
        <v>660</v>
      </c>
      <c r="H322" s="170">
        <f t="shared" si="4"/>
        <v>-429</v>
      </c>
    </row>
    <row r="323" spans="1:8" s="2" customFormat="1" ht="30" customHeight="1">
      <c r="A323" s="175" t="s">
        <v>170</v>
      </c>
      <c r="B323" s="176" t="s">
        <v>1714</v>
      </c>
      <c r="C323" s="176" t="s">
        <v>1719</v>
      </c>
      <c r="D323" s="176" t="s">
        <v>974</v>
      </c>
      <c r="E323" s="177" t="s">
        <v>1720</v>
      </c>
      <c r="F323" s="176" t="s">
        <v>221</v>
      </c>
      <c r="G323" s="178">
        <v>51.5</v>
      </c>
      <c r="H323" s="170">
        <f t="shared" ref="H323:H386" si="5">G323*35%-(G323)</f>
        <v>-33.475000000000001</v>
      </c>
    </row>
    <row r="324" spans="1:8" s="2" customFormat="1" ht="30" customHeight="1">
      <c r="A324" s="175" t="s">
        <v>170</v>
      </c>
      <c r="B324" s="176" t="s">
        <v>1721</v>
      </c>
      <c r="C324" s="176" t="s">
        <v>1722</v>
      </c>
      <c r="D324" s="176" t="s">
        <v>937</v>
      </c>
      <c r="E324" s="177" t="s">
        <v>1723</v>
      </c>
      <c r="F324" s="176" t="s">
        <v>181</v>
      </c>
      <c r="G324" s="178">
        <v>87</v>
      </c>
      <c r="H324" s="170">
        <f t="shared" si="5"/>
        <v>-56.55</v>
      </c>
    </row>
    <row r="325" spans="1:8" s="2" customFormat="1" ht="30" customHeight="1">
      <c r="A325" s="175" t="s">
        <v>170</v>
      </c>
      <c r="B325" s="176" t="s">
        <v>1721</v>
      </c>
      <c r="C325" s="176" t="s">
        <v>1724</v>
      </c>
      <c r="D325" s="176" t="s">
        <v>937</v>
      </c>
      <c r="E325" s="177" t="s">
        <v>1723</v>
      </c>
      <c r="F325" s="176" t="s">
        <v>234</v>
      </c>
      <c r="G325" s="178">
        <v>310</v>
      </c>
      <c r="H325" s="170">
        <f t="shared" si="5"/>
        <v>-201.5</v>
      </c>
    </row>
    <row r="326" spans="1:8" s="2" customFormat="1" ht="30" customHeight="1">
      <c r="A326" s="175" t="s">
        <v>170</v>
      </c>
      <c r="B326" s="176" t="s">
        <v>1725</v>
      </c>
      <c r="C326" s="176" t="s">
        <v>1726</v>
      </c>
      <c r="D326" s="176" t="s">
        <v>974</v>
      </c>
      <c r="E326" s="177" t="s">
        <v>1727</v>
      </c>
      <c r="F326" s="176" t="s">
        <v>171</v>
      </c>
      <c r="G326" s="178">
        <v>38.6</v>
      </c>
      <c r="H326" s="170">
        <f t="shared" si="5"/>
        <v>-25.090000000000003</v>
      </c>
    </row>
    <row r="327" spans="1:8" s="2" customFormat="1" ht="30" customHeight="1">
      <c r="A327" s="175" t="s">
        <v>170</v>
      </c>
      <c r="B327" s="176" t="s">
        <v>1728</v>
      </c>
      <c r="C327" s="176" t="s">
        <v>1729</v>
      </c>
      <c r="D327" s="176" t="s">
        <v>974</v>
      </c>
      <c r="E327" s="177" t="s">
        <v>656</v>
      </c>
      <c r="F327" s="176" t="s">
        <v>171</v>
      </c>
      <c r="G327" s="178">
        <v>37.5</v>
      </c>
      <c r="H327" s="170">
        <f t="shared" si="5"/>
        <v>-24.375</v>
      </c>
    </row>
    <row r="328" spans="1:8" s="2" customFormat="1" ht="30" customHeight="1">
      <c r="A328" s="175" t="s">
        <v>170</v>
      </c>
      <c r="B328" s="176" t="s">
        <v>1728</v>
      </c>
      <c r="C328" s="176" t="s">
        <v>1730</v>
      </c>
      <c r="D328" s="176" t="s">
        <v>1094</v>
      </c>
      <c r="E328" s="177" t="s">
        <v>656</v>
      </c>
      <c r="F328" s="176" t="s">
        <v>272</v>
      </c>
      <c r="G328" s="178">
        <v>420</v>
      </c>
      <c r="H328" s="170">
        <f t="shared" si="5"/>
        <v>-273</v>
      </c>
    </row>
    <row r="329" spans="1:8" s="2" customFormat="1" ht="30" customHeight="1">
      <c r="A329" s="175" t="s">
        <v>170</v>
      </c>
      <c r="B329" s="176" t="s">
        <v>1731</v>
      </c>
      <c r="C329" s="176" t="s">
        <v>1732</v>
      </c>
      <c r="D329" s="176" t="s">
        <v>974</v>
      </c>
      <c r="E329" s="177" t="s">
        <v>1733</v>
      </c>
      <c r="F329" s="176" t="s">
        <v>171</v>
      </c>
      <c r="G329" s="178">
        <v>54.5</v>
      </c>
      <c r="H329" s="170">
        <f t="shared" si="5"/>
        <v>-35.424999999999997</v>
      </c>
    </row>
    <row r="330" spans="1:8" s="2" customFormat="1" ht="30" customHeight="1">
      <c r="A330" s="175" t="s">
        <v>170</v>
      </c>
      <c r="B330" s="176" t="s">
        <v>1734</v>
      </c>
      <c r="C330" s="176" t="s">
        <v>1735</v>
      </c>
      <c r="D330" s="176" t="s">
        <v>1736</v>
      </c>
      <c r="E330" s="177" t="s">
        <v>1737</v>
      </c>
      <c r="F330" s="176" t="s">
        <v>189</v>
      </c>
      <c r="G330" s="178">
        <v>45</v>
      </c>
      <c r="H330" s="170">
        <f t="shared" si="5"/>
        <v>-29.25</v>
      </c>
    </row>
    <row r="331" spans="1:8" s="2" customFormat="1" ht="30" customHeight="1">
      <c r="A331" s="175" t="s">
        <v>170</v>
      </c>
      <c r="B331" s="176" t="s">
        <v>1734</v>
      </c>
      <c r="C331" s="176" t="s">
        <v>1738</v>
      </c>
      <c r="D331" s="176" t="s">
        <v>1736</v>
      </c>
      <c r="E331" s="177" t="s">
        <v>1737</v>
      </c>
      <c r="F331" s="176" t="s">
        <v>173</v>
      </c>
      <c r="G331" s="178">
        <v>111</v>
      </c>
      <c r="H331" s="170">
        <f t="shared" si="5"/>
        <v>-72.150000000000006</v>
      </c>
    </row>
    <row r="332" spans="1:8" s="2" customFormat="1" ht="30" customHeight="1">
      <c r="A332" s="175" t="s">
        <v>170</v>
      </c>
      <c r="B332" s="176" t="s">
        <v>1734</v>
      </c>
      <c r="C332" s="176" t="s">
        <v>1739</v>
      </c>
      <c r="D332" s="176" t="s">
        <v>1736</v>
      </c>
      <c r="E332" s="177" t="s">
        <v>1740</v>
      </c>
      <c r="F332" s="176" t="s">
        <v>171</v>
      </c>
      <c r="G332" s="178">
        <v>375</v>
      </c>
      <c r="H332" s="170">
        <f t="shared" si="5"/>
        <v>-243.75</v>
      </c>
    </row>
    <row r="333" spans="1:8" s="2" customFormat="1" ht="30" customHeight="1">
      <c r="A333" s="175" t="s">
        <v>170</v>
      </c>
      <c r="B333" s="176" t="s">
        <v>1741</v>
      </c>
      <c r="C333" s="176" t="s">
        <v>1742</v>
      </c>
      <c r="D333" s="176" t="s">
        <v>974</v>
      </c>
      <c r="E333" s="177" t="s">
        <v>1743</v>
      </c>
      <c r="F333" s="176" t="s">
        <v>173</v>
      </c>
      <c r="G333" s="178">
        <v>64</v>
      </c>
      <c r="H333" s="170">
        <f t="shared" si="5"/>
        <v>-41.6</v>
      </c>
    </row>
    <row r="334" spans="1:8" s="2" customFormat="1" ht="30" customHeight="1">
      <c r="A334" s="175" t="s">
        <v>170</v>
      </c>
      <c r="B334" s="176" t="s">
        <v>1744</v>
      </c>
      <c r="C334" s="176" t="s">
        <v>1745</v>
      </c>
      <c r="D334" s="176" t="s">
        <v>974</v>
      </c>
      <c r="E334" s="177" t="s">
        <v>1746</v>
      </c>
      <c r="F334" s="176" t="s">
        <v>209</v>
      </c>
      <c r="G334" s="178">
        <v>21.6</v>
      </c>
      <c r="H334" s="170">
        <f t="shared" si="5"/>
        <v>-14.040000000000003</v>
      </c>
    </row>
    <row r="335" spans="1:8" s="2" customFormat="1" ht="30" customHeight="1">
      <c r="A335" s="175" t="s">
        <v>170</v>
      </c>
      <c r="B335" s="176" t="s">
        <v>1744</v>
      </c>
      <c r="C335" s="176" t="s">
        <v>1747</v>
      </c>
      <c r="D335" s="176" t="s">
        <v>974</v>
      </c>
      <c r="E335" s="177" t="s">
        <v>1748</v>
      </c>
      <c r="F335" s="176" t="s">
        <v>171</v>
      </c>
      <c r="G335" s="178">
        <v>58</v>
      </c>
      <c r="H335" s="170">
        <f t="shared" si="5"/>
        <v>-37.700000000000003</v>
      </c>
    </row>
    <row r="336" spans="1:8" s="2" customFormat="1" ht="30" customHeight="1">
      <c r="A336" s="175" t="s">
        <v>170</v>
      </c>
      <c r="B336" s="176" t="s">
        <v>1744</v>
      </c>
      <c r="C336" s="176" t="s">
        <v>1749</v>
      </c>
      <c r="D336" s="176" t="s">
        <v>974</v>
      </c>
      <c r="E336" s="177" t="s">
        <v>1750</v>
      </c>
      <c r="F336" s="176" t="s">
        <v>171</v>
      </c>
      <c r="G336" s="178">
        <v>43.8</v>
      </c>
      <c r="H336" s="170">
        <f t="shared" si="5"/>
        <v>-28.47</v>
      </c>
    </row>
    <row r="337" spans="1:8" s="2" customFormat="1" ht="30" customHeight="1">
      <c r="A337" s="175" t="s">
        <v>170</v>
      </c>
      <c r="B337" s="176" t="s">
        <v>1744</v>
      </c>
      <c r="C337" s="176" t="s">
        <v>1751</v>
      </c>
      <c r="D337" s="176" t="s">
        <v>947</v>
      </c>
      <c r="E337" s="177" t="s">
        <v>1750</v>
      </c>
      <c r="F337" s="176" t="s">
        <v>185</v>
      </c>
      <c r="G337" s="178">
        <v>129</v>
      </c>
      <c r="H337" s="170">
        <f t="shared" si="5"/>
        <v>-83.85</v>
      </c>
    </row>
    <row r="338" spans="1:8" s="2" customFormat="1" ht="30" customHeight="1">
      <c r="A338" s="175" t="s">
        <v>170</v>
      </c>
      <c r="B338" s="176" t="s">
        <v>1752</v>
      </c>
      <c r="C338" s="176" t="s">
        <v>1753</v>
      </c>
      <c r="D338" s="176" t="s">
        <v>974</v>
      </c>
      <c r="E338" s="177" t="s">
        <v>1754</v>
      </c>
      <c r="F338" s="176" t="s">
        <v>171</v>
      </c>
      <c r="G338" s="178">
        <v>13.6</v>
      </c>
      <c r="H338" s="170">
        <f t="shared" si="5"/>
        <v>-8.84</v>
      </c>
    </row>
    <row r="339" spans="1:8" s="2" customFormat="1" ht="30" customHeight="1">
      <c r="A339" s="175" t="s">
        <v>170</v>
      </c>
      <c r="B339" s="176" t="s">
        <v>1752</v>
      </c>
      <c r="C339" s="176" t="s">
        <v>1755</v>
      </c>
      <c r="D339" s="176" t="s">
        <v>947</v>
      </c>
      <c r="E339" s="177" t="s">
        <v>1754</v>
      </c>
      <c r="F339" s="176" t="s">
        <v>185</v>
      </c>
      <c r="G339" s="178">
        <v>37.299999999999997</v>
      </c>
      <c r="H339" s="170">
        <f t="shared" si="5"/>
        <v>-24.244999999999997</v>
      </c>
    </row>
    <row r="340" spans="1:8" s="2" customFormat="1" ht="30" customHeight="1">
      <c r="A340" s="175" t="s">
        <v>170</v>
      </c>
      <c r="B340" s="176" t="s">
        <v>1752</v>
      </c>
      <c r="C340" s="176" t="s">
        <v>1756</v>
      </c>
      <c r="D340" s="176" t="s">
        <v>1165</v>
      </c>
      <c r="E340" s="177" t="s">
        <v>1757</v>
      </c>
      <c r="F340" s="176" t="s">
        <v>272</v>
      </c>
      <c r="G340" s="178">
        <v>69.5</v>
      </c>
      <c r="H340" s="170">
        <f t="shared" si="5"/>
        <v>-45.174999999999997</v>
      </c>
    </row>
    <row r="341" spans="1:8" s="2" customFormat="1" ht="30" customHeight="1">
      <c r="A341" s="175" t="s">
        <v>170</v>
      </c>
      <c r="B341" s="181" t="s">
        <v>1758</v>
      </c>
      <c r="C341" s="176" t="s">
        <v>1759</v>
      </c>
      <c r="D341" s="181" t="s">
        <v>974</v>
      </c>
      <c r="E341" s="177" t="s">
        <v>1760</v>
      </c>
      <c r="F341" s="176" t="s">
        <v>171</v>
      </c>
      <c r="G341" s="178">
        <v>30.75</v>
      </c>
      <c r="H341" s="170">
        <f t="shared" si="5"/>
        <v>-19.987500000000001</v>
      </c>
    </row>
    <row r="342" spans="1:8" s="2" customFormat="1" ht="30" customHeight="1">
      <c r="A342" s="175" t="s">
        <v>170</v>
      </c>
      <c r="B342" s="176" t="s">
        <v>1761</v>
      </c>
      <c r="C342" s="176" t="s">
        <v>1762</v>
      </c>
      <c r="D342" s="176" t="s">
        <v>974</v>
      </c>
      <c r="E342" s="177" t="s">
        <v>1763</v>
      </c>
      <c r="F342" s="176" t="s">
        <v>171</v>
      </c>
      <c r="G342" s="178">
        <v>60</v>
      </c>
      <c r="H342" s="170">
        <f t="shared" si="5"/>
        <v>-39</v>
      </c>
    </row>
    <row r="343" spans="1:8" s="2" customFormat="1" ht="30" customHeight="1">
      <c r="A343" s="175" t="s">
        <v>170</v>
      </c>
      <c r="B343" s="176" t="s">
        <v>1764</v>
      </c>
      <c r="C343" s="176" t="s">
        <v>1765</v>
      </c>
      <c r="D343" s="176" t="s">
        <v>974</v>
      </c>
      <c r="E343" s="177" t="s">
        <v>1766</v>
      </c>
      <c r="F343" s="176" t="s">
        <v>171</v>
      </c>
      <c r="G343" s="178">
        <v>40.5</v>
      </c>
      <c r="H343" s="170">
        <f t="shared" si="5"/>
        <v>-26.325000000000003</v>
      </c>
    </row>
    <row r="344" spans="1:8" s="2" customFormat="1" ht="30" customHeight="1">
      <c r="A344" s="175" t="s">
        <v>170</v>
      </c>
      <c r="B344" s="176" t="s">
        <v>1767</v>
      </c>
      <c r="C344" s="176" t="s">
        <v>1768</v>
      </c>
      <c r="D344" s="176" t="s">
        <v>974</v>
      </c>
      <c r="E344" s="177" t="s">
        <v>1769</v>
      </c>
      <c r="F344" s="176" t="s">
        <v>176</v>
      </c>
      <c r="G344" s="178">
        <v>75</v>
      </c>
      <c r="H344" s="170">
        <f t="shared" si="5"/>
        <v>-48.75</v>
      </c>
    </row>
    <row r="345" spans="1:8" s="2" customFormat="1" ht="30" customHeight="1">
      <c r="A345" s="175" t="s">
        <v>170</v>
      </c>
      <c r="B345" s="176" t="s">
        <v>1770</v>
      </c>
      <c r="C345" s="176" t="s">
        <v>1771</v>
      </c>
      <c r="D345" s="176" t="s">
        <v>974</v>
      </c>
      <c r="E345" s="177" t="s">
        <v>1772</v>
      </c>
      <c r="F345" s="176" t="s">
        <v>171</v>
      </c>
      <c r="G345" s="178">
        <v>78</v>
      </c>
      <c r="H345" s="170">
        <f t="shared" si="5"/>
        <v>-50.7</v>
      </c>
    </row>
    <row r="346" spans="1:8" s="2" customFormat="1" ht="30" customHeight="1">
      <c r="A346" s="175" t="s">
        <v>170</v>
      </c>
      <c r="B346" s="176" t="s">
        <v>1773</v>
      </c>
      <c r="C346" s="176" t="s">
        <v>1774</v>
      </c>
      <c r="D346" s="176" t="s">
        <v>974</v>
      </c>
      <c r="E346" s="177" t="s">
        <v>1775</v>
      </c>
      <c r="F346" s="176" t="s">
        <v>171</v>
      </c>
      <c r="G346" s="178">
        <v>38</v>
      </c>
      <c r="H346" s="170">
        <f t="shared" si="5"/>
        <v>-24.700000000000003</v>
      </c>
    </row>
    <row r="347" spans="1:8" s="2" customFormat="1" ht="30" customHeight="1">
      <c r="A347" s="175" t="s">
        <v>170</v>
      </c>
      <c r="B347" s="176" t="s">
        <v>1776</v>
      </c>
      <c r="C347" s="176" t="s">
        <v>1777</v>
      </c>
      <c r="D347" s="176" t="s">
        <v>974</v>
      </c>
      <c r="E347" s="177" t="s">
        <v>1778</v>
      </c>
      <c r="F347" s="176" t="s">
        <v>191</v>
      </c>
      <c r="G347" s="178">
        <v>29.5</v>
      </c>
      <c r="H347" s="170">
        <f t="shared" si="5"/>
        <v>-19.175000000000001</v>
      </c>
    </row>
    <row r="348" spans="1:8" s="2" customFormat="1" ht="30" customHeight="1">
      <c r="A348" s="175" t="s">
        <v>170</v>
      </c>
      <c r="B348" s="176" t="s">
        <v>1776</v>
      </c>
      <c r="C348" s="176" t="s">
        <v>1779</v>
      </c>
      <c r="D348" s="176" t="s">
        <v>974</v>
      </c>
      <c r="E348" s="177" t="s">
        <v>1778</v>
      </c>
      <c r="F348" s="176" t="s">
        <v>171</v>
      </c>
      <c r="G348" s="178">
        <v>42.25</v>
      </c>
      <c r="H348" s="170">
        <f t="shared" si="5"/>
        <v>-27.462499999999999</v>
      </c>
    </row>
    <row r="349" spans="1:8" s="2" customFormat="1" ht="30" customHeight="1">
      <c r="A349" s="175" t="s">
        <v>170</v>
      </c>
      <c r="B349" s="176" t="s">
        <v>1776</v>
      </c>
      <c r="C349" s="176" t="s">
        <v>1780</v>
      </c>
      <c r="D349" s="176" t="s">
        <v>947</v>
      </c>
      <c r="E349" s="177" t="s">
        <v>1781</v>
      </c>
      <c r="F349" s="176" t="s">
        <v>185</v>
      </c>
      <c r="G349" s="178">
        <v>48</v>
      </c>
      <c r="H349" s="170">
        <f t="shared" si="5"/>
        <v>-31.200000000000003</v>
      </c>
    </row>
    <row r="350" spans="1:8" s="2" customFormat="1" ht="30" customHeight="1">
      <c r="A350" s="175" t="s">
        <v>170</v>
      </c>
      <c r="B350" s="176" t="s">
        <v>1782</v>
      </c>
      <c r="C350" s="176" t="s">
        <v>1783</v>
      </c>
      <c r="D350" s="176" t="s">
        <v>974</v>
      </c>
      <c r="E350" s="177" t="s">
        <v>1784</v>
      </c>
      <c r="F350" s="176" t="s">
        <v>171</v>
      </c>
      <c r="G350" s="178">
        <v>32</v>
      </c>
      <c r="H350" s="170">
        <f t="shared" si="5"/>
        <v>-20.8</v>
      </c>
    </row>
    <row r="351" spans="1:8" s="2" customFormat="1" ht="30" customHeight="1">
      <c r="A351" s="175" t="s">
        <v>170</v>
      </c>
      <c r="B351" s="176" t="s">
        <v>1782</v>
      </c>
      <c r="C351" s="176" t="s">
        <v>1785</v>
      </c>
      <c r="D351" s="176" t="s">
        <v>947</v>
      </c>
      <c r="E351" s="177" t="s">
        <v>1786</v>
      </c>
      <c r="F351" s="176" t="s">
        <v>185</v>
      </c>
      <c r="G351" s="178">
        <v>65</v>
      </c>
      <c r="H351" s="170">
        <f t="shared" si="5"/>
        <v>-42.25</v>
      </c>
    </row>
    <row r="352" spans="1:8" s="2" customFormat="1" ht="30" customHeight="1">
      <c r="A352" s="175" t="s">
        <v>170</v>
      </c>
      <c r="B352" s="176" t="s">
        <v>1782</v>
      </c>
      <c r="C352" s="176" t="s">
        <v>1787</v>
      </c>
      <c r="D352" s="176" t="s">
        <v>974</v>
      </c>
      <c r="E352" s="177" t="s">
        <v>1788</v>
      </c>
      <c r="F352" s="176" t="s">
        <v>221</v>
      </c>
      <c r="G352" s="178">
        <v>14.35</v>
      </c>
      <c r="H352" s="170">
        <f t="shared" si="5"/>
        <v>-9.3275000000000006</v>
      </c>
    </row>
    <row r="353" spans="1:8" s="2" customFormat="1" ht="30" customHeight="1">
      <c r="A353" s="175" t="s">
        <v>170</v>
      </c>
      <c r="B353" s="176" t="s">
        <v>1782</v>
      </c>
      <c r="C353" s="176" t="s">
        <v>1789</v>
      </c>
      <c r="D353" s="176" t="s">
        <v>1051</v>
      </c>
      <c r="E353" s="177" t="s">
        <v>1790</v>
      </c>
      <c r="F353" s="176" t="s">
        <v>286</v>
      </c>
      <c r="G353" s="178">
        <v>11.7</v>
      </c>
      <c r="H353" s="170">
        <f t="shared" si="5"/>
        <v>-7.6049999999999995</v>
      </c>
    </row>
    <row r="354" spans="1:8" s="2" customFormat="1" ht="30" customHeight="1">
      <c r="A354" s="175" t="s">
        <v>170</v>
      </c>
      <c r="B354" s="176" t="s">
        <v>1782</v>
      </c>
      <c r="C354" s="176" t="s">
        <v>1791</v>
      </c>
      <c r="D354" s="176" t="s">
        <v>1051</v>
      </c>
      <c r="E354" s="177" t="s">
        <v>1792</v>
      </c>
      <c r="F354" s="176" t="s">
        <v>286</v>
      </c>
      <c r="G354" s="178">
        <v>10.25</v>
      </c>
      <c r="H354" s="170">
        <f t="shared" si="5"/>
        <v>-6.6624999999999996</v>
      </c>
    </row>
    <row r="355" spans="1:8" s="2" customFormat="1" ht="30" customHeight="1">
      <c r="A355" s="175" t="s">
        <v>170</v>
      </c>
      <c r="B355" s="176" t="s">
        <v>1793</v>
      </c>
      <c r="C355" s="176" t="s">
        <v>1794</v>
      </c>
      <c r="D355" s="176" t="s">
        <v>974</v>
      </c>
      <c r="E355" s="177" t="s">
        <v>294</v>
      </c>
      <c r="F355" s="176" t="s">
        <v>221</v>
      </c>
      <c r="G355" s="178">
        <v>14.1</v>
      </c>
      <c r="H355" s="170">
        <f t="shared" si="5"/>
        <v>-9.1649999999999991</v>
      </c>
    </row>
    <row r="356" spans="1:8" s="2" customFormat="1" ht="30" customHeight="1">
      <c r="A356" s="175" t="s">
        <v>170</v>
      </c>
      <c r="B356" s="176" t="s">
        <v>1793</v>
      </c>
      <c r="C356" s="176" t="s">
        <v>1795</v>
      </c>
      <c r="D356" s="176" t="s">
        <v>947</v>
      </c>
      <c r="E356" s="177" t="s">
        <v>294</v>
      </c>
      <c r="F356" s="176" t="s">
        <v>658</v>
      </c>
      <c r="G356" s="178">
        <v>53</v>
      </c>
      <c r="H356" s="170">
        <f t="shared" si="5"/>
        <v>-34.450000000000003</v>
      </c>
    </row>
    <row r="357" spans="1:8" s="2" customFormat="1" ht="30" customHeight="1">
      <c r="A357" s="175" t="s">
        <v>170</v>
      </c>
      <c r="B357" s="176" t="s">
        <v>1796</v>
      </c>
      <c r="C357" s="176" t="s">
        <v>1797</v>
      </c>
      <c r="D357" s="176" t="s">
        <v>937</v>
      </c>
      <c r="E357" s="177" t="s">
        <v>1798</v>
      </c>
      <c r="F357" s="176" t="s">
        <v>189</v>
      </c>
      <c r="G357" s="178">
        <v>30.25</v>
      </c>
      <c r="H357" s="170">
        <f t="shared" si="5"/>
        <v>-19.662500000000001</v>
      </c>
    </row>
    <row r="358" spans="1:8" s="2" customFormat="1" ht="30" customHeight="1">
      <c r="A358" s="175" t="s">
        <v>170</v>
      </c>
      <c r="B358" s="176" t="s">
        <v>1799</v>
      </c>
      <c r="C358" s="176" t="s">
        <v>1800</v>
      </c>
      <c r="D358" s="176" t="s">
        <v>937</v>
      </c>
      <c r="E358" s="177" t="s">
        <v>1801</v>
      </c>
      <c r="F358" s="176" t="s">
        <v>234</v>
      </c>
      <c r="G358" s="178">
        <v>47.5</v>
      </c>
      <c r="H358" s="170">
        <f t="shared" si="5"/>
        <v>-30.875</v>
      </c>
    </row>
    <row r="359" spans="1:8" s="2" customFormat="1" ht="30" customHeight="1">
      <c r="A359" s="175" t="s">
        <v>170</v>
      </c>
      <c r="B359" s="176" t="s">
        <v>1802</v>
      </c>
      <c r="C359" s="176" t="s">
        <v>1803</v>
      </c>
      <c r="D359" s="176" t="s">
        <v>937</v>
      </c>
      <c r="E359" s="177" t="s">
        <v>1804</v>
      </c>
      <c r="F359" s="176" t="s">
        <v>234</v>
      </c>
      <c r="G359" s="178">
        <v>26</v>
      </c>
      <c r="H359" s="170">
        <f t="shared" si="5"/>
        <v>-16.899999999999999</v>
      </c>
    </row>
    <row r="360" spans="1:8" s="2" customFormat="1" ht="30" customHeight="1">
      <c r="A360" s="175" t="s">
        <v>170</v>
      </c>
      <c r="B360" s="176" t="s">
        <v>1802</v>
      </c>
      <c r="C360" s="176" t="s">
        <v>1805</v>
      </c>
      <c r="D360" s="176" t="s">
        <v>974</v>
      </c>
      <c r="E360" s="177" t="s">
        <v>1804</v>
      </c>
      <c r="F360" s="176" t="s">
        <v>171</v>
      </c>
      <c r="G360" s="178">
        <v>156.5</v>
      </c>
      <c r="H360" s="170">
        <f t="shared" si="5"/>
        <v>-101.72499999999999</v>
      </c>
    </row>
    <row r="361" spans="1:8" s="2" customFormat="1" ht="30" customHeight="1">
      <c r="A361" s="175" t="s">
        <v>170</v>
      </c>
      <c r="B361" s="176" t="s">
        <v>1806</v>
      </c>
      <c r="C361" s="176" t="s">
        <v>1807</v>
      </c>
      <c r="D361" s="176" t="s">
        <v>974</v>
      </c>
      <c r="E361" s="177" t="s">
        <v>1808</v>
      </c>
      <c r="F361" s="176" t="s">
        <v>191</v>
      </c>
      <c r="G361" s="178">
        <v>27</v>
      </c>
      <c r="H361" s="170">
        <f t="shared" si="5"/>
        <v>-17.55</v>
      </c>
    </row>
    <row r="362" spans="1:8" s="2" customFormat="1" ht="30" customHeight="1">
      <c r="A362" s="175" t="s">
        <v>170</v>
      </c>
      <c r="B362" s="176" t="s">
        <v>1806</v>
      </c>
      <c r="C362" s="176" t="s">
        <v>1809</v>
      </c>
      <c r="D362" s="176" t="s">
        <v>974</v>
      </c>
      <c r="E362" s="177" t="s">
        <v>1808</v>
      </c>
      <c r="F362" s="176" t="s">
        <v>171</v>
      </c>
      <c r="G362" s="178">
        <v>36.85</v>
      </c>
      <c r="H362" s="170">
        <f t="shared" si="5"/>
        <v>-23.952500000000001</v>
      </c>
    </row>
    <row r="363" spans="1:8" s="2" customFormat="1" ht="30" customHeight="1">
      <c r="A363" s="175" t="s">
        <v>170</v>
      </c>
      <c r="B363" s="176" t="s">
        <v>1810</v>
      </c>
      <c r="C363" s="176" t="s">
        <v>1811</v>
      </c>
      <c r="D363" s="176" t="s">
        <v>974</v>
      </c>
      <c r="E363" s="177" t="s">
        <v>1812</v>
      </c>
      <c r="F363" s="176" t="s">
        <v>171</v>
      </c>
      <c r="G363" s="178">
        <v>51.5</v>
      </c>
      <c r="H363" s="170">
        <f t="shared" si="5"/>
        <v>-33.475000000000001</v>
      </c>
    </row>
    <row r="364" spans="1:8" s="2" customFormat="1" ht="30" customHeight="1">
      <c r="A364" s="175" t="s">
        <v>170</v>
      </c>
      <c r="B364" s="176" t="s">
        <v>1813</v>
      </c>
      <c r="C364" s="176" t="s">
        <v>1814</v>
      </c>
      <c r="D364" s="176" t="s">
        <v>974</v>
      </c>
      <c r="E364" s="177" t="s">
        <v>1815</v>
      </c>
      <c r="F364" s="176" t="s">
        <v>171</v>
      </c>
      <c r="G364" s="178">
        <v>103.5</v>
      </c>
      <c r="H364" s="170">
        <f t="shared" si="5"/>
        <v>-67.275000000000006</v>
      </c>
    </row>
    <row r="365" spans="1:8" s="2" customFormat="1" ht="30" customHeight="1">
      <c r="A365" s="175" t="s">
        <v>170</v>
      </c>
      <c r="B365" s="176" t="s">
        <v>1816</v>
      </c>
      <c r="C365" s="176" t="s">
        <v>1817</v>
      </c>
      <c r="D365" s="176" t="s">
        <v>974</v>
      </c>
      <c r="E365" s="177" t="s">
        <v>1818</v>
      </c>
      <c r="F365" s="176" t="s">
        <v>171</v>
      </c>
      <c r="G365" s="178">
        <v>54</v>
      </c>
      <c r="H365" s="170">
        <f t="shared" si="5"/>
        <v>-35.1</v>
      </c>
    </row>
    <row r="366" spans="1:8" s="2" customFormat="1" ht="30" customHeight="1">
      <c r="A366" s="175" t="s">
        <v>170</v>
      </c>
      <c r="B366" s="176" t="s">
        <v>1819</v>
      </c>
      <c r="C366" s="176" t="s">
        <v>1820</v>
      </c>
      <c r="D366" s="176" t="s">
        <v>974</v>
      </c>
      <c r="E366" s="177" t="s">
        <v>1821</v>
      </c>
      <c r="F366" s="176" t="s">
        <v>171</v>
      </c>
      <c r="G366" s="178">
        <v>23.25</v>
      </c>
      <c r="H366" s="170">
        <f t="shared" si="5"/>
        <v>-15.112500000000001</v>
      </c>
    </row>
    <row r="367" spans="1:8" s="2" customFormat="1" ht="30" customHeight="1">
      <c r="A367" s="175" t="s">
        <v>170</v>
      </c>
      <c r="B367" s="176" t="s">
        <v>1822</v>
      </c>
      <c r="C367" s="176" t="s">
        <v>1823</v>
      </c>
      <c r="D367" s="176" t="s">
        <v>974</v>
      </c>
      <c r="E367" s="177" t="s">
        <v>1824</v>
      </c>
      <c r="F367" s="176" t="s">
        <v>171</v>
      </c>
      <c r="G367" s="178">
        <v>39.5</v>
      </c>
      <c r="H367" s="170">
        <f t="shared" si="5"/>
        <v>-25.675000000000001</v>
      </c>
    </row>
    <row r="368" spans="1:8" s="2" customFormat="1" ht="30" customHeight="1">
      <c r="A368" s="175" t="s">
        <v>170</v>
      </c>
      <c r="B368" s="176" t="s">
        <v>1825</v>
      </c>
      <c r="C368" s="176" t="s">
        <v>1826</v>
      </c>
      <c r="D368" s="176" t="s">
        <v>974</v>
      </c>
      <c r="E368" s="177" t="s">
        <v>1827</v>
      </c>
      <c r="F368" s="176" t="s">
        <v>173</v>
      </c>
      <c r="G368" s="178">
        <v>57</v>
      </c>
      <c r="H368" s="170">
        <f t="shared" si="5"/>
        <v>-37.049999999999997</v>
      </c>
    </row>
    <row r="369" spans="1:8" s="2" customFormat="1" ht="30" customHeight="1">
      <c r="A369" s="175" t="s">
        <v>170</v>
      </c>
      <c r="B369" s="176" t="s">
        <v>1825</v>
      </c>
      <c r="C369" s="176" t="s">
        <v>1828</v>
      </c>
      <c r="D369" s="176" t="s">
        <v>974</v>
      </c>
      <c r="E369" s="177" t="s">
        <v>1827</v>
      </c>
      <c r="F369" s="176" t="s">
        <v>171</v>
      </c>
      <c r="G369" s="178">
        <v>172.5</v>
      </c>
      <c r="H369" s="170">
        <f t="shared" si="5"/>
        <v>-112.125</v>
      </c>
    </row>
    <row r="370" spans="1:8" s="2" customFormat="1" ht="30" customHeight="1">
      <c r="A370" s="175" t="s">
        <v>170</v>
      </c>
      <c r="B370" s="176" t="s">
        <v>1829</v>
      </c>
      <c r="C370" s="176" t="s">
        <v>1830</v>
      </c>
      <c r="D370" s="176" t="s">
        <v>974</v>
      </c>
      <c r="E370" s="177" t="s">
        <v>1831</v>
      </c>
      <c r="F370" s="176" t="s">
        <v>171</v>
      </c>
      <c r="G370" s="178">
        <v>26.5</v>
      </c>
      <c r="H370" s="170">
        <f t="shared" si="5"/>
        <v>-17.225000000000001</v>
      </c>
    </row>
    <row r="371" spans="1:8" s="2" customFormat="1" ht="30" customHeight="1">
      <c r="A371" s="175" t="s">
        <v>170</v>
      </c>
      <c r="B371" s="176" t="s">
        <v>1832</v>
      </c>
      <c r="C371" s="176" t="s">
        <v>1833</v>
      </c>
      <c r="D371" s="176" t="s">
        <v>974</v>
      </c>
      <c r="E371" s="177" t="s">
        <v>1834</v>
      </c>
      <c r="F371" s="176" t="s">
        <v>234</v>
      </c>
      <c r="G371" s="178">
        <v>22</v>
      </c>
      <c r="H371" s="170">
        <f t="shared" si="5"/>
        <v>-14.3</v>
      </c>
    </row>
    <row r="372" spans="1:8" s="2" customFormat="1" ht="30" customHeight="1">
      <c r="A372" s="175" t="s">
        <v>170</v>
      </c>
      <c r="B372" s="176" t="s">
        <v>1835</v>
      </c>
      <c r="C372" s="176" t="s">
        <v>1836</v>
      </c>
      <c r="D372" s="176" t="s">
        <v>974</v>
      </c>
      <c r="E372" s="177" t="s">
        <v>1837</v>
      </c>
      <c r="F372" s="176" t="s">
        <v>171</v>
      </c>
      <c r="G372" s="178">
        <v>66.3</v>
      </c>
      <c r="H372" s="170">
        <f t="shared" si="5"/>
        <v>-43.094999999999999</v>
      </c>
    </row>
    <row r="373" spans="1:8" s="2" customFormat="1" ht="30" customHeight="1">
      <c r="A373" s="175" t="s">
        <v>170</v>
      </c>
      <c r="B373" s="176" t="s">
        <v>1835</v>
      </c>
      <c r="C373" s="176" t="s">
        <v>1838</v>
      </c>
      <c r="D373" s="176" t="s">
        <v>974</v>
      </c>
      <c r="E373" s="177" t="s">
        <v>1839</v>
      </c>
      <c r="F373" s="176" t="s">
        <v>171</v>
      </c>
      <c r="G373" s="178">
        <v>71</v>
      </c>
      <c r="H373" s="170">
        <f t="shared" si="5"/>
        <v>-46.150000000000006</v>
      </c>
    </row>
    <row r="374" spans="1:8" s="2" customFormat="1" ht="30" customHeight="1">
      <c r="A374" s="175" t="s">
        <v>170</v>
      </c>
      <c r="B374" s="176" t="s">
        <v>1840</v>
      </c>
      <c r="C374" s="176" t="s">
        <v>1841</v>
      </c>
      <c r="D374" s="176" t="s">
        <v>974</v>
      </c>
      <c r="E374" s="177" t="s">
        <v>1842</v>
      </c>
      <c r="F374" s="176" t="s">
        <v>191</v>
      </c>
      <c r="G374" s="178">
        <v>28</v>
      </c>
      <c r="H374" s="170">
        <f t="shared" si="5"/>
        <v>-18.200000000000003</v>
      </c>
    </row>
    <row r="375" spans="1:8" s="2" customFormat="1" ht="30" customHeight="1">
      <c r="A375" s="175" t="s">
        <v>170</v>
      </c>
      <c r="B375" s="176" t="s">
        <v>1840</v>
      </c>
      <c r="C375" s="176" t="s">
        <v>1843</v>
      </c>
      <c r="D375" s="176" t="s">
        <v>974</v>
      </c>
      <c r="E375" s="177" t="s">
        <v>1842</v>
      </c>
      <c r="F375" s="176" t="s">
        <v>171</v>
      </c>
      <c r="G375" s="178">
        <v>38</v>
      </c>
      <c r="H375" s="170">
        <f t="shared" si="5"/>
        <v>-24.700000000000003</v>
      </c>
    </row>
    <row r="376" spans="1:8" s="2" customFormat="1" ht="30" customHeight="1">
      <c r="A376" s="175" t="s">
        <v>170</v>
      </c>
      <c r="B376" s="176" t="s">
        <v>1840</v>
      </c>
      <c r="C376" s="176" t="s">
        <v>1844</v>
      </c>
      <c r="D376" s="176" t="s">
        <v>947</v>
      </c>
      <c r="E376" s="177" t="s">
        <v>1845</v>
      </c>
      <c r="F376" s="176" t="s">
        <v>185</v>
      </c>
      <c r="G376" s="178">
        <v>73</v>
      </c>
      <c r="H376" s="170">
        <f t="shared" si="5"/>
        <v>-47.45</v>
      </c>
    </row>
    <row r="377" spans="1:8" s="2" customFormat="1" ht="30" customHeight="1">
      <c r="A377" s="175" t="s">
        <v>170</v>
      </c>
      <c r="B377" s="176" t="s">
        <v>1840</v>
      </c>
      <c r="C377" s="176" t="s">
        <v>1846</v>
      </c>
      <c r="D377" s="176" t="s">
        <v>1051</v>
      </c>
      <c r="E377" s="177" t="s">
        <v>1847</v>
      </c>
      <c r="F377" s="176" t="s">
        <v>286</v>
      </c>
      <c r="G377" s="178">
        <v>12.1</v>
      </c>
      <c r="H377" s="170">
        <f t="shared" si="5"/>
        <v>-7.8650000000000002</v>
      </c>
    </row>
    <row r="378" spans="1:8" s="2" customFormat="1" ht="30" customHeight="1">
      <c r="A378" s="175" t="s">
        <v>170</v>
      </c>
      <c r="B378" s="176" t="s">
        <v>1840</v>
      </c>
      <c r="C378" s="176" t="s">
        <v>1848</v>
      </c>
      <c r="D378" s="176" t="s">
        <v>1051</v>
      </c>
      <c r="E378" s="177" t="s">
        <v>1849</v>
      </c>
      <c r="F378" s="176" t="s">
        <v>286</v>
      </c>
      <c r="G378" s="178">
        <v>11.55</v>
      </c>
      <c r="H378" s="170">
        <f t="shared" si="5"/>
        <v>-7.5075000000000003</v>
      </c>
    </row>
    <row r="379" spans="1:8" s="2" customFormat="1" ht="30" customHeight="1">
      <c r="A379" s="175" t="s">
        <v>170</v>
      </c>
      <c r="B379" s="176" t="s">
        <v>1850</v>
      </c>
      <c r="C379" s="176" t="s">
        <v>1851</v>
      </c>
      <c r="D379" s="176" t="s">
        <v>974</v>
      </c>
      <c r="E379" s="177" t="s">
        <v>1852</v>
      </c>
      <c r="F379" s="176" t="s">
        <v>191</v>
      </c>
      <c r="G379" s="178">
        <v>188</v>
      </c>
      <c r="H379" s="170">
        <f t="shared" si="5"/>
        <v>-122.2</v>
      </c>
    </row>
    <row r="380" spans="1:8" s="2" customFormat="1" ht="30" customHeight="1">
      <c r="A380" s="175" t="s">
        <v>170</v>
      </c>
      <c r="B380" s="176" t="s">
        <v>1853</v>
      </c>
      <c r="C380" s="176" t="s">
        <v>1854</v>
      </c>
      <c r="D380" s="176" t="s">
        <v>974</v>
      </c>
      <c r="E380" s="177" t="s">
        <v>1855</v>
      </c>
      <c r="F380" s="176" t="s">
        <v>173</v>
      </c>
      <c r="G380" s="178">
        <v>24</v>
      </c>
      <c r="H380" s="170">
        <f t="shared" si="5"/>
        <v>-15.600000000000001</v>
      </c>
    </row>
    <row r="381" spans="1:8" s="2" customFormat="1" ht="30" customHeight="1">
      <c r="A381" s="175" t="s">
        <v>170</v>
      </c>
      <c r="B381" s="176" t="s">
        <v>1853</v>
      </c>
      <c r="C381" s="176" t="s">
        <v>1856</v>
      </c>
      <c r="D381" s="176" t="s">
        <v>974</v>
      </c>
      <c r="E381" s="177" t="s">
        <v>1855</v>
      </c>
      <c r="F381" s="176" t="s">
        <v>171</v>
      </c>
      <c r="G381" s="178">
        <v>51</v>
      </c>
      <c r="H381" s="170">
        <f t="shared" si="5"/>
        <v>-33.150000000000006</v>
      </c>
    </row>
    <row r="382" spans="1:8" s="2" customFormat="1" ht="30" customHeight="1">
      <c r="A382" s="175" t="s">
        <v>170</v>
      </c>
      <c r="B382" s="176" t="s">
        <v>1857</v>
      </c>
      <c r="C382" s="176" t="s">
        <v>1858</v>
      </c>
      <c r="D382" s="176" t="s">
        <v>974</v>
      </c>
      <c r="E382" s="177" t="s">
        <v>1859</v>
      </c>
      <c r="F382" s="176" t="s">
        <v>173</v>
      </c>
      <c r="G382" s="178">
        <v>24.5</v>
      </c>
      <c r="H382" s="170">
        <f t="shared" si="5"/>
        <v>-15.925000000000001</v>
      </c>
    </row>
    <row r="383" spans="1:8" s="2" customFormat="1" ht="30" customHeight="1">
      <c r="A383" s="175" t="s">
        <v>170</v>
      </c>
      <c r="B383" s="176" t="s">
        <v>1860</v>
      </c>
      <c r="C383" s="176" t="s">
        <v>1861</v>
      </c>
      <c r="D383" s="176" t="s">
        <v>974</v>
      </c>
      <c r="E383" s="177" t="s">
        <v>1862</v>
      </c>
      <c r="F383" s="176" t="s">
        <v>171</v>
      </c>
      <c r="G383" s="178">
        <v>80</v>
      </c>
      <c r="H383" s="170">
        <f t="shared" si="5"/>
        <v>-52</v>
      </c>
    </row>
    <row r="384" spans="1:8" s="2" customFormat="1" ht="30" customHeight="1">
      <c r="A384" s="175" t="s">
        <v>170</v>
      </c>
      <c r="B384" s="176" t="s">
        <v>1860</v>
      </c>
      <c r="C384" s="176" t="s">
        <v>1863</v>
      </c>
      <c r="D384" s="176" t="s">
        <v>947</v>
      </c>
      <c r="E384" s="177" t="s">
        <v>1864</v>
      </c>
      <c r="F384" s="176" t="s">
        <v>185</v>
      </c>
      <c r="G384" s="178">
        <v>225</v>
      </c>
      <c r="H384" s="170">
        <f t="shared" si="5"/>
        <v>-146.25</v>
      </c>
    </row>
    <row r="385" spans="1:8" s="2" customFormat="1" ht="30" customHeight="1">
      <c r="A385" s="175" t="s">
        <v>170</v>
      </c>
      <c r="B385" s="176" t="s">
        <v>1865</v>
      </c>
      <c r="C385" s="176" t="s">
        <v>1866</v>
      </c>
      <c r="D385" s="176" t="s">
        <v>974</v>
      </c>
      <c r="E385" s="177" t="s">
        <v>1867</v>
      </c>
      <c r="F385" s="176" t="s">
        <v>173</v>
      </c>
      <c r="G385" s="178">
        <v>21</v>
      </c>
      <c r="H385" s="170">
        <f t="shared" si="5"/>
        <v>-13.65</v>
      </c>
    </row>
    <row r="386" spans="1:8" s="2" customFormat="1" ht="30" customHeight="1">
      <c r="A386" s="175" t="s">
        <v>170</v>
      </c>
      <c r="B386" s="176" t="s">
        <v>1865</v>
      </c>
      <c r="C386" s="176" t="s">
        <v>1868</v>
      </c>
      <c r="D386" s="176" t="s">
        <v>974</v>
      </c>
      <c r="E386" s="177" t="s">
        <v>1867</v>
      </c>
      <c r="F386" s="176" t="s">
        <v>191</v>
      </c>
      <c r="G386" s="178">
        <v>25</v>
      </c>
      <c r="H386" s="170">
        <f t="shared" si="5"/>
        <v>-16.25</v>
      </c>
    </row>
    <row r="387" spans="1:8" s="2" customFormat="1" ht="30" customHeight="1">
      <c r="A387" s="175" t="s">
        <v>170</v>
      </c>
      <c r="B387" s="176" t="s">
        <v>1869</v>
      </c>
      <c r="C387" s="176" t="s">
        <v>1870</v>
      </c>
      <c r="D387" s="176" t="s">
        <v>974</v>
      </c>
      <c r="E387" s="177" t="s">
        <v>1871</v>
      </c>
      <c r="F387" s="176" t="s">
        <v>234</v>
      </c>
      <c r="G387" s="178">
        <v>175</v>
      </c>
      <c r="H387" s="170">
        <f t="shared" ref="H387:H423" si="6">G387*35%-(G387)</f>
        <v>-113.75</v>
      </c>
    </row>
    <row r="388" spans="1:8" s="2" customFormat="1" ht="30" customHeight="1">
      <c r="A388" s="175" t="s">
        <v>170</v>
      </c>
      <c r="B388" s="176" t="s">
        <v>1872</v>
      </c>
      <c r="C388" s="176" t="s">
        <v>1873</v>
      </c>
      <c r="D388" s="176" t="s">
        <v>937</v>
      </c>
      <c r="E388" s="177" t="s">
        <v>1874</v>
      </c>
      <c r="F388" s="176" t="s">
        <v>206</v>
      </c>
      <c r="G388" s="178">
        <v>28.35</v>
      </c>
      <c r="H388" s="170">
        <f t="shared" si="6"/>
        <v>-18.427500000000002</v>
      </c>
    </row>
    <row r="389" spans="1:8" s="2" customFormat="1" ht="30" customHeight="1">
      <c r="A389" s="175" t="s">
        <v>170</v>
      </c>
      <c r="B389" s="176" t="s">
        <v>1872</v>
      </c>
      <c r="C389" s="176" t="s">
        <v>1875</v>
      </c>
      <c r="D389" s="176" t="s">
        <v>937</v>
      </c>
      <c r="E389" s="177" t="s">
        <v>1876</v>
      </c>
      <c r="F389" s="176" t="s">
        <v>206</v>
      </c>
      <c r="G389" s="178">
        <v>28.35</v>
      </c>
      <c r="H389" s="170">
        <f t="shared" si="6"/>
        <v>-18.427500000000002</v>
      </c>
    </row>
    <row r="390" spans="1:8" s="2" customFormat="1" ht="30" customHeight="1">
      <c r="A390" s="175" t="s">
        <v>170</v>
      </c>
      <c r="B390" s="176" t="s">
        <v>1872</v>
      </c>
      <c r="C390" s="176" t="s">
        <v>1877</v>
      </c>
      <c r="D390" s="176" t="s">
        <v>974</v>
      </c>
      <c r="E390" s="177" t="s">
        <v>660</v>
      </c>
      <c r="F390" s="176" t="s">
        <v>221</v>
      </c>
      <c r="G390" s="178">
        <v>13</v>
      </c>
      <c r="H390" s="170">
        <f t="shared" si="6"/>
        <v>-8.4499999999999993</v>
      </c>
    </row>
    <row r="391" spans="1:8" s="2" customFormat="1" ht="30" customHeight="1">
      <c r="A391" s="175" t="s">
        <v>170</v>
      </c>
      <c r="B391" s="176" t="s">
        <v>1878</v>
      </c>
      <c r="C391" s="176" t="s">
        <v>1879</v>
      </c>
      <c r="D391" s="176" t="s">
        <v>974</v>
      </c>
      <c r="E391" s="177" t="s">
        <v>1880</v>
      </c>
      <c r="F391" s="176" t="s">
        <v>173</v>
      </c>
      <c r="G391" s="178">
        <v>26</v>
      </c>
      <c r="H391" s="170">
        <f t="shared" si="6"/>
        <v>-16.899999999999999</v>
      </c>
    </row>
    <row r="392" spans="1:8" s="2" customFormat="1" ht="30" customHeight="1">
      <c r="A392" s="175" t="s">
        <v>170</v>
      </c>
      <c r="B392" s="176" t="s">
        <v>1878</v>
      </c>
      <c r="C392" s="176" t="s">
        <v>1881</v>
      </c>
      <c r="D392" s="176" t="s">
        <v>974</v>
      </c>
      <c r="E392" s="177" t="s">
        <v>1880</v>
      </c>
      <c r="F392" s="176" t="s">
        <v>171</v>
      </c>
      <c r="G392" s="178">
        <v>43.25</v>
      </c>
      <c r="H392" s="170">
        <f t="shared" si="6"/>
        <v>-28.112500000000001</v>
      </c>
    </row>
    <row r="393" spans="1:8" s="2" customFormat="1" ht="30" customHeight="1">
      <c r="A393" s="175" t="s">
        <v>170</v>
      </c>
      <c r="B393" s="176" t="s">
        <v>1878</v>
      </c>
      <c r="C393" s="176" t="s">
        <v>1882</v>
      </c>
      <c r="D393" s="176" t="s">
        <v>947</v>
      </c>
      <c r="E393" s="177" t="s">
        <v>1883</v>
      </c>
      <c r="F393" s="176" t="s">
        <v>185</v>
      </c>
      <c r="G393" s="178">
        <v>165</v>
      </c>
      <c r="H393" s="170">
        <f t="shared" si="6"/>
        <v>-107.25</v>
      </c>
    </row>
    <row r="394" spans="1:8" s="2" customFormat="1" ht="30" customHeight="1">
      <c r="A394" s="175" t="s">
        <v>170</v>
      </c>
      <c r="B394" s="176" t="s">
        <v>1884</v>
      </c>
      <c r="C394" s="176" t="s">
        <v>1885</v>
      </c>
      <c r="D394" s="176" t="s">
        <v>937</v>
      </c>
      <c r="E394" s="177" t="s">
        <v>1886</v>
      </c>
      <c r="F394" s="176" t="s">
        <v>206</v>
      </c>
      <c r="G394" s="178">
        <v>63.5</v>
      </c>
      <c r="H394" s="170">
        <f t="shared" si="6"/>
        <v>-41.275000000000006</v>
      </c>
    </row>
    <row r="395" spans="1:8" s="2" customFormat="1" ht="30" customHeight="1">
      <c r="A395" s="175" t="s">
        <v>170</v>
      </c>
      <c r="B395" s="176" t="s">
        <v>1887</v>
      </c>
      <c r="C395" s="176" t="s">
        <v>1888</v>
      </c>
      <c r="D395" s="176" t="s">
        <v>937</v>
      </c>
      <c r="E395" s="177" t="s">
        <v>1889</v>
      </c>
      <c r="F395" s="176" t="s">
        <v>206</v>
      </c>
      <c r="G395" s="178">
        <v>50</v>
      </c>
      <c r="H395" s="170">
        <f t="shared" si="6"/>
        <v>-32.5</v>
      </c>
    </row>
    <row r="396" spans="1:8" s="2" customFormat="1" ht="30" customHeight="1">
      <c r="A396" s="175" t="s">
        <v>170</v>
      </c>
      <c r="B396" s="176" t="s">
        <v>1887</v>
      </c>
      <c r="C396" s="176" t="s">
        <v>1890</v>
      </c>
      <c r="D396" s="176" t="s">
        <v>937</v>
      </c>
      <c r="E396" s="177" t="s">
        <v>1891</v>
      </c>
      <c r="F396" s="176" t="s">
        <v>206</v>
      </c>
      <c r="G396" s="178">
        <v>70</v>
      </c>
      <c r="H396" s="170">
        <f t="shared" si="6"/>
        <v>-45.5</v>
      </c>
    </row>
    <row r="397" spans="1:8" s="2" customFormat="1" ht="30" customHeight="1">
      <c r="A397" s="175" t="s">
        <v>170</v>
      </c>
      <c r="B397" s="176" t="s">
        <v>1892</v>
      </c>
      <c r="C397" s="176" t="s">
        <v>1893</v>
      </c>
      <c r="D397" s="176" t="s">
        <v>937</v>
      </c>
      <c r="E397" s="177" t="s">
        <v>1894</v>
      </c>
      <c r="F397" s="176" t="s">
        <v>181</v>
      </c>
      <c r="G397" s="178">
        <v>64</v>
      </c>
      <c r="H397" s="170">
        <f t="shared" si="6"/>
        <v>-41.6</v>
      </c>
    </row>
    <row r="398" spans="1:8" s="2" customFormat="1" ht="30" customHeight="1">
      <c r="A398" s="175" t="s">
        <v>170</v>
      </c>
      <c r="B398" s="176" t="s">
        <v>1895</v>
      </c>
      <c r="C398" s="176" t="s">
        <v>1896</v>
      </c>
      <c r="D398" s="176" t="s">
        <v>937</v>
      </c>
      <c r="E398" s="177" t="s">
        <v>1897</v>
      </c>
      <c r="F398" s="176" t="s">
        <v>168</v>
      </c>
      <c r="G398" s="178">
        <v>38.75</v>
      </c>
      <c r="H398" s="170">
        <f t="shared" si="6"/>
        <v>-25.1875</v>
      </c>
    </row>
    <row r="399" spans="1:8" s="2" customFormat="1" ht="30" customHeight="1">
      <c r="A399" s="175" t="s">
        <v>170</v>
      </c>
      <c r="B399" s="176" t="s">
        <v>1898</v>
      </c>
      <c r="C399" s="176" t="s">
        <v>1899</v>
      </c>
      <c r="D399" s="176" t="s">
        <v>974</v>
      </c>
      <c r="E399" s="177" t="s">
        <v>1900</v>
      </c>
      <c r="F399" s="176" t="s">
        <v>234</v>
      </c>
      <c r="G399" s="178">
        <v>37.6</v>
      </c>
      <c r="H399" s="170">
        <f t="shared" si="6"/>
        <v>-24.44</v>
      </c>
    </row>
    <row r="400" spans="1:8" s="2" customFormat="1" ht="30" customHeight="1">
      <c r="A400" s="175" t="s">
        <v>170</v>
      </c>
      <c r="B400" s="176" t="s">
        <v>1901</v>
      </c>
      <c r="C400" s="176" t="s">
        <v>1902</v>
      </c>
      <c r="D400" s="176" t="s">
        <v>937</v>
      </c>
      <c r="E400" s="177" t="s">
        <v>1903</v>
      </c>
      <c r="F400" s="176" t="s">
        <v>181</v>
      </c>
      <c r="G400" s="178">
        <v>67</v>
      </c>
      <c r="H400" s="170">
        <f t="shared" si="6"/>
        <v>-43.55</v>
      </c>
    </row>
    <row r="401" spans="1:8" s="2" customFormat="1" ht="30" customHeight="1">
      <c r="A401" s="175" t="s">
        <v>170</v>
      </c>
      <c r="B401" s="176" t="s">
        <v>1904</v>
      </c>
      <c r="C401" s="176" t="s">
        <v>1905</v>
      </c>
      <c r="D401" s="176" t="s">
        <v>937</v>
      </c>
      <c r="E401" s="177" t="s">
        <v>1906</v>
      </c>
      <c r="F401" s="176" t="s">
        <v>234</v>
      </c>
      <c r="G401" s="178">
        <v>18.75</v>
      </c>
      <c r="H401" s="170">
        <f t="shared" si="6"/>
        <v>-12.1875</v>
      </c>
    </row>
    <row r="402" spans="1:8" s="2" customFormat="1" ht="30" customHeight="1">
      <c r="A402" s="175" t="s">
        <v>170</v>
      </c>
      <c r="B402" s="176" t="s">
        <v>1904</v>
      </c>
      <c r="C402" s="176" t="s">
        <v>1907</v>
      </c>
      <c r="D402" s="176" t="s">
        <v>974</v>
      </c>
      <c r="E402" s="177" t="s">
        <v>1906</v>
      </c>
      <c r="F402" s="176" t="s">
        <v>173</v>
      </c>
      <c r="G402" s="178">
        <v>31</v>
      </c>
      <c r="H402" s="170">
        <f t="shared" si="6"/>
        <v>-20.149999999999999</v>
      </c>
    </row>
    <row r="403" spans="1:8" s="2" customFormat="1" ht="30" customHeight="1">
      <c r="A403" s="175" t="s">
        <v>170</v>
      </c>
      <c r="B403" s="176" t="s">
        <v>1904</v>
      </c>
      <c r="C403" s="176" t="s">
        <v>1908</v>
      </c>
      <c r="D403" s="176" t="s">
        <v>974</v>
      </c>
      <c r="E403" s="177" t="s">
        <v>1906</v>
      </c>
      <c r="F403" s="176" t="s">
        <v>171</v>
      </c>
      <c r="G403" s="178">
        <v>68</v>
      </c>
      <c r="H403" s="170">
        <f t="shared" si="6"/>
        <v>-44.2</v>
      </c>
    </row>
    <row r="404" spans="1:8" s="2" customFormat="1" ht="30" customHeight="1">
      <c r="A404" s="175" t="s">
        <v>170</v>
      </c>
      <c r="B404" s="176" t="s">
        <v>1909</v>
      </c>
      <c r="C404" s="176" t="s">
        <v>1910</v>
      </c>
      <c r="D404" s="176" t="s">
        <v>937</v>
      </c>
      <c r="E404" s="177" t="s">
        <v>1911</v>
      </c>
      <c r="F404" s="176" t="s">
        <v>221</v>
      </c>
      <c r="G404" s="178">
        <v>30.25</v>
      </c>
      <c r="H404" s="170">
        <f t="shared" si="6"/>
        <v>-19.662500000000001</v>
      </c>
    </row>
    <row r="405" spans="1:8" s="2" customFormat="1" ht="30" customHeight="1">
      <c r="A405" s="175" t="s">
        <v>170</v>
      </c>
      <c r="B405" s="176" t="s">
        <v>1912</v>
      </c>
      <c r="C405" s="176" t="s">
        <v>1913</v>
      </c>
      <c r="D405" s="176" t="s">
        <v>937</v>
      </c>
      <c r="E405" s="177" t="s">
        <v>1914</v>
      </c>
      <c r="F405" s="176" t="s">
        <v>163</v>
      </c>
      <c r="G405" s="178">
        <v>21</v>
      </c>
      <c r="H405" s="170">
        <f t="shared" si="6"/>
        <v>-13.65</v>
      </c>
    </row>
    <row r="406" spans="1:8" s="2" customFormat="1" ht="30" customHeight="1">
      <c r="A406" s="175" t="s">
        <v>170</v>
      </c>
      <c r="B406" s="176" t="s">
        <v>1912</v>
      </c>
      <c r="C406" s="176" t="s">
        <v>1915</v>
      </c>
      <c r="D406" s="176" t="s">
        <v>937</v>
      </c>
      <c r="E406" s="177" t="s">
        <v>1914</v>
      </c>
      <c r="F406" s="176" t="s">
        <v>1628</v>
      </c>
      <c r="G406" s="178">
        <v>43.5</v>
      </c>
      <c r="H406" s="170">
        <f t="shared" si="6"/>
        <v>-28.274999999999999</v>
      </c>
    </row>
    <row r="407" spans="1:8" s="2" customFormat="1" ht="30" customHeight="1">
      <c r="A407" s="175" t="s">
        <v>170</v>
      </c>
      <c r="B407" s="176" t="s">
        <v>1916</v>
      </c>
      <c r="C407" s="176" t="s">
        <v>1917</v>
      </c>
      <c r="D407" s="176" t="s">
        <v>974</v>
      </c>
      <c r="E407" s="177" t="s">
        <v>1918</v>
      </c>
      <c r="F407" s="176" t="s">
        <v>191</v>
      </c>
      <c r="G407" s="178">
        <v>70.25</v>
      </c>
      <c r="H407" s="170">
        <f t="shared" si="6"/>
        <v>-45.662500000000001</v>
      </c>
    </row>
    <row r="408" spans="1:8" s="2" customFormat="1" ht="30" customHeight="1">
      <c r="A408" s="175" t="s">
        <v>170</v>
      </c>
      <c r="B408" s="176" t="s">
        <v>1919</v>
      </c>
      <c r="C408" s="176" t="s">
        <v>1920</v>
      </c>
      <c r="D408" s="176" t="s">
        <v>974</v>
      </c>
      <c r="E408" s="177" t="s">
        <v>1921</v>
      </c>
      <c r="F408" s="176" t="s">
        <v>234</v>
      </c>
      <c r="G408" s="178">
        <v>22</v>
      </c>
      <c r="H408" s="170">
        <f t="shared" si="6"/>
        <v>-14.3</v>
      </c>
    </row>
    <row r="409" spans="1:8" s="2" customFormat="1" ht="30" customHeight="1">
      <c r="A409" s="175" t="s">
        <v>170</v>
      </c>
      <c r="B409" s="176" t="s">
        <v>1919</v>
      </c>
      <c r="C409" s="176" t="s">
        <v>1922</v>
      </c>
      <c r="D409" s="176" t="s">
        <v>974</v>
      </c>
      <c r="E409" s="177" t="s">
        <v>1921</v>
      </c>
      <c r="F409" s="176" t="s">
        <v>191</v>
      </c>
      <c r="G409" s="178">
        <v>63</v>
      </c>
      <c r="H409" s="170">
        <f t="shared" si="6"/>
        <v>-40.950000000000003</v>
      </c>
    </row>
    <row r="410" spans="1:8" s="2" customFormat="1" ht="30" customHeight="1">
      <c r="A410" s="175" t="s">
        <v>170</v>
      </c>
      <c r="B410" s="176" t="s">
        <v>1919</v>
      </c>
      <c r="C410" s="176" t="s">
        <v>1923</v>
      </c>
      <c r="D410" s="176" t="s">
        <v>974</v>
      </c>
      <c r="E410" s="177" t="s">
        <v>1924</v>
      </c>
      <c r="F410" s="176" t="s">
        <v>171</v>
      </c>
      <c r="G410" s="178">
        <v>112</v>
      </c>
      <c r="H410" s="170">
        <f t="shared" si="6"/>
        <v>-72.800000000000011</v>
      </c>
    </row>
    <row r="411" spans="1:8" s="2" customFormat="1" ht="30" customHeight="1">
      <c r="A411" s="175" t="s">
        <v>170</v>
      </c>
      <c r="B411" s="176" t="s">
        <v>1925</v>
      </c>
      <c r="C411" s="176" t="s">
        <v>1926</v>
      </c>
      <c r="D411" s="176" t="s">
        <v>937</v>
      </c>
      <c r="E411" s="177" t="s">
        <v>1927</v>
      </c>
      <c r="F411" s="176" t="s">
        <v>189</v>
      </c>
      <c r="G411" s="178">
        <v>50.75</v>
      </c>
      <c r="H411" s="170">
        <f t="shared" si="6"/>
        <v>-32.987499999999997</v>
      </c>
    </row>
    <row r="412" spans="1:8" s="2" customFormat="1" ht="30" customHeight="1">
      <c r="A412" s="175" t="s">
        <v>170</v>
      </c>
      <c r="B412" s="176" t="s">
        <v>1928</v>
      </c>
      <c r="C412" s="176" t="s">
        <v>1929</v>
      </c>
      <c r="D412" s="176" t="s">
        <v>937</v>
      </c>
      <c r="E412" s="177" t="s">
        <v>1930</v>
      </c>
      <c r="F412" s="176" t="s">
        <v>206</v>
      </c>
      <c r="G412" s="178">
        <v>18</v>
      </c>
      <c r="H412" s="170">
        <f t="shared" si="6"/>
        <v>-11.7</v>
      </c>
    </row>
    <row r="413" spans="1:8" s="2" customFormat="1" ht="30" customHeight="1">
      <c r="A413" s="175" t="s">
        <v>170</v>
      </c>
      <c r="B413" s="176" t="s">
        <v>1928</v>
      </c>
      <c r="C413" s="176" t="s">
        <v>1931</v>
      </c>
      <c r="D413" s="176" t="s">
        <v>937</v>
      </c>
      <c r="E413" s="177" t="s">
        <v>1932</v>
      </c>
      <c r="F413" s="176" t="s">
        <v>206</v>
      </c>
      <c r="G413" s="178">
        <v>15.15</v>
      </c>
      <c r="H413" s="170">
        <f t="shared" si="6"/>
        <v>-9.8475000000000001</v>
      </c>
    </row>
    <row r="414" spans="1:8" s="2" customFormat="1" ht="30" customHeight="1">
      <c r="A414" s="175" t="s">
        <v>170</v>
      </c>
      <c r="B414" s="176" t="s">
        <v>1928</v>
      </c>
      <c r="C414" s="176" t="s">
        <v>1933</v>
      </c>
      <c r="D414" s="176" t="s">
        <v>937</v>
      </c>
      <c r="E414" s="177" t="s">
        <v>1934</v>
      </c>
      <c r="F414" s="176" t="s">
        <v>206</v>
      </c>
      <c r="G414" s="178">
        <v>18.75</v>
      </c>
      <c r="H414" s="170">
        <f t="shared" si="6"/>
        <v>-12.1875</v>
      </c>
    </row>
    <row r="415" spans="1:8" s="2" customFormat="1" ht="30" customHeight="1">
      <c r="A415" s="175" t="s">
        <v>170</v>
      </c>
      <c r="B415" s="176"/>
      <c r="C415" s="176" t="s">
        <v>1935</v>
      </c>
      <c r="D415" s="176" t="s">
        <v>937</v>
      </c>
      <c r="E415" s="177" t="s">
        <v>1936</v>
      </c>
      <c r="F415" s="176" t="s">
        <v>221</v>
      </c>
      <c r="G415" s="178">
        <v>77</v>
      </c>
      <c r="H415" s="170">
        <f t="shared" si="6"/>
        <v>-50.05</v>
      </c>
    </row>
    <row r="416" spans="1:8" s="2" customFormat="1" ht="30" customHeight="1">
      <c r="A416" s="175" t="s">
        <v>170</v>
      </c>
      <c r="B416" s="176" t="s">
        <v>1937</v>
      </c>
      <c r="C416" s="176" t="s">
        <v>1938</v>
      </c>
      <c r="D416" s="176" t="s">
        <v>937</v>
      </c>
      <c r="E416" s="177" t="s">
        <v>1939</v>
      </c>
      <c r="F416" s="176" t="s">
        <v>168</v>
      </c>
      <c r="G416" s="178">
        <v>53.5</v>
      </c>
      <c r="H416" s="170">
        <f t="shared" si="6"/>
        <v>-34.775000000000006</v>
      </c>
    </row>
    <row r="417" spans="1:8" s="2" customFormat="1" ht="30" customHeight="1">
      <c r="A417" s="175" t="s">
        <v>170</v>
      </c>
      <c r="B417" s="176" t="s">
        <v>1940</v>
      </c>
      <c r="C417" s="176" t="s">
        <v>1941</v>
      </c>
      <c r="D417" s="176" t="s">
        <v>974</v>
      </c>
      <c r="E417" s="177" t="s">
        <v>1942</v>
      </c>
      <c r="F417" s="176" t="s">
        <v>171</v>
      </c>
      <c r="G417" s="178">
        <v>57.25</v>
      </c>
      <c r="H417" s="170">
        <f t="shared" si="6"/>
        <v>-37.212500000000006</v>
      </c>
    </row>
    <row r="418" spans="1:8" s="2" customFormat="1" ht="30" customHeight="1">
      <c r="A418" s="175" t="s">
        <v>170</v>
      </c>
      <c r="B418" s="176" t="s">
        <v>1943</v>
      </c>
      <c r="C418" s="176" t="s">
        <v>1944</v>
      </c>
      <c r="D418" s="176" t="s">
        <v>974</v>
      </c>
      <c r="E418" s="177" t="s">
        <v>1945</v>
      </c>
      <c r="F418" s="176" t="s">
        <v>173</v>
      </c>
      <c r="G418" s="178">
        <v>40.5</v>
      </c>
      <c r="H418" s="170">
        <f t="shared" si="6"/>
        <v>-26.325000000000003</v>
      </c>
    </row>
    <row r="419" spans="1:8" s="2" customFormat="1" ht="30" customHeight="1">
      <c r="A419" s="175" t="s">
        <v>170</v>
      </c>
      <c r="B419" s="176" t="s">
        <v>1943</v>
      </c>
      <c r="C419" s="176" t="s">
        <v>1946</v>
      </c>
      <c r="D419" s="176" t="s">
        <v>974</v>
      </c>
      <c r="E419" s="177" t="s">
        <v>1947</v>
      </c>
      <c r="F419" s="176" t="s">
        <v>171</v>
      </c>
      <c r="G419" s="178">
        <v>41</v>
      </c>
      <c r="H419" s="170">
        <f t="shared" si="6"/>
        <v>-26.65</v>
      </c>
    </row>
    <row r="420" spans="1:8" s="2" customFormat="1" ht="30" customHeight="1">
      <c r="A420" s="175" t="s">
        <v>170</v>
      </c>
      <c r="B420" s="176" t="s">
        <v>1948</v>
      </c>
      <c r="C420" s="176" t="s">
        <v>1949</v>
      </c>
      <c r="D420" s="176" t="s">
        <v>974</v>
      </c>
      <c r="E420" s="177" t="s">
        <v>1950</v>
      </c>
      <c r="F420" s="176" t="s">
        <v>234</v>
      </c>
      <c r="G420" s="178">
        <v>21.25</v>
      </c>
      <c r="H420" s="170">
        <f t="shared" si="6"/>
        <v>-13.8125</v>
      </c>
    </row>
    <row r="421" spans="1:8" s="2" customFormat="1" ht="30" customHeight="1">
      <c r="A421" s="175" t="s">
        <v>170</v>
      </c>
      <c r="B421" s="176" t="s">
        <v>1948</v>
      </c>
      <c r="C421" s="176" t="s">
        <v>1951</v>
      </c>
      <c r="D421" s="176" t="s">
        <v>974</v>
      </c>
      <c r="E421" s="177" t="s">
        <v>1950</v>
      </c>
      <c r="F421" s="176" t="s">
        <v>171</v>
      </c>
      <c r="G421" s="178">
        <v>98.5</v>
      </c>
      <c r="H421" s="170">
        <f t="shared" si="6"/>
        <v>-64.025000000000006</v>
      </c>
    </row>
    <row r="422" spans="1:8" s="2" customFormat="1" ht="30" customHeight="1">
      <c r="A422" s="175" t="s">
        <v>170</v>
      </c>
      <c r="B422" s="176" t="s">
        <v>1952</v>
      </c>
      <c r="C422" s="176" t="s">
        <v>1953</v>
      </c>
      <c r="D422" s="176" t="s">
        <v>974</v>
      </c>
      <c r="E422" s="177" t="s">
        <v>1954</v>
      </c>
      <c r="F422" s="176" t="s">
        <v>191</v>
      </c>
      <c r="G422" s="178">
        <v>32</v>
      </c>
      <c r="H422" s="170">
        <f t="shared" si="6"/>
        <v>-20.8</v>
      </c>
    </row>
    <row r="423" spans="1:8" s="2" customFormat="1" ht="30" customHeight="1">
      <c r="A423" s="175" t="s">
        <v>170</v>
      </c>
      <c r="B423" s="176" t="s">
        <v>1952</v>
      </c>
      <c r="C423" s="176" t="s">
        <v>1955</v>
      </c>
      <c r="D423" s="176" t="s">
        <v>974</v>
      </c>
      <c r="E423" s="177" t="s">
        <v>1954</v>
      </c>
      <c r="F423" s="176" t="s">
        <v>171</v>
      </c>
      <c r="G423" s="178">
        <v>48.6</v>
      </c>
      <c r="H423" s="170">
        <f t="shared" si="6"/>
        <v>-31.590000000000003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F5D8-93CF-B84C-ABF4-D0A16F5736BF}">
  <sheetPr codeName="Sheet11"/>
  <dimension ref="A1:J31"/>
  <sheetViews>
    <sheetView workbookViewId="0">
      <selection activeCell="B10" sqref="B10"/>
    </sheetView>
  </sheetViews>
  <sheetFormatPr baseColWidth="10" defaultRowHeight="21"/>
  <cols>
    <col min="1" max="1" width="21.5" style="22" customWidth="1"/>
    <col min="2" max="2" width="20.33203125" style="22" customWidth="1"/>
    <col min="3" max="3" width="62.6640625" style="204" customWidth="1"/>
    <col min="4" max="4" width="16" style="22" customWidth="1"/>
    <col min="5" max="5" width="22.1640625" style="204" bestFit="1" customWidth="1"/>
    <col min="6" max="6" width="13.1640625" style="61" customWidth="1"/>
    <col min="7" max="7" width="26" style="22" customWidth="1"/>
    <col min="8" max="9" width="17.5" style="22" customWidth="1"/>
    <col min="10" max="10" width="16.5" style="22" customWidth="1"/>
    <col min="11" max="16384" width="10.83203125" style="204"/>
  </cols>
  <sheetData>
    <row r="1" spans="1:10" ht="41" customHeight="1">
      <c r="A1" s="201" t="s">
        <v>138</v>
      </c>
      <c r="B1" s="201" t="s">
        <v>139</v>
      </c>
      <c r="C1" s="201" t="s">
        <v>140</v>
      </c>
      <c r="D1" s="202" t="s">
        <v>141</v>
      </c>
      <c r="E1" s="202" t="s">
        <v>143</v>
      </c>
      <c r="F1" s="203" t="s">
        <v>332</v>
      </c>
      <c r="G1" s="202" t="s">
        <v>324</v>
      </c>
      <c r="H1" s="201" t="s">
        <v>325</v>
      </c>
      <c r="I1" s="201" t="s">
        <v>326</v>
      </c>
      <c r="J1" s="201" t="s">
        <v>335</v>
      </c>
    </row>
    <row r="2" spans="1:10" ht="30" customHeight="1">
      <c r="A2" s="199" t="s">
        <v>327</v>
      </c>
      <c r="B2" s="199" t="s">
        <v>328</v>
      </c>
      <c r="C2" s="244" t="s">
        <v>330</v>
      </c>
      <c r="D2" s="199" t="s">
        <v>329</v>
      </c>
      <c r="E2" s="245">
        <v>118000000</v>
      </c>
      <c r="F2" s="200">
        <v>1</v>
      </c>
      <c r="G2" s="97">
        <f>E2*F2</f>
        <v>118000000</v>
      </c>
      <c r="H2" s="198">
        <v>45644</v>
      </c>
      <c r="I2" s="63" t="s">
        <v>331</v>
      </c>
      <c r="J2" s="198">
        <v>45734</v>
      </c>
    </row>
    <row r="3" spans="1:10" ht="30" customHeight="1">
      <c r="A3" s="199" t="s">
        <v>541</v>
      </c>
      <c r="B3" s="199" t="s">
        <v>542</v>
      </c>
      <c r="C3" s="206" t="s">
        <v>543</v>
      </c>
      <c r="D3" s="199" t="s">
        <v>544</v>
      </c>
      <c r="E3" s="207">
        <v>169000000</v>
      </c>
      <c r="F3" s="200">
        <v>1</v>
      </c>
      <c r="G3" s="97">
        <f>E3*F3</f>
        <v>169000000</v>
      </c>
      <c r="H3" s="198">
        <v>45654</v>
      </c>
      <c r="I3" s="63" t="s">
        <v>331</v>
      </c>
      <c r="J3" s="198">
        <v>45744</v>
      </c>
    </row>
    <row r="4" spans="1:10" ht="30" customHeight="1">
      <c r="A4" s="199"/>
      <c r="B4" s="199"/>
      <c r="C4" s="206" t="s">
        <v>566</v>
      </c>
      <c r="D4" s="199">
        <v>1</v>
      </c>
      <c r="E4" s="207">
        <v>67500</v>
      </c>
      <c r="F4" s="200">
        <v>20000</v>
      </c>
      <c r="G4" s="97">
        <f>E4*F4</f>
        <v>1350000000</v>
      </c>
      <c r="H4" s="198">
        <v>45652</v>
      </c>
      <c r="I4" s="63" t="s">
        <v>567</v>
      </c>
      <c r="J4" s="198">
        <v>45703</v>
      </c>
    </row>
    <row r="5" spans="1:10" ht="30" customHeight="1">
      <c r="A5" s="199" t="s">
        <v>149</v>
      </c>
      <c r="B5" s="199">
        <v>51350018</v>
      </c>
      <c r="C5" s="206" t="s">
        <v>153</v>
      </c>
      <c r="D5" s="199">
        <v>250</v>
      </c>
      <c r="E5" s="207">
        <v>16500000</v>
      </c>
      <c r="F5" s="200">
        <v>24</v>
      </c>
      <c r="G5" s="97">
        <f t="shared" ref="G5:G12" si="0">E5*F5</f>
        <v>396000000</v>
      </c>
      <c r="H5" s="63" t="s">
        <v>568</v>
      </c>
      <c r="I5" s="63" t="s">
        <v>571</v>
      </c>
      <c r="J5" s="198">
        <v>45703</v>
      </c>
    </row>
    <row r="6" spans="1:10" ht="30" customHeight="1">
      <c r="A6" s="199" t="s">
        <v>149</v>
      </c>
      <c r="B6" s="199">
        <v>51350020</v>
      </c>
      <c r="C6" s="206" t="s">
        <v>154</v>
      </c>
      <c r="D6" s="199">
        <v>250</v>
      </c>
      <c r="E6" s="207">
        <v>16500000</v>
      </c>
      <c r="F6" s="200">
        <v>24</v>
      </c>
      <c r="G6" s="97">
        <f t="shared" si="0"/>
        <v>396000000</v>
      </c>
      <c r="H6" s="63" t="s">
        <v>569</v>
      </c>
      <c r="I6" s="63" t="s">
        <v>571</v>
      </c>
      <c r="J6" s="198">
        <v>45704</v>
      </c>
    </row>
    <row r="7" spans="1:10" ht="30" customHeight="1">
      <c r="A7" s="199" t="s">
        <v>149</v>
      </c>
      <c r="B7" s="199">
        <v>51350022</v>
      </c>
      <c r="C7" s="206" t="s">
        <v>155</v>
      </c>
      <c r="D7" s="199">
        <v>250</v>
      </c>
      <c r="E7" s="207">
        <v>16500000</v>
      </c>
      <c r="F7" s="200">
        <v>12</v>
      </c>
      <c r="G7" s="97">
        <f t="shared" si="0"/>
        <v>198000000</v>
      </c>
      <c r="H7" s="63" t="s">
        <v>570</v>
      </c>
      <c r="I7" s="63" t="s">
        <v>571</v>
      </c>
      <c r="J7" s="198">
        <v>45705</v>
      </c>
    </row>
    <row r="8" spans="1:10" ht="30" customHeight="1">
      <c r="A8" s="63" t="s">
        <v>477</v>
      </c>
      <c r="B8" s="63" t="s">
        <v>572</v>
      </c>
      <c r="C8" s="208" t="s">
        <v>573</v>
      </c>
      <c r="D8" s="63">
        <v>500</v>
      </c>
      <c r="E8" s="209">
        <v>67</v>
      </c>
      <c r="F8" s="197">
        <v>40</v>
      </c>
      <c r="G8" s="100">
        <f t="shared" si="0"/>
        <v>2680</v>
      </c>
      <c r="H8" s="63"/>
      <c r="I8" s="63"/>
      <c r="J8" s="63"/>
    </row>
    <row r="9" spans="1:10" ht="30" customHeight="1">
      <c r="A9" s="199" t="s">
        <v>0</v>
      </c>
      <c r="B9" s="199">
        <v>100181</v>
      </c>
      <c r="C9" s="206"/>
      <c r="D9" s="199"/>
      <c r="E9" s="207">
        <v>20000000</v>
      </c>
      <c r="F9" s="200">
        <v>12</v>
      </c>
      <c r="G9" s="97">
        <f t="shared" si="0"/>
        <v>240000000</v>
      </c>
      <c r="H9" s="63"/>
      <c r="I9" s="63" t="s">
        <v>2521</v>
      </c>
      <c r="J9" s="198">
        <v>45705</v>
      </c>
    </row>
    <row r="10" spans="1:10" ht="30" customHeight="1">
      <c r="A10" s="63" t="s">
        <v>0</v>
      </c>
      <c r="B10" s="63">
        <v>110011</v>
      </c>
      <c r="C10" s="99"/>
      <c r="D10" s="63"/>
      <c r="E10" s="205">
        <v>27000000</v>
      </c>
      <c r="F10" s="197">
        <v>24</v>
      </c>
      <c r="G10" s="97">
        <f t="shared" si="0"/>
        <v>648000000</v>
      </c>
      <c r="H10" s="63"/>
      <c r="I10" s="63" t="s">
        <v>2521</v>
      </c>
      <c r="J10" s="63"/>
    </row>
    <row r="11" spans="1:10" ht="30" customHeight="1">
      <c r="A11" s="63" t="s">
        <v>2545</v>
      </c>
      <c r="B11" s="63"/>
      <c r="C11" s="99"/>
      <c r="D11" s="63"/>
      <c r="E11" s="205"/>
      <c r="F11" s="197"/>
      <c r="G11" s="97">
        <f t="shared" si="0"/>
        <v>0</v>
      </c>
      <c r="H11" s="63"/>
      <c r="I11" s="63"/>
      <c r="J11" s="63"/>
    </row>
    <row r="12" spans="1:10" ht="30" customHeight="1">
      <c r="A12" s="63" t="s">
        <v>0</v>
      </c>
      <c r="B12" s="63">
        <v>109535</v>
      </c>
      <c r="C12" s="99" t="s">
        <v>2548</v>
      </c>
      <c r="D12" s="63"/>
      <c r="E12" s="205">
        <v>6850000</v>
      </c>
      <c r="F12" s="197">
        <v>200</v>
      </c>
      <c r="G12" s="97">
        <f t="shared" si="0"/>
        <v>1370000000</v>
      </c>
      <c r="H12" s="198">
        <v>45318</v>
      </c>
      <c r="I12" s="63" t="s">
        <v>567</v>
      </c>
      <c r="J12" s="63" t="s">
        <v>2549</v>
      </c>
    </row>
    <row r="13" spans="1:10" ht="30" customHeight="1">
      <c r="A13" s="63"/>
      <c r="B13" s="63"/>
      <c r="C13" s="99"/>
      <c r="D13" s="63"/>
      <c r="E13" s="205"/>
      <c r="F13" s="197"/>
      <c r="G13" s="97"/>
      <c r="H13" s="63"/>
      <c r="I13" s="63"/>
      <c r="J13" s="63"/>
    </row>
    <row r="14" spans="1:10" ht="30" customHeight="1">
      <c r="A14" s="63"/>
      <c r="B14" s="63"/>
      <c r="C14" s="99"/>
      <c r="D14" s="63"/>
      <c r="E14" s="205"/>
      <c r="F14" s="197"/>
      <c r="G14" s="97"/>
      <c r="H14" s="63"/>
      <c r="I14" s="63"/>
      <c r="J14" s="63"/>
    </row>
    <row r="15" spans="1:10" ht="30" customHeight="1">
      <c r="A15" s="63"/>
      <c r="B15" s="63"/>
      <c r="C15" s="99"/>
      <c r="D15" s="63"/>
      <c r="E15" s="205"/>
      <c r="F15" s="197"/>
      <c r="G15" s="97"/>
      <c r="H15" s="63"/>
      <c r="I15" s="63"/>
      <c r="J15" s="63"/>
    </row>
    <row r="16" spans="1:10" ht="30" customHeight="1">
      <c r="A16" s="63"/>
      <c r="B16" s="63"/>
      <c r="C16" s="99"/>
      <c r="D16" s="63"/>
      <c r="E16" s="205"/>
      <c r="F16" s="197"/>
      <c r="G16" s="97"/>
      <c r="H16" s="63"/>
      <c r="I16" s="63"/>
      <c r="J16" s="63"/>
    </row>
    <row r="17" spans="1:10" ht="30" customHeight="1">
      <c r="A17" s="63"/>
      <c r="B17" s="63"/>
      <c r="C17" s="99"/>
      <c r="D17" s="63"/>
      <c r="E17" s="205"/>
      <c r="F17" s="197"/>
      <c r="G17" s="97"/>
      <c r="H17" s="63"/>
      <c r="I17" s="63"/>
      <c r="J17" s="63"/>
    </row>
    <row r="18" spans="1:10" ht="30" customHeight="1">
      <c r="E18" s="210"/>
      <c r="G18" s="24"/>
    </row>
    <row r="19" spans="1:10" ht="30" customHeight="1">
      <c r="E19" s="210"/>
    </row>
    <row r="20" spans="1:10" ht="30" customHeight="1">
      <c r="E20" s="210"/>
    </row>
    <row r="21" spans="1:10" ht="30" customHeight="1">
      <c r="E21" s="210"/>
    </row>
    <row r="22" spans="1:10" ht="30" customHeight="1">
      <c r="E22" s="210"/>
    </row>
    <row r="23" spans="1:10" ht="30" customHeight="1">
      <c r="E23" s="210"/>
    </row>
    <row r="24" spans="1:10" ht="30" customHeight="1">
      <c r="E24" s="210"/>
    </row>
    <row r="25" spans="1:10" ht="30" customHeight="1">
      <c r="E25" s="210"/>
    </row>
    <row r="26" spans="1:10" ht="30" customHeight="1">
      <c r="E26" s="210"/>
    </row>
    <row r="27" spans="1:10" ht="30" customHeight="1">
      <c r="E27" s="210"/>
    </row>
    <row r="28" spans="1:10" ht="30" customHeight="1">
      <c r="E28" s="210"/>
    </row>
    <row r="29" spans="1:10" ht="30" customHeight="1">
      <c r="E29" s="210"/>
    </row>
    <row r="30" spans="1:10" ht="30" customHeight="1">
      <c r="E30" s="210"/>
    </row>
    <row r="31" spans="1:10">
      <c r="E31" s="210"/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997A-5C0B-7B4C-A429-AF2C3C4D339E}">
  <sheetPr codeName="Sheet12"/>
  <dimension ref="A1:G73"/>
  <sheetViews>
    <sheetView workbookViewId="0">
      <selection activeCell="B1" sqref="B1"/>
    </sheetView>
  </sheetViews>
  <sheetFormatPr baseColWidth="10" defaultRowHeight="15"/>
  <cols>
    <col min="1" max="1" width="18.5" customWidth="1"/>
    <col min="2" max="2" width="21.83203125" customWidth="1"/>
    <col min="3" max="3" width="93.6640625" style="20" customWidth="1"/>
    <col min="6" max="6" width="30.6640625" customWidth="1"/>
    <col min="7" max="7" width="21.6640625" customWidth="1"/>
  </cols>
  <sheetData>
    <row r="1" spans="1:7" s="11" customFormat="1" ht="35" customHeight="1">
      <c r="A1" s="25" t="s">
        <v>138</v>
      </c>
      <c r="B1" s="26" t="s">
        <v>2645</v>
      </c>
      <c r="C1" s="26" t="s">
        <v>406</v>
      </c>
      <c r="D1" s="27" t="s">
        <v>141</v>
      </c>
      <c r="E1" s="26" t="s">
        <v>142</v>
      </c>
      <c r="F1" s="38"/>
      <c r="G1" s="39"/>
    </row>
    <row r="2" spans="1:7" s="11" customFormat="1" ht="35" customHeight="1">
      <c r="A2" s="28" t="s">
        <v>238</v>
      </c>
      <c r="B2" s="29" t="s">
        <v>45</v>
      </c>
      <c r="C2" s="37" t="s">
        <v>46</v>
      </c>
      <c r="D2" s="30">
        <v>1</v>
      </c>
      <c r="E2" s="29" t="s">
        <v>3</v>
      </c>
      <c r="F2" s="31" t="s">
        <v>407</v>
      </c>
      <c r="G2" s="32">
        <v>45535</v>
      </c>
    </row>
    <row r="3" spans="1:7" s="11" customFormat="1" ht="35" customHeight="1">
      <c r="A3" s="28" t="s">
        <v>238</v>
      </c>
      <c r="B3" s="29" t="s">
        <v>408</v>
      </c>
      <c r="C3" s="37" t="s">
        <v>409</v>
      </c>
      <c r="D3" s="30">
        <v>1</v>
      </c>
      <c r="E3" s="29" t="s">
        <v>3</v>
      </c>
      <c r="F3" s="33" t="s">
        <v>410</v>
      </c>
      <c r="G3" s="34">
        <v>45322</v>
      </c>
    </row>
    <row r="4" spans="1:7" s="11" customFormat="1" ht="35" customHeight="1">
      <c r="A4" s="28" t="s">
        <v>238</v>
      </c>
      <c r="B4" s="29" t="s">
        <v>411</v>
      </c>
      <c r="C4" s="37" t="s">
        <v>412</v>
      </c>
      <c r="D4" s="30">
        <v>1</v>
      </c>
      <c r="E4" s="29" t="s">
        <v>3</v>
      </c>
      <c r="F4" s="33" t="s">
        <v>413</v>
      </c>
      <c r="G4" s="34">
        <v>45535</v>
      </c>
    </row>
    <row r="5" spans="1:7" s="11" customFormat="1" ht="35" customHeight="1">
      <c r="A5" s="28" t="s">
        <v>238</v>
      </c>
      <c r="B5" s="29" t="s">
        <v>414</v>
      </c>
      <c r="C5" s="37" t="s">
        <v>415</v>
      </c>
      <c r="D5" s="30">
        <v>1</v>
      </c>
      <c r="E5" s="29" t="s">
        <v>3</v>
      </c>
      <c r="F5" s="33" t="s">
        <v>416</v>
      </c>
      <c r="G5" s="34">
        <v>45504</v>
      </c>
    </row>
    <row r="6" spans="1:7" s="11" customFormat="1" ht="35" customHeight="1">
      <c r="A6" s="28" t="s">
        <v>238</v>
      </c>
      <c r="B6" s="29" t="s">
        <v>417</v>
      </c>
      <c r="C6" s="37" t="s">
        <v>418</v>
      </c>
      <c r="D6" s="30">
        <v>1</v>
      </c>
      <c r="E6" s="29" t="s">
        <v>3</v>
      </c>
      <c r="F6" s="33" t="s">
        <v>419</v>
      </c>
      <c r="G6" s="34">
        <v>44820</v>
      </c>
    </row>
    <row r="7" spans="1:7" s="11" customFormat="1" ht="35" customHeight="1">
      <c r="A7" s="28" t="s">
        <v>238</v>
      </c>
      <c r="B7" s="29" t="s">
        <v>420</v>
      </c>
      <c r="C7" s="37" t="s">
        <v>421</v>
      </c>
      <c r="D7" s="30">
        <v>1</v>
      </c>
      <c r="E7" s="29" t="s">
        <v>3</v>
      </c>
      <c r="F7" s="33" t="s">
        <v>422</v>
      </c>
      <c r="G7" s="34">
        <v>44895</v>
      </c>
    </row>
    <row r="8" spans="1:7" s="11" customFormat="1" ht="35" customHeight="1">
      <c r="A8" s="28" t="s">
        <v>238</v>
      </c>
      <c r="B8" s="29" t="s">
        <v>423</v>
      </c>
      <c r="C8" s="37" t="s">
        <v>424</v>
      </c>
      <c r="D8" s="30">
        <v>3</v>
      </c>
      <c r="E8" s="29" t="s">
        <v>3</v>
      </c>
      <c r="F8" s="33" t="s">
        <v>425</v>
      </c>
      <c r="G8" s="34">
        <v>45107</v>
      </c>
    </row>
    <row r="9" spans="1:7" s="11" customFormat="1" ht="35" customHeight="1">
      <c r="A9" s="28" t="s">
        <v>238</v>
      </c>
      <c r="B9" s="29" t="s">
        <v>426</v>
      </c>
      <c r="C9" s="37" t="s">
        <v>427</v>
      </c>
      <c r="D9" s="30">
        <v>1</v>
      </c>
      <c r="E9" s="29" t="s">
        <v>3</v>
      </c>
      <c r="F9" s="33" t="s">
        <v>428</v>
      </c>
      <c r="G9" s="34">
        <v>44651</v>
      </c>
    </row>
    <row r="10" spans="1:7" s="11" customFormat="1" ht="35" customHeight="1">
      <c r="A10" s="28" t="s">
        <v>238</v>
      </c>
      <c r="B10" s="29" t="s">
        <v>429</v>
      </c>
      <c r="C10" s="37" t="s">
        <v>430</v>
      </c>
      <c r="D10" s="30">
        <v>1</v>
      </c>
      <c r="E10" s="29" t="s">
        <v>3</v>
      </c>
      <c r="F10" s="33" t="s">
        <v>431</v>
      </c>
      <c r="G10" s="34">
        <v>45107</v>
      </c>
    </row>
    <row r="11" spans="1:7" s="11" customFormat="1" ht="35" customHeight="1">
      <c r="A11" s="28" t="s">
        <v>238</v>
      </c>
      <c r="B11" s="29" t="s">
        <v>432</v>
      </c>
      <c r="C11" s="37" t="s">
        <v>433</v>
      </c>
      <c r="D11" s="30">
        <v>2</v>
      </c>
      <c r="E11" s="29" t="s">
        <v>3</v>
      </c>
      <c r="F11" s="33" t="s">
        <v>434</v>
      </c>
      <c r="G11" s="34">
        <v>45169</v>
      </c>
    </row>
    <row r="12" spans="1:7" s="11" customFormat="1" ht="35" customHeight="1">
      <c r="A12" s="28" t="s">
        <v>238</v>
      </c>
      <c r="B12" s="29" t="s">
        <v>435</v>
      </c>
      <c r="C12" s="37" t="s">
        <v>436</v>
      </c>
      <c r="D12" s="30">
        <v>3</v>
      </c>
      <c r="E12" s="29" t="s">
        <v>3</v>
      </c>
      <c r="F12" s="33"/>
      <c r="G12" s="34"/>
    </row>
    <row r="13" spans="1:7" s="11" customFormat="1" ht="35" customHeight="1">
      <c r="A13" s="28" t="s">
        <v>238</v>
      </c>
      <c r="B13" s="29" t="s">
        <v>437</v>
      </c>
      <c r="C13" s="37" t="s">
        <v>438</v>
      </c>
      <c r="D13" s="30">
        <v>1</v>
      </c>
      <c r="E13" s="29" t="s">
        <v>3</v>
      </c>
      <c r="F13" s="33" t="s">
        <v>439</v>
      </c>
      <c r="G13" s="34">
        <v>45169</v>
      </c>
    </row>
    <row r="14" spans="1:7" s="11" customFormat="1" ht="35" customHeight="1">
      <c r="A14" s="28" t="s">
        <v>238</v>
      </c>
      <c r="B14" s="29" t="s">
        <v>440</v>
      </c>
      <c r="C14" s="37" t="s">
        <v>441</v>
      </c>
      <c r="D14" s="30">
        <v>1</v>
      </c>
      <c r="E14" s="29" t="s">
        <v>3</v>
      </c>
      <c r="F14" s="29" t="s">
        <v>442</v>
      </c>
      <c r="G14" s="34">
        <v>45169</v>
      </c>
    </row>
    <row r="15" spans="1:7" s="11" customFormat="1" ht="35" customHeight="1">
      <c r="A15" s="28" t="s">
        <v>238</v>
      </c>
      <c r="B15" s="29" t="s">
        <v>443</v>
      </c>
      <c r="C15" s="37" t="s">
        <v>444</v>
      </c>
      <c r="D15" s="30">
        <v>3</v>
      </c>
      <c r="E15" s="29" t="s">
        <v>3</v>
      </c>
      <c r="F15" s="29" t="s">
        <v>445</v>
      </c>
      <c r="G15" s="34">
        <v>45504</v>
      </c>
    </row>
    <row r="16" spans="1:7" s="11" customFormat="1" ht="35" customHeight="1">
      <c r="A16" s="28" t="s">
        <v>238</v>
      </c>
      <c r="B16" s="29" t="s">
        <v>64</v>
      </c>
      <c r="C16" s="37" t="s">
        <v>446</v>
      </c>
      <c r="D16" s="30">
        <v>3</v>
      </c>
      <c r="E16" s="29" t="s">
        <v>3</v>
      </c>
      <c r="F16" s="33" t="s">
        <v>447</v>
      </c>
      <c r="G16" s="34">
        <v>45230</v>
      </c>
    </row>
    <row r="17" spans="1:7" s="11" customFormat="1" ht="35" customHeight="1">
      <c r="A17" s="28" t="s">
        <v>238</v>
      </c>
      <c r="B17" s="29" t="s">
        <v>386</v>
      </c>
      <c r="C17" s="37" t="s">
        <v>448</v>
      </c>
      <c r="D17" s="30">
        <v>1</v>
      </c>
      <c r="E17" s="29" t="s">
        <v>3</v>
      </c>
      <c r="F17" s="33" t="s">
        <v>449</v>
      </c>
      <c r="G17" s="34">
        <v>45291</v>
      </c>
    </row>
    <row r="18" spans="1:7" s="11" customFormat="1" ht="35" customHeight="1">
      <c r="A18" s="28" t="s">
        <v>238</v>
      </c>
      <c r="B18" s="29" t="s">
        <v>450</v>
      </c>
      <c r="C18" s="37" t="s">
        <v>451</v>
      </c>
      <c r="D18" s="30">
        <v>3</v>
      </c>
      <c r="E18" s="29" t="s">
        <v>3</v>
      </c>
      <c r="F18" s="33" t="s">
        <v>452</v>
      </c>
      <c r="G18" s="34">
        <v>45351</v>
      </c>
    </row>
    <row r="19" spans="1:7" s="11" customFormat="1" ht="35" customHeight="1">
      <c r="A19" s="28" t="s">
        <v>238</v>
      </c>
      <c r="B19" s="29" t="s">
        <v>55</v>
      </c>
      <c r="C19" s="37" t="s">
        <v>453</v>
      </c>
      <c r="D19" s="30">
        <v>2</v>
      </c>
      <c r="E19" s="29" t="s">
        <v>3</v>
      </c>
      <c r="F19" s="33" t="s">
        <v>454</v>
      </c>
      <c r="G19" s="34">
        <v>45504</v>
      </c>
    </row>
    <row r="20" spans="1:7" s="11" customFormat="1" ht="35" customHeight="1">
      <c r="A20" s="28" t="s">
        <v>238</v>
      </c>
      <c r="B20" s="29" t="s">
        <v>455</v>
      </c>
      <c r="C20" s="37" t="s">
        <v>456</v>
      </c>
      <c r="D20" s="30">
        <v>1</v>
      </c>
      <c r="E20" s="29" t="s">
        <v>3</v>
      </c>
      <c r="F20" s="33" t="s">
        <v>457</v>
      </c>
      <c r="G20" s="34">
        <v>45565</v>
      </c>
    </row>
    <row r="21" spans="1:7" s="11" customFormat="1" ht="35" customHeight="1">
      <c r="A21" s="28" t="s">
        <v>458</v>
      </c>
      <c r="B21" s="29" t="s">
        <v>459</v>
      </c>
      <c r="C21" s="37" t="s">
        <v>460</v>
      </c>
      <c r="D21" s="30">
        <v>1</v>
      </c>
      <c r="E21" s="29" t="s">
        <v>3</v>
      </c>
      <c r="F21" s="33" t="s">
        <v>461</v>
      </c>
      <c r="G21" s="35" t="s">
        <v>462</v>
      </c>
    </row>
    <row r="22" spans="1:7" s="11" customFormat="1" ht="35" customHeight="1">
      <c r="A22" s="28" t="s">
        <v>458</v>
      </c>
      <c r="B22" s="29">
        <v>10171832001</v>
      </c>
      <c r="C22" s="37" t="s">
        <v>463</v>
      </c>
      <c r="D22" s="30">
        <v>1</v>
      </c>
      <c r="E22" s="29" t="s">
        <v>3</v>
      </c>
      <c r="F22" s="33">
        <v>48648033</v>
      </c>
      <c r="G22" s="34">
        <v>44438</v>
      </c>
    </row>
    <row r="23" spans="1:7" s="11" customFormat="1" ht="35" customHeight="1">
      <c r="A23" s="28" t="s">
        <v>464</v>
      </c>
      <c r="B23" s="29" t="s">
        <v>465</v>
      </c>
      <c r="C23" s="37" t="s">
        <v>466</v>
      </c>
      <c r="D23" s="30">
        <v>1</v>
      </c>
      <c r="E23" s="29" t="s">
        <v>3</v>
      </c>
      <c r="F23" s="33">
        <v>6241</v>
      </c>
      <c r="G23" s="34">
        <v>44073</v>
      </c>
    </row>
    <row r="24" spans="1:7" s="11" customFormat="1" ht="35" customHeight="1">
      <c r="A24" s="28" t="s">
        <v>467</v>
      </c>
      <c r="B24" s="29" t="s">
        <v>468</v>
      </c>
      <c r="C24" s="37" t="s">
        <v>469</v>
      </c>
      <c r="D24" s="30">
        <v>2</v>
      </c>
      <c r="E24" s="29" t="s">
        <v>3</v>
      </c>
      <c r="F24" s="33">
        <v>201029</v>
      </c>
      <c r="G24" s="34">
        <v>44834</v>
      </c>
    </row>
    <row r="25" spans="1:7" s="11" customFormat="1" ht="35" customHeight="1">
      <c r="A25" s="28" t="s">
        <v>467</v>
      </c>
      <c r="B25" s="29" t="s">
        <v>468</v>
      </c>
      <c r="C25" s="37" t="s">
        <v>469</v>
      </c>
      <c r="D25" s="30">
        <v>1</v>
      </c>
      <c r="E25" s="29" t="s">
        <v>3</v>
      </c>
      <c r="F25" s="33">
        <v>201147</v>
      </c>
      <c r="G25" s="34">
        <v>45291</v>
      </c>
    </row>
    <row r="26" spans="1:7" s="11" customFormat="1" ht="35" customHeight="1">
      <c r="A26" s="28" t="s">
        <v>470</v>
      </c>
      <c r="B26" s="29" t="s">
        <v>471</v>
      </c>
      <c r="C26" s="37" t="s">
        <v>540</v>
      </c>
      <c r="D26" s="30">
        <v>1</v>
      </c>
      <c r="E26" s="29" t="s">
        <v>3</v>
      </c>
      <c r="F26" s="33" t="s">
        <v>472</v>
      </c>
      <c r="G26" s="34">
        <v>45557</v>
      </c>
    </row>
    <row r="27" spans="1:7" s="11" customFormat="1" ht="35" customHeight="1">
      <c r="A27" s="28" t="s">
        <v>473</v>
      </c>
      <c r="B27" s="29" t="s">
        <v>474</v>
      </c>
      <c r="C27" s="37" t="s">
        <v>475</v>
      </c>
      <c r="D27" s="30">
        <v>1</v>
      </c>
      <c r="E27" s="29" t="s">
        <v>3</v>
      </c>
      <c r="F27" s="33" t="s">
        <v>476</v>
      </c>
      <c r="G27" s="34">
        <v>44956</v>
      </c>
    </row>
    <row r="28" spans="1:7" s="11" customFormat="1" ht="35" customHeight="1">
      <c r="A28" s="28" t="s">
        <v>477</v>
      </c>
      <c r="B28" s="29" t="s">
        <v>478</v>
      </c>
      <c r="C28" s="37" t="s">
        <v>479</v>
      </c>
      <c r="D28" s="30">
        <v>2</v>
      </c>
      <c r="E28" s="29" t="s">
        <v>3</v>
      </c>
      <c r="F28" s="36">
        <v>302980508</v>
      </c>
      <c r="G28" s="34">
        <v>45534</v>
      </c>
    </row>
    <row r="29" spans="1:7" s="11" customFormat="1" ht="35" customHeight="1">
      <c r="A29" s="28" t="s">
        <v>470</v>
      </c>
      <c r="B29" s="29" t="s">
        <v>480</v>
      </c>
      <c r="C29" s="37" t="s">
        <v>481</v>
      </c>
      <c r="D29" s="30">
        <v>1</v>
      </c>
      <c r="E29" s="29" t="s">
        <v>3</v>
      </c>
      <c r="F29" s="33">
        <v>20721350001</v>
      </c>
      <c r="G29" s="34">
        <v>44379</v>
      </c>
    </row>
    <row r="30" spans="1:7" s="11" customFormat="1" ht="35" customHeight="1">
      <c r="A30" s="28" t="s">
        <v>403</v>
      </c>
      <c r="B30" s="29" t="s">
        <v>124</v>
      </c>
      <c r="C30" s="37" t="s">
        <v>482</v>
      </c>
      <c r="D30" s="30">
        <v>1</v>
      </c>
      <c r="E30" s="29" t="s">
        <v>3</v>
      </c>
      <c r="F30" s="33"/>
      <c r="G30" s="34">
        <v>45503</v>
      </c>
    </row>
    <row r="31" spans="1:7" s="11" customFormat="1" ht="35" customHeight="1">
      <c r="A31" s="28" t="s">
        <v>483</v>
      </c>
      <c r="B31" s="29"/>
      <c r="C31" s="37" t="s">
        <v>484</v>
      </c>
      <c r="D31" s="30">
        <v>1</v>
      </c>
      <c r="E31" s="29" t="s">
        <v>3</v>
      </c>
      <c r="F31" s="33"/>
      <c r="G31" s="34">
        <v>45170</v>
      </c>
    </row>
    <row r="32" spans="1:7" s="11" customFormat="1" ht="35" customHeight="1">
      <c r="A32" s="28" t="s">
        <v>485</v>
      </c>
      <c r="B32" s="29">
        <v>110030</v>
      </c>
      <c r="C32" s="37" t="s">
        <v>486</v>
      </c>
      <c r="D32" s="30">
        <v>2</v>
      </c>
      <c r="E32" s="29" t="s">
        <v>3</v>
      </c>
      <c r="F32" s="33"/>
      <c r="G32" s="34">
        <v>45380</v>
      </c>
    </row>
    <row r="33" spans="1:7" s="11" customFormat="1" ht="35" customHeight="1">
      <c r="A33" s="28" t="s">
        <v>487</v>
      </c>
      <c r="B33" s="29"/>
      <c r="C33" s="37" t="s">
        <v>488</v>
      </c>
      <c r="D33" s="30">
        <v>2</v>
      </c>
      <c r="E33" s="29" t="s">
        <v>3</v>
      </c>
      <c r="F33" s="33" t="s">
        <v>489</v>
      </c>
      <c r="G33" s="34">
        <v>45350</v>
      </c>
    </row>
    <row r="34" spans="1:7" s="11" customFormat="1" ht="35" customHeight="1">
      <c r="A34" s="28" t="s">
        <v>490</v>
      </c>
      <c r="B34" s="29"/>
      <c r="C34" s="37" t="s">
        <v>491</v>
      </c>
      <c r="D34" s="30">
        <v>1</v>
      </c>
      <c r="E34" s="29" t="s">
        <v>3</v>
      </c>
      <c r="F34" s="33"/>
      <c r="G34" s="34">
        <v>44195</v>
      </c>
    </row>
    <row r="35" spans="1:7" s="11" customFormat="1" ht="35" customHeight="1">
      <c r="A35" s="28" t="s">
        <v>492</v>
      </c>
      <c r="B35" s="29">
        <v>118003</v>
      </c>
      <c r="C35" s="37" t="s">
        <v>493</v>
      </c>
      <c r="D35" s="30">
        <v>1</v>
      </c>
      <c r="E35" s="29" t="s">
        <v>3</v>
      </c>
      <c r="F35" s="33"/>
      <c r="G35" s="34">
        <v>45381</v>
      </c>
    </row>
    <row r="36" spans="1:7" s="11" customFormat="1" ht="35" customHeight="1">
      <c r="A36" s="28" t="s">
        <v>492</v>
      </c>
      <c r="B36" s="29">
        <v>100250</v>
      </c>
      <c r="C36" s="37" t="s">
        <v>494</v>
      </c>
      <c r="D36" s="30">
        <v>1</v>
      </c>
      <c r="E36" s="29" t="s">
        <v>3</v>
      </c>
      <c r="F36" s="33"/>
      <c r="G36" s="34">
        <v>45015</v>
      </c>
    </row>
    <row r="37" spans="1:7" s="11" customFormat="1" ht="35" customHeight="1">
      <c r="A37" s="28" t="s">
        <v>492</v>
      </c>
      <c r="B37" s="29">
        <v>112110</v>
      </c>
      <c r="C37" s="37" t="s">
        <v>495</v>
      </c>
      <c r="D37" s="30">
        <v>3</v>
      </c>
      <c r="E37" s="29" t="s">
        <v>3</v>
      </c>
      <c r="F37" s="33"/>
      <c r="G37" s="34">
        <v>45076</v>
      </c>
    </row>
    <row r="38" spans="1:7" s="11" customFormat="1" ht="35" customHeight="1">
      <c r="A38" s="28" t="s">
        <v>492</v>
      </c>
      <c r="B38" s="29">
        <v>115040</v>
      </c>
      <c r="C38" s="37" t="s">
        <v>496</v>
      </c>
      <c r="D38" s="30">
        <v>1</v>
      </c>
      <c r="E38" s="29" t="s">
        <v>3</v>
      </c>
      <c r="F38" s="33"/>
      <c r="G38" s="34">
        <v>45076</v>
      </c>
    </row>
    <row r="39" spans="1:7" s="11" customFormat="1" ht="35" customHeight="1">
      <c r="A39" s="28" t="s">
        <v>492</v>
      </c>
      <c r="B39" s="29">
        <v>117070</v>
      </c>
      <c r="C39" s="37" t="s">
        <v>497</v>
      </c>
      <c r="D39" s="30">
        <v>2</v>
      </c>
      <c r="E39" s="29" t="s">
        <v>3</v>
      </c>
      <c r="F39" s="33"/>
      <c r="G39" s="34">
        <v>45046</v>
      </c>
    </row>
    <row r="40" spans="1:7" s="11" customFormat="1" ht="35" customHeight="1">
      <c r="A40" s="28" t="s">
        <v>492</v>
      </c>
      <c r="B40" s="29">
        <v>115410</v>
      </c>
      <c r="C40" s="37" t="s">
        <v>498</v>
      </c>
      <c r="D40" s="30">
        <v>1</v>
      </c>
      <c r="E40" s="29" t="s">
        <v>3</v>
      </c>
      <c r="F40" s="33"/>
      <c r="G40" s="34">
        <v>45321</v>
      </c>
    </row>
    <row r="41" spans="1:7" s="11" customFormat="1" ht="35" customHeight="1">
      <c r="A41" s="28" t="s">
        <v>492</v>
      </c>
      <c r="B41" s="29">
        <v>118104</v>
      </c>
      <c r="C41" s="37" t="s">
        <v>499</v>
      </c>
      <c r="D41" s="30">
        <v>1</v>
      </c>
      <c r="E41" s="29" t="s">
        <v>3</v>
      </c>
      <c r="F41" s="36"/>
      <c r="G41" s="34">
        <v>45534</v>
      </c>
    </row>
    <row r="42" spans="1:7" s="11" customFormat="1" ht="35" customHeight="1">
      <c r="A42" s="28" t="s">
        <v>492</v>
      </c>
      <c r="B42" s="29">
        <v>118010</v>
      </c>
      <c r="C42" s="37" t="s">
        <v>500</v>
      </c>
      <c r="D42" s="30">
        <v>1</v>
      </c>
      <c r="E42" s="29" t="s">
        <v>3</v>
      </c>
      <c r="F42" s="33"/>
      <c r="G42" s="34">
        <v>45565</v>
      </c>
    </row>
    <row r="43" spans="1:7" s="11" customFormat="1" ht="35" customHeight="1">
      <c r="A43" s="28" t="s">
        <v>492</v>
      </c>
      <c r="B43" s="29">
        <v>118086</v>
      </c>
      <c r="C43" s="37" t="s">
        <v>501</v>
      </c>
      <c r="D43" s="30">
        <v>1</v>
      </c>
      <c r="E43" s="29" t="s">
        <v>3</v>
      </c>
      <c r="F43" s="33"/>
      <c r="G43" s="34">
        <v>45595</v>
      </c>
    </row>
    <row r="44" spans="1:7" s="11" customFormat="1" ht="35" customHeight="1">
      <c r="A44" s="28" t="s">
        <v>492</v>
      </c>
      <c r="B44" s="29">
        <v>115460</v>
      </c>
      <c r="C44" s="37" t="s">
        <v>502</v>
      </c>
      <c r="D44" s="30">
        <v>1</v>
      </c>
      <c r="E44" s="29" t="s">
        <v>3</v>
      </c>
      <c r="F44" s="33"/>
      <c r="G44" s="34">
        <v>45534</v>
      </c>
    </row>
    <row r="45" spans="1:7" s="11" customFormat="1" ht="35" customHeight="1">
      <c r="A45" s="28" t="s">
        <v>492</v>
      </c>
      <c r="B45" s="29">
        <v>100201</v>
      </c>
      <c r="C45" s="37" t="s">
        <v>503</v>
      </c>
      <c r="D45" s="30">
        <v>1</v>
      </c>
      <c r="E45" s="29" t="s">
        <v>3</v>
      </c>
      <c r="F45" s="33"/>
      <c r="G45" s="34">
        <v>45412</v>
      </c>
    </row>
    <row r="46" spans="1:7" s="11" customFormat="1" ht="35" customHeight="1">
      <c r="A46" s="28" t="s">
        <v>492</v>
      </c>
      <c r="B46" s="29">
        <v>118003</v>
      </c>
      <c r="C46" s="37" t="s">
        <v>504</v>
      </c>
      <c r="D46" s="30">
        <v>1</v>
      </c>
      <c r="E46" s="29" t="s">
        <v>3</v>
      </c>
      <c r="F46" s="33"/>
      <c r="G46" s="34">
        <v>45199</v>
      </c>
    </row>
    <row r="47" spans="1:7" s="11" customFormat="1" ht="35" customHeight="1">
      <c r="A47" s="28" t="s">
        <v>492</v>
      </c>
      <c r="B47" s="29">
        <v>118010</v>
      </c>
      <c r="C47" s="37" t="s">
        <v>505</v>
      </c>
      <c r="D47" s="30">
        <v>1</v>
      </c>
      <c r="E47" s="29" t="s">
        <v>3</v>
      </c>
      <c r="F47" s="33"/>
      <c r="G47" s="34">
        <v>45381</v>
      </c>
    </row>
    <row r="48" spans="1:7" s="11" customFormat="1" ht="35" customHeight="1">
      <c r="A48" s="28" t="s">
        <v>506</v>
      </c>
      <c r="B48" s="29" t="s">
        <v>507</v>
      </c>
      <c r="C48" s="37" t="s">
        <v>508</v>
      </c>
      <c r="D48" s="30">
        <v>1</v>
      </c>
      <c r="E48" s="29" t="s">
        <v>3</v>
      </c>
      <c r="F48" s="33" t="s">
        <v>509</v>
      </c>
      <c r="G48" s="34">
        <v>45595</v>
      </c>
    </row>
    <row r="49" spans="1:7" s="11" customFormat="1" ht="35" customHeight="1">
      <c r="A49" s="28" t="s">
        <v>506</v>
      </c>
      <c r="B49" s="29" t="s">
        <v>510</v>
      </c>
      <c r="C49" s="37" t="s">
        <v>511</v>
      </c>
      <c r="D49" s="30">
        <v>1</v>
      </c>
      <c r="E49" s="29" t="s">
        <v>3</v>
      </c>
      <c r="F49" s="33"/>
      <c r="G49" s="34">
        <v>44985</v>
      </c>
    </row>
    <row r="50" spans="1:7" s="11" customFormat="1" ht="35" customHeight="1">
      <c r="A50" s="28" t="s">
        <v>506</v>
      </c>
      <c r="B50" s="29" t="s">
        <v>512</v>
      </c>
      <c r="C50" s="37" t="s">
        <v>513</v>
      </c>
      <c r="D50" s="30">
        <v>1</v>
      </c>
      <c r="E50" s="29" t="s">
        <v>3</v>
      </c>
      <c r="F50" s="33"/>
      <c r="G50" s="34">
        <v>45321</v>
      </c>
    </row>
    <row r="51" spans="1:7" s="11" customFormat="1" ht="35" customHeight="1">
      <c r="A51" s="28" t="s">
        <v>506</v>
      </c>
      <c r="B51" s="29" t="s">
        <v>514</v>
      </c>
      <c r="C51" s="37" t="s">
        <v>515</v>
      </c>
      <c r="D51" s="30">
        <v>1</v>
      </c>
      <c r="E51" s="29" t="s">
        <v>3</v>
      </c>
      <c r="F51" s="33"/>
      <c r="G51" s="34">
        <v>45321</v>
      </c>
    </row>
    <row r="52" spans="1:7" s="11" customFormat="1" ht="35" customHeight="1">
      <c r="A52" s="28" t="s">
        <v>490</v>
      </c>
      <c r="B52" s="29"/>
      <c r="C52" s="37" t="s">
        <v>516</v>
      </c>
      <c r="D52" s="30">
        <v>2</v>
      </c>
      <c r="E52" s="29" t="s">
        <v>3</v>
      </c>
      <c r="F52" s="33"/>
      <c r="G52" s="34"/>
    </row>
    <row r="53" spans="1:7" s="11" customFormat="1" ht="35" customHeight="1">
      <c r="A53" s="28" t="s">
        <v>490</v>
      </c>
      <c r="B53" s="29"/>
      <c r="C53" s="37" t="s">
        <v>517</v>
      </c>
      <c r="D53" s="30">
        <v>1</v>
      </c>
      <c r="E53" s="29" t="s">
        <v>3</v>
      </c>
      <c r="F53" s="33"/>
      <c r="G53" s="34"/>
    </row>
    <row r="54" spans="1:7" s="11" customFormat="1" ht="35" customHeight="1">
      <c r="A54" s="28" t="s">
        <v>490</v>
      </c>
      <c r="B54" s="29"/>
      <c r="C54" s="37" t="s">
        <v>518</v>
      </c>
      <c r="D54" s="30">
        <v>1</v>
      </c>
      <c r="E54" s="29" t="s">
        <v>3</v>
      </c>
      <c r="F54" s="33"/>
      <c r="G54" s="34"/>
    </row>
    <row r="55" spans="1:7" s="11" customFormat="1" ht="35" customHeight="1">
      <c r="A55" s="28" t="s">
        <v>519</v>
      </c>
      <c r="B55" s="29"/>
      <c r="C55" s="37" t="s">
        <v>520</v>
      </c>
      <c r="D55" s="30">
        <v>1</v>
      </c>
      <c r="E55" s="29" t="s">
        <v>3</v>
      </c>
      <c r="F55" s="33"/>
      <c r="G55" s="34"/>
    </row>
    <row r="56" spans="1:7" s="11" customFormat="1" ht="35" customHeight="1">
      <c r="A56" s="28" t="s">
        <v>519</v>
      </c>
      <c r="B56" s="29"/>
      <c r="C56" s="37" t="s">
        <v>521</v>
      </c>
      <c r="D56" s="30">
        <v>4</v>
      </c>
      <c r="E56" s="29" t="s">
        <v>3</v>
      </c>
      <c r="F56" s="33"/>
      <c r="G56" s="34"/>
    </row>
    <row r="57" spans="1:7" s="11" customFormat="1" ht="35" customHeight="1">
      <c r="A57" s="28" t="s">
        <v>519</v>
      </c>
      <c r="B57" s="29"/>
      <c r="C57" s="37" t="s">
        <v>522</v>
      </c>
      <c r="D57" s="30">
        <v>1</v>
      </c>
      <c r="E57" s="29" t="s">
        <v>3</v>
      </c>
      <c r="F57" s="33"/>
      <c r="G57" s="34"/>
    </row>
    <row r="58" spans="1:7" s="11" customFormat="1" ht="35" customHeight="1">
      <c r="A58" s="28" t="s">
        <v>519</v>
      </c>
      <c r="B58" s="29"/>
      <c r="C58" s="37" t="s">
        <v>523</v>
      </c>
      <c r="D58" s="30">
        <v>1</v>
      </c>
      <c r="E58" s="29" t="s">
        <v>3</v>
      </c>
      <c r="F58" s="33"/>
      <c r="G58" s="34"/>
    </row>
    <row r="59" spans="1:7" s="11" customFormat="1" ht="35" customHeight="1">
      <c r="A59" s="28" t="s">
        <v>519</v>
      </c>
      <c r="B59" s="29"/>
      <c r="C59" s="37" t="s">
        <v>524</v>
      </c>
      <c r="D59" s="30">
        <v>2</v>
      </c>
      <c r="E59" s="29" t="s">
        <v>3</v>
      </c>
      <c r="F59" s="33"/>
      <c r="G59" s="34"/>
    </row>
    <row r="60" spans="1:7" s="11" customFormat="1" ht="35" customHeight="1">
      <c r="A60" s="28" t="s">
        <v>519</v>
      </c>
      <c r="B60" s="29"/>
      <c r="C60" s="37" t="s">
        <v>525</v>
      </c>
      <c r="D60" s="30">
        <v>3</v>
      </c>
      <c r="E60" s="29" t="s">
        <v>3</v>
      </c>
      <c r="F60" s="33"/>
      <c r="G60" s="34"/>
    </row>
    <row r="61" spans="1:7" s="11" customFormat="1" ht="35" customHeight="1">
      <c r="A61" s="28" t="s">
        <v>519</v>
      </c>
      <c r="B61" s="29"/>
      <c r="C61" s="37" t="s">
        <v>526</v>
      </c>
      <c r="D61" s="30">
        <v>1</v>
      </c>
      <c r="E61" s="29" t="s">
        <v>3</v>
      </c>
      <c r="F61" s="33"/>
      <c r="G61" s="34"/>
    </row>
    <row r="62" spans="1:7" s="11" customFormat="1" ht="35" customHeight="1">
      <c r="A62" s="28" t="s">
        <v>519</v>
      </c>
      <c r="B62" s="29"/>
      <c r="C62" s="37" t="s">
        <v>527</v>
      </c>
      <c r="D62" s="30">
        <v>1</v>
      </c>
      <c r="E62" s="29" t="s">
        <v>3</v>
      </c>
      <c r="F62" s="33"/>
      <c r="G62" s="34"/>
    </row>
    <row r="63" spans="1:7" s="11" customFormat="1" ht="35" customHeight="1">
      <c r="A63" s="28" t="s">
        <v>519</v>
      </c>
      <c r="B63" s="29"/>
      <c r="C63" s="37" t="s">
        <v>528</v>
      </c>
      <c r="D63" s="30">
        <v>2</v>
      </c>
      <c r="E63" s="29" t="s">
        <v>3</v>
      </c>
      <c r="F63" s="33"/>
      <c r="G63" s="34"/>
    </row>
    <row r="64" spans="1:7" s="11" customFormat="1" ht="35" customHeight="1">
      <c r="A64" s="28" t="s">
        <v>519</v>
      </c>
      <c r="B64" s="29"/>
      <c r="C64" s="37" t="s">
        <v>529</v>
      </c>
      <c r="D64" s="30">
        <v>1</v>
      </c>
      <c r="E64" s="29" t="s">
        <v>3</v>
      </c>
      <c r="F64" s="33"/>
      <c r="G64" s="34"/>
    </row>
    <row r="65" spans="1:7" s="11" customFormat="1" ht="35" customHeight="1">
      <c r="A65" s="28" t="s">
        <v>519</v>
      </c>
      <c r="B65" s="29"/>
      <c r="C65" s="37" t="s">
        <v>530</v>
      </c>
      <c r="D65" s="30">
        <v>2</v>
      </c>
      <c r="E65" s="29" t="s">
        <v>3</v>
      </c>
      <c r="F65" s="33"/>
      <c r="G65" s="34"/>
    </row>
    <row r="66" spans="1:7" s="11" customFormat="1" ht="35" customHeight="1">
      <c r="A66" s="28" t="s">
        <v>519</v>
      </c>
      <c r="B66" s="29"/>
      <c r="C66" s="37" t="s">
        <v>531</v>
      </c>
      <c r="D66" s="30">
        <v>1</v>
      </c>
      <c r="E66" s="29" t="s">
        <v>3</v>
      </c>
      <c r="F66" s="33"/>
      <c r="G66" s="34"/>
    </row>
    <row r="67" spans="1:7" s="11" customFormat="1" ht="35" customHeight="1">
      <c r="A67" s="28" t="s">
        <v>519</v>
      </c>
      <c r="B67" s="29"/>
      <c r="C67" s="37" t="s">
        <v>532</v>
      </c>
      <c r="D67" s="30">
        <v>1</v>
      </c>
      <c r="E67" s="29" t="s">
        <v>3</v>
      </c>
      <c r="F67" s="33"/>
      <c r="G67" s="34"/>
    </row>
    <row r="68" spans="1:7" s="11" customFormat="1" ht="35" customHeight="1">
      <c r="A68" s="28" t="s">
        <v>519</v>
      </c>
      <c r="B68" s="29"/>
      <c r="C68" s="37" t="s">
        <v>533</v>
      </c>
      <c r="D68" s="30">
        <v>1</v>
      </c>
      <c r="E68" s="29" t="s">
        <v>3</v>
      </c>
      <c r="F68" s="33"/>
      <c r="G68" s="34"/>
    </row>
    <row r="69" spans="1:7" s="11" customFormat="1" ht="35" customHeight="1">
      <c r="A69" s="28" t="s">
        <v>534</v>
      </c>
      <c r="B69" s="29"/>
      <c r="C69" s="37" t="s">
        <v>535</v>
      </c>
      <c r="D69" s="30">
        <v>4</v>
      </c>
      <c r="E69" s="29" t="s">
        <v>3</v>
      </c>
      <c r="F69" s="33"/>
      <c r="G69" s="34"/>
    </row>
    <row r="70" spans="1:7" s="11" customFormat="1" ht="35" customHeight="1">
      <c r="A70" s="28" t="s">
        <v>534</v>
      </c>
      <c r="B70" s="29"/>
      <c r="C70" s="37" t="s">
        <v>536</v>
      </c>
      <c r="D70" s="30">
        <v>1</v>
      </c>
      <c r="E70" s="29" t="s">
        <v>3</v>
      </c>
      <c r="F70" s="33"/>
      <c r="G70" s="34"/>
    </row>
    <row r="71" spans="1:7" s="11" customFormat="1" ht="35" customHeight="1">
      <c r="A71" s="28" t="s">
        <v>534</v>
      </c>
      <c r="B71" s="29"/>
      <c r="C71" s="37" t="s">
        <v>537</v>
      </c>
      <c r="D71" s="30">
        <v>3</v>
      </c>
      <c r="E71" s="29" t="s">
        <v>3</v>
      </c>
      <c r="F71" s="33"/>
      <c r="G71" s="34"/>
    </row>
    <row r="72" spans="1:7" s="11" customFormat="1" ht="35" customHeight="1">
      <c r="A72" s="28" t="s">
        <v>534</v>
      </c>
      <c r="B72" s="29"/>
      <c r="C72" s="37" t="s">
        <v>538</v>
      </c>
      <c r="D72" s="30">
        <v>1</v>
      </c>
      <c r="E72" s="29" t="s">
        <v>3</v>
      </c>
      <c r="F72" s="33"/>
      <c r="G72" s="34"/>
    </row>
    <row r="73" spans="1:7" s="11" customFormat="1" ht="35" customHeight="1">
      <c r="A73" s="28" t="s">
        <v>534</v>
      </c>
      <c r="B73" s="29"/>
      <c r="C73" s="37" t="s">
        <v>539</v>
      </c>
      <c r="D73" s="30">
        <v>2</v>
      </c>
      <c r="E73" s="29" t="s">
        <v>3</v>
      </c>
      <c r="F73" s="33"/>
      <c r="G73" s="3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A7BE-5660-644C-880D-2D98C3AE3082}">
  <sheetPr codeName="Sheet13"/>
  <dimension ref="A1:F149"/>
  <sheetViews>
    <sheetView workbookViewId="0">
      <selection activeCell="C1" sqref="C1:C1048576"/>
    </sheetView>
  </sheetViews>
  <sheetFormatPr baseColWidth="10" defaultRowHeight="15"/>
  <cols>
    <col min="1" max="1" width="23.6640625" customWidth="1"/>
    <col min="2" max="2" width="24.6640625" style="2" customWidth="1"/>
    <col min="3" max="3" width="123.33203125" customWidth="1"/>
    <col min="4" max="4" width="10.1640625" bestFit="1" customWidth="1"/>
    <col min="5" max="5" width="13.1640625" customWidth="1"/>
    <col min="6" max="6" width="14" bestFit="1" customWidth="1"/>
  </cols>
  <sheetData>
    <row r="1" spans="1:6" ht="21">
      <c r="A1" s="59" t="s">
        <v>545</v>
      </c>
      <c r="B1" s="86" t="s">
        <v>2645</v>
      </c>
      <c r="C1" s="60" t="s">
        <v>546</v>
      </c>
      <c r="D1" s="59" t="s">
        <v>547</v>
      </c>
      <c r="E1" s="59" t="s">
        <v>548</v>
      </c>
      <c r="F1" s="59" t="s">
        <v>549</v>
      </c>
    </row>
    <row r="2" spans="1:6" ht="30" customHeight="1">
      <c r="A2" s="40" t="s">
        <v>166</v>
      </c>
      <c r="B2" s="43" t="s">
        <v>550</v>
      </c>
      <c r="C2" s="42" t="str">
        <f>VLOOKUP(B2,[1]Merck!A18:F554,3,0)</f>
        <v>Polyethylene glycol 1000</v>
      </c>
      <c r="D2" s="43" t="str">
        <f>VLOOKUP(B2,[1]Merck!A19:F554,4,0)</f>
        <v>250GR</v>
      </c>
      <c r="E2" s="43">
        <v>1</v>
      </c>
      <c r="F2" s="44">
        <f>VLOOKUP(B2,[1]Merck!A19:F554,5,0)</f>
        <v>5.04</v>
      </c>
    </row>
    <row r="3" spans="1:6" ht="30" customHeight="1">
      <c r="A3" s="40" t="s">
        <v>166</v>
      </c>
      <c r="B3" s="43" t="s">
        <v>551</v>
      </c>
      <c r="C3" s="42" t="str">
        <f>VLOOKUP(B3,[1]Merck!A19:F555,3,0)</f>
        <v>Polyethylene glycol 600</v>
      </c>
      <c r="D3" s="43" t="str">
        <f>VLOOKUP(B3,[1]Merck!A20:F555,4,0)</f>
        <v>250GR</v>
      </c>
      <c r="E3" s="43">
        <v>1</v>
      </c>
      <c r="F3" s="44">
        <f>VLOOKUP(B3,[1]Merck!A20:F555,5,0)</f>
        <v>5.04</v>
      </c>
    </row>
    <row r="4" spans="1:6" ht="30" customHeight="1">
      <c r="A4" s="40" t="s">
        <v>166</v>
      </c>
      <c r="B4" s="43" t="s">
        <v>552</v>
      </c>
      <c r="C4" s="42" t="str">
        <f>VLOOKUP(B4,[1]Merck!A22:F558,3,0)</f>
        <v>Sodium methoxide 25-30% solution in methanol</v>
      </c>
      <c r="D4" s="43" t="str">
        <f>VLOOKUP(B4,[1]Merck!A23:F558,4,0)</f>
        <v>500 ML</v>
      </c>
      <c r="E4" s="43">
        <v>1</v>
      </c>
      <c r="F4" s="44">
        <f>VLOOKUP(B4,[1]Merck!A23:F558,5,0)</f>
        <v>4.0004999999999997</v>
      </c>
    </row>
    <row r="5" spans="1:6" ht="30" customHeight="1">
      <c r="A5" s="40" t="s">
        <v>170</v>
      </c>
      <c r="B5" s="43">
        <v>311734</v>
      </c>
      <c r="C5" s="45" t="s">
        <v>553</v>
      </c>
      <c r="D5" s="43" t="str">
        <f>VLOOKUP(B5,[1]Merck!A1:F536,4,0)</f>
        <v>1KG</v>
      </c>
      <c r="E5" s="43">
        <v>3</v>
      </c>
      <c r="F5" s="44">
        <f>VLOOKUP(B5,[1]Merck!A1:F536,5,0)</f>
        <v>4.5045000000000002</v>
      </c>
    </row>
    <row r="6" spans="1:6" ht="30" customHeight="1">
      <c r="A6" s="40" t="s">
        <v>170</v>
      </c>
      <c r="B6" s="43">
        <v>417147</v>
      </c>
      <c r="C6" s="42" t="str">
        <f>VLOOKUP(B6,[1]Merck!A1:F537,3,0)</f>
        <v>Aluminum oxide, RPE - For analysis - Reag. Ph.Eur., 1 kg, Plastic bottle</v>
      </c>
      <c r="D6" s="43" t="str">
        <f>VLOOKUP(B6,[1]Merck!A2:F537,4,0)</f>
        <v>1KG</v>
      </c>
      <c r="E6" s="43">
        <f>VLOOKUP(B6,[1]Merck!A2:F537,6,0)</f>
        <v>2</v>
      </c>
      <c r="F6" s="44">
        <f>VLOOKUP(B6,[1]Merck!A2:F537,5,0)</f>
        <v>4.0004999999999997</v>
      </c>
    </row>
    <row r="7" spans="1:6" ht="30" customHeight="1">
      <c r="A7" s="40" t="s">
        <v>170</v>
      </c>
      <c r="B7" s="41" t="s">
        <v>554</v>
      </c>
      <c r="C7" s="47" t="s">
        <v>555</v>
      </c>
      <c r="D7" s="46" t="s">
        <v>163</v>
      </c>
      <c r="E7" s="48">
        <v>1</v>
      </c>
      <c r="F7" s="49">
        <v>2.016</v>
      </c>
    </row>
    <row r="8" spans="1:6" ht="30" customHeight="1">
      <c r="A8" s="40" t="s">
        <v>170</v>
      </c>
      <c r="B8" s="43">
        <v>451824</v>
      </c>
      <c r="C8" s="42" t="str">
        <f>VLOOKUP(B8,[1]Merck!A6:F542,3,0)</f>
        <v>Iron (III) oxide, RPE - For analysis, 100 g, Plastic bottle</v>
      </c>
      <c r="D8" s="43" t="str">
        <f>VLOOKUP(B8,[1]Merck!A7:F542,4,0)</f>
        <v>100GR</v>
      </c>
      <c r="E8" s="43">
        <v>2</v>
      </c>
      <c r="F8" s="44">
        <f>VLOOKUP(B8,[1]Merck!A7:F542,5,0)</f>
        <v>8.0009999999999994</v>
      </c>
    </row>
    <row r="9" spans="1:6" ht="30" customHeight="1">
      <c r="A9" s="40" t="s">
        <v>170</v>
      </c>
      <c r="B9" s="41">
        <v>458404</v>
      </c>
      <c r="C9" s="42" t="str">
        <f>VLOOKUP(B9,[1]Merck!A12:F548,3,0)</f>
        <v>Lithium sulfate monohydrate, RPE - For analysis - ACS - Reag. Ph.Eur. - Reag. USP, 100 g, Plastic bottle</v>
      </c>
      <c r="D9" s="43" t="str">
        <f>VLOOKUP(B9,[1]Merck!A13:F548,4,0)</f>
        <v>100GR</v>
      </c>
      <c r="E9" s="43">
        <v>2</v>
      </c>
      <c r="F9" s="44">
        <f>VLOOKUP(B9,[1]Merck!A13:F548,5,0)</f>
        <v>5.04</v>
      </c>
    </row>
    <row r="10" spans="1:6" ht="30" customHeight="1">
      <c r="A10" s="40" t="s">
        <v>170</v>
      </c>
      <c r="B10" s="43">
        <v>459331</v>
      </c>
      <c r="C10" s="42" t="str">
        <f>VLOOKUP(B10,[1]Merck!A14:F550,3,0)</f>
        <v>Magnesium chloride hexahydrate, RPE - For analysis - ACS - ISO, 5 kg, Plastic jar</v>
      </c>
      <c r="D10" s="43" t="str">
        <f>VLOOKUP(B10,[1]Merck!A15:F550,4,0)</f>
        <v>5KG</v>
      </c>
      <c r="E10" s="43">
        <v>1</v>
      </c>
      <c r="F10" s="44">
        <f>VLOOKUP(B10,[1]Merck!A15:F550,5,0)</f>
        <v>8.0009999999999994</v>
      </c>
    </row>
    <row r="11" spans="1:6" ht="30" customHeight="1">
      <c r="A11" s="40" t="s">
        <v>170</v>
      </c>
      <c r="B11" s="43">
        <v>460157</v>
      </c>
      <c r="C11" s="42" t="str">
        <f>VLOOKUP(B11,[1]Merck!A13:F549,3,0)</f>
        <v>Manganese (II) chloride tetrahydrate, RPE - For analysis, 1 kg, Plastic bottle</v>
      </c>
      <c r="D11" s="43" t="str">
        <f>VLOOKUP(B11,[1]Merck!A14:F549,4,0)</f>
        <v>1KG</v>
      </c>
      <c r="E11" s="43">
        <v>2</v>
      </c>
      <c r="F11" s="44">
        <f>VLOOKUP(B11,[1]Merck!A14:F549,5,0)</f>
        <v>5.04</v>
      </c>
    </row>
    <row r="12" spans="1:6" ht="30" customHeight="1">
      <c r="A12" s="40" t="s">
        <v>170</v>
      </c>
      <c r="B12" s="43">
        <v>382107</v>
      </c>
      <c r="C12" s="42" t="str">
        <f>VLOOKUP(B12,[1]Merck!A25:F561,3,0)</f>
        <v>Talc, ERBAPharm - According to pharmacopoeia :  Ph.Eur.-USP-FU-Ph.Franc.-BP, 1 kg, Plastic bottle</v>
      </c>
      <c r="D12" s="43" t="str">
        <f>VLOOKUP(B12,[1]Merck!A26:F561,4,0)</f>
        <v>1KG</v>
      </c>
      <c r="E12" s="43">
        <v>5</v>
      </c>
      <c r="F12" s="44">
        <f>VLOOKUP(B12,[1]Merck!A26:F561,5,0)</f>
        <v>2.52</v>
      </c>
    </row>
    <row r="13" spans="1:6" ht="30" customHeight="1">
      <c r="A13" s="40" t="s">
        <v>195</v>
      </c>
      <c r="B13" s="41" t="s">
        <v>556</v>
      </c>
      <c r="C13" s="50" t="s">
        <v>557</v>
      </c>
      <c r="D13" s="43">
        <v>100</v>
      </c>
      <c r="E13" s="43">
        <v>2</v>
      </c>
      <c r="F13" s="44">
        <v>6</v>
      </c>
    </row>
    <row r="14" spans="1:6" ht="30" customHeight="1">
      <c r="A14" s="40" t="s">
        <v>195</v>
      </c>
      <c r="B14" s="41">
        <v>52851</v>
      </c>
      <c r="C14" s="50" t="s">
        <v>197</v>
      </c>
      <c r="D14" s="43" t="s">
        <v>558</v>
      </c>
      <c r="E14" s="43">
        <v>3</v>
      </c>
      <c r="F14" s="44">
        <v>3.53</v>
      </c>
    </row>
    <row r="15" spans="1:6" ht="30" customHeight="1">
      <c r="A15" s="40" t="s">
        <v>195</v>
      </c>
      <c r="B15" s="41">
        <v>58401</v>
      </c>
      <c r="C15" s="47" t="s">
        <v>197</v>
      </c>
      <c r="D15" s="46" t="s">
        <v>168</v>
      </c>
      <c r="E15" s="48">
        <v>3</v>
      </c>
      <c r="F15" s="49">
        <v>3.5279999999999996</v>
      </c>
    </row>
    <row r="16" spans="1:6" ht="30" customHeight="1">
      <c r="A16" s="40" t="s">
        <v>195</v>
      </c>
      <c r="B16" s="41" t="s">
        <v>559</v>
      </c>
      <c r="C16" s="47" t="s">
        <v>560</v>
      </c>
      <c r="D16" s="46" t="s">
        <v>230</v>
      </c>
      <c r="E16" s="48">
        <v>1</v>
      </c>
      <c r="F16" s="49">
        <v>5.9849999999999994</v>
      </c>
    </row>
    <row r="17" spans="1:6" ht="30" customHeight="1">
      <c r="A17" s="40" t="s">
        <v>195</v>
      </c>
      <c r="B17" s="41">
        <v>30971</v>
      </c>
      <c r="C17" s="47" t="s">
        <v>561</v>
      </c>
      <c r="D17" s="46" t="s">
        <v>163</v>
      </c>
      <c r="E17" s="48">
        <v>4</v>
      </c>
      <c r="F17" s="49">
        <v>3.024</v>
      </c>
    </row>
    <row r="18" spans="1:6" ht="30" customHeight="1">
      <c r="A18" s="40" t="s">
        <v>195</v>
      </c>
      <c r="B18" s="41">
        <v>48791</v>
      </c>
      <c r="C18" s="47" t="s">
        <v>562</v>
      </c>
      <c r="D18" s="46" t="s">
        <v>181</v>
      </c>
      <c r="E18" s="48">
        <v>1</v>
      </c>
      <c r="F18" s="49">
        <v>3.5279999999999996</v>
      </c>
    </row>
    <row r="19" spans="1:6" ht="30" customHeight="1">
      <c r="A19" s="51" t="s">
        <v>162</v>
      </c>
      <c r="B19" s="52">
        <v>45402</v>
      </c>
      <c r="C19" s="53" t="str">
        <f>VLOOKUP(B19,[1]Merck!A5:F541,3,0)</f>
        <v>Coumachlor, PESTANAL®, analytical standard</v>
      </c>
      <c r="D19" s="54" t="str">
        <f>VLOOKUP(B19,[1]Merck!A6:F541,4,0)</f>
        <v>250MG</v>
      </c>
      <c r="E19" s="54">
        <v>2</v>
      </c>
      <c r="F19" s="55">
        <f>VLOOKUP(B19,[1]Merck!A6:F541,5,0)</f>
        <v>0.94499999999999984</v>
      </c>
    </row>
    <row r="20" spans="1:6" ht="30" customHeight="1">
      <c r="A20" s="51" t="s">
        <v>162</v>
      </c>
      <c r="B20" s="54">
        <v>67309</v>
      </c>
      <c r="C20" s="53" t="str">
        <f>VLOOKUP(B20,[1]Merck!A7:F543,3,0)</f>
        <v>Kovac’s reagent for indoles</v>
      </c>
      <c r="D20" s="54" t="str">
        <f>VLOOKUP(B20,[1]Merck!A8:F543,4,0)</f>
        <v>100ML</v>
      </c>
      <c r="E20" s="54">
        <v>1</v>
      </c>
      <c r="F20" s="55">
        <f>VLOOKUP(B20,[1]Merck!A8:F543,5,0)</f>
        <v>5.9849999999999994</v>
      </c>
    </row>
    <row r="21" spans="1:6" ht="30" customHeight="1">
      <c r="A21" s="51" t="s">
        <v>162</v>
      </c>
      <c r="B21" s="54" t="s">
        <v>563</v>
      </c>
      <c r="C21" s="53" t="str">
        <f>VLOOKUP(B21,[1]Merck!A17:F553,3,0)</f>
        <v>Poly(ethylene glycol)</v>
      </c>
      <c r="D21" s="54" t="str">
        <f>VLOOKUP(B21,[1]Merck!A18:F553,4,0)</f>
        <v>5GR</v>
      </c>
      <c r="E21" s="54">
        <v>1</v>
      </c>
      <c r="F21" s="55">
        <f>VLOOKUP(B21,[1]Merck!A18:F553,5,0)</f>
        <v>4.0004999999999997</v>
      </c>
    </row>
    <row r="22" spans="1:6" ht="30" customHeight="1">
      <c r="A22" s="51" t="s">
        <v>162</v>
      </c>
      <c r="B22" s="52">
        <v>35224</v>
      </c>
      <c r="C22" s="53" t="str">
        <f>VLOOKUP(B22,[1]Merck!A23:F559,3,0)</f>
        <v>Sodium thiosulfate solution</v>
      </c>
      <c r="D22" s="54" t="str">
        <f>VLOOKUP(B22,[1]Merck!A24:F559,4,0)</f>
        <v>1LT</v>
      </c>
      <c r="E22" s="54">
        <v>2</v>
      </c>
      <c r="F22" s="55">
        <f>VLOOKUP(B22,[1]Merck!A24:F559,5,0)</f>
        <v>5.04</v>
      </c>
    </row>
    <row r="23" spans="1:6" ht="30" customHeight="1">
      <c r="A23" s="51" t="s">
        <v>162</v>
      </c>
      <c r="B23" s="54">
        <v>86090</v>
      </c>
      <c r="C23" s="53" t="str">
        <f>VLOOKUP(B23,[1]Merck!A24:F560,3,0)</f>
        <v>Sulfanilic acid</v>
      </c>
      <c r="D23" s="54" t="str">
        <f>VLOOKUP(B23,[1]Merck!A25:F560,4,0)</f>
        <v>100GR</v>
      </c>
      <c r="E23" s="54">
        <v>1</v>
      </c>
      <c r="F23" s="55">
        <f>VLOOKUP(B23,[1]Merck!A25:F560,5,0)</f>
        <v>8.0009999999999994</v>
      </c>
    </row>
    <row r="24" spans="1:6" ht="30" customHeight="1">
      <c r="A24" s="58" t="s">
        <v>238</v>
      </c>
      <c r="B24" s="85">
        <v>170352</v>
      </c>
      <c r="C24" s="58" t="s">
        <v>564</v>
      </c>
      <c r="D24" s="56">
        <v>100</v>
      </c>
      <c r="E24" s="56">
        <v>1</v>
      </c>
      <c r="F24" s="57">
        <v>89</v>
      </c>
    </row>
    <row r="25" spans="1:6" ht="30" customHeight="1">
      <c r="A25" s="58" t="s">
        <v>238</v>
      </c>
      <c r="B25" s="85">
        <v>100748</v>
      </c>
      <c r="C25" s="58" t="s">
        <v>565</v>
      </c>
      <c r="D25" s="56">
        <v>2500</v>
      </c>
      <c r="E25" s="56">
        <v>1</v>
      </c>
      <c r="F25" s="57">
        <v>93</v>
      </c>
    </row>
    <row r="26" spans="1:6" ht="30" customHeight="1">
      <c r="A26" s="78" t="s">
        <v>170</v>
      </c>
      <c r="B26" s="87">
        <v>405842</v>
      </c>
      <c r="C26" s="78" t="s">
        <v>277</v>
      </c>
      <c r="D26" s="78" t="s">
        <v>234</v>
      </c>
      <c r="E26" s="83">
        <v>2</v>
      </c>
      <c r="F26" s="79">
        <v>10</v>
      </c>
    </row>
    <row r="27" spans="1:6" ht="30" customHeight="1">
      <c r="A27" s="78" t="s">
        <v>170</v>
      </c>
      <c r="B27" s="84">
        <v>405871</v>
      </c>
      <c r="C27" s="81" t="s">
        <v>205</v>
      </c>
      <c r="D27" s="80" t="s">
        <v>181</v>
      </c>
      <c r="E27" s="84">
        <v>4</v>
      </c>
      <c r="F27" s="82">
        <v>3</v>
      </c>
    </row>
    <row r="28" spans="1:6" ht="30" customHeight="1">
      <c r="F28" s="21"/>
    </row>
    <row r="29" spans="1:6" ht="30" customHeight="1">
      <c r="F29" s="21"/>
    </row>
    <row r="30" spans="1:6" ht="30" customHeight="1">
      <c r="F30" s="21"/>
    </row>
    <row r="31" spans="1:6" ht="30" customHeight="1">
      <c r="F31" s="21"/>
    </row>
    <row r="32" spans="1:6" ht="30" customHeight="1">
      <c r="F32" s="21"/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4861-B55D-784D-86F4-FDA24A421D53}">
  <sheetPr codeName="Sheet2"/>
  <dimension ref="A1:G79"/>
  <sheetViews>
    <sheetView workbookViewId="0">
      <selection activeCell="B1" sqref="B1"/>
    </sheetView>
  </sheetViews>
  <sheetFormatPr baseColWidth="10" defaultRowHeight="15"/>
  <cols>
    <col min="1" max="1" width="22.83203125" customWidth="1"/>
    <col min="2" max="2" width="20.5" customWidth="1"/>
    <col min="3" max="3" width="12.6640625" style="2" customWidth="1"/>
    <col min="4" max="4" width="115" customWidth="1"/>
    <col min="5" max="5" width="15.33203125" customWidth="1"/>
    <col min="6" max="6" width="17" customWidth="1"/>
    <col min="7" max="7" width="16" customWidth="1"/>
  </cols>
  <sheetData>
    <row r="1" spans="1:7" ht="44">
      <c r="A1" s="102" t="s">
        <v>138</v>
      </c>
      <c r="B1" s="102" t="s">
        <v>2645</v>
      </c>
      <c r="C1" s="103" t="s">
        <v>632</v>
      </c>
      <c r="D1" s="103" t="s">
        <v>633</v>
      </c>
      <c r="E1" s="104" t="s">
        <v>634</v>
      </c>
      <c r="F1" s="105" t="s">
        <v>635</v>
      </c>
      <c r="G1" s="106" t="s">
        <v>636</v>
      </c>
    </row>
    <row r="2" spans="1:7" ht="21">
      <c r="A2" s="107" t="s">
        <v>162</v>
      </c>
      <c r="B2" s="108">
        <v>338826</v>
      </c>
      <c r="C2" s="109" t="s">
        <v>163</v>
      </c>
      <c r="D2" s="110" t="s">
        <v>164</v>
      </c>
      <c r="E2" s="108">
        <v>2</v>
      </c>
      <c r="F2" s="111" t="s">
        <v>165</v>
      </c>
      <c r="G2" s="112">
        <v>14.174999999999999</v>
      </c>
    </row>
    <row r="3" spans="1:7" ht="21">
      <c r="A3" s="113" t="s">
        <v>166</v>
      </c>
      <c r="B3" s="109" t="s">
        <v>167</v>
      </c>
      <c r="C3" s="109" t="s">
        <v>168</v>
      </c>
      <c r="D3" s="107" t="s">
        <v>169</v>
      </c>
      <c r="E3" s="108">
        <v>1</v>
      </c>
      <c r="F3" s="114"/>
      <c r="G3" s="112">
        <v>85.05</v>
      </c>
    </row>
    <row r="4" spans="1:7" ht="21">
      <c r="A4" s="113" t="s">
        <v>170</v>
      </c>
      <c r="B4" s="109">
        <v>419175</v>
      </c>
      <c r="C4" s="109" t="s">
        <v>173</v>
      </c>
      <c r="D4" s="107" t="s">
        <v>174</v>
      </c>
      <c r="E4" s="108">
        <v>3</v>
      </c>
      <c r="F4" s="115" t="s">
        <v>175</v>
      </c>
      <c r="G4" s="112">
        <v>15.75</v>
      </c>
    </row>
    <row r="5" spans="1:7" ht="21">
      <c r="A5" s="113" t="s">
        <v>170</v>
      </c>
      <c r="B5" s="109">
        <v>313952</v>
      </c>
      <c r="C5" s="109" t="s">
        <v>176</v>
      </c>
      <c r="D5" s="107" t="s">
        <v>177</v>
      </c>
      <c r="E5" s="108">
        <v>3</v>
      </c>
      <c r="F5" s="115" t="s">
        <v>178</v>
      </c>
      <c r="G5" s="112">
        <v>53.55</v>
      </c>
    </row>
    <row r="6" spans="1:7" ht="21">
      <c r="A6" s="113" t="s">
        <v>170</v>
      </c>
      <c r="B6" s="109">
        <v>314002</v>
      </c>
      <c r="C6" s="109" t="s">
        <v>176</v>
      </c>
      <c r="D6" s="107" t="s">
        <v>179</v>
      </c>
      <c r="E6" s="108">
        <v>1</v>
      </c>
      <c r="F6" s="115" t="s">
        <v>180</v>
      </c>
      <c r="G6" s="112">
        <v>47.25</v>
      </c>
    </row>
    <row r="7" spans="1:7" ht="21">
      <c r="A7" s="113" t="s">
        <v>170</v>
      </c>
      <c r="B7" s="109">
        <v>428582</v>
      </c>
      <c r="C7" s="109" t="s">
        <v>181</v>
      </c>
      <c r="D7" s="107" t="s">
        <v>182</v>
      </c>
      <c r="E7" s="108">
        <v>6</v>
      </c>
      <c r="F7" s="115" t="s">
        <v>180</v>
      </c>
      <c r="G7" s="112">
        <v>22.05</v>
      </c>
    </row>
    <row r="8" spans="1:7" ht="21">
      <c r="A8" s="113" t="s">
        <v>170</v>
      </c>
      <c r="B8" s="109">
        <v>402442</v>
      </c>
      <c r="C8" s="109" t="s">
        <v>181</v>
      </c>
      <c r="D8" s="107" t="s">
        <v>183</v>
      </c>
      <c r="E8" s="108">
        <v>2</v>
      </c>
      <c r="F8" s="116" t="s">
        <v>184</v>
      </c>
      <c r="G8" s="112">
        <v>10.395</v>
      </c>
    </row>
    <row r="9" spans="1:7" ht="21">
      <c r="A9" s="113" t="s">
        <v>170</v>
      </c>
      <c r="B9" s="109">
        <v>425029</v>
      </c>
      <c r="C9" s="109" t="s">
        <v>185</v>
      </c>
      <c r="D9" s="107" t="s">
        <v>186</v>
      </c>
      <c r="E9" s="108">
        <v>20</v>
      </c>
      <c r="F9" s="116" t="s">
        <v>187</v>
      </c>
      <c r="G9" s="112">
        <v>11.969999999999999</v>
      </c>
    </row>
    <row r="10" spans="1:7" ht="21">
      <c r="A10" s="107" t="s">
        <v>166</v>
      </c>
      <c r="B10" s="108" t="s">
        <v>188</v>
      </c>
      <c r="C10" s="109" t="s">
        <v>189</v>
      </c>
      <c r="D10" s="110" t="s">
        <v>190</v>
      </c>
      <c r="E10" s="108">
        <v>5</v>
      </c>
      <c r="F10" s="114"/>
      <c r="G10" s="112">
        <v>56.07</v>
      </c>
    </row>
    <row r="11" spans="1:7" ht="21">
      <c r="A11" s="113" t="s">
        <v>170</v>
      </c>
      <c r="B11" s="109">
        <v>433187</v>
      </c>
      <c r="C11" s="109" t="s">
        <v>171</v>
      </c>
      <c r="D11" s="107" t="s">
        <v>193</v>
      </c>
      <c r="E11" s="108">
        <v>6</v>
      </c>
      <c r="F11" s="115" t="s">
        <v>194</v>
      </c>
      <c r="G11" s="112">
        <v>47.25</v>
      </c>
    </row>
    <row r="12" spans="1:7" ht="21">
      <c r="A12" s="107" t="s">
        <v>195</v>
      </c>
      <c r="B12" s="108" t="s">
        <v>196</v>
      </c>
      <c r="C12" s="109" t="s">
        <v>168</v>
      </c>
      <c r="D12" s="110" t="s">
        <v>197</v>
      </c>
      <c r="E12" s="108">
        <v>8</v>
      </c>
      <c r="F12" s="111" t="s">
        <v>198</v>
      </c>
      <c r="G12" s="112">
        <v>3.5279999999999996</v>
      </c>
    </row>
    <row r="13" spans="1:7" ht="21">
      <c r="A13" s="107" t="s">
        <v>162</v>
      </c>
      <c r="B13" s="108">
        <v>295132</v>
      </c>
      <c r="C13" s="109" t="s">
        <v>199</v>
      </c>
      <c r="D13" s="110" t="s">
        <v>200</v>
      </c>
      <c r="E13" s="108">
        <v>8</v>
      </c>
      <c r="F13" s="111" t="s">
        <v>201</v>
      </c>
      <c r="G13" s="112">
        <v>74.97</v>
      </c>
    </row>
    <row r="14" spans="1:7" ht="21">
      <c r="A14" s="107" t="s">
        <v>166</v>
      </c>
      <c r="B14" s="108" t="s">
        <v>637</v>
      </c>
      <c r="C14" s="109" t="s">
        <v>181</v>
      </c>
      <c r="D14" s="110" t="s">
        <v>638</v>
      </c>
      <c r="E14" s="108">
        <v>2</v>
      </c>
      <c r="F14" s="117"/>
      <c r="G14" s="112">
        <v>94.5</v>
      </c>
    </row>
    <row r="15" spans="1:7" ht="21">
      <c r="A15" s="113" t="s">
        <v>170</v>
      </c>
      <c r="B15" s="109">
        <v>302557</v>
      </c>
      <c r="C15" s="109" t="s">
        <v>171</v>
      </c>
      <c r="D15" s="107" t="s">
        <v>202</v>
      </c>
      <c r="E15" s="108">
        <v>16</v>
      </c>
      <c r="F15" s="115" t="s">
        <v>203</v>
      </c>
      <c r="G15" s="112">
        <v>14.174999999999999</v>
      </c>
    </row>
    <row r="16" spans="1:7" ht="21">
      <c r="A16" s="113" t="s">
        <v>170</v>
      </c>
      <c r="B16" s="109">
        <v>302507</v>
      </c>
      <c r="C16" s="109" t="s">
        <v>171</v>
      </c>
      <c r="D16" s="107" t="s">
        <v>204</v>
      </c>
      <c r="E16" s="108">
        <v>4</v>
      </c>
      <c r="F16" s="115" t="s">
        <v>194</v>
      </c>
      <c r="G16" s="112">
        <v>20.16</v>
      </c>
    </row>
    <row r="17" spans="1:7" ht="21">
      <c r="A17" s="113" t="s">
        <v>170</v>
      </c>
      <c r="B17" s="109">
        <v>337333</v>
      </c>
      <c r="C17" s="109" t="s">
        <v>206</v>
      </c>
      <c r="D17" s="107" t="s">
        <v>207</v>
      </c>
      <c r="E17" s="108">
        <v>39</v>
      </c>
      <c r="F17" s="115" t="s">
        <v>639</v>
      </c>
      <c r="G17" s="112">
        <v>12.6</v>
      </c>
    </row>
    <row r="18" spans="1:7" ht="21">
      <c r="A18" s="107" t="s">
        <v>162</v>
      </c>
      <c r="B18" s="108" t="s">
        <v>208</v>
      </c>
      <c r="C18" s="109" t="s">
        <v>209</v>
      </c>
      <c r="D18" s="110" t="s">
        <v>210</v>
      </c>
      <c r="E18" s="108">
        <v>1</v>
      </c>
      <c r="F18" s="111" t="s">
        <v>211</v>
      </c>
      <c r="G18" s="112">
        <v>40.004999999999995</v>
      </c>
    </row>
    <row r="19" spans="1:7" ht="21">
      <c r="A19" s="107" t="s">
        <v>166</v>
      </c>
      <c r="B19" s="108" t="s">
        <v>212</v>
      </c>
      <c r="C19" s="109" t="s">
        <v>213</v>
      </c>
      <c r="D19" s="110" t="s">
        <v>214</v>
      </c>
      <c r="E19" s="108">
        <v>2</v>
      </c>
      <c r="F19" s="114"/>
      <c r="G19" s="112">
        <v>29.988</v>
      </c>
    </row>
    <row r="20" spans="1:7" ht="21">
      <c r="A20" s="107" t="s">
        <v>162</v>
      </c>
      <c r="B20" s="108" t="s">
        <v>215</v>
      </c>
      <c r="C20" s="118" t="s">
        <v>216</v>
      </c>
      <c r="D20" s="119" t="s">
        <v>217</v>
      </c>
      <c r="E20" s="120">
        <v>1</v>
      </c>
      <c r="F20" s="121" t="s">
        <v>192</v>
      </c>
      <c r="G20" s="122">
        <v>25.010999999999999</v>
      </c>
    </row>
    <row r="21" spans="1:7" ht="21">
      <c r="A21" s="113" t="s">
        <v>218</v>
      </c>
      <c r="B21" s="123">
        <v>118400050</v>
      </c>
      <c r="C21" s="124" t="s">
        <v>168</v>
      </c>
      <c r="D21" s="125" t="s">
        <v>219</v>
      </c>
      <c r="E21" s="126">
        <v>1</v>
      </c>
      <c r="F21" s="127" t="s">
        <v>220</v>
      </c>
      <c r="G21" s="128">
        <v>34.65</v>
      </c>
    </row>
    <row r="22" spans="1:7" ht="21">
      <c r="A22" s="113" t="s">
        <v>170</v>
      </c>
      <c r="B22" s="123">
        <v>449927</v>
      </c>
      <c r="C22" s="124" t="s">
        <v>221</v>
      </c>
      <c r="D22" s="125" t="s">
        <v>222</v>
      </c>
      <c r="E22" s="126">
        <v>9</v>
      </c>
      <c r="F22" s="129" t="s">
        <v>225</v>
      </c>
      <c r="G22" s="128">
        <v>10.709999999999999</v>
      </c>
    </row>
    <row r="23" spans="1:7" ht="21">
      <c r="A23" s="113" t="s">
        <v>170</v>
      </c>
      <c r="B23" s="123" t="s">
        <v>223</v>
      </c>
      <c r="C23" s="124" t="s">
        <v>221</v>
      </c>
      <c r="D23" s="125" t="s">
        <v>224</v>
      </c>
      <c r="E23" s="126">
        <v>9</v>
      </c>
      <c r="F23" s="129" t="s">
        <v>225</v>
      </c>
      <c r="G23" s="128">
        <v>13.23</v>
      </c>
    </row>
    <row r="24" spans="1:7" ht="21">
      <c r="A24" s="113" t="s">
        <v>170</v>
      </c>
      <c r="B24" s="123">
        <v>310348</v>
      </c>
      <c r="C24" s="124" t="s">
        <v>293</v>
      </c>
      <c r="D24" s="125" t="s">
        <v>640</v>
      </c>
      <c r="E24" s="126">
        <v>4</v>
      </c>
      <c r="F24" s="127" t="s">
        <v>641</v>
      </c>
      <c r="G24" s="128">
        <v>69.3</v>
      </c>
    </row>
    <row r="25" spans="1:7" ht="21">
      <c r="A25" s="113" t="s">
        <v>170</v>
      </c>
      <c r="B25" s="123">
        <v>310348</v>
      </c>
      <c r="C25" s="124" t="s">
        <v>293</v>
      </c>
      <c r="D25" s="125" t="s">
        <v>640</v>
      </c>
      <c r="E25" s="126">
        <v>3</v>
      </c>
      <c r="F25" s="129" t="s">
        <v>240</v>
      </c>
      <c r="G25" s="128">
        <v>69.3</v>
      </c>
    </row>
    <row r="26" spans="1:7" ht="21">
      <c r="A26" s="113" t="s">
        <v>170</v>
      </c>
      <c r="B26" s="123">
        <v>405833</v>
      </c>
      <c r="C26" s="124" t="s">
        <v>206</v>
      </c>
      <c r="D26" s="125" t="s">
        <v>642</v>
      </c>
      <c r="E26" s="126">
        <v>1</v>
      </c>
      <c r="F26" s="127" t="s">
        <v>643</v>
      </c>
      <c r="G26" s="128">
        <v>18.900000000000002</v>
      </c>
    </row>
    <row r="27" spans="1:7" ht="21">
      <c r="A27" s="107" t="s">
        <v>166</v>
      </c>
      <c r="B27" s="130" t="s">
        <v>226</v>
      </c>
      <c r="C27" s="124" t="s">
        <v>227</v>
      </c>
      <c r="D27" s="131" t="s">
        <v>228</v>
      </c>
      <c r="E27" s="126">
        <v>1</v>
      </c>
      <c r="F27" s="132"/>
      <c r="G27" s="128">
        <v>100.17</v>
      </c>
    </row>
    <row r="28" spans="1:7" ht="21">
      <c r="A28" s="133" t="s">
        <v>195</v>
      </c>
      <c r="B28" s="134" t="s">
        <v>229</v>
      </c>
      <c r="C28" s="135" t="s">
        <v>230</v>
      </c>
      <c r="D28" s="136" t="s">
        <v>231</v>
      </c>
      <c r="E28" s="126">
        <v>8</v>
      </c>
      <c r="F28" s="137" t="s">
        <v>232</v>
      </c>
      <c r="G28" s="128">
        <v>26.46</v>
      </c>
    </row>
    <row r="29" spans="1:7" ht="21">
      <c r="A29" s="107" t="s">
        <v>166</v>
      </c>
      <c r="B29" s="130" t="s">
        <v>233</v>
      </c>
      <c r="C29" s="124" t="s">
        <v>234</v>
      </c>
      <c r="D29" s="131" t="s">
        <v>235</v>
      </c>
      <c r="E29" s="126">
        <v>1</v>
      </c>
      <c r="F29" s="132"/>
      <c r="G29" s="128">
        <v>91.97999999999999</v>
      </c>
    </row>
    <row r="30" spans="1:7" ht="21">
      <c r="A30" s="113" t="s">
        <v>170</v>
      </c>
      <c r="B30" s="109">
        <v>451627</v>
      </c>
      <c r="C30" s="138" t="s">
        <v>171</v>
      </c>
      <c r="D30" s="139" t="s">
        <v>236</v>
      </c>
      <c r="E30" s="140">
        <v>2</v>
      </c>
      <c r="F30" s="141" t="s">
        <v>237</v>
      </c>
      <c r="G30" s="142">
        <v>69.929999999999993</v>
      </c>
    </row>
    <row r="31" spans="1:7" ht="21">
      <c r="A31" s="113" t="s">
        <v>238</v>
      </c>
      <c r="B31" s="109">
        <v>1154402500</v>
      </c>
      <c r="C31" s="109" t="s">
        <v>206</v>
      </c>
      <c r="D31" s="107" t="s">
        <v>239</v>
      </c>
      <c r="E31" s="108">
        <v>3</v>
      </c>
      <c r="F31" s="143" t="s">
        <v>240</v>
      </c>
      <c r="G31" s="112">
        <v>113.39999999999999</v>
      </c>
    </row>
    <row r="32" spans="1:7" ht="21">
      <c r="A32" s="107" t="s">
        <v>166</v>
      </c>
      <c r="B32" s="108" t="s">
        <v>241</v>
      </c>
      <c r="C32" s="109" t="s">
        <v>168</v>
      </c>
      <c r="D32" s="110" t="s">
        <v>242</v>
      </c>
      <c r="E32" s="108">
        <v>1</v>
      </c>
      <c r="F32" s="114"/>
      <c r="G32" s="112">
        <v>5.9849999999999994</v>
      </c>
    </row>
    <row r="33" spans="1:7" ht="21">
      <c r="A33" s="107" t="s">
        <v>162</v>
      </c>
      <c r="B33" s="108">
        <v>199877</v>
      </c>
      <c r="C33" s="109" t="s">
        <v>171</v>
      </c>
      <c r="D33" s="110" t="s">
        <v>243</v>
      </c>
      <c r="E33" s="108">
        <v>1</v>
      </c>
      <c r="F33" s="111" t="s">
        <v>244</v>
      </c>
      <c r="G33" s="112">
        <v>149.94</v>
      </c>
    </row>
    <row r="34" spans="1:7" ht="21">
      <c r="A34" s="113" t="s">
        <v>170</v>
      </c>
      <c r="B34" s="109">
        <v>458404</v>
      </c>
      <c r="C34" s="109" t="s">
        <v>234</v>
      </c>
      <c r="D34" s="107" t="s">
        <v>245</v>
      </c>
      <c r="E34" s="108">
        <v>22</v>
      </c>
      <c r="F34" s="116" t="s">
        <v>246</v>
      </c>
      <c r="G34" s="112">
        <v>5.04</v>
      </c>
    </row>
    <row r="35" spans="1:7" ht="21">
      <c r="A35" s="113" t="s">
        <v>195</v>
      </c>
      <c r="B35" s="109" t="s">
        <v>247</v>
      </c>
      <c r="C35" s="109" t="s">
        <v>173</v>
      </c>
      <c r="D35" s="107" t="s">
        <v>248</v>
      </c>
      <c r="E35" s="108">
        <v>5</v>
      </c>
      <c r="F35" s="111" t="s">
        <v>249</v>
      </c>
      <c r="G35" s="112">
        <v>5.9849999999999994</v>
      </c>
    </row>
    <row r="36" spans="1:7" ht="21">
      <c r="A36" s="113" t="s">
        <v>195</v>
      </c>
      <c r="B36" s="109" t="s">
        <v>250</v>
      </c>
      <c r="C36" s="109" t="s">
        <v>191</v>
      </c>
      <c r="D36" s="107" t="s">
        <v>248</v>
      </c>
      <c r="E36" s="108">
        <v>6</v>
      </c>
      <c r="F36" s="111" t="s">
        <v>201</v>
      </c>
      <c r="G36" s="112">
        <v>11.025</v>
      </c>
    </row>
    <row r="37" spans="1:7" ht="21">
      <c r="A37" s="113" t="s">
        <v>170</v>
      </c>
      <c r="B37" s="109">
        <v>459331</v>
      </c>
      <c r="C37" s="109" t="s">
        <v>185</v>
      </c>
      <c r="D37" s="107" t="s">
        <v>253</v>
      </c>
      <c r="E37" s="108">
        <v>5</v>
      </c>
      <c r="F37" s="116" t="s">
        <v>254</v>
      </c>
      <c r="G37" s="112">
        <v>8.0009999999999994</v>
      </c>
    </row>
    <row r="38" spans="1:7" ht="21">
      <c r="A38" s="133" t="s">
        <v>195</v>
      </c>
      <c r="B38" s="144" t="s">
        <v>255</v>
      </c>
      <c r="C38" s="135" t="s">
        <v>171</v>
      </c>
      <c r="D38" s="136" t="s">
        <v>256</v>
      </c>
      <c r="E38" s="126">
        <v>1</v>
      </c>
      <c r="F38" s="145" t="s">
        <v>257</v>
      </c>
      <c r="G38" s="112">
        <v>40.950000000000003</v>
      </c>
    </row>
    <row r="39" spans="1:7" ht="21">
      <c r="A39" s="107" t="s">
        <v>195</v>
      </c>
      <c r="B39" s="108" t="s">
        <v>258</v>
      </c>
      <c r="C39" s="109" t="s">
        <v>191</v>
      </c>
      <c r="D39" s="110" t="s">
        <v>259</v>
      </c>
      <c r="E39" s="108">
        <v>1</v>
      </c>
      <c r="F39" s="111" t="s">
        <v>260</v>
      </c>
      <c r="G39" s="112">
        <v>5.04</v>
      </c>
    </row>
    <row r="40" spans="1:7" ht="21">
      <c r="A40" s="113" t="s">
        <v>170</v>
      </c>
      <c r="B40" s="109">
        <v>460157</v>
      </c>
      <c r="C40" s="109" t="s">
        <v>171</v>
      </c>
      <c r="D40" s="107" t="s">
        <v>251</v>
      </c>
      <c r="E40" s="108">
        <v>14</v>
      </c>
      <c r="F40" s="116" t="s">
        <v>252</v>
      </c>
      <c r="G40" s="112">
        <v>5.04</v>
      </c>
    </row>
    <row r="41" spans="1:7" ht="21">
      <c r="A41" s="113" t="s">
        <v>170</v>
      </c>
      <c r="B41" s="109">
        <v>491351</v>
      </c>
      <c r="C41" s="109" t="s">
        <v>261</v>
      </c>
      <c r="D41" s="107" t="s">
        <v>262</v>
      </c>
      <c r="E41" s="108">
        <v>2</v>
      </c>
      <c r="F41" s="115" t="s">
        <v>644</v>
      </c>
      <c r="G41" s="112">
        <v>91.350000000000009</v>
      </c>
    </row>
    <row r="42" spans="1:7" ht="21">
      <c r="A42" s="107" t="s">
        <v>166</v>
      </c>
      <c r="B42" s="108" t="s">
        <v>263</v>
      </c>
      <c r="C42" s="109" t="s">
        <v>209</v>
      </c>
      <c r="D42" s="110" t="s">
        <v>264</v>
      </c>
      <c r="E42" s="108">
        <v>1</v>
      </c>
      <c r="F42" s="114"/>
      <c r="G42" s="112">
        <v>53.55</v>
      </c>
    </row>
    <row r="43" spans="1:7" ht="21">
      <c r="A43" s="107" t="s">
        <v>166</v>
      </c>
      <c r="B43" s="108" t="s">
        <v>265</v>
      </c>
      <c r="C43" s="109" t="s">
        <v>168</v>
      </c>
      <c r="D43" s="110" t="s">
        <v>266</v>
      </c>
      <c r="E43" s="108">
        <v>1</v>
      </c>
      <c r="F43" s="114"/>
      <c r="G43" s="112">
        <v>98.91</v>
      </c>
    </row>
    <row r="44" spans="1:7" ht="21">
      <c r="A44" s="107" t="s">
        <v>162</v>
      </c>
      <c r="B44" s="108" t="s">
        <v>267</v>
      </c>
      <c r="C44" s="109" t="s">
        <v>221</v>
      </c>
      <c r="D44" s="110" t="s">
        <v>268</v>
      </c>
      <c r="E44" s="108">
        <v>2</v>
      </c>
      <c r="F44" s="111" t="s">
        <v>269</v>
      </c>
      <c r="G44" s="112">
        <v>5.04</v>
      </c>
    </row>
    <row r="45" spans="1:7" ht="21">
      <c r="A45" s="146" t="s">
        <v>170</v>
      </c>
      <c r="B45" s="118">
        <v>466753</v>
      </c>
      <c r="C45" s="118" t="s">
        <v>163</v>
      </c>
      <c r="D45" s="147" t="s">
        <v>270</v>
      </c>
      <c r="E45" s="120">
        <v>6</v>
      </c>
      <c r="F45" s="148" t="s">
        <v>194</v>
      </c>
      <c r="G45" s="122">
        <v>5.9849999999999994</v>
      </c>
    </row>
    <row r="46" spans="1:7" ht="21">
      <c r="A46" s="133" t="s">
        <v>170</v>
      </c>
      <c r="B46" s="124">
        <v>423432</v>
      </c>
      <c r="C46" s="124" t="s">
        <v>181</v>
      </c>
      <c r="D46" s="125" t="s">
        <v>271</v>
      </c>
      <c r="E46" s="126">
        <v>6</v>
      </c>
      <c r="F46" s="127" t="s">
        <v>645</v>
      </c>
      <c r="G46" s="128">
        <v>22.05</v>
      </c>
    </row>
    <row r="47" spans="1:7" ht="21">
      <c r="A47" s="133" t="s">
        <v>170</v>
      </c>
      <c r="B47" s="124">
        <v>387503</v>
      </c>
      <c r="C47" s="124" t="s">
        <v>272</v>
      </c>
      <c r="D47" s="125" t="s">
        <v>273</v>
      </c>
      <c r="E47" s="126">
        <v>10</v>
      </c>
      <c r="F47" s="149" t="s">
        <v>274</v>
      </c>
      <c r="G47" s="128">
        <v>20.002499999999998</v>
      </c>
    </row>
    <row r="48" spans="1:7" ht="21">
      <c r="A48" s="133" t="s">
        <v>170</v>
      </c>
      <c r="B48" s="124">
        <v>405841</v>
      </c>
      <c r="C48" s="124" t="s">
        <v>181</v>
      </c>
      <c r="D48" s="125" t="s">
        <v>275</v>
      </c>
      <c r="E48" s="126">
        <v>7</v>
      </c>
      <c r="F48" s="149" t="s">
        <v>276</v>
      </c>
      <c r="G48" s="128">
        <v>2.9924999999999997</v>
      </c>
    </row>
    <row r="49" spans="1:7" ht="21">
      <c r="A49" s="133" t="s">
        <v>170</v>
      </c>
      <c r="B49" s="124">
        <v>405842</v>
      </c>
      <c r="C49" s="124" t="s">
        <v>234</v>
      </c>
      <c r="D49" s="125" t="s">
        <v>277</v>
      </c>
      <c r="E49" s="126">
        <v>2</v>
      </c>
      <c r="F49" s="149" t="s">
        <v>646</v>
      </c>
      <c r="G49" s="128">
        <v>10.08</v>
      </c>
    </row>
    <row r="50" spans="1:7" ht="21">
      <c r="A50" s="133" t="s">
        <v>170</v>
      </c>
      <c r="B50" s="124">
        <v>409131</v>
      </c>
      <c r="C50" s="124" t="s">
        <v>221</v>
      </c>
      <c r="D50" s="125" t="s">
        <v>647</v>
      </c>
      <c r="E50" s="126">
        <v>57</v>
      </c>
      <c r="F50" s="149" t="s">
        <v>648</v>
      </c>
      <c r="G50" s="128">
        <v>13.040999999999999</v>
      </c>
    </row>
    <row r="51" spans="1:7" ht="21">
      <c r="A51" s="133" t="s">
        <v>170</v>
      </c>
      <c r="B51" s="124">
        <v>343407</v>
      </c>
      <c r="C51" s="124" t="s">
        <v>171</v>
      </c>
      <c r="D51" s="133" t="s">
        <v>278</v>
      </c>
      <c r="E51" s="126">
        <v>4</v>
      </c>
      <c r="F51" s="127" t="s">
        <v>203</v>
      </c>
      <c r="G51" s="128">
        <v>122.85000000000001</v>
      </c>
    </row>
    <row r="52" spans="1:7" ht="21">
      <c r="A52" s="133" t="s">
        <v>166</v>
      </c>
      <c r="B52" s="124" t="s">
        <v>649</v>
      </c>
      <c r="C52" s="124" t="s">
        <v>650</v>
      </c>
      <c r="D52" s="133" t="s">
        <v>651</v>
      </c>
      <c r="E52" s="126">
        <v>1</v>
      </c>
      <c r="F52" s="150"/>
      <c r="G52" s="128">
        <v>1637.9999999999998</v>
      </c>
    </row>
    <row r="53" spans="1:7" ht="21">
      <c r="A53" s="133" t="s">
        <v>170</v>
      </c>
      <c r="B53" s="124">
        <v>304062</v>
      </c>
      <c r="C53" s="124" t="s">
        <v>206</v>
      </c>
      <c r="D53" s="125" t="s">
        <v>279</v>
      </c>
      <c r="E53" s="126">
        <v>57</v>
      </c>
      <c r="F53" s="127" t="s">
        <v>652</v>
      </c>
      <c r="G53" s="128">
        <v>28.349999999999998</v>
      </c>
    </row>
    <row r="54" spans="1:7" ht="21">
      <c r="A54" s="133" t="s">
        <v>170</v>
      </c>
      <c r="B54" s="124">
        <v>470287</v>
      </c>
      <c r="C54" s="124" t="s">
        <v>171</v>
      </c>
      <c r="D54" s="125" t="s">
        <v>653</v>
      </c>
      <c r="E54" s="126">
        <v>4</v>
      </c>
      <c r="F54" s="127" t="s">
        <v>643</v>
      </c>
      <c r="G54" s="128">
        <v>37.421999999999997</v>
      </c>
    </row>
    <row r="55" spans="1:7" ht="21">
      <c r="A55" s="133" t="s">
        <v>170</v>
      </c>
      <c r="B55" s="124">
        <v>361757</v>
      </c>
      <c r="C55" s="124" t="s">
        <v>171</v>
      </c>
      <c r="D55" s="125" t="s">
        <v>280</v>
      </c>
      <c r="E55" s="126">
        <v>4</v>
      </c>
      <c r="F55" s="127" t="s">
        <v>281</v>
      </c>
      <c r="G55" s="128">
        <v>34.65</v>
      </c>
    </row>
    <row r="56" spans="1:7" ht="21">
      <c r="A56" s="133" t="s">
        <v>170</v>
      </c>
      <c r="B56" s="124">
        <v>472511</v>
      </c>
      <c r="C56" s="124" t="s">
        <v>286</v>
      </c>
      <c r="D56" s="125" t="s">
        <v>287</v>
      </c>
      <c r="E56" s="126">
        <v>14</v>
      </c>
      <c r="F56" s="127" t="s">
        <v>203</v>
      </c>
      <c r="G56" s="128">
        <v>4.0949999999999998</v>
      </c>
    </row>
    <row r="57" spans="1:7" ht="21">
      <c r="A57" s="133" t="s">
        <v>170</v>
      </c>
      <c r="B57" s="124">
        <v>472457000</v>
      </c>
      <c r="C57" s="124" t="s">
        <v>221</v>
      </c>
      <c r="D57" s="125" t="s">
        <v>284</v>
      </c>
      <c r="E57" s="126">
        <v>6</v>
      </c>
      <c r="F57" s="127" t="s">
        <v>285</v>
      </c>
      <c r="G57" s="128">
        <v>2.835</v>
      </c>
    </row>
    <row r="58" spans="1:7" ht="21">
      <c r="A58" s="133" t="s">
        <v>170</v>
      </c>
      <c r="B58" s="124">
        <v>362235</v>
      </c>
      <c r="C58" s="124" t="s">
        <v>272</v>
      </c>
      <c r="D58" s="125" t="s">
        <v>282</v>
      </c>
      <c r="E58" s="126">
        <v>13</v>
      </c>
      <c r="F58" s="127" t="s">
        <v>283</v>
      </c>
      <c r="G58" s="128">
        <v>315</v>
      </c>
    </row>
    <row r="59" spans="1:7" ht="21">
      <c r="A59" s="133" t="s">
        <v>166</v>
      </c>
      <c r="B59" s="124" t="s">
        <v>654</v>
      </c>
      <c r="C59" s="124" t="s">
        <v>181</v>
      </c>
      <c r="D59" s="125" t="s">
        <v>655</v>
      </c>
      <c r="E59" s="126">
        <v>1</v>
      </c>
      <c r="F59" s="150"/>
      <c r="G59" s="128">
        <v>47.25</v>
      </c>
    </row>
    <row r="60" spans="1:7" ht="21">
      <c r="A60" s="133" t="s">
        <v>170</v>
      </c>
      <c r="B60" s="124">
        <v>366209</v>
      </c>
      <c r="C60" s="124" t="s">
        <v>185</v>
      </c>
      <c r="D60" s="125" t="s">
        <v>656</v>
      </c>
      <c r="E60" s="126">
        <v>6</v>
      </c>
      <c r="F60" s="127" t="s">
        <v>645</v>
      </c>
      <c r="G60" s="128">
        <v>53.55</v>
      </c>
    </row>
    <row r="61" spans="1:7" ht="21">
      <c r="A61" s="133" t="s">
        <v>170</v>
      </c>
      <c r="B61" s="124">
        <v>368257000</v>
      </c>
      <c r="C61" s="124" t="s">
        <v>171</v>
      </c>
      <c r="D61" s="125" t="s">
        <v>288</v>
      </c>
      <c r="E61" s="126">
        <v>8</v>
      </c>
      <c r="F61" s="127" t="s">
        <v>175</v>
      </c>
      <c r="G61" s="128">
        <v>9.4500000000000011</v>
      </c>
    </row>
    <row r="62" spans="1:7" ht="21">
      <c r="A62" s="151" t="s">
        <v>170</v>
      </c>
      <c r="B62" s="138">
        <v>368259</v>
      </c>
      <c r="C62" s="138" t="s">
        <v>185</v>
      </c>
      <c r="D62" s="139" t="s">
        <v>288</v>
      </c>
      <c r="E62" s="140">
        <v>6</v>
      </c>
      <c r="F62" s="152" t="s">
        <v>307</v>
      </c>
      <c r="G62" s="153">
        <v>15.75</v>
      </c>
    </row>
    <row r="63" spans="1:7" ht="21">
      <c r="A63" s="113" t="s">
        <v>170</v>
      </c>
      <c r="B63" s="109">
        <v>368057</v>
      </c>
      <c r="C63" s="109" t="s">
        <v>171</v>
      </c>
      <c r="D63" s="107" t="s">
        <v>289</v>
      </c>
      <c r="E63" s="108">
        <v>2</v>
      </c>
      <c r="F63" s="115" t="s">
        <v>194</v>
      </c>
      <c r="G63" s="128">
        <v>13.86</v>
      </c>
    </row>
    <row r="64" spans="1:7" ht="21">
      <c r="A64" s="113" t="s">
        <v>170</v>
      </c>
      <c r="B64" s="109">
        <v>481287</v>
      </c>
      <c r="C64" s="109" t="s">
        <v>171</v>
      </c>
      <c r="D64" s="107" t="s">
        <v>657</v>
      </c>
      <c r="E64" s="108">
        <v>15</v>
      </c>
      <c r="F64" s="127" t="s">
        <v>643</v>
      </c>
      <c r="G64" s="128">
        <v>13.86</v>
      </c>
    </row>
    <row r="65" spans="1:7" ht="21">
      <c r="A65" s="113" t="s">
        <v>170</v>
      </c>
      <c r="B65" s="109">
        <v>369777</v>
      </c>
      <c r="C65" s="109" t="s">
        <v>171</v>
      </c>
      <c r="D65" s="107" t="s">
        <v>290</v>
      </c>
      <c r="E65" s="108">
        <v>2</v>
      </c>
      <c r="F65" s="127" t="s">
        <v>172</v>
      </c>
      <c r="G65" s="142">
        <v>18.585000000000001</v>
      </c>
    </row>
    <row r="66" spans="1:7" ht="21">
      <c r="A66" s="113" t="s">
        <v>170</v>
      </c>
      <c r="B66" s="109">
        <v>480801</v>
      </c>
      <c r="C66" s="109" t="s">
        <v>286</v>
      </c>
      <c r="D66" s="107" t="s">
        <v>291</v>
      </c>
      <c r="E66" s="108">
        <v>15</v>
      </c>
      <c r="F66" s="152" t="s">
        <v>292</v>
      </c>
      <c r="G66" s="128">
        <v>7.8120000000000003</v>
      </c>
    </row>
    <row r="67" spans="1:7" ht="21">
      <c r="A67" s="113" t="s">
        <v>170</v>
      </c>
      <c r="B67" s="109">
        <v>370323</v>
      </c>
      <c r="C67" s="109" t="s">
        <v>658</v>
      </c>
      <c r="D67" s="107" t="s">
        <v>294</v>
      </c>
      <c r="E67" s="108">
        <v>2</v>
      </c>
      <c r="F67" s="115" t="s">
        <v>659</v>
      </c>
      <c r="G67" s="112">
        <v>28.349999999999998</v>
      </c>
    </row>
    <row r="68" spans="1:7" ht="21">
      <c r="A68" s="113" t="s">
        <v>170</v>
      </c>
      <c r="B68" s="109">
        <v>370322</v>
      </c>
      <c r="C68" s="109" t="s">
        <v>293</v>
      </c>
      <c r="D68" s="107" t="s">
        <v>294</v>
      </c>
      <c r="E68" s="108">
        <v>12</v>
      </c>
      <c r="F68" s="115" t="s">
        <v>295</v>
      </c>
      <c r="G68" s="112">
        <v>78.75</v>
      </c>
    </row>
    <row r="69" spans="1:7" ht="21">
      <c r="A69" s="107" t="s">
        <v>162</v>
      </c>
      <c r="B69" s="108">
        <v>403067</v>
      </c>
      <c r="C69" s="109" t="s">
        <v>296</v>
      </c>
      <c r="D69" s="107" t="s">
        <v>297</v>
      </c>
      <c r="E69" s="108">
        <v>1</v>
      </c>
      <c r="F69" s="111" t="s">
        <v>192</v>
      </c>
      <c r="G69" s="112">
        <v>60.164999999999999</v>
      </c>
    </row>
    <row r="70" spans="1:7" ht="21">
      <c r="A70" s="113" t="s">
        <v>170</v>
      </c>
      <c r="B70" s="109">
        <v>371901</v>
      </c>
      <c r="C70" s="109" t="s">
        <v>171</v>
      </c>
      <c r="D70" s="107" t="s">
        <v>298</v>
      </c>
      <c r="E70" s="108">
        <v>5</v>
      </c>
      <c r="F70" s="115" t="s">
        <v>299</v>
      </c>
      <c r="G70" s="112">
        <v>40.950000000000003</v>
      </c>
    </row>
    <row r="71" spans="1:7" ht="21">
      <c r="A71" s="113" t="s">
        <v>195</v>
      </c>
      <c r="B71" s="109" t="s">
        <v>300</v>
      </c>
      <c r="C71" s="109" t="s">
        <v>234</v>
      </c>
      <c r="D71" s="107" t="s">
        <v>301</v>
      </c>
      <c r="E71" s="108">
        <v>7</v>
      </c>
      <c r="F71" s="152" t="s">
        <v>302</v>
      </c>
      <c r="G71" s="112">
        <v>34.65</v>
      </c>
    </row>
    <row r="72" spans="1:7" ht="21">
      <c r="A72" s="113" t="s">
        <v>170</v>
      </c>
      <c r="B72" s="109">
        <v>307112</v>
      </c>
      <c r="C72" s="109" t="s">
        <v>176</v>
      </c>
      <c r="D72" s="107" t="s">
        <v>303</v>
      </c>
      <c r="E72" s="108">
        <v>1</v>
      </c>
      <c r="F72" s="115" t="s">
        <v>175</v>
      </c>
      <c r="G72" s="112">
        <v>47.25</v>
      </c>
    </row>
    <row r="73" spans="1:7" ht="21">
      <c r="A73" s="113" t="s">
        <v>170</v>
      </c>
      <c r="B73" s="109">
        <v>464241</v>
      </c>
      <c r="C73" s="109" t="s">
        <v>181</v>
      </c>
      <c r="D73" s="107" t="s">
        <v>304</v>
      </c>
      <c r="E73" s="108">
        <v>2</v>
      </c>
      <c r="F73" s="115" t="s">
        <v>285</v>
      </c>
      <c r="G73" s="112">
        <v>47.25</v>
      </c>
    </row>
    <row r="74" spans="1:7" ht="21">
      <c r="A74" s="113" t="s">
        <v>170</v>
      </c>
      <c r="B74" s="109">
        <v>410717000</v>
      </c>
      <c r="C74" s="109" t="s">
        <v>221</v>
      </c>
      <c r="D74" s="107" t="s">
        <v>660</v>
      </c>
      <c r="E74" s="108">
        <v>5</v>
      </c>
      <c r="F74" s="115" t="s">
        <v>175</v>
      </c>
      <c r="G74" s="112">
        <v>9.1349999999999998</v>
      </c>
    </row>
    <row r="75" spans="1:7" ht="21">
      <c r="A75" s="107" t="s">
        <v>170</v>
      </c>
      <c r="B75" s="109" t="s">
        <v>305</v>
      </c>
      <c r="C75" s="109" t="s">
        <v>221</v>
      </c>
      <c r="D75" s="107" t="s">
        <v>306</v>
      </c>
      <c r="E75" s="108">
        <v>24</v>
      </c>
      <c r="F75" s="152" t="s">
        <v>307</v>
      </c>
      <c r="G75" s="112">
        <v>6.5204999999999993</v>
      </c>
    </row>
    <row r="76" spans="1:7" ht="21">
      <c r="A76" s="113" t="s">
        <v>170</v>
      </c>
      <c r="B76" s="109">
        <v>410407</v>
      </c>
      <c r="C76" s="109" t="s">
        <v>206</v>
      </c>
      <c r="D76" s="107" t="s">
        <v>308</v>
      </c>
      <c r="E76" s="108">
        <v>1</v>
      </c>
      <c r="F76" s="116" t="s">
        <v>661</v>
      </c>
      <c r="G76" s="112">
        <v>10.08</v>
      </c>
    </row>
    <row r="77" spans="1:7" ht="21">
      <c r="A77" s="133" t="s">
        <v>162</v>
      </c>
      <c r="B77" s="136" t="s">
        <v>309</v>
      </c>
      <c r="C77" s="135" t="s">
        <v>310</v>
      </c>
      <c r="D77" s="136" t="s">
        <v>311</v>
      </c>
      <c r="E77" s="126">
        <v>1</v>
      </c>
      <c r="F77" s="116" t="s">
        <v>312</v>
      </c>
      <c r="G77" s="154">
        <v>103.94999999999999</v>
      </c>
    </row>
    <row r="78" spans="1:7" ht="21">
      <c r="A78" s="146" t="s">
        <v>170</v>
      </c>
      <c r="B78" s="118">
        <v>307157</v>
      </c>
      <c r="C78" s="118" t="s">
        <v>171</v>
      </c>
      <c r="D78" s="147" t="s">
        <v>313</v>
      </c>
      <c r="E78" s="120">
        <v>16</v>
      </c>
      <c r="F78" s="148" t="s">
        <v>314</v>
      </c>
      <c r="G78" s="122">
        <v>59.85</v>
      </c>
    </row>
    <row r="79" spans="1:7" ht="21">
      <c r="A79" s="133" t="s">
        <v>170</v>
      </c>
      <c r="B79" s="124">
        <v>614007700</v>
      </c>
      <c r="C79" s="124" t="s">
        <v>221</v>
      </c>
      <c r="D79" s="125" t="s">
        <v>315</v>
      </c>
      <c r="E79" s="126">
        <v>1</v>
      </c>
      <c r="F79" s="127" t="s">
        <v>316</v>
      </c>
      <c r="G79" s="128">
        <v>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B06A-C765-CD4F-B88F-B4748769B410}">
  <sheetPr codeName="Sheet3"/>
  <dimension ref="A1:E117"/>
  <sheetViews>
    <sheetView workbookViewId="0"/>
  </sheetViews>
  <sheetFormatPr baseColWidth="10" defaultRowHeight="15"/>
  <cols>
    <col min="1" max="1" width="19.5" bestFit="1" customWidth="1"/>
    <col min="2" max="2" width="128" style="20" bestFit="1" customWidth="1"/>
    <col min="3" max="3" width="11.83203125" customWidth="1"/>
    <col min="4" max="4" width="17.1640625" bestFit="1" customWidth="1"/>
  </cols>
  <sheetData>
    <row r="1" spans="1:5" s="63" customFormat="1" ht="30" customHeight="1">
      <c r="A1" s="159" t="s">
        <v>2645</v>
      </c>
      <c r="B1" s="167" t="s">
        <v>678</v>
      </c>
      <c r="C1" s="161" t="s">
        <v>679</v>
      </c>
      <c r="D1" s="162" t="s">
        <v>680</v>
      </c>
      <c r="E1" s="160" t="s">
        <v>681</v>
      </c>
    </row>
    <row r="2" spans="1:5" s="63" customFormat="1" ht="30" customHeight="1">
      <c r="A2" s="163" t="s">
        <v>682</v>
      </c>
      <c r="B2" s="168" t="s">
        <v>683</v>
      </c>
      <c r="C2" s="157" t="s">
        <v>684</v>
      </c>
      <c r="D2" s="164">
        <v>411.65</v>
      </c>
      <c r="E2" s="157">
        <v>20</v>
      </c>
    </row>
    <row r="3" spans="1:5" s="63" customFormat="1" ht="30" customHeight="1">
      <c r="A3" s="165" t="s">
        <v>685</v>
      </c>
      <c r="B3" s="169" t="s">
        <v>686</v>
      </c>
      <c r="C3" s="158" t="s">
        <v>687</v>
      </c>
      <c r="D3" s="166">
        <v>326.74</v>
      </c>
      <c r="E3" s="158">
        <v>20</v>
      </c>
    </row>
    <row r="4" spans="1:5" s="63" customFormat="1" ht="30" customHeight="1">
      <c r="A4" s="163" t="s">
        <v>688</v>
      </c>
      <c r="B4" s="168" t="s">
        <v>689</v>
      </c>
      <c r="C4" s="157" t="s">
        <v>690</v>
      </c>
      <c r="D4" s="164">
        <v>42.35</v>
      </c>
      <c r="E4" s="157">
        <v>20</v>
      </c>
    </row>
    <row r="5" spans="1:5" s="63" customFormat="1" ht="30" customHeight="1">
      <c r="A5" s="165" t="s">
        <v>691</v>
      </c>
      <c r="B5" s="169" t="s">
        <v>692</v>
      </c>
      <c r="C5" s="158" t="s">
        <v>693</v>
      </c>
      <c r="D5" s="166">
        <v>153.66999999999999</v>
      </c>
      <c r="E5" s="158">
        <v>20</v>
      </c>
    </row>
    <row r="6" spans="1:5" s="63" customFormat="1" ht="30" customHeight="1">
      <c r="A6" s="163" t="s">
        <v>694</v>
      </c>
      <c r="B6" s="168" t="s">
        <v>695</v>
      </c>
      <c r="C6" s="157" t="s">
        <v>693</v>
      </c>
      <c r="D6" s="164">
        <v>108.52</v>
      </c>
      <c r="E6" s="157">
        <v>20</v>
      </c>
    </row>
    <row r="7" spans="1:5" s="63" customFormat="1" ht="30" customHeight="1">
      <c r="A7" s="165" t="s">
        <v>696</v>
      </c>
      <c r="B7" s="169" t="s">
        <v>697</v>
      </c>
      <c r="C7" s="158" t="s">
        <v>698</v>
      </c>
      <c r="D7" s="166">
        <v>52.73</v>
      </c>
      <c r="E7" s="158">
        <v>20</v>
      </c>
    </row>
    <row r="8" spans="1:5" s="63" customFormat="1" ht="30" customHeight="1">
      <c r="A8" s="163" t="s">
        <v>699</v>
      </c>
      <c r="B8" s="168" t="s">
        <v>700</v>
      </c>
      <c r="C8" s="157" t="s">
        <v>701</v>
      </c>
      <c r="D8" s="164">
        <v>201.7</v>
      </c>
      <c r="E8" s="157">
        <v>20</v>
      </c>
    </row>
    <row r="9" spans="1:5" s="63" customFormat="1" ht="30" customHeight="1">
      <c r="A9" s="165" t="s">
        <v>702</v>
      </c>
      <c r="B9" s="169" t="s">
        <v>703</v>
      </c>
      <c r="C9" s="158" t="s">
        <v>701</v>
      </c>
      <c r="D9" s="166">
        <v>156.06</v>
      </c>
      <c r="E9" s="158">
        <v>20</v>
      </c>
    </row>
    <row r="10" spans="1:5" s="63" customFormat="1" ht="30" customHeight="1">
      <c r="A10" s="163" t="s">
        <v>704</v>
      </c>
      <c r="B10" s="168" t="s">
        <v>705</v>
      </c>
      <c r="C10" s="157" t="s">
        <v>706</v>
      </c>
      <c r="D10" s="164">
        <v>108.01</v>
      </c>
      <c r="E10" s="157">
        <v>20</v>
      </c>
    </row>
    <row r="11" spans="1:5" s="63" customFormat="1" ht="30" customHeight="1">
      <c r="A11" s="165" t="s">
        <v>707</v>
      </c>
      <c r="B11" s="169" t="s">
        <v>708</v>
      </c>
      <c r="C11" s="158" t="s">
        <v>701</v>
      </c>
      <c r="D11" s="166">
        <v>188.52</v>
      </c>
      <c r="E11" s="158">
        <v>20</v>
      </c>
    </row>
    <row r="12" spans="1:5" s="63" customFormat="1" ht="30" customHeight="1">
      <c r="A12" s="163" t="s">
        <v>709</v>
      </c>
      <c r="B12" s="168" t="s">
        <v>710</v>
      </c>
      <c r="C12" s="157" t="s">
        <v>701</v>
      </c>
      <c r="D12" s="164">
        <v>366.98</v>
      </c>
      <c r="E12" s="157">
        <v>20</v>
      </c>
    </row>
    <row r="13" spans="1:5" s="63" customFormat="1" ht="30" customHeight="1">
      <c r="A13" s="165" t="s">
        <v>711</v>
      </c>
      <c r="B13" s="169" t="s">
        <v>712</v>
      </c>
      <c r="C13" s="158" t="s">
        <v>701</v>
      </c>
      <c r="D13" s="166">
        <v>362.93</v>
      </c>
      <c r="E13" s="158">
        <v>20</v>
      </c>
    </row>
    <row r="14" spans="1:5" s="63" customFormat="1" ht="30" customHeight="1">
      <c r="A14" s="163" t="s">
        <v>713</v>
      </c>
      <c r="B14" s="168" t="s">
        <v>714</v>
      </c>
      <c r="C14" s="157" t="s">
        <v>701</v>
      </c>
      <c r="D14" s="164">
        <v>111.41</v>
      </c>
      <c r="E14" s="157">
        <v>20</v>
      </c>
    </row>
    <row r="15" spans="1:5" s="63" customFormat="1" ht="30" customHeight="1">
      <c r="A15" s="165" t="s">
        <v>715</v>
      </c>
      <c r="B15" s="169" t="s">
        <v>716</v>
      </c>
      <c r="C15" s="158" t="s">
        <v>701</v>
      </c>
      <c r="D15" s="166">
        <v>206.64</v>
      </c>
      <c r="E15" s="158">
        <v>20</v>
      </c>
    </row>
    <row r="16" spans="1:5" s="63" customFormat="1" ht="30" customHeight="1">
      <c r="A16" s="163" t="s">
        <v>717</v>
      </c>
      <c r="B16" s="168" t="s">
        <v>718</v>
      </c>
      <c r="C16" s="157" t="s">
        <v>701</v>
      </c>
      <c r="D16" s="164">
        <v>147.04</v>
      </c>
      <c r="E16" s="157">
        <v>20</v>
      </c>
    </row>
    <row r="17" spans="1:5" s="63" customFormat="1" ht="30" customHeight="1">
      <c r="A17" s="165" t="s">
        <v>719</v>
      </c>
      <c r="B17" s="169" t="s">
        <v>720</v>
      </c>
      <c r="C17" s="158" t="s">
        <v>701</v>
      </c>
      <c r="D17" s="166">
        <v>246.66</v>
      </c>
      <c r="E17" s="158">
        <v>20</v>
      </c>
    </row>
    <row r="18" spans="1:5" s="63" customFormat="1" ht="30" customHeight="1">
      <c r="A18" s="163" t="s">
        <v>721</v>
      </c>
      <c r="B18" s="168" t="s">
        <v>722</v>
      </c>
      <c r="C18" s="157" t="s">
        <v>701</v>
      </c>
      <c r="D18" s="164">
        <v>146.91999999999999</v>
      </c>
      <c r="E18" s="157">
        <v>20</v>
      </c>
    </row>
    <row r="19" spans="1:5" s="63" customFormat="1" ht="30" customHeight="1">
      <c r="A19" s="165" t="s">
        <v>723</v>
      </c>
      <c r="B19" s="169" t="s">
        <v>724</v>
      </c>
      <c r="C19" s="158" t="s">
        <v>701</v>
      </c>
      <c r="D19" s="166">
        <v>140.46</v>
      </c>
      <c r="E19" s="158">
        <v>20</v>
      </c>
    </row>
    <row r="20" spans="1:5" s="63" customFormat="1" ht="30" customHeight="1">
      <c r="A20" s="163" t="s">
        <v>725</v>
      </c>
      <c r="B20" s="168" t="s">
        <v>726</v>
      </c>
      <c r="C20" s="157" t="s">
        <v>727</v>
      </c>
      <c r="D20" s="164">
        <v>233.54</v>
      </c>
      <c r="E20" s="157">
        <v>20</v>
      </c>
    </row>
    <row r="21" spans="1:5" s="63" customFormat="1" ht="30" customHeight="1">
      <c r="A21" s="165" t="s">
        <v>728</v>
      </c>
      <c r="B21" s="169" t="s">
        <v>729</v>
      </c>
      <c r="C21" s="158" t="s">
        <v>727</v>
      </c>
      <c r="D21" s="166">
        <v>264.23</v>
      </c>
      <c r="E21" s="158">
        <v>20</v>
      </c>
    </row>
    <row r="22" spans="1:5" s="63" customFormat="1" ht="30" customHeight="1">
      <c r="A22" s="163" t="s">
        <v>730</v>
      </c>
      <c r="B22" s="168" t="s">
        <v>731</v>
      </c>
      <c r="C22" s="157" t="s">
        <v>701</v>
      </c>
      <c r="D22" s="164">
        <v>297.89</v>
      </c>
      <c r="E22" s="157">
        <v>20</v>
      </c>
    </row>
    <row r="23" spans="1:5" s="63" customFormat="1" ht="30" customHeight="1">
      <c r="A23" s="165" t="s">
        <v>732</v>
      </c>
      <c r="B23" s="169" t="s">
        <v>733</v>
      </c>
      <c r="C23" s="158" t="s">
        <v>727</v>
      </c>
      <c r="D23" s="166">
        <v>321.79000000000002</v>
      </c>
      <c r="E23" s="158">
        <v>20</v>
      </c>
    </row>
    <row r="24" spans="1:5" s="63" customFormat="1" ht="30" customHeight="1">
      <c r="A24" s="163" t="s">
        <v>734</v>
      </c>
      <c r="B24" s="168" t="s">
        <v>735</v>
      </c>
      <c r="C24" s="157" t="s">
        <v>701</v>
      </c>
      <c r="D24" s="164">
        <v>493.74</v>
      </c>
      <c r="E24" s="157">
        <v>20</v>
      </c>
    </row>
    <row r="25" spans="1:5" s="63" customFormat="1" ht="30" customHeight="1">
      <c r="A25" s="165" t="s">
        <v>736</v>
      </c>
      <c r="B25" s="169" t="s">
        <v>737</v>
      </c>
      <c r="C25" s="158" t="s">
        <v>738</v>
      </c>
      <c r="D25" s="166">
        <v>80.7</v>
      </c>
      <c r="E25" s="158">
        <v>20</v>
      </c>
    </row>
    <row r="26" spans="1:5" s="63" customFormat="1" ht="30" customHeight="1">
      <c r="A26" s="163" t="s">
        <v>739</v>
      </c>
      <c r="B26" s="168" t="s">
        <v>740</v>
      </c>
      <c r="C26" s="157" t="s">
        <v>701</v>
      </c>
      <c r="D26" s="164">
        <v>118.21</v>
      </c>
      <c r="E26" s="157">
        <v>20</v>
      </c>
    </row>
    <row r="27" spans="1:5" s="63" customFormat="1" ht="30" customHeight="1">
      <c r="A27" s="165" t="s">
        <v>741</v>
      </c>
      <c r="B27" s="169" t="s">
        <v>742</v>
      </c>
      <c r="C27" s="158" t="s">
        <v>743</v>
      </c>
      <c r="D27" s="166">
        <v>61.52</v>
      </c>
      <c r="E27" s="158">
        <v>20</v>
      </c>
    </row>
    <row r="28" spans="1:5" s="63" customFormat="1" ht="30" customHeight="1">
      <c r="A28" s="163" t="s">
        <v>744</v>
      </c>
      <c r="B28" s="168" t="s">
        <v>745</v>
      </c>
      <c r="C28" s="157" t="s">
        <v>746</v>
      </c>
      <c r="D28" s="164">
        <v>754.37</v>
      </c>
      <c r="E28" s="157">
        <v>20</v>
      </c>
    </row>
    <row r="29" spans="1:5" s="63" customFormat="1" ht="30" customHeight="1">
      <c r="A29" s="165" t="s">
        <v>747</v>
      </c>
      <c r="B29" s="169" t="s">
        <v>748</v>
      </c>
      <c r="C29" s="158" t="s">
        <v>701</v>
      </c>
      <c r="D29" s="166">
        <v>173.71</v>
      </c>
      <c r="E29" s="158">
        <v>20</v>
      </c>
    </row>
    <row r="30" spans="1:5" s="63" customFormat="1" ht="30" customHeight="1">
      <c r="A30" s="163" t="s">
        <v>749</v>
      </c>
      <c r="B30" s="168" t="s">
        <v>750</v>
      </c>
      <c r="C30" s="157" t="s">
        <v>701</v>
      </c>
      <c r="D30" s="164">
        <v>232.98</v>
      </c>
      <c r="E30" s="157">
        <v>20</v>
      </c>
    </row>
    <row r="31" spans="1:5" s="63" customFormat="1" ht="30" customHeight="1">
      <c r="A31" s="165" t="s">
        <v>751</v>
      </c>
      <c r="B31" s="169" t="s">
        <v>752</v>
      </c>
      <c r="C31" s="158" t="s">
        <v>701</v>
      </c>
      <c r="D31" s="166">
        <v>180.39</v>
      </c>
      <c r="E31" s="158">
        <v>20</v>
      </c>
    </row>
    <row r="32" spans="1:5" s="63" customFormat="1" ht="30" customHeight="1">
      <c r="A32" s="163" t="s">
        <v>753</v>
      </c>
      <c r="B32" s="168" t="s">
        <v>5</v>
      </c>
      <c r="C32" s="157" t="s">
        <v>701</v>
      </c>
      <c r="D32" s="164">
        <v>140.58000000000001</v>
      </c>
      <c r="E32" s="157">
        <v>20</v>
      </c>
    </row>
    <row r="33" spans="1:5" s="63" customFormat="1" ht="30" customHeight="1">
      <c r="A33" s="165" t="s">
        <v>754</v>
      </c>
      <c r="B33" s="169" t="s">
        <v>755</v>
      </c>
      <c r="C33" s="158" t="s">
        <v>701</v>
      </c>
      <c r="D33" s="166">
        <v>215.28</v>
      </c>
      <c r="E33" s="158">
        <v>20</v>
      </c>
    </row>
    <row r="34" spans="1:5" s="63" customFormat="1" ht="30" customHeight="1">
      <c r="A34" s="163" t="s">
        <v>756</v>
      </c>
      <c r="B34" s="168" t="s">
        <v>757</v>
      </c>
      <c r="C34" s="157" t="s">
        <v>758</v>
      </c>
      <c r="D34" s="164">
        <v>48.27</v>
      </c>
      <c r="E34" s="157">
        <v>20</v>
      </c>
    </row>
    <row r="35" spans="1:5" s="63" customFormat="1" ht="30" customHeight="1">
      <c r="A35" s="165" t="s">
        <v>759</v>
      </c>
      <c r="B35" s="169" t="s">
        <v>760</v>
      </c>
      <c r="C35" s="158" t="s">
        <v>761</v>
      </c>
      <c r="D35" s="166">
        <v>23.08</v>
      </c>
      <c r="E35" s="158">
        <v>20</v>
      </c>
    </row>
    <row r="36" spans="1:5" s="63" customFormat="1" ht="30" customHeight="1">
      <c r="A36" s="163" t="s">
        <v>762</v>
      </c>
      <c r="B36" s="168" t="s">
        <v>763</v>
      </c>
      <c r="C36" s="157" t="s">
        <v>701</v>
      </c>
      <c r="D36" s="164">
        <v>124.03</v>
      </c>
      <c r="E36" s="157">
        <v>20</v>
      </c>
    </row>
    <row r="37" spans="1:5" s="63" customFormat="1" ht="30" customHeight="1">
      <c r="A37" s="165" t="s">
        <v>764</v>
      </c>
      <c r="B37" s="169" t="s">
        <v>765</v>
      </c>
      <c r="C37" s="158" t="s">
        <v>701</v>
      </c>
      <c r="D37" s="166">
        <v>135.13999999999999</v>
      </c>
      <c r="E37" s="158">
        <v>20</v>
      </c>
    </row>
    <row r="38" spans="1:5" s="63" customFormat="1" ht="30" customHeight="1">
      <c r="A38" s="163" t="s">
        <v>766</v>
      </c>
      <c r="B38" s="168" t="s">
        <v>767</v>
      </c>
      <c r="C38" s="157" t="s">
        <v>738</v>
      </c>
      <c r="D38" s="164">
        <v>84.86</v>
      </c>
      <c r="E38" s="157">
        <v>20</v>
      </c>
    </row>
    <row r="39" spans="1:5" s="63" customFormat="1" ht="30" customHeight="1">
      <c r="A39" s="165" t="s">
        <v>768</v>
      </c>
      <c r="B39" s="169" t="s">
        <v>769</v>
      </c>
      <c r="C39" s="158" t="s">
        <v>701</v>
      </c>
      <c r="D39" s="166">
        <v>97.36</v>
      </c>
      <c r="E39" s="158">
        <v>20</v>
      </c>
    </row>
    <row r="40" spans="1:5" s="63" customFormat="1" ht="30" customHeight="1">
      <c r="A40" s="163" t="s">
        <v>770</v>
      </c>
      <c r="B40" s="168" t="s">
        <v>771</v>
      </c>
      <c r="C40" s="157" t="s">
        <v>701</v>
      </c>
      <c r="D40" s="164">
        <v>119</v>
      </c>
      <c r="E40" s="157">
        <v>20</v>
      </c>
    </row>
    <row r="41" spans="1:5" s="63" customFormat="1" ht="30" customHeight="1">
      <c r="A41" s="165" t="s">
        <v>772</v>
      </c>
      <c r="B41" s="169" t="s">
        <v>773</v>
      </c>
      <c r="C41" s="158" t="s">
        <v>684</v>
      </c>
      <c r="D41" s="166">
        <v>127.36</v>
      </c>
      <c r="E41" s="158">
        <v>1</v>
      </c>
    </row>
    <row r="42" spans="1:5" s="63" customFormat="1" ht="30" customHeight="1">
      <c r="A42" s="163" t="s">
        <v>774</v>
      </c>
      <c r="B42" s="168" t="s">
        <v>775</v>
      </c>
      <c r="C42" s="157" t="s">
        <v>701</v>
      </c>
      <c r="D42" s="164">
        <v>255.82</v>
      </c>
      <c r="E42" s="157">
        <v>20</v>
      </c>
    </row>
    <row r="43" spans="1:5" s="63" customFormat="1" ht="30" customHeight="1">
      <c r="A43" s="165" t="s">
        <v>776</v>
      </c>
      <c r="B43" s="169" t="s">
        <v>777</v>
      </c>
      <c r="C43" s="158" t="s">
        <v>758</v>
      </c>
      <c r="D43" s="166">
        <v>39.43</v>
      </c>
      <c r="E43" s="158">
        <v>20</v>
      </c>
    </row>
    <row r="44" spans="1:5" s="63" customFormat="1" ht="30" customHeight="1">
      <c r="A44" s="163" t="s">
        <v>778</v>
      </c>
      <c r="B44" s="168" t="s">
        <v>779</v>
      </c>
      <c r="C44" s="157" t="s">
        <v>701</v>
      </c>
      <c r="D44" s="164">
        <v>81.33</v>
      </c>
      <c r="E44" s="157">
        <v>20</v>
      </c>
    </row>
    <row r="45" spans="1:5" s="63" customFormat="1" ht="30" customHeight="1">
      <c r="A45" s="165" t="s">
        <v>780</v>
      </c>
      <c r="B45" s="169" t="s">
        <v>781</v>
      </c>
      <c r="C45" s="158" t="s">
        <v>701</v>
      </c>
      <c r="D45" s="166">
        <v>71.349999999999994</v>
      </c>
      <c r="E45" s="158">
        <v>20</v>
      </c>
    </row>
    <row r="46" spans="1:5" s="63" customFormat="1" ht="30" customHeight="1">
      <c r="A46" s="163" t="s">
        <v>782</v>
      </c>
      <c r="B46" s="168" t="s">
        <v>783</v>
      </c>
      <c r="C46" s="157" t="s">
        <v>701</v>
      </c>
      <c r="D46" s="164">
        <v>280.70999999999998</v>
      </c>
      <c r="E46" s="157">
        <v>20</v>
      </c>
    </row>
    <row r="47" spans="1:5" s="63" customFormat="1" ht="30" customHeight="1">
      <c r="A47" s="165" t="s">
        <v>784</v>
      </c>
      <c r="B47" s="169" t="s">
        <v>785</v>
      </c>
      <c r="C47" s="158" t="s">
        <v>701</v>
      </c>
      <c r="D47" s="166">
        <v>232.74</v>
      </c>
      <c r="E47" s="158">
        <v>20</v>
      </c>
    </row>
    <row r="48" spans="1:5" s="63" customFormat="1" ht="30" customHeight="1">
      <c r="A48" s="163" t="s">
        <v>786</v>
      </c>
      <c r="B48" s="168" t="s">
        <v>787</v>
      </c>
      <c r="C48" s="157" t="s">
        <v>701</v>
      </c>
      <c r="D48" s="164">
        <v>203.93</v>
      </c>
      <c r="E48" s="157">
        <v>20</v>
      </c>
    </row>
    <row r="49" spans="1:5" s="63" customFormat="1" ht="30" customHeight="1">
      <c r="A49" s="165" t="s">
        <v>788</v>
      </c>
      <c r="B49" s="169" t="s">
        <v>789</v>
      </c>
      <c r="C49" s="158" t="s">
        <v>701</v>
      </c>
      <c r="D49" s="166">
        <v>380.68</v>
      </c>
      <c r="E49" s="158">
        <v>20</v>
      </c>
    </row>
    <row r="50" spans="1:5" s="63" customFormat="1" ht="30" customHeight="1">
      <c r="A50" s="163" t="s">
        <v>790</v>
      </c>
      <c r="B50" s="168" t="s">
        <v>791</v>
      </c>
      <c r="C50" s="157" t="s">
        <v>792</v>
      </c>
      <c r="D50" s="164">
        <v>52.92</v>
      </c>
      <c r="E50" s="157">
        <v>10</v>
      </c>
    </row>
    <row r="51" spans="1:5" s="63" customFormat="1" ht="30" customHeight="1">
      <c r="A51" s="165" t="s">
        <v>793</v>
      </c>
      <c r="B51" s="169" t="s">
        <v>794</v>
      </c>
      <c r="C51" s="158" t="s">
        <v>701</v>
      </c>
      <c r="D51" s="166">
        <v>325.73</v>
      </c>
      <c r="E51" s="158">
        <v>20</v>
      </c>
    </row>
    <row r="52" spans="1:5" s="63" customFormat="1" ht="30" customHeight="1">
      <c r="A52" s="163" t="s">
        <v>795</v>
      </c>
      <c r="B52" s="168" t="s">
        <v>796</v>
      </c>
      <c r="C52" s="157" t="s">
        <v>701</v>
      </c>
      <c r="D52" s="164">
        <v>104.65</v>
      </c>
      <c r="E52" s="157">
        <v>20</v>
      </c>
    </row>
    <row r="53" spans="1:5" s="63" customFormat="1" ht="30" customHeight="1">
      <c r="A53" s="165" t="s">
        <v>797</v>
      </c>
      <c r="B53" s="169" t="s">
        <v>798</v>
      </c>
      <c r="C53" s="158" t="s">
        <v>701</v>
      </c>
      <c r="D53" s="166">
        <v>103.05</v>
      </c>
      <c r="E53" s="158">
        <v>20</v>
      </c>
    </row>
    <row r="54" spans="1:5" s="63" customFormat="1" ht="30" customHeight="1">
      <c r="A54" s="163" t="s">
        <v>799</v>
      </c>
      <c r="B54" s="168" t="s">
        <v>800</v>
      </c>
      <c r="C54" s="157" t="s">
        <v>701</v>
      </c>
      <c r="D54" s="164">
        <v>119.07</v>
      </c>
      <c r="E54" s="157">
        <v>20</v>
      </c>
    </row>
    <row r="55" spans="1:5" s="63" customFormat="1" ht="30" customHeight="1">
      <c r="A55" s="165" t="s">
        <v>801</v>
      </c>
      <c r="B55" s="169" t="s">
        <v>802</v>
      </c>
      <c r="C55" s="158" t="s">
        <v>701</v>
      </c>
      <c r="D55" s="166">
        <v>206.71</v>
      </c>
      <c r="E55" s="158">
        <v>1</v>
      </c>
    </row>
    <row r="56" spans="1:5" s="63" customFormat="1" ht="30" customHeight="1">
      <c r="A56" s="163" t="s">
        <v>803</v>
      </c>
      <c r="B56" s="168" t="s">
        <v>804</v>
      </c>
      <c r="C56" s="157" t="s">
        <v>701</v>
      </c>
      <c r="D56" s="164">
        <v>116.33</v>
      </c>
      <c r="E56" s="157">
        <v>1</v>
      </c>
    </row>
    <row r="57" spans="1:5" s="63" customFormat="1" ht="30" customHeight="1">
      <c r="A57" s="165" t="s">
        <v>805</v>
      </c>
      <c r="B57" s="169" t="s">
        <v>806</v>
      </c>
      <c r="C57" s="158" t="s">
        <v>701</v>
      </c>
      <c r="D57" s="166">
        <v>68.739999999999995</v>
      </c>
      <c r="E57" s="158">
        <v>20</v>
      </c>
    </row>
    <row r="58" spans="1:5" s="63" customFormat="1" ht="30" customHeight="1">
      <c r="A58" s="163" t="s">
        <v>807</v>
      </c>
      <c r="B58" s="168" t="s">
        <v>808</v>
      </c>
      <c r="C58" s="157" t="s">
        <v>701</v>
      </c>
      <c r="D58" s="164">
        <v>67.87</v>
      </c>
      <c r="E58" s="157">
        <v>20</v>
      </c>
    </row>
    <row r="59" spans="1:5" s="63" customFormat="1" ht="30" customHeight="1">
      <c r="A59" s="165" t="s">
        <v>809</v>
      </c>
      <c r="B59" s="169" t="s">
        <v>810</v>
      </c>
      <c r="C59" s="158" t="s">
        <v>701</v>
      </c>
      <c r="D59" s="166">
        <v>99.26</v>
      </c>
      <c r="E59" s="158">
        <v>20</v>
      </c>
    </row>
    <row r="60" spans="1:5" s="63" customFormat="1" ht="30" customHeight="1">
      <c r="A60" s="163" t="s">
        <v>811</v>
      </c>
      <c r="B60" s="168" t="s">
        <v>2</v>
      </c>
      <c r="C60" s="157" t="s">
        <v>701</v>
      </c>
      <c r="D60" s="164">
        <v>206.64</v>
      </c>
      <c r="E60" s="157">
        <v>20</v>
      </c>
    </row>
    <row r="61" spans="1:5" s="63" customFormat="1" ht="30" customHeight="1">
      <c r="A61" s="165" t="s">
        <v>812</v>
      </c>
      <c r="B61" s="169" t="s">
        <v>813</v>
      </c>
      <c r="C61" s="158" t="s">
        <v>701</v>
      </c>
      <c r="D61" s="166">
        <v>191.97</v>
      </c>
      <c r="E61" s="158">
        <v>20</v>
      </c>
    </row>
    <row r="62" spans="1:5" s="63" customFormat="1" ht="30" customHeight="1">
      <c r="A62" s="163" t="s">
        <v>814</v>
      </c>
      <c r="B62" s="168" t="s">
        <v>815</v>
      </c>
      <c r="C62" s="157" t="s">
        <v>701</v>
      </c>
      <c r="D62" s="164">
        <v>132.82</v>
      </c>
      <c r="E62" s="157">
        <v>20</v>
      </c>
    </row>
    <row r="63" spans="1:5" s="63" customFormat="1" ht="30" customHeight="1">
      <c r="A63" s="165" t="s">
        <v>816</v>
      </c>
      <c r="B63" s="169" t="s">
        <v>817</v>
      </c>
      <c r="C63" s="158" t="s">
        <v>701</v>
      </c>
      <c r="D63" s="166">
        <v>167.74</v>
      </c>
      <c r="E63" s="158">
        <v>20</v>
      </c>
    </row>
    <row r="64" spans="1:5" s="63" customFormat="1" ht="30" customHeight="1">
      <c r="A64" s="163" t="s">
        <v>818</v>
      </c>
      <c r="B64" s="168" t="s">
        <v>819</v>
      </c>
      <c r="C64" s="157" t="s">
        <v>701</v>
      </c>
      <c r="D64" s="164">
        <v>123.82</v>
      </c>
      <c r="E64" s="157">
        <v>20</v>
      </c>
    </row>
    <row r="65" spans="1:5" s="63" customFormat="1" ht="30" customHeight="1">
      <c r="A65" s="165" t="s">
        <v>820</v>
      </c>
      <c r="B65" s="169" t="s">
        <v>821</v>
      </c>
      <c r="C65" s="158" t="s">
        <v>701</v>
      </c>
      <c r="D65" s="166">
        <v>206.66</v>
      </c>
      <c r="E65" s="158">
        <v>20</v>
      </c>
    </row>
    <row r="66" spans="1:5" s="63" customFormat="1" ht="30" customHeight="1">
      <c r="A66" s="163" t="s">
        <v>822</v>
      </c>
      <c r="B66" s="168" t="s">
        <v>823</v>
      </c>
      <c r="C66" s="157" t="s">
        <v>701</v>
      </c>
      <c r="D66" s="164">
        <v>173.92</v>
      </c>
      <c r="E66" s="157">
        <v>20</v>
      </c>
    </row>
    <row r="67" spans="1:5" s="63" customFormat="1" ht="30" customHeight="1">
      <c r="A67" s="165" t="s">
        <v>824</v>
      </c>
      <c r="B67" s="169" t="s">
        <v>825</v>
      </c>
      <c r="C67" s="158" t="s">
        <v>701</v>
      </c>
      <c r="D67" s="166">
        <v>230.91</v>
      </c>
      <c r="E67" s="158">
        <v>20</v>
      </c>
    </row>
    <row r="68" spans="1:5" s="63" customFormat="1" ht="30" customHeight="1">
      <c r="A68" s="163" t="s">
        <v>826</v>
      </c>
      <c r="B68" s="168" t="s">
        <v>827</v>
      </c>
      <c r="C68" s="157" t="s">
        <v>727</v>
      </c>
      <c r="D68" s="164">
        <v>175.24</v>
      </c>
      <c r="E68" s="157">
        <v>20</v>
      </c>
    </row>
    <row r="69" spans="1:5" s="63" customFormat="1" ht="30" customHeight="1">
      <c r="A69" s="165" t="s">
        <v>828</v>
      </c>
      <c r="B69" s="169" t="s">
        <v>829</v>
      </c>
      <c r="C69" s="158" t="s">
        <v>701</v>
      </c>
      <c r="D69" s="166">
        <v>129.66999999999999</v>
      </c>
      <c r="E69" s="158">
        <v>20</v>
      </c>
    </row>
    <row r="70" spans="1:5" s="63" customFormat="1" ht="30" customHeight="1">
      <c r="A70" s="163" t="s">
        <v>830</v>
      </c>
      <c r="B70" s="168" t="s">
        <v>831</v>
      </c>
      <c r="C70" s="157" t="s">
        <v>701</v>
      </c>
      <c r="D70" s="164">
        <v>125.51</v>
      </c>
      <c r="E70" s="157">
        <v>20</v>
      </c>
    </row>
    <row r="71" spans="1:5" s="63" customFormat="1" ht="30" customHeight="1">
      <c r="A71" s="165" t="s">
        <v>832</v>
      </c>
      <c r="B71" s="169" t="s">
        <v>833</v>
      </c>
      <c r="C71" s="158" t="s">
        <v>701</v>
      </c>
      <c r="D71" s="166">
        <v>215.26</v>
      </c>
      <c r="E71" s="158">
        <v>20</v>
      </c>
    </row>
    <row r="72" spans="1:5" s="63" customFormat="1" ht="30" customHeight="1">
      <c r="A72" s="163" t="s">
        <v>834</v>
      </c>
      <c r="B72" s="168" t="s">
        <v>835</v>
      </c>
      <c r="C72" s="157" t="s">
        <v>746</v>
      </c>
      <c r="D72" s="164">
        <v>130.24</v>
      </c>
      <c r="E72" s="157">
        <v>20</v>
      </c>
    </row>
    <row r="73" spans="1:5" s="63" customFormat="1" ht="30" customHeight="1">
      <c r="A73" s="165" t="s">
        <v>836</v>
      </c>
      <c r="B73" s="169" t="s">
        <v>837</v>
      </c>
      <c r="C73" s="158" t="s">
        <v>701</v>
      </c>
      <c r="D73" s="166">
        <v>309.99</v>
      </c>
      <c r="E73" s="158">
        <v>20</v>
      </c>
    </row>
    <row r="74" spans="1:5" s="63" customFormat="1" ht="30" customHeight="1">
      <c r="A74" s="163" t="s">
        <v>838</v>
      </c>
      <c r="B74" s="168" t="s">
        <v>839</v>
      </c>
      <c r="C74" s="157" t="s">
        <v>727</v>
      </c>
      <c r="D74" s="164">
        <v>245.46</v>
      </c>
      <c r="E74" s="157">
        <v>20</v>
      </c>
    </row>
    <row r="75" spans="1:5" s="63" customFormat="1" ht="30" customHeight="1">
      <c r="A75" s="165" t="s">
        <v>840</v>
      </c>
      <c r="B75" s="169" t="s">
        <v>841</v>
      </c>
      <c r="C75" s="158" t="s">
        <v>701</v>
      </c>
      <c r="D75" s="166">
        <v>282.99</v>
      </c>
      <c r="E75" s="158">
        <v>20</v>
      </c>
    </row>
    <row r="76" spans="1:5" s="63" customFormat="1" ht="30" customHeight="1">
      <c r="A76" s="163" t="s">
        <v>842</v>
      </c>
      <c r="B76" s="168" t="s">
        <v>843</v>
      </c>
      <c r="C76" s="157" t="s">
        <v>698</v>
      </c>
      <c r="D76" s="164">
        <v>48.9</v>
      </c>
      <c r="E76" s="157">
        <v>20</v>
      </c>
    </row>
    <row r="77" spans="1:5" s="63" customFormat="1" ht="30" customHeight="1">
      <c r="A77" s="165" t="s">
        <v>844</v>
      </c>
      <c r="B77" s="169" t="s">
        <v>845</v>
      </c>
      <c r="C77" s="158" t="s">
        <v>706</v>
      </c>
      <c r="D77" s="166">
        <v>112.54</v>
      </c>
      <c r="E77" s="158">
        <v>20</v>
      </c>
    </row>
    <row r="78" spans="1:5" s="63" customFormat="1" ht="30" customHeight="1">
      <c r="A78" s="163" t="s">
        <v>846</v>
      </c>
      <c r="B78" s="168" t="s">
        <v>847</v>
      </c>
      <c r="C78" s="157" t="s">
        <v>848</v>
      </c>
      <c r="D78" s="164">
        <v>61.03</v>
      </c>
      <c r="E78" s="157">
        <v>20</v>
      </c>
    </row>
    <row r="79" spans="1:5" s="63" customFormat="1" ht="30" customHeight="1">
      <c r="A79" s="165" t="s">
        <v>849</v>
      </c>
      <c r="B79" s="169" t="s">
        <v>850</v>
      </c>
      <c r="C79" s="158" t="s">
        <v>701</v>
      </c>
      <c r="D79" s="166">
        <v>54.17</v>
      </c>
      <c r="E79" s="158">
        <v>20</v>
      </c>
    </row>
    <row r="80" spans="1:5" s="63" customFormat="1" ht="30" customHeight="1">
      <c r="A80" s="163" t="s">
        <v>851</v>
      </c>
      <c r="B80" s="168" t="s">
        <v>850</v>
      </c>
      <c r="C80" s="157" t="s">
        <v>852</v>
      </c>
      <c r="D80" s="164">
        <v>100.23</v>
      </c>
      <c r="E80" s="157">
        <v>20</v>
      </c>
    </row>
    <row r="81" spans="1:5" s="63" customFormat="1" ht="30" customHeight="1">
      <c r="A81" s="165" t="s">
        <v>853</v>
      </c>
      <c r="B81" s="169" t="s">
        <v>854</v>
      </c>
      <c r="C81" s="158" t="s">
        <v>687</v>
      </c>
      <c r="D81" s="166">
        <v>112.73</v>
      </c>
      <c r="E81" s="158">
        <v>20</v>
      </c>
    </row>
    <row r="82" spans="1:5" s="63" customFormat="1" ht="30" customHeight="1">
      <c r="A82" s="163" t="s">
        <v>855</v>
      </c>
      <c r="B82" s="168" t="s">
        <v>856</v>
      </c>
      <c r="C82" s="157" t="s">
        <v>701</v>
      </c>
      <c r="D82" s="164">
        <v>108.55</v>
      </c>
      <c r="E82" s="157">
        <v>20</v>
      </c>
    </row>
    <row r="83" spans="1:5" s="63" customFormat="1" ht="30" customHeight="1">
      <c r="A83" s="165" t="s">
        <v>857</v>
      </c>
      <c r="B83" s="169" t="s">
        <v>858</v>
      </c>
      <c r="C83" s="158" t="s">
        <v>701</v>
      </c>
      <c r="D83" s="166">
        <v>182.85</v>
      </c>
      <c r="E83" s="158">
        <v>20</v>
      </c>
    </row>
    <row r="84" spans="1:5" s="63" customFormat="1" ht="30" customHeight="1">
      <c r="A84" s="163" t="s">
        <v>859</v>
      </c>
      <c r="B84" s="168" t="s">
        <v>860</v>
      </c>
      <c r="C84" s="157" t="s">
        <v>701</v>
      </c>
      <c r="D84" s="164">
        <v>85.7</v>
      </c>
      <c r="E84" s="157">
        <v>20</v>
      </c>
    </row>
    <row r="85" spans="1:5" s="63" customFormat="1" ht="30" customHeight="1">
      <c r="A85" s="165" t="s">
        <v>861</v>
      </c>
      <c r="B85" s="169" t="s">
        <v>862</v>
      </c>
      <c r="C85" s="158" t="s">
        <v>727</v>
      </c>
      <c r="D85" s="166">
        <v>211.52</v>
      </c>
      <c r="E85" s="158">
        <v>20</v>
      </c>
    </row>
    <row r="86" spans="1:5" s="63" customFormat="1" ht="30" customHeight="1">
      <c r="A86" s="163" t="s">
        <v>863</v>
      </c>
      <c r="B86" s="168" t="s">
        <v>864</v>
      </c>
      <c r="C86" s="157" t="s">
        <v>865</v>
      </c>
      <c r="D86" s="164">
        <v>143.49</v>
      </c>
      <c r="E86" s="157">
        <v>20</v>
      </c>
    </row>
    <row r="87" spans="1:5" s="63" customFormat="1" ht="30" customHeight="1">
      <c r="A87" s="165" t="s">
        <v>866</v>
      </c>
      <c r="B87" s="169" t="s">
        <v>867</v>
      </c>
      <c r="C87" s="158" t="s">
        <v>701</v>
      </c>
      <c r="D87" s="166">
        <v>268.14</v>
      </c>
      <c r="E87" s="158">
        <v>20</v>
      </c>
    </row>
    <row r="88" spans="1:5" s="63" customFormat="1" ht="30" customHeight="1">
      <c r="A88" s="163" t="s">
        <v>868</v>
      </c>
      <c r="B88" s="168" t="s">
        <v>869</v>
      </c>
      <c r="C88" s="157" t="s">
        <v>701</v>
      </c>
      <c r="D88" s="164">
        <v>215.17</v>
      </c>
      <c r="E88" s="157">
        <v>20</v>
      </c>
    </row>
    <row r="89" spans="1:5" s="63" customFormat="1" ht="30" customHeight="1">
      <c r="A89" s="165" t="s">
        <v>870</v>
      </c>
      <c r="B89" s="169" t="s">
        <v>871</v>
      </c>
      <c r="C89" s="158" t="s">
        <v>701</v>
      </c>
      <c r="D89" s="166">
        <v>190.28</v>
      </c>
      <c r="E89" s="158">
        <v>20</v>
      </c>
    </row>
    <row r="90" spans="1:5" s="63" customFormat="1" ht="30" customHeight="1">
      <c r="A90" s="163" t="s">
        <v>872</v>
      </c>
      <c r="B90" s="168" t="s">
        <v>873</v>
      </c>
      <c r="C90" s="157" t="s">
        <v>746</v>
      </c>
      <c r="D90" s="164">
        <v>52.08</v>
      </c>
      <c r="E90" s="157">
        <v>20</v>
      </c>
    </row>
    <row r="91" spans="1:5" s="63" customFormat="1" ht="30" customHeight="1">
      <c r="A91" s="165" t="s">
        <v>874</v>
      </c>
      <c r="B91" s="169" t="s">
        <v>875</v>
      </c>
      <c r="C91" s="158" t="s">
        <v>701</v>
      </c>
      <c r="D91" s="166">
        <v>218.83</v>
      </c>
      <c r="E91" s="158">
        <v>20</v>
      </c>
    </row>
    <row r="92" spans="1:5" s="63" customFormat="1" ht="30" customHeight="1">
      <c r="A92" s="163" t="s">
        <v>876</v>
      </c>
      <c r="B92" s="168" t="s">
        <v>877</v>
      </c>
      <c r="C92" s="157" t="s">
        <v>701</v>
      </c>
      <c r="D92" s="164">
        <v>72.05</v>
      </c>
      <c r="E92" s="157">
        <v>20</v>
      </c>
    </row>
    <row r="93" spans="1:5" s="63" customFormat="1" ht="30" customHeight="1">
      <c r="A93" s="165" t="s">
        <v>878</v>
      </c>
      <c r="B93" s="169" t="s">
        <v>879</v>
      </c>
      <c r="C93" s="158" t="s">
        <v>701</v>
      </c>
      <c r="D93" s="166">
        <v>108.95</v>
      </c>
      <c r="E93" s="158">
        <v>20</v>
      </c>
    </row>
    <row r="94" spans="1:5" s="63" customFormat="1" ht="30" customHeight="1">
      <c r="A94" s="163" t="s">
        <v>880</v>
      </c>
      <c r="B94" s="168" t="s">
        <v>881</v>
      </c>
      <c r="C94" s="157" t="s">
        <v>701</v>
      </c>
      <c r="D94" s="164">
        <v>186.66</v>
      </c>
      <c r="E94" s="157">
        <v>20</v>
      </c>
    </row>
    <row r="95" spans="1:5" s="63" customFormat="1" ht="30" customHeight="1">
      <c r="A95" s="165" t="s">
        <v>882</v>
      </c>
      <c r="B95" s="169" t="s">
        <v>883</v>
      </c>
      <c r="C95" s="158" t="s">
        <v>701</v>
      </c>
      <c r="D95" s="166">
        <v>115.03</v>
      </c>
      <c r="E95" s="158">
        <v>20</v>
      </c>
    </row>
    <row r="96" spans="1:5" s="63" customFormat="1" ht="30" customHeight="1">
      <c r="A96" s="163" t="s">
        <v>884</v>
      </c>
      <c r="B96" s="168" t="s">
        <v>885</v>
      </c>
      <c r="C96" s="157" t="s">
        <v>701</v>
      </c>
      <c r="D96" s="164">
        <v>147.58000000000001</v>
      </c>
      <c r="E96" s="157">
        <v>20</v>
      </c>
    </row>
    <row r="97" spans="1:5" s="63" customFormat="1" ht="30" customHeight="1">
      <c r="A97" s="165" t="s">
        <v>886</v>
      </c>
      <c r="B97" s="169" t="s">
        <v>887</v>
      </c>
      <c r="C97" s="158" t="s">
        <v>701</v>
      </c>
      <c r="D97" s="166">
        <v>92.05</v>
      </c>
      <c r="E97" s="158">
        <v>20</v>
      </c>
    </row>
    <row r="98" spans="1:5" s="63" customFormat="1" ht="30" customHeight="1">
      <c r="A98" s="163" t="s">
        <v>888</v>
      </c>
      <c r="B98" s="168" t="s">
        <v>889</v>
      </c>
      <c r="C98" s="157" t="s">
        <v>701</v>
      </c>
      <c r="D98" s="164">
        <v>144.08000000000001</v>
      </c>
      <c r="E98" s="157">
        <v>20</v>
      </c>
    </row>
    <row r="99" spans="1:5" s="63" customFormat="1" ht="30" customHeight="1">
      <c r="A99" s="165" t="s">
        <v>890</v>
      </c>
      <c r="B99" s="169" t="s">
        <v>891</v>
      </c>
      <c r="C99" s="158" t="s">
        <v>684</v>
      </c>
      <c r="D99" s="166">
        <v>107.5</v>
      </c>
      <c r="E99" s="158">
        <v>1</v>
      </c>
    </row>
    <row r="100" spans="1:5" s="63" customFormat="1" ht="30" customHeight="1">
      <c r="A100" s="163" t="s">
        <v>892</v>
      </c>
      <c r="B100" s="168" t="s">
        <v>893</v>
      </c>
      <c r="C100" s="157" t="s">
        <v>701</v>
      </c>
      <c r="D100" s="164">
        <v>161.4</v>
      </c>
      <c r="E100" s="157">
        <v>20</v>
      </c>
    </row>
    <row r="101" spans="1:5" s="63" customFormat="1" ht="30" customHeight="1">
      <c r="A101" s="165" t="s">
        <v>894</v>
      </c>
      <c r="B101" s="169" t="s">
        <v>895</v>
      </c>
      <c r="C101" s="158" t="s">
        <v>896</v>
      </c>
      <c r="D101" s="166">
        <v>87.82</v>
      </c>
      <c r="E101" s="158">
        <v>20</v>
      </c>
    </row>
    <row r="102" spans="1:5" s="63" customFormat="1" ht="30" customHeight="1">
      <c r="A102" s="163" t="s">
        <v>897</v>
      </c>
      <c r="B102" s="168" t="s">
        <v>898</v>
      </c>
      <c r="C102" s="157" t="s">
        <v>701</v>
      </c>
      <c r="D102" s="164">
        <v>131.18</v>
      </c>
      <c r="E102" s="157">
        <v>20</v>
      </c>
    </row>
    <row r="103" spans="1:5" s="63" customFormat="1" ht="30" customHeight="1">
      <c r="A103" s="165" t="s">
        <v>899</v>
      </c>
      <c r="B103" s="169" t="s">
        <v>900</v>
      </c>
      <c r="C103" s="158" t="s">
        <v>701</v>
      </c>
      <c r="D103" s="166">
        <v>86.5</v>
      </c>
      <c r="E103" s="158">
        <v>20</v>
      </c>
    </row>
    <row r="104" spans="1:5" s="63" customFormat="1" ht="30" customHeight="1">
      <c r="A104" s="163" t="s">
        <v>901</v>
      </c>
      <c r="B104" s="168" t="s">
        <v>902</v>
      </c>
      <c r="C104" s="157" t="s">
        <v>701</v>
      </c>
      <c r="D104" s="164">
        <v>212.35</v>
      </c>
      <c r="E104" s="157">
        <v>20</v>
      </c>
    </row>
    <row r="105" spans="1:5" s="63" customFormat="1" ht="30" customHeight="1">
      <c r="A105" s="165" t="s">
        <v>903</v>
      </c>
      <c r="B105" s="169" t="s">
        <v>904</v>
      </c>
      <c r="C105" s="158" t="s">
        <v>701</v>
      </c>
      <c r="D105" s="166">
        <v>69.069999999999993</v>
      </c>
      <c r="E105" s="158">
        <v>20</v>
      </c>
    </row>
    <row r="106" spans="1:5" s="63" customFormat="1" ht="30" customHeight="1">
      <c r="A106" s="163" t="s">
        <v>905</v>
      </c>
      <c r="B106" s="168" t="s">
        <v>906</v>
      </c>
      <c r="C106" s="157" t="s">
        <v>701</v>
      </c>
      <c r="D106" s="164">
        <v>91.7</v>
      </c>
      <c r="E106" s="157">
        <v>20</v>
      </c>
    </row>
    <row r="107" spans="1:5" s="63" customFormat="1" ht="30" customHeight="1">
      <c r="A107" s="165" t="s">
        <v>907</v>
      </c>
      <c r="B107" s="169" t="s">
        <v>908</v>
      </c>
      <c r="C107" s="158" t="s">
        <v>701</v>
      </c>
      <c r="D107" s="166">
        <v>195.1</v>
      </c>
      <c r="E107" s="158">
        <v>20</v>
      </c>
    </row>
    <row r="108" spans="1:5" s="63" customFormat="1" ht="30" customHeight="1">
      <c r="A108" s="163" t="s">
        <v>909</v>
      </c>
      <c r="B108" s="168" t="s">
        <v>22</v>
      </c>
      <c r="C108" s="157" t="s">
        <v>701</v>
      </c>
      <c r="D108" s="164">
        <v>257.87</v>
      </c>
      <c r="E108" s="157">
        <v>20</v>
      </c>
    </row>
    <row r="109" spans="1:5" s="63" customFormat="1" ht="30" customHeight="1">
      <c r="A109" s="165" t="s">
        <v>910</v>
      </c>
      <c r="B109" s="169" t="s">
        <v>911</v>
      </c>
      <c r="C109" s="158" t="s">
        <v>746</v>
      </c>
      <c r="D109" s="166">
        <v>185.72</v>
      </c>
      <c r="E109" s="158">
        <v>20</v>
      </c>
    </row>
    <row r="110" spans="1:5" s="63" customFormat="1" ht="30" customHeight="1">
      <c r="A110" s="163" t="s">
        <v>912</v>
      </c>
      <c r="B110" s="168" t="s">
        <v>913</v>
      </c>
      <c r="C110" s="157" t="s">
        <v>701</v>
      </c>
      <c r="D110" s="164">
        <v>106.46</v>
      </c>
      <c r="E110" s="157">
        <v>20</v>
      </c>
    </row>
    <row r="111" spans="1:5" s="63" customFormat="1" ht="30" customHeight="1">
      <c r="A111" s="165" t="s">
        <v>914</v>
      </c>
      <c r="B111" s="169" t="s">
        <v>915</v>
      </c>
      <c r="C111" s="158" t="s">
        <v>701</v>
      </c>
      <c r="D111" s="166">
        <v>266.24</v>
      </c>
      <c r="E111" s="158">
        <v>20</v>
      </c>
    </row>
    <row r="112" spans="1:5" s="63" customFormat="1" ht="30" customHeight="1">
      <c r="A112" s="163" t="s">
        <v>916</v>
      </c>
      <c r="B112" s="168" t="s">
        <v>917</v>
      </c>
      <c r="C112" s="157" t="s">
        <v>701</v>
      </c>
      <c r="D112" s="164">
        <v>212.37</v>
      </c>
      <c r="E112" s="157">
        <v>20</v>
      </c>
    </row>
    <row r="113" spans="1:5" s="63" customFormat="1" ht="30" customHeight="1">
      <c r="A113" s="165" t="s">
        <v>918</v>
      </c>
      <c r="B113" s="169" t="s">
        <v>919</v>
      </c>
      <c r="C113" s="158" t="s">
        <v>701</v>
      </c>
      <c r="D113" s="166">
        <v>154.88999999999999</v>
      </c>
      <c r="E113" s="158">
        <v>20</v>
      </c>
    </row>
    <row r="114" spans="1:5" s="63" customFormat="1" ht="30" customHeight="1">
      <c r="A114" s="163" t="s">
        <v>920</v>
      </c>
      <c r="B114" s="168" t="s">
        <v>921</v>
      </c>
      <c r="C114" s="157" t="s">
        <v>758</v>
      </c>
      <c r="D114" s="164">
        <v>75.86</v>
      </c>
      <c r="E114" s="157">
        <v>20</v>
      </c>
    </row>
    <row r="115" spans="1:5" s="63" customFormat="1" ht="30" customHeight="1">
      <c r="A115" s="165" t="s">
        <v>922</v>
      </c>
      <c r="B115" s="169" t="s">
        <v>923</v>
      </c>
      <c r="C115" s="158" t="s">
        <v>701</v>
      </c>
      <c r="D115" s="166">
        <v>254.15</v>
      </c>
      <c r="E115" s="158">
        <v>20</v>
      </c>
    </row>
    <row r="116" spans="1:5" s="63" customFormat="1" ht="30" customHeight="1">
      <c r="A116" s="163" t="s">
        <v>924</v>
      </c>
      <c r="B116" s="168" t="s">
        <v>925</v>
      </c>
      <c r="C116" s="157" t="s">
        <v>701</v>
      </c>
      <c r="D116" s="164">
        <v>158.41</v>
      </c>
      <c r="E116" s="157">
        <v>1</v>
      </c>
    </row>
    <row r="117" spans="1:5" s="63" customFormat="1" ht="30" customHeight="1">
      <c r="A117" s="165" t="s">
        <v>926</v>
      </c>
      <c r="B117" s="169" t="s">
        <v>927</v>
      </c>
      <c r="C117" s="158" t="s">
        <v>701</v>
      </c>
      <c r="D117" s="166">
        <v>102.2</v>
      </c>
      <c r="E117" s="158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2445-F533-334A-A5FB-B8A69FB0CACA}">
  <sheetPr codeName="Sheet4"/>
  <dimension ref="A1:G38"/>
  <sheetViews>
    <sheetView workbookViewId="0">
      <selection activeCell="D44" sqref="D44"/>
    </sheetView>
  </sheetViews>
  <sheetFormatPr baseColWidth="10" defaultRowHeight="15"/>
  <cols>
    <col min="1" max="1" width="22.83203125" customWidth="1"/>
    <col min="2" max="2" width="20.5" customWidth="1"/>
    <col min="3" max="3" width="12.6640625" customWidth="1"/>
    <col min="4" max="4" width="115" customWidth="1"/>
    <col min="5" max="5" width="15.33203125" customWidth="1"/>
    <col min="6" max="6" width="17" customWidth="1"/>
    <col min="7" max="7" width="15.33203125" customWidth="1"/>
  </cols>
  <sheetData>
    <row r="1" spans="1:6" ht="21">
      <c r="A1" s="107" t="s">
        <v>195</v>
      </c>
      <c r="B1" s="108" t="s">
        <v>196</v>
      </c>
      <c r="C1" s="109" t="s">
        <v>168</v>
      </c>
      <c r="D1" s="110" t="s">
        <v>197</v>
      </c>
      <c r="E1" s="108">
        <v>8</v>
      </c>
      <c r="F1" s="111" t="s">
        <v>198</v>
      </c>
    </row>
    <row r="2" spans="1:6" s="216" customFormat="1" ht="21">
      <c r="A2" s="211" t="s">
        <v>162</v>
      </c>
      <c r="B2" s="212">
        <v>338826</v>
      </c>
      <c r="C2" s="213" t="s">
        <v>163</v>
      </c>
      <c r="D2" s="214" t="s">
        <v>164</v>
      </c>
      <c r="E2" s="212">
        <v>2</v>
      </c>
      <c r="F2" s="215" t="s">
        <v>165</v>
      </c>
    </row>
    <row r="3" spans="1:6" s="216" customFormat="1" ht="21">
      <c r="A3" s="217" t="s">
        <v>170</v>
      </c>
      <c r="B3" s="213">
        <v>425029</v>
      </c>
      <c r="C3" s="213" t="s">
        <v>185</v>
      </c>
      <c r="D3" s="211" t="s">
        <v>186</v>
      </c>
      <c r="E3" s="212">
        <v>20</v>
      </c>
      <c r="F3" s="218" t="s">
        <v>187</v>
      </c>
    </row>
    <row r="4" spans="1:6" ht="21">
      <c r="A4" s="107" t="s">
        <v>162</v>
      </c>
      <c r="B4" s="108" t="s">
        <v>208</v>
      </c>
      <c r="C4" s="109" t="s">
        <v>209</v>
      </c>
      <c r="D4" s="110" t="s">
        <v>210</v>
      </c>
      <c r="E4" s="108">
        <v>1</v>
      </c>
      <c r="F4" s="111" t="s">
        <v>211</v>
      </c>
    </row>
    <row r="5" spans="1:6" ht="21">
      <c r="A5" s="107" t="s">
        <v>166</v>
      </c>
      <c r="B5" s="108" t="s">
        <v>212</v>
      </c>
      <c r="C5" s="109" t="s">
        <v>213</v>
      </c>
      <c r="D5" s="110" t="s">
        <v>214</v>
      </c>
      <c r="E5" s="108">
        <v>2</v>
      </c>
      <c r="F5" s="114"/>
    </row>
    <row r="6" spans="1:6" s="216" customFormat="1" ht="21">
      <c r="A6" s="211" t="s">
        <v>166</v>
      </c>
      <c r="B6" s="219" t="s">
        <v>226</v>
      </c>
      <c r="C6" s="220" t="s">
        <v>227</v>
      </c>
      <c r="D6" s="221" t="s">
        <v>228</v>
      </c>
      <c r="E6" s="222">
        <v>1</v>
      </c>
    </row>
    <row r="7" spans="1:6" s="216" customFormat="1" ht="21">
      <c r="A7" s="223" t="s">
        <v>195</v>
      </c>
      <c r="B7" s="224" t="s">
        <v>229</v>
      </c>
      <c r="C7" s="225" t="s">
        <v>230</v>
      </c>
      <c r="D7" s="226" t="s">
        <v>231</v>
      </c>
    </row>
    <row r="8" spans="1:6" s="216" customFormat="1" ht="21">
      <c r="A8" s="217" t="s">
        <v>170</v>
      </c>
      <c r="B8" s="213">
        <v>458404</v>
      </c>
      <c r="C8" s="213" t="s">
        <v>234</v>
      </c>
      <c r="D8" s="211" t="s">
        <v>245</v>
      </c>
      <c r="E8" s="212">
        <v>22</v>
      </c>
    </row>
    <row r="9" spans="1:6" s="216" customFormat="1" ht="21">
      <c r="A9" s="217" t="s">
        <v>195</v>
      </c>
      <c r="B9" s="213" t="s">
        <v>250</v>
      </c>
      <c r="C9" s="213" t="s">
        <v>191</v>
      </c>
      <c r="D9" s="211" t="s">
        <v>248</v>
      </c>
      <c r="E9" s="212">
        <v>1</v>
      </c>
    </row>
    <row r="10" spans="1:6" s="216" customFormat="1" ht="21">
      <c r="A10" s="217" t="s">
        <v>170</v>
      </c>
      <c r="B10" s="213">
        <v>459331</v>
      </c>
      <c r="C10" s="213" t="s">
        <v>185</v>
      </c>
      <c r="D10" s="211" t="s">
        <v>253</v>
      </c>
      <c r="E10" s="212">
        <v>4</v>
      </c>
      <c r="F10" s="218" t="s">
        <v>254</v>
      </c>
    </row>
    <row r="11" spans="1:6" s="216" customFormat="1" ht="21">
      <c r="A11" s="211" t="s">
        <v>166</v>
      </c>
      <c r="B11" s="212" t="s">
        <v>263</v>
      </c>
      <c r="C11" s="213" t="s">
        <v>209</v>
      </c>
      <c r="D11" s="214" t="s">
        <v>264</v>
      </c>
      <c r="E11" s="212">
        <v>1</v>
      </c>
    </row>
    <row r="12" spans="1:6" s="216" customFormat="1" ht="21">
      <c r="A12" s="211" t="s">
        <v>166</v>
      </c>
      <c r="B12" s="212" t="s">
        <v>265</v>
      </c>
      <c r="C12" s="213" t="s">
        <v>168</v>
      </c>
      <c r="D12" s="214" t="s">
        <v>266</v>
      </c>
      <c r="E12" s="212">
        <v>1</v>
      </c>
      <c r="F12" s="229"/>
    </row>
    <row r="13" spans="1:6" s="216" customFormat="1" ht="21">
      <c r="A13" s="223" t="s">
        <v>170</v>
      </c>
      <c r="B13" s="220">
        <v>409131</v>
      </c>
      <c r="C13" s="220" t="s">
        <v>221</v>
      </c>
      <c r="D13" s="227" t="s">
        <v>647</v>
      </c>
      <c r="E13" s="222">
        <v>15</v>
      </c>
      <c r="F13" s="230" t="s">
        <v>648</v>
      </c>
    </row>
    <row r="14" spans="1:6" s="216" customFormat="1" ht="21">
      <c r="A14" s="223" t="s">
        <v>166</v>
      </c>
      <c r="B14" s="220" t="s">
        <v>649</v>
      </c>
      <c r="C14" s="220" t="s">
        <v>650</v>
      </c>
      <c r="D14" s="223" t="s">
        <v>651</v>
      </c>
      <c r="E14" s="222">
        <v>1</v>
      </c>
      <c r="F14" s="231"/>
    </row>
    <row r="15" spans="1:6" s="216" customFormat="1" ht="21">
      <c r="A15" s="223" t="s">
        <v>170</v>
      </c>
      <c r="B15" s="220">
        <v>304062</v>
      </c>
      <c r="C15" s="220" t="s">
        <v>206</v>
      </c>
      <c r="D15" s="227" t="s">
        <v>279</v>
      </c>
      <c r="E15" s="222">
        <v>12</v>
      </c>
      <c r="F15" s="232" t="s">
        <v>652</v>
      </c>
    </row>
    <row r="16" spans="1:6" s="216" customFormat="1" ht="21">
      <c r="A16" s="223" t="s">
        <v>166</v>
      </c>
      <c r="B16" s="220" t="s">
        <v>654</v>
      </c>
      <c r="C16" s="220" t="s">
        <v>181</v>
      </c>
      <c r="D16" s="227" t="s">
        <v>655</v>
      </c>
      <c r="E16" s="222">
        <v>1</v>
      </c>
      <c r="F16" s="231"/>
    </row>
    <row r="17" spans="1:6" ht="21">
      <c r="A17" s="133" t="s">
        <v>170</v>
      </c>
      <c r="B17" s="124">
        <v>366209</v>
      </c>
      <c r="C17" s="124" t="s">
        <v>185</v>
      </c>
      <c r="D17" s="125" t="s">
        <v>656</v>
      </c>
      <c r="E17" s="126">
        <v>6</v>
      </c>
      <c r="F17" s="127" t="s">
        <v>645</v>
      </c>
    </row>
    <row r="18" spans="1:6" ht="21">
      <c r="A18" s="113" t="s">
        <v>170</v>
      </c>
      <c r="B18" s="109">
        <v>481287</v>
      </c>
      <c r="C18" s="109" t="s">
        <v>171</v>
      </c>
      <c r="D18" s="107" t="s">
        <v>657</v>
      </c>
      <c r="E18" s="108">
        <v>5</v>
      </c>
    </row>
    <row r="19" spans="1:6" ht="21">
      <c r="A19" s="133" t="s">
        <v>170</v>
      </c>
      <c r="B19" s="124">
        <v>614007700</v>
      </c>
      <c r="C19" s="124" t="s">
        <v>221</v>
      </c>
      <c r="D19" s="125" t="s">
        <v>315</v>
      </c>
      <c r="E19" s="126">
        <v>1</v>
      </c>
      <c r="F19" s="127" t="s">
        <v>316</v>
      </c>
    </row>
    <row r="24" spans="1:6" ht="21">
      <c r="A24" s="211" t="s">
        <v>166</v>
      </c>
      <c r="B24" s="219" t="s">
        <v>226</v>
      </c>
      <c r="C24" s="220" t="s">
        <v>227</v>
      </c>
      <c r="D24" s="221" t="s">
        <v>228</v>
      </c>
      <c r="E24" s="222">
        <v>1</v>
      </c>
    </row>
    <row r="25" spans="1:6" ht="21">
      <c r="A25" s="223" t="s">
        <v>195</v>
      </c>
      <c r="B25" s="224" t="s">
        <v>229</v>
      </c>
      <c r="C25" s="225" t="s">
        <v>230</v>
      </c>
      <c r="D25" s="226" t="s">
        <v>231</v>
      </c>
      <c r="E25" s="216"/>
    </row>
    <row r="26" spans="1:6" ht="21">
      <c r="A26" s="211" t="s">
        <v>166</v>
      </c>
      <c r="B26" s="212" t="s">
        <v>263</v>
      </c>
      <c r="C26" s="213" t="s">
        <v>209</v>
      </c>
      <c r="D26" s="214" t="s">
        <v>264</v>
      </c>
      <c r="E26" s="212">
        <v>1</v>
      </c>
    </row>
    <row r="27" spans="1:6" ht="21">
      <c r="A27" s="211" t="s">
        <v>166</v>
      </c>
      <c r="B27" s="212" t="s">
        <v>265</v>
      </c>
      <c r="C27" s="213" t="s">
        <v>168</v>
      </c>
      <c r="D27" s="214" t="s">
        <v>266</v>
      </c>
      <c r="E27" s="212">
        <v>1</v>
      </c>
    </row>
    <row r="28" spans="1:6" ht="21">
      <c r="A28" s="223" t="s">
        <v>170</v>
      </c>
      <c r="B28" s="220">
        <v>409131</v>
      </c>
      <c r="C28" s="220" t="s">
        <v>221</v>
      </c>
      <c r="D28" s="227" t="s">
        <v>647</v>
      </c>
      <c r="E28" s="222">
        <v>15</v>
      </c>
    </row>
    <row r="29" spans="1:6" ht="21">
      <c r="A29" s="223" t="s">
        <v>166</v>
      </c>
      <c r="B29" s="220" t="s">
        <v>649</v>
      </c>
      <c r="C29" s="220" t="s">
        <v>650</v>
      </c>
      <c r="D29" s="223" t="s">
        <v>651</v>
      </c>
      <c r="E29" s="222">
        <v>1</v>
      </c>
    </row>
    <row r="30" spans="1:6" ht="21">
      <c r="A30" s="223" t="s">
        <v>166</v>
      </c>
      <c r="B30" s="220" t="s">
        <v>654</v>
      </c>
      <c r="C30" s="220" t="s">
        <v>181</v>
      </c>
      <c r="D30" s="227" t="s">
        <v>655</v>
      </c>
      <c r="E30" s="222">
        <v>1</v>
      </c>
    </row>
    <row r="33" spans="1:7" ht="21">
      <c r="A33" s="107" t="s">
        <v>162</v>
      </c>
      <c r="B33" s="108" t="s">
        <v>208</v>
      </c>
      <c r="C33" s="109" t="s">
        <v>209</v>
      </c>
      <c r="D33" s="110" t="s">
        <v>210</v>
      </c>
      <c r="E33" s="130">
        <v>1</v>
      </c>
      <c r="F33" s="128">
        <v>45</v>
      </c>
      <c r="G33" s="256">
        <f>E33*F33</f>
        <v>45</v>
      </c>
    </row>
    <row r="34" spans="1:7" ht="21">
      <c r="A34" s="251" t="s">
        <v>162</v>
      </c>
      <c r="B34" s="252" t="s">
        <v>215</v>
      </c>
      <c r="C34" s="253" t="s">
        <v>216</v>
      </c>
      <c r="D34" s="254" t="s">
        <v>217</v>
      </c>
      <c r="E34" s="257">
        <v>1</v>
      </c>
      <c r="F34" s="259">
        <v>45</v>
      </c>
      <c r="G34" s="256">
        <f t="shared" ref="G34:G37" si="0">E34*F34</f>
        <v>45</v>
      </c>
    </row>
    <row r="35" spans="1:7" ht="21">
      <c r="A35" s="133" t="s">
        <v>195</v>
      </c>
      <c r="B35" s="134" t="s">
        <v>229</v>
      </c>
      <c r="C35" s="135" t="s">
        <v>230</v>
      </c>
      <c r="D35" s="136" t="s">
        <v>231</v>
      </c>
      <c r="E35" s="258">
        <v>2</v>
      </c>
      <c r="F35" s="128">
        <v>45</v>
      </c>
      <c r="G35" s="256">
        <f t="shared" si="0"/>
        <v>90</v>
      </c>
    </row>
    <row r="36" spans="1:7" ht="21">
      <c r="A36" s="107" t="s">
        <v>166</v>
      </c>
      <c r="B36" s="108" t="s">
        <v>263</v>
      </c>
      <c r="C36" s="109" t="s">
        <v>209</v>
      </c>
      <c r="D36" s="110" t="s">
        <v>264</v>
      </c>
      <c r="E36" s="130">
        <v>1</v>
      </c>
      <c r="F36" s="128">
        <v>75</v>
      </c>
      <c r="G36" s="256">
        <f t="shared" si="0"/>
        <v>75</v>
      </c>
    </row>
    <row r="37" spans="1:7" ht="21">
      <c r="A37" s="133" t="s">
        <v>162</v>
      </c>
      <c r="B37" s="136" t="s">
        <v>309</v>
      </c>
      <c r="C37" s="135" t="s">
        <v>310</v>
      </c>
      <c r="D37" s="136" t="s">
        <v>311</v>
      </c>
      <c r="E37" s="258">
        <v>1</v>
      </c>
      <c r="F37" s="128">
        <v>120</v>
      </c>
      <c r="G37" s="256">
        <f t="shared" si="0"/>
        <v>120</v>
      </c>
    </row>
    <row r="38" spans="1:7" ht="21">
      <c r="G38" s="255">
        <f>SUM(G33:G37)</f>
        <v>375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8D26-E82E-2946-A7CE-10DAE35447D7}">
  <sheetPr codeName="Sheet5"/>
  <dimension ref="A1:F843"/>
  <sheetViews>
    <sheetView zoomScaleNormal="100" workbookViewId="0">
      <selection activeCell="A113" sqref="A113"/>
    </sheetView>
  </sheetViews>
  <sheetFormatPr baseColWidth="10" defaultRowHeight="15"/>
  <cols>
    <col min="1" max="1" width="23" customWidth="1"/>
    <col min="2" max="2" width="144" bestFit="1" customWidth="1"/>
    <col min="3" max="3" width="12" style="2" customWidth="1"/>
    <col min="4" max="4" width="10" customWidth="1"/>
    <col min="5" max="5" width="9" customWidth="1"/>
    <col min="6" max="6" width="6.5" customWidth="1"/>
  </cols>
  <sheetData>
    <row r="1" spans="1:6" ht="52" customHeight="1">
      <c r="A1" s="194" t="s">
        <v>2520</v>
      </c>
      <c r="B1" s="194" t="s">
        <v>576</v>
      </c>
      <c r="C1" s="195" t="s">
        <v>158</v>
      </c>
      <c r="D1" s="196" t="s">
        <v>577</v>
      </c>
      <c r="E1" s="190" t="s">
        <v>1956</v>
      </c>
      <c r="F1" s="191" t="s">
        <v>681</v>
      </c>
    </row>
    <row r="2" spans="1:6" s="12" customFormat="1" ht="30" customHeight="1">
      <c r="A2" s="186" t="s">
        <v>1957</v>
      </c>
      <c r="B2" s="184" t="s">
        <v>1958</v>
      </c>
      <c r="C2" s="185" t="s">
        <v>848</v>
      </c>
      <c r="D2" s="192">
        <v>16.84</v>
      </c>
      <c r="E2" s="184" t="s">
        <v>1959</v>
      </c>
      <c r="F2" s="186">
        <v>20</v>
      </c>
    </row>
    <row r="3" spans="1:6" s="12" customFormat="1" ht="30" customHeight="1">
      <c r="A3" s="189" t="s">
        <v>1960</v>
      </c>
      <c r="B3" s="187" t="s">
        <v>1961</v>
      </c>
      <c r="C3" s="188" t="s">
        <v>848</v>
      </c>
      <c r="D3" s="193">
        <v>18.3</v>
      </c>
      <c r="E3" s="187" t="s">
        <v>1959</v>
      </c>
      <c r="F3" s="189">
        <v>20</v>
      </c>
    </row>
    <row r="4" spans="1:6" s="12" customFormat="1" ht="30" customHeight="1">
      <c r="A4" s="186" t="s">
        <v>1962</v>
      </c>
      <c r="B4" s="184" t="s">
        <v>1963</v>
      </c>
      <c r="C4" s="185" t="s">
        <v>848</v>
      </c>
      <c r="D4" s="192">
        <v>26.13</v>
      </c>
      <c r="E4" s="184" t="s">
        <v>1959</v>
      </c>
      <c r="F4" s="186">
        <v>20</v>
      </c>
    </row>
    <row r="5" spans="1:6" s="12" customFormat="1" ht="30" customHeight="1">
      <c r="A5" s="189" t="s">
        <v>1964</v>
      </c>
      <c r="B5" s="187" t="s">
        <v>1965</v>
      </c>
      <c r="C5" s="188" t="s">
        <v>848</v>
      </c>
      <c r="D5" s="193">
        <v>25.04</v>
      </c>
      <c r="E5" s="187" t="s">
        <v>1959</v>
      </c>
      <c r="F5" s="189">
        <v>20</v>
      </c>
    </row>
    <row r="6" spans="1:6" s="12" customFormat="1" ht="30" customHeight="1">
      <c r="A6" s="186" t="s">
        <v>1966</v>
      </c>
      <c r="B6" s="184" t="s">
        <v>1967</v>
      </c>
      <c r="C6" s="185" t="s">
        <v>848</v>
      </c>
      <c r="D6" s="192">
        <v>15.22</v>
      </c>
      <c r="E6" s="184" t="s">
        <v>1959</v>
      </c>
      <c r="F6" s="186">
        <v>20</v>
      </c>
    </row>
    <row r="7" spans="1:6" s="12" customFormat="1" ht="30" customHeight="1">
      <c r="A7" s="189" t="s">
        <v>1968</v>
      </c>
      <c r="B7" s="187" t="s">
        <v>1969</v>
      </c>
      <c r="C7" s="188" t="s">
        <v>848</v>
      </c>
      <c r="D7" s="193">
        <v>13.61</v>
      </c>
      <c r="E7" s="187" t="s">
        <v>1959</v>
      </c>
      <c r="F7" s="189">
        <v>20</v>
      </c>
    </row>
    <row r="8" spans="1:6" s="12" customFormat="1" ht="30" customHeight="1">
      <c r="A8" s="186" t="s">
        <v>1970</v>
      </c>
      <c r="B8" s="184" t="s">
        <v>1971</v>
      </c>
      <c r="C8" s="185" t="s">
        <v>848</v>
      </c>
      <c r="D8" s="192">
        <v>32.979999999999997</v>
      </c>
      <c r="E8" s="184" t="s">
        <v>1959</v>
      </c>
      <c r="F8" s="186">
        <v>20</v>
      </c>
    </row>
    <row r="9" spans="1:6" s="12" customFormat="1" ht="30" customHeight="1">
      <c r="A9" s="189" t="s">
        <v>1972</v>
      </c>
      <c r="B9" s="187" t="s">
        <v>1973</v>
      </c>
      <c r="C9" s="188" t="s">
        <v>848</v>
      </c>
      <c r="D9" s="193">
        <v>21.23</v>
      </c>
      <c r="E9" s="187" t="s">
        <v>1959</v>
      </c>
      <c r="F9" s="189">
        <v>20</v>
      </c>
    </row>
    <row r="10" spans="1:6" s="12" customFormat="1" ht="30" customHeight="1">
      <c r="A10" s="186" t="s">
        <v>1974</v>
      </c>
      <c r="B10" s="184" t="s">
        <v>1975</v>
      </c>
      <c r="C10" s="185" t="s">
        <v>848</v>
      </c>
      <c r="D10" s="192">
        <v>21.8</v>
      </c>
      <c r="E10" s="184" t="s">
        <v>1959</v>
      </c>
      <c r="F10" s="186">
        <v>20</v>
      </c>
    </row>
    <row r="11" spans="1:6" s="12" customFormat="1" ht="30" customHeight="1">
      <c r="A11" s="189" t="s">
        <v>1976</v>
      </c>
      <c r="B11" s="187" t="s">
        <v>1977</v>
      </c>
      <c r="C11" s="188" t="s">
        <v>848</v>
      </c>
      <c r="D11" s="193">
        <v>48.72</v>
      </c>
      <c r="E11" s="187" t="s">
        <v>1959</v>
      </c>
      <c r="F11" s="189">
        <v>20</v>
      </c>
    </row>
    <row r="12" spans="1:6" s="12" customFormat="1" ht="30" customHeight="1">
      <c r="A12" s="186" t="s">
        <v>1978</v>
      </c>
      <c r="B12" s="184" t="s">
        <v>1979</v>
      </c>
      <c r="C12" s="185" t="s">
        <v>848</v>
      </c>
      <c r="D12" s="192">
        <v>13.13</v>
      </c>
      <c r="E12" s="184" t="s">
        <v>1959</v>
      </c>
      <c r="F12" s="186">
        <v>20</v>
      </c>
    </row>
    <row r="13" spans="1:6" s="12" customFormat="1" ht="30" customHeight="1">
      <c r="A13" s="189" t="s">
        <v>1980</v>
      </c>
      <c r="B13" s="187" t="s">
        <v>1981</v>
      </c>
      <c r="C13" s="188" t="s">
        <v>684</v>
      </c>
      <c r="D13" s="193">
        <v>72.25</v>
      </c>
      <c r="E13" s="187" t="s">
        <v>1982</v>
      </c>
      <c r="F13" s="189">
        <v>20</v>
      </c>
    </row>
    <row r="14" spans="1:6" s="12" customFormat="1" ht="30" customHeight="1">
      <c r="A14" s="186" t="s">
        <v>1983</v>
      </c>
      <c r="B14" s="184" t="s">
        <v>1984</v>
      </c>
      <c r="C14" s="185" t="s">
        <v>1985</v>
      </c>
      <c r="D14" s="192">
        <v>49.14</v>
      </c>
      <c r="E14" s="184" t="s">
        <v>1986</v>
      </c>
      <c r="F14" s="186">
        <v>20</v>
      </c>
    </row>
    <row r="15" spans="1:6" s="12" customFormat="1" ht="30" customHeight="1">
      <c r="A15" s="189" t="s">
        <v>1987</v>
      </c>
      <c r="B15" s="187" t="s">
        <v>1988</v>
      </c>
      <c r="C15" s="188" t="s">
        <v>1989</v>
      </c>
      <c r="D15" s="193">
        <v>112.88</v>
      </c>
      <c r="E15" s="187" t="s">
        <v>1986</v>
      </c>
      <c r="F15" s="189">
        <v>20</v>
      </c>
    </row>
    <row r="16" spans="1:6" s="12" customFormat="1" ht="30" customHeight="1">
      <c r="A16" s="186" t="s">
        <v>1990</v>
      </c>
      <c r="B16" s="184" t="s">
        <v>1991</v>
      </c>
      <c r="C16" s="185" t="s">
        <v>684</v>
      </c>
      <c r="D16" s="192">
        <v>403.51</v>
      </c>
      <c r="E16" s="184" t="s">
        <v>1982</v>
      </c>
      <c r="F16" s="186">
        <v>20</v>
      </c>
    </row>
    <row r="17" spans="1:6" s="12" customFormat="1" ht="30" customHeight="1">
      <c r="A17" s="189" t="s">
        <v>1992</v>
      </c>
      <c r="B17" s="187" t="s">
        <v>1993</v>
      </c>
      <c r="C17" s="188" t="s">
        <v>1985</v>
      </c>
      <c r="D17" s="193">
        <v>63.4</v>
      </c>
      <c r="E17" s="187" t="s">
        <v>1986</v>
      </c>
      <c r="F17" s="189">
        <v>20</v>
      </c>
    </row>
    <row r="18" spans="1:6" s="12" customFormat="1" ht="30" customHeight="1">
      <c r="A18" s="186" t="s">
        <v>1994</v>
      </c>
      <c r="B18" s="184" t="s">
        <v>1995</v>
      </c>
      <c r="C18" s="185" t="s">
        <v>684</v>
      </c>
      <c r="D18" s="192">
        <v>42.25</v>
      </c>
      <c r="E18" s="184" t="s">
        <v>1982</v>
      </c>
      <c r="F18" s="186">
        <v>20</v>
      </c>
    </row>
    <row r="19" spans="1:6" s="12" customFormat="1" ht="30" customHeight="1">
      <c r="A19" s="189" t="s">
        <v>1996</v>
      </c>
      <c r="B19" s="187" t="s">
        <v>1997</v>
      </c>
      <c r="C19" s="188" t="s">
        <v>684</v>
      </c>
      <c r="D19" s="193">
        <v>47.5</v>
      </c>
      <c r="E19" s="187" t="s">
        <v>1982</v>
      </c>
      <c r="F19" s="189">
        <v>20</v>
      </c>
    </row>
    <row r="20" spans="1:6" s="12" customFormat="1" ht="30" customHeight="1">
      <c r="A20" s="186" t="s">
        <v>1998</v>
      </c>
      <c r="B20" s="184" t="s">
        <v>1999</v>
      </c>
      <c r="C20" s="185" t="s">
        <v>2000</v>
      </c>
      <c r="D20" s="192">
        <v>214.08</v>
      </c>
      <c r="E20" s="184" t="s">
        <v>1986</v>
      </c>
      <c r="F20" s="186">
        <v>20</v>
      </c>
    </row>
    <row r="21" spans="1:6" s="12" customFormat="1" ht="30" customHeight="1">
      <c r="A21" s="189" t="s">
        <v>2001</v>
      </c>
      <c r="B21" s="187" t="s">
        <v>2002</v>
      </c>
      <c r="C21" s="188" t="s">
        <v>2003</v>
      </c>
      <c r="D21" s="193">
        <v>32.590000000000003</v>
      </c>
      <c r="E21" s="187" t="s">
        <v>1959</v>
      </c>
      <c r="F21" s="189">
        <v>20</v>
      </c>
    </row>
    <row r="22" spans="1:6" s="12" customFormat="1" ht="30" customHeight="1">
      <c r="A22" s="186" t="s">
        <v>2004</v>
      </c>
      <c r="B22" s="184" t="s">
        <v>2005</v>
      </c>
      <c r="C22" s="185" t="s">
        <v>2003</v>
      </c>
      <c r="D22" s="192">
        <v>32.01</v>
      </c>
      <c r="E22" s="184" t="s">
        <v>1959</v>
      </c>
      <c r="F22" s="186">
        <v>20</v>
      </c>
    </row>
    <row r="23" spans="1:6" s="12" customFormat="1" ht="30" customHeight="1">
      <c r="A23" s="189" t="s">
        <v>2006</v>
      </c>
      <c r="B23" s="187" t="s">
        <v>2007</v>
      </c>
      <c r="C23" s="188" t="s">
        <v>2003</v>
      </c>
      <c r="D23" s="193">
        <v>32.01</v>
      </c>
      <c r="E23" s="187" t="s">
        <v>1959</v>
      </c>
      <c r="F23" s="189">
        <v>20</v>
      </c>
    </row>
    <row r="24" spans="1:6" s="12" customFormat="1" ht="30" customHeight="1">
      <c r="A24" s="186" t="s">
        <v>2008</v>
      </c>
      <c r="B24" s="184" t="s">
        <v>2009</v>
      </c>
      <c r="C24" s="185" t="s">
        <v>2003</v>
      </c>
      <c r="D24" s="192">
        <v>34.369999999999997</v>
      </c>
      <c r="E24" s="184" t="s">
        <v>1959</v>
      </c>
      <c r="F24" s="186">
        <v>20</v>
      </c>
    </row>
    <row r="25" spans="1:6" s="12" customFormat="1" ht="30" customHeight="1">
      <c r="A25" s="189" t="s">
        <v>2010</v>
      </c>
      <c r="B25" s="187" t="s">
        <v>2011</v>
      </c>
      <c r="C25" s="188" t="s">
        <v>2012</v>
      </c>
      <c r="D25" s="193">
        <v>139.56</v>
      </c>
      <c r="E25" s="187" t="s">
        <v>1986</v>
      </c>
      <c r="F25" s="189">
        <v>10</v>
      </c>
    </row>
    <row r="26" spans="1:6" s="12" customFormat="1" ht="30" customHeight="1">
      <c r="A26" s="186" t="s">
        <v>2013</v>
      </c>
      <c r="B26" s="184" t="s">
        <v>2014</v>
      </c>
      <c r="C26" s="185" t="s">
        <v>1985</v>
      </c>
      <c r="D26" s="192">
        <v>91.26</v>
      </c>
      <c r="E26" s="184" t="s">
        <v>1986</v>
      </c>
      <c r="F26" s="186">
        <v>20</v>
      </c>
    </row>
    <row r="27" spans="1:6" s="12" customFormat="1" ht="30" customHeight="1">
      <c r="A27" s="189" t="s">
        <v>2015</v>
      </c>
      <c r="B27" s="187" t="s">
        <v>2016</v>
      </c>
      <c r="C27" s="188" t="s">
        <v>1985</v>
      </c>
      <c r="D27" s="193">
        <v>70.349999999999994</v>
      </c>
      <c r="E27" s="187" t="s">
        <v>1986</v>
      </c>
      <c r="F27" s="189">
        <v>20</v>
      </c>
    </row>
    <row r="28" spans="1:6" s="12" customFormat="1" ht="30" customHeight="1">
      <c r="A28" s="186" t="s">
        <v>2017</v>
      </c>
      <c r="B28" s="184" t="s">
        <v>2018</v>
      </c>
      <c r="C28" s="185" t="s">
        <v>684</v>
      </c>
      <c r="D28" s="192">
        <v>65.430000000000007</v>
      </c>
      <c r="E28" s="184" t="s">
        <v>1982</v>
      </c>
      <c r="F28" s="186">
        <v>20</v>
      </c>
    </row>
    <row r="29" spans="1:6" s="12" customFormat="1" ht="30" customHeight="1">
      <c r="A29" s="189" t="s">
        <v>2019</v>
      </c>
      <c r="B29" s="187" t="s">
        <v>2020</v>
      </c>
      <c r="C29" s="188" t="s">
        <v>2021</v>
      </c>
      <c r="D29" s="193">
        <v>196.56</v>
      </c>
      <c r="E29" s="187" t="s">
        <v>1986</v>
      </c>
      <c r="F29" s="189">
        <v>20</v>
      </c>
    </row>
    <row r="30" spans="1:6" s="12" customFormat="1" ht="30" customHeight="1">
      <c r="A30" s="186" t="s">
        <v>2022</v>
      </c>
      <c r="B30" s="184" t="s">
        <v>2023</v>
      </c>
      <c r="C30" s="185" t="s">
        <v>684</v>
      </c>
      <c r="D30" s="192">
        <v>98.43</v>
      </c>
      <c r="E30" s="184" t="s">
        <v>1982</v>
      </c>
      <c r="F30" s="186">
        <v>20</v>
      </c>
    </row>
    <row r="31" spans="1:6" s="12" customFormat="1" ht="30" customHeight="1">
      <c r="A31" s="189" t="s">
        <v>2024</v>
      </c>
      <c r="B31" s="187" t="s">
        <v>2025</v>
      </c>
      <c r="C31" s="188" t="s">
        <v>2003</v>
      </c>
      <c r="D31" s="193">
        <v>138.38999999999999</v>
      </c>
      <c r="E31" s="187" t="s">
        <v>1959</v>
      </c>
      <c r="F31" s="189">
        <v>20</v>
      </c>
    </row>
    <row r="32" spans="1:6" s="12" customFormat="1" ht="30" customHeight="1">
      <c r="A32" s="186" t="s">
        <v>2026</v>
      </c>
      <c r="B32" s="184" t="s">
        <v>2027</v>
      </c>
      <c r="C32" s="185" t="s">
        <v>2028</v>
      </c>
      <c r="D32" s="192">
        <v>51.67</v>
      </c>
      <c r="E32" s="184" t="s">
        <v>1986</v>
      </c>
      <c r="F32" s="186">
        <v>20</v>
      </c>
    </row>
    <row r="33" spans="1:6" s="12" customFormat="1" ht="30" customHeight="1">
      <c r="A33" s="189" t="s">
        <v>2029</v>
      </c>
      <c r="B33" s="187" t="s">
        <v>2030</v>
      </c>
      <c r="C33" s="188" t="s">
        <v>2031</v>
      </c>
      <c r="D33" s="193">
        <v>59.96</v>
      </c>
      <c r="E33" s="187" t="s">
        <v>1986</v>
      </c>
      <c r="F33" s="189">
        <v>20</v>
      </c>
    </row>
    <row r="34" spans="1:6" s="12" customFormat="1" ht="30" customHeight="1">
      <c r="A34" s="186" t="s">
        <v>2032</v>
      </c>
      <c r="B34" s="184" t="s">
        <v>2033</v>
      </c>
      <c r="C34" s="185" t="s">
        <v>2028</v>
      </c>
      <c r="D34" s="192">
        <v>54.39</v>
      </c>
      <c r="E34" s="184" t="s">
        <v>1986</v>
      </c>
      <c r="F34" s="186">
        <v>20</v>
      </c>
    </row>
    <row r="35" spans="1:6" s="12" customFormat="1" ht="30" customHeight="1">
      <c r="A35" s="189" t="s">
        <v>2034</v>
      </c>
      <c r="B35" s="187" t="s">
        <v>2035</v>
      </c>
      <c r="C35" s="188" t="s">
        <v>848</v>
      </c>
      <c r="D35" s="193">
        <v>30.39</v>
      </c>
      <c r="E35" s="187" t="s">
        <v>1959</v>
      </c>
      <c r="F35" s="189">
        <v>20</v>
      </c>
    </row>
    <row r="36" spans="1:6" s="12" customFormat="1" ht="30" customHeight="1">
      <c r="A36" s="186" t="s">
        <v>2036</v>
      </c>
      <c r="B36" s="184" t="s">
        <v>2037</v>
      </c>
      <c r="C36" s="185" t="s">
        <v>848</v>
      </c>
      <c r="D36" s="192">
        <v>22.49</v>
      </c>
      <c r="E36" s="184" t="s">
        <v>1959</v>
      </c>
      <c r="F36" s="186">
        <v>20</v>
      </c>
    </row>
    <row r="37" spans="1:6" s="12" customFormat="1" ht="30" customHeight="1">
      <c r="A37" s="189" t="s">
        <v>2038</v>
      </c>
      <c r="B37" s="187" t="s">
        <v>2039</v>
      </c>
      <c r="C37" s="188" t="s">
        <v>848</v>
      </c>
      <c r="D37" s="193">
        <v>33.15</v>
      </c>
      <c r="E37" s="187" t="s">
        <v>1959</v>
      </c>
      <c r="F37" s="189">
        <v>20</v>
      </c>
    </row>
    <row r="38" spans="1:6" s="12" customFormat="1" ht="30" customHeight="1">
      <c r="A38" s="186" t="s">
        <v>2040</v>
      </c>
      <c r="B38" s="184" t="s">
        <v>2041</v>
      </c>
      <c r="C38" s="185" t="s">
        <v>684</v>
      </c>
      <c r="D38" s="192">
        <v>82.88</v>
      </c>
      <c r="E38" s="184" t="s">
        <v>1982</v>
      </c>
      <c r="F38" s="186">
        <v>20</v>
      </c>
    </row>
    <row r="39" spans="1:6" s="12" customFormat="1" ht="30" customHeight="1">
      <c r="A39" s="189" t="s">
        <v>2042</v>
      </c>
      <c r="B39" s="187" t="s">
        <v>2043</v>
      </c>
      <c r="C39" s="188" t="s">
        <v>684</v>
      </c>
      <c r="D39" s="193">
        <v>32.42</v>
      </c>
      <c r="E39" s="187" t="s">
        <v>1982</v>
      </c>
      <c r="F39" s="189">
        <v>20</v>
      </c>
    </row>
    <row r="40" spans="1:6" s="12" customFormat="1" ht="30" customHeight="1">
      <c r="A40" s="186" t="s">
        <v>2044</v>
      </c>
      <c r="B40" s="184" t="s">
        <v>2045</v>
      </c>
      <c r="C40" s="185" t="s">
        <v>792</v>
      </c>
      <c r="D40" s="192">
        <v>102.62</v>
      </c>
      <c r="E40" s="184" t="s">
        <v>1986</v>
      </c>
      <c r="F40" s="186">
        <v>20</v>
      </c>
    </row>
    <row r="41" spans="1:6" s="12" customFormat="1" ht="30" customHeight="1">
      <c r="A41" s="189" t="s">
        <v>2046</v>
      </c>
      <c r="B41" s="187" t="s">
        <v>2047</v>
      </c>
      <c r="C41" s="188" t="s">
        <v>792</v>
      </c>
      <c r="D41" s="193">
        <v>122.15</v>
      </c>
      <c r="E41" s="187" t="s">
        <v>1986</v>
      </c>
      <c r="F41" s="189">
        <v>20</v>
      </c>
    </row>
    <row r="42" spans="1:6" s="12" customFormat="1" ht="30" customHeight="1">
      <c r="A42" s="186" t="s">
        <v>2048</v>
      </c>
      <c r="B42" s="184" t="s">
        <v>2049</v>
      </c>
      <c r="C42" s="185" t="s">
        <v>2000</v>
      </c>
      <c r="D42" s="192">
        <v>118.52</v>
      </c>
      <c r="E42" s="184" t="s">
        <v>1986</v>
      </c>
      <c r="F42" s="186">
        <v>20</v>
      </c>
    </row>
    <row r="43" spans="1:6" s="12" customFormat="1" ht="30" customHeight="1">
      <c r="A43" s="189" t="s">
        <v>2050</v>
      </c>
      <c r="B43" s="187" t="s">
        <v>2051</v>
      </c>
      <c r="C43" s="188" t="s">
        <v>2000</v>
      </c>
      <c r="D43" s="193">
        <v>92.06</v>
      </c>
      <c r="E43" s="187" t="s">
        <v>1986</v>
      </c>
      <c r="F43" s="189">
        <v>20</v>
      </c>
    </row>
    <row r="44" spans="1:6" s="12" customFormat="1" ht="30" customHeight="1">
      <c r="A44" s="186" t="s">
        <v>2052</v>
      </c>
      <c r="B44" s="184" t="s">
        <v>2053</v>
      </c>
      <c r="C44" s="185" t="s">
        <v>1989</v>
      </c>
      <c r="D44" s="192">
        <v>86.51</v>
      </c>
      <c r="E44" s="184" t="s">
        <v>1986</v>
      </c>
      <c r="F44" s="186">
        <v>20</v>
      </c>
    </row>
    <row r="45" spans="1:6" s="12" customFormat="1" ht="30" customHeight="1">
      <c r="A45" s="189" t="s">
        <v>2054</v>
      </c>
      <c r="B45" s="187" t="s">
        <v>2055</v>
      </c>
      <c r="C45" s="188" t="s">
        <v>684</v>
      </c>
      <c r="D45" s="193">
        <v>125.5</v>
      </c>
      <c r="E45" s="187" t="s">
        <v>1982</v>
      </c>
      <c r="F45" s="189">
        <v>20</v>
      </c>
    </row>
    <row r="46" spans="1:6" s="12" customFormat="1" ht="30" customHeight="1">
      <c r="A46" s="186" t="s">
        <v>2056</v>
      </c>
      <c r="B46" s="184" t="s">
        <v>2057</v>
      </c>
      <c r="C46" s="185" t="s">
        <v>848</v>
      </c>
      <c r="D46" s="192">
        <v>46.09</v>
      </c>
      <c r="E46" s="184" t="s">
        <v>1959</v>
      </c>
      <c r="F46" s="186">
        <v>20</v>
      </c>
    </row>
    <row r="47" spans="1:6" s="12" customFormat="1" ht="30" customHeight="1">
      <c r="A47" s="189" t="s">
        <v>2058</v>
      </c>
      <c r="B47" s="187" t="s">
        <v>2059</v>
      </c>
      <c r="C47" s="188" t="s">
        <v>848</v>
      </c>
      <c r="D47" s="193">
        <v>59.78</v>
      </c>
      <c r="E47" s="187" t="s">
        <v>1959</v>
      </c>
      <c r="F47" s="189">
        <v>20</v>
      </c>
    </row>
    <row r="48" spans="1:6" s="12" customFormat="1" ht="30" customHeight="1">
      <c r="A48" s="186" t="s">
        <v>2060</v>
      </c>
      <c r="B48" s="184" t="s">
        <v>2061</v>
      </c>
      <c r="C48" s="185" t="s">
        <v>2003</v>
      </c>
      <c r="D48" s="192">
        <v>129.6</v>
      </c>
      <c r="E48" s="184" t="s">
        <v>1959</v>
      </c>
      <c r="F48" s="186">
        <v>20</v>
      </c>
    </row>
    <row r="49" spans="1:6" s="12" customFormat="1" ht="30" customHeight="1">
      <c r="A49" s="189" t="s">
        <v>2062</v>
      </c>
      <c r="B49" s="187" t="s">
        <v>2063</v>
      </c>
      <c r="C49" s="188" t="s">
        <v>848</v>
      </c>
      <c r="D49" s="193">
        <v>18.690000000000001</v>
      </c>
      <c r="E49" s="187" t="s">
        <v>1959</v>
      </c>
      <c r="F49" s="189">
        <v>20</v>
      </c>
    </row>
    <row r="50" spans="1:6" s="12" customFormat="1" ht="30" customHeight="1">
      <c r="A50" s="186" t="s">
        <v>2064</v>
      </c>
      <c r="B50" s="184" t="s">
        <v>2065</v>
      </c>
      <c r="C50" s="185" t="s">
        <v>848</v>
      </c>
      <c r="D50" s="192">
        <v>48.16</v>
      </c>
      <c r="E50" s="184" t="s">
        <v>1959</v>
      </c>
      <c r="F50" s="186">
        <v>20</v>
      </c>
    </row>
    <row r="51" spans="1:6" s="12" customFormat="1" ht="30" customHeight="1">
      <c r="A51" s="189" t="s">
        <v>2066</v>
      </c>
      <c r="B51" s="187" t="s">
        <v>2067</v>
      </c>
      <c r="C51" s="188" t="s">
        <v>848</v>
      </c>
      <c r="D51" s="193">
        <v>25.52</v>
      </c>
      <c r="E51" s="187" t="s">
        <v>1959</v>
      </c>
      <c r="F51" s="189">
        <v>20</v>
      </c>
    </row>
    <row r="52" spans="1:6" s="12" customFormat="1" ht="30" customHeight="1">
      <c r="A52" s="186" t="s">
        <v>2068</v>
      </c>
      <c r="B52" s="184" t="s">
        <v>2069</v>
      </c>
      <c r="C52" s="185" t="s">
        <v>2003</v>
      </c>
      <c r="D52" s="192">
        <v>141.76</v>
      </c>
      <c r="E52" s="184" t="s">
        <v>1959</v>
      </c>
      <c r="F52" s="186">
        <v>20</v>
      </c>
    </row>
    <row r="53" spans="1:6" s="12" customFormat="1" ht="30" customHeight="1">
      <c r="A53" s="189" t="s">
        <v>2070</v>
      </c>
      <c r="B53" s="187" t="s">
        <v>2071</v>
      </c>
      <c r="C53" s="188" t="s">
        <v>2072</v>
      </c>
      <c r="D53" s="193">
        <v>48.25</v>
      </c>
      <c r="E53" s="187" t="s">
        <v>1986</v>
      </c>
      <c r="F53" s="189">
        <v>20</v>
      </c>
    </row>
    <row r="54" spans="1:6" s="12" customFormat="1" ht="30" customHeight="1">
      <c r="A54" s="186" t="s">
        <v>2073</v>
      </c>
      <c r="B54" s="184" t="s">
        <v>2074</v>
      </c>
      <c r="C54" s="185" t="s">
        <v>2003</v>
      </c>
      <c r="D54" s="192">
        <v>64.78</v>
      </c>
      <c r="E54" s="184" t="s">
        <v>1959</v>
      </c>
      <c r="F54" s="186">
        <v>20</v>
      </c>
    </row>
    <row r="55" spans="1:6" s="12" customFormat="1" ht="30" customHeight="1">
      <c r="A55" s="189" t="s">
        <v>2075</v>
      </c>
      <c r="B55" s="187" t="s">
        <v>2076</v>
      </c>
      <c r="C55" s="188" t="s">
        <v>848</v>
      </c>
      <c r="D55" s="193">
        <v>84.5</v>
      </c>
      <c r="E55" s="187" t="s">
        <v>1959</v>
      </c>
      <c r="F55" s="189">
        <v>20</v>
      </c>
    </row>
    <row r="56" spans="1:6" s="12" customFormat="1" ht="30" customHeight="1">
      <c r="A56" s="186" t="s">
        <v>2077</v>
      </c>
      <c r="B56" s="184" t="s">
        <v>2078</v>
      </c>
      <c r="C56" s="185" t="s">
        <v>848</v>
      </c>
      <c r="D56" s="192">
        <v>45.06</v>
      </c>
      <c r="E56" s="184" t="s">
        <v>1959</v>
      </c>
      <c r="F56" s="186">
        <v>20</v>
      </c>
    </row>
    <row r="57" spans="1:6" ht="30" customHeight="1">
      <c r="A57" s="189" t="s">
        <v>2079</v>
      </c>
      <c r="B57" s="187" t="s">
        <v>2080</v>
      </c>
      <c r="C57" s="188" t="s">
        <v>848</v>
      </c>
      <c r="D57" s="193">
        <v>28.8</v>
      </c>
      <c r="E57" s="187" t="s">
        <v>1959</v>
      </c>
      <c r="F57" s="189">
        <v>20</v>
      </c>
    </row>
    <row r="58" spans="1:6" ht="30" customHeight="1">
      <c r="A58" s="186" t="s">
        <v>2081</v>
      </c>
      <c r="B58" s="184" t="s">
        <v>2082</v>
      </c>
      <c r="C58" s="185" t="s">
        <v>2083</v>
      </c>
      <c r="D58" s="192">
        <v>179.09</v>
      </c>
      <c r="E58" s="184" t="s">
        <v>1986</v>
      </c>
      <c r="F58" s="186">
        <v>20</v>
      </c>
    </row>
    <row r="59" spans="1:6" ht="30" customHeight="1">
      <c r="A59" s="189" t="s">
        <v>2084</v>
      </c>
      <c r="B59" s="187" t="s">
        <v>2085</v>
      </c>
      <c r="C59" s="188" t="s">
        <v>758</v>
      </c>
      <c r="D59" s="193">
        <v>27.17</v>
      </c>
      <c r="E59" s="187" t="s">
        <v>1986</v>
      </c>
      <c r="F59" s="189">
        <v>10</v>
      </c>
    </row>
    <row r="60" spans="1:6" ht="30" customHeight="1">
      <c r="A60" s="186" t="s">
        <v>2086</v>
      </c>
      <c r="B60" s="184" t="s">
        <v>2085</v>
      </c>
      <c r="C60" s="185" t="s">
        <v>792</v>
      </c>
      <c r="D60" s="192">
        <v>46.89</v>
      </c>
      <c r="E60" s="184" t="s">
        <v>1986</v>
      </c>
      <c r="F60" s="186">
        <v>10</v>
      </c>
    </row>
    <row r="61" spans="1:6" ht="30" customHeight="1">
      <c r="A61" s="189" t="s">
        <v>2087</v>
      </c>
      <c r="B61" s="187" t="s">
        <v>2088</v>
      </c>
      <c r="C61" s="188" t="s">
        <v>848</v>
      </c>
      <c r="D61" s="193">
        <v>79.16</v>
      </c>
      <c r="E61" s="187" t="s">
        <v>1959</v>
      </c>
      <c r="F61" s="189">
        <v>10</v>
      </c>
    </row>
    <row r="62" spans="1:6" ht="30" customHeight="1">
      <c r="A62" s="186" t="s">
        <v>2089</v>
      </c>
      <c r="B62" s="184" t="s">
        <v>2090</v>
      </c>
      <c r="C62" s="185" t="s">
        <v>2003</v>
      </c>
      <c r="D62" s="192">
        <v>46.96</v>
      </c>
      <c r="E62" s="184" t="s">
        <v>1959</v>
      </c>
      <c r="F62" s="186">
        <v>10</v>
      </c>
    </row>
    <row r="63" spans="1:6" ht="30" customHeight="1">
      <c r="A63" s="189" t="s">
        <v>2091</v>
      </c>
      <c r="B63" s="187" t="s">
        <v>2092</v>
      </c>
      <c r="C63" s="188" t="s">
        <v>2000</v>
      </c>
      <c r="D63" s="193">
        <v>66.83</v>
      </c>
      <c r="E63" s="187" t="s">
        <v>1986</v>
      </c>
      <c r="F63" s="189">
        <v>20</v>
      </c>
    </row>
    <row r="64" spans="1:6" ht="30" customHeight="1">
      <c r="A64" s="186" t="s">
        <v>2093</v>
      </c>
      <c r="B64" s="184" t="s">
        <v>2094</v>
      </c>
      <c r="C64" s="185" t="s">
        <v>848</v>
      </c>
      <c r="D64" s="192">
        <v>21.8</v>
      </c>
      <c r="E64" s="184" t="s">
        <v>1959</v>
      </c>
      <c r="F64" s="186">
        <v>20</v>
      </c>
    </row>
    <row r="65" spans="1:6" ht="30" customHeight="1">
      <c r="A65" s="189" t="s">
        <v>2095</v>
      </c>
      <c r="B65" s="187" t="s">
        <v>2096</v>
      </c>
      <c r="C65" s="188" t="s">
        <v>848</v>
      </c>
      <c r="D65" s="193">
        <v>20.93</v>
      </c>
      <c r="E65" s="187" t="s">
        <v>1959</v>
      </c>
      <c r="F65" s="189">
        <v>20</v>
      </c>
    </row>
    <row r="66" spans="1:6" ht="30" customHeight="1">
      <c r="A66" s="186" t="s">
        <v>2097</v>
      </c>
      <c r="B66" s="184" t="s">
        <v>2098</v>
      </c>
      <c r="C66" s="185" t="s">
        <v>848</v>
      </c>
      <c r="D66" s="192">
        <v>55.33</v>
      </c>
      <c r="E66" s="184" t="s">
        <v>1959</v>
      </c>
      <c r="F66" s="186">
        <v>20</v>
      </c>
    </row>
    <row r="67" spans="1:6" ht="30" customHeight="1">
      <c r="A67" s="189" t="s">
        <v>2099</v>
      </c>
      <c r="B67" s="187" t="s">
        <v>2100</v>
      </c>
      <c r="C67" s="188" t="s">
        <v>848</v>
      </c>
      <c r="D67" s="193">
        <v>27.39</v>
      </c>
      <c r="E67" s="187" t="s">
        <v>1959</v>
      </c>
      <c r="F67" s="189">
        <v>20</v>
      </c>
    </row>
    <row r="68" spans="1:6" ht="30" customHeight="1">
      <c r="A68" s="186" t="s">
        <v>2101</v>
      </c>
      <c r="B68" s="184" t="s">
        <v>2102</v>
      </c>
      <c r="C68" s="185" t="s">
        <v>758</v>
      </c>
      <c r="D68" s="192">
        <v>68.150000000000006</v>
      </c>
      <c r="E68" s="184" t="s">
        <v>1986</v>
      </c>
      <c r="F68" s="186">
        <v>20</v>
      </c>
    </row>
    <row r="69" spans="1:6" ht="30" customHeight="1">
      <c r="A69" s="189" t="s">
        <v>2103</v>
      </c>
      <c r="B69" s="187" t="s">
        <v>2104</v>
      </c>
      <c r="C69" s="188" t="s">
        <v>792</v>
      </c>
      <c r="D69" s="193">
        <v>60.24</v>
      </c>
      <c r="E69" s="187" t="s">
        <v>1986</v>
      </c>
      <c r="F69" s="189">
        <v>20</v>
      </c>
    </row>
    <row r="70" spans="1:6" ht="30" customHeight="1">
      <c r="A70" s="186" t="s">
        <v>2105</v>
      </c>
      <c r="B70" s="184" t="s">
        <v>2106</v>
      </c>
      <c r="C70" s="185" t="s">
        <v>758</v>
      </c>
      <c r="D70" s="192">
        <v>52.96</v>
      </c>
      <c r="E70" s="184" t="s">
        <v>1986</v>
      </c>
      <c r="F70" s="186">
        <v>20</v>
      </c>
    </row>
    <row r="71" spans="1:6" ht="30" customHeight="1">
      <c r="A71" s="189" t="s">
        <v>2107</v>
      </c>
      <c r="B71" s="187" t="s">
        <v>2106</v>
      </c>
      <c r="C71" s="188" t="s">
        <v>792</v>
      </c>
      <c r="D71" s="193">
        <v>146.16999999999999</v>
      </c>
      <c r="E71" s="187" t="s">
        <v>1986</v>
      </c>
      <c r="F71" s="189">
        <v>20</v>
      </c>
    </row>
    <row r="72" spans="1:6" ht="30" customHeight="1">
      <c r="A72" s="186" t="s">
        <v>2108</v>
      </c>
      <c r="B72" s="184" t="s">
        <v>2109</v>
      </c>
      <c r="C72" s="185" t="s">
        <v>848</v>
      </c>
      <c r="D72" s="192">
        <v>22.68</v>
      </c>
      <c r="E72" s="184" t="s">
        <v>1959</v>
      </c>
      <c r="F72" s="186">
        <v>20</v>
      </c>
    </row>
    <row r="73" spans="1:6" ht="30" customHeight="1">
      <c r="A73" s="189" t="s">
        <v>2110</v>
      </c>
      <c r="B73" s="187" t="s">
        <v>2111</v>
      </c>
      <c r="C73" s="188" t="s">
        <v>2003</v>
      </c>
      <c r="D73" s="193">
        <v>76.55</v>
      </c>
      <c r="E73" s="187" t="s">
        <v>1959</v>
      </c>
      <c r="F73" s="189">
        <v>20</v>
      </c>
    </row>
    <row r="74" spans="1:6" ht="30" customHeight="1">
      <c r="A74" s="186" t="s">
        <v>2112</v>
      </c>
      <c r="B74" s="184" t="s">
        <v>2113</v>
      </c>
      <c r="C74" s="185" t="s">
        <v>848</v>
      </c>
      <c r="D74" s="192">
        <v>26.66</v>
      </c>
      <c r="E74" s="184" t="s">
        <v>1959</v>
      </c>
      <c r="F74" s="186">
        <v>20</v>
      </c>
    </row>
    <row r="75" spans="1:6" ht="30" customHeight="1">
      <c r="A75" s="189" t="s">
        <v>2114</v>
      </c>
      <c r="B75" s="187" t="s">
        <v>2115</v>
      </c>
      <c r="C75" s="188" t="s">
        <v>2000</v>
      </c>
      <c r="D75" s="193">
        <v>43.26</v>
      </c>
      <c r="E75" s="187" t="s">
        <v>1986</v>
      </c>
      <c r="F75" s="189">
        <v>20</v>
      </c>
    </row>
    <row r="76" spans="1:6" ht="30" customHeight="1">
      <c r="A76" s="186" t="s">
        <v>2116</v>
      </c>
      <c r="B76" s="184" t="s">
        <v>2117</v>
      </c>
      <c r="C76" s="185" t="s">
        <v>792</v>
      </c>
      <c r="D76" s="192">
        <v>31.88</v>
      </c>
      <c r="E76" s="184" t="s">
        <v>1986</v>
      </c>
      <c r="F76" s="186">
        <v>10</v>
      </c>
    </row>
    <row r="77" spans="1:6" ht="30" customHeight="1">
      <c r="A77" s="189" t="s">
        <v>2118</v>
      </c>
      <c r="B77" s="187" t="s">
        <v>2119</v>
      </c>
      <c r="C77" s="188" t="s">
        <v>848</v>
      </c>
      <c r="D77" s="193">
        <v>50.28</v>
      </c>
      <c r="E77" s="187" t="s">
        <v>1959</v>
      </c>
      <c r="F77" s="189">
        <v>10</v>
      </c>
    </row>
    <row r="78" spans="1:6" ht="30" customHeight="1">
      <c r="A78" s="186" t="s">
        <v>2120</v>
      </c>
      <c r="B78" s="184" t="s">
        <v>2121</v>
      </c>
      <c r="C78" s="185" t="s">
        <v>684</v>
      </c>
      <c r="D78" s="192">
        <v>129.5</v>
      </c>
      <c r="E78" s="184" t="s">
        <v>1982</v>
      </c>
      <c r="F78" s="186">
        <v>1</v>
      </c>
    </row>
    <row r="79" spans="1:6" ht="30" customHeight="1">
      <c r="A79" s="189" t="s">
        <v>2122</v>
      </c>
      <c r="B79" s="187" t="s">
        <v>2123</v>
      </c>
      <c r="C79" s="188" t="s">
        <v>1989</v>
      </c>
      <c r="D79" s="193">
        <v>91.1</v>
      </c>
      <c r="E79" s="187" t="s">
        <v>1986</v>
      </c>
      <c r="F79" s="189">
        <v>20</v>
      </c>
    </row>
    <row r="80" spans="1:6" ht="30" customHeight="1">
      <c r="A80" s="186" t="s">
        <v>2124</v>
      </c>
      <c r="B80" s="184" t="s">
        <v>2125</v>
      </c>
      <c r="C80" s="185" t="s">
        <v>848</v>
      </c>
      <c r="D80" s="192">
        <v>52.56</v>
      </c>
      <c r="E80" s="184" t="s">
        <v>1959</v>
      </c>
      <c r="F80" s="186">
        <v>20</v>
      </c>
    </row>
    <row r="81" spans="1:6" ht="30" customHeight="1">
      <c r="A81" s="189" t="s">
        <v>2126</v>
      </c>
      <c r="B81" s="187" t="s">
        <v>2127</v>
      </c>
      <c r="C81" s="188" t="s">
        <v>2003</v>
      </c>
      <c r="D81" s="193">
        <v>98.99</v>
      </c>
      <c r="E81" s="187" t="s">
        <v>1959</v>
      </c>
      <c r="F81" s="189">
        <v>20</v>
      </c>
    </row>
    <row r="82" spans="1:6" ht="30" customHeight="1">
      <c r="A82" s="186" t="s">
        <v>2128</v>
      </c>
      <c r="B82" s="184" t="s">
        <v>2129</v>
      </c>
      <c r="C82" s="185" t="s">
        <v>792</v>
      </c>
      <c r="D82" s="192">
        <v>40.520000000000003</v>
      </c>
      <c r="E82" s="184" t="s">
        <v>1986</v>
      </c>
      <c r="F82" s="186">
        <v>10</v>
      </c>
    </row>
    <row r="83" spans="1:6" ht="30" customHeight="1">
      <c r="A83" s="189" t="s">
        <v>2130</v>
      </c>
      <c r="B83" s="187" t="s">
        <v>2131</v>
      </c>
      <c r="C83" s="188" t="s">
        <v>746</v>
      </c>
      <c r="D83" s="193">
        <v>178.42</v>
      </c>
      <c r="E83" s="187" t="s">
        <v>1986</v>
      </c>
      <c r="F83" s="189">
        <v>10</v>
      </c>
    </row>
    <row r="84" spans="1:6" ht="30" customHeight="1">
      <c r="A84" s="186" t="s">
        <v>2132</v>
      </c>
      <c r="B84" s="184" t="s">
        <v>2133</v>
      </c>
      <c r="C84" s="185" t="s">
        <v>2021</v>
      </c>
      <c r="D84" s="192">
        <v>535.4</v>
      </c>
      <c r="E84" s="184" t="s">
        <v>1986</v>
      </c>
      <c r="F84" s="186">
        <v>10</v>
      </c>
    </row>
    <row r="85" spans="1:6" ht="30" customHeight="1">
      <c r="A85" s="189" t="s">
        <v>2134</v>
      </c>
      <c r="B85" s="187" t="s">
        <v>2135</v>
      </c>
      <c r="C85" s="188" t="s">
        <v>792</v>
      </c>
      <c r="D85" s="193">
        <v>46.92</v>
      </c>
      <c r="E85" s="187" t="s">
        <v>1986</v>
      </c>
      <c r="F85" s="189">
        <v>10</v>
      </c>
    </row>
    <row r="86" spans="1:6" ht="30" customHeight="1">
      <c r="A86" s="186" t="s">
        <v>2136</v>
      </c>
      <c r="B86" s="184" t="s">
        <v>2137</v>
      </c>
      <c r="C86" s="185" t="s">
        <v>848</v>
      </c>
      <c r="D86" s="192">
        <v>56.06</v>
      </c>
      <c r="E86" s="184" t="s">
        <v>1959</v>
      </c>
      <c r="F86" s="186">
        <v>20</v>
      </c>
    </row>
    <row r="87" spans="1:6" ht="30" customHeight="1">
      <c r="A87" s="189" t="s">
        <v>2138</v>
      </c>
      <c r="B87" s="187" t="s">
        <v>2139</v>
      </c>
      <c r="C87" s="188" t="s">
        <v>848</v>
      </c>
      <c r="D87" s="193">
        <v>62.97</v>
      </c>
      <c r="E87" s="187" t="s">
        <v>1959</v>
      </c>
      <c r="F87" s="189">
        <v>20</v>
      </c>
    </row>
    <row r="88" spans="1:6" ht="30" customHeight="1">
      <c r="A88" s="186" t="s">
        <v>2140</v>
      </c>
      <c r="B88" s="184" t="s">
        <v>2141</v>
      </c>
      <c r="C88" s="185" t="s">
        <v>848</v>
      </c>
      <c r="D88" s="192">
        <v>127.98</v>
      </c>
      <c r="E88" s="184" t="s">
        <v>1959</v>
      </c>
      <c r="F88" s="186">
        <v>20</v>
      </c>
    </row>
    <row r="89" spans="1:6" ht="30" customHeight="1">
      <c r="A89" s="189" t="s">
        <v>2142</v>
      </c>
      <c r="B89" s="187" t="s">
        <v>2143</v>
      </c>
      <c r="C89" s="188" t="s">
        <v>848</v>
      </c>
      <c r="D89" s="193">
        <v>93.53</v>
      </c>
      <c r="E89" s="187" t="s">
        <v>1959</v>
      </c>
      <c r="F89" s="189">
        <v>20</v>
      </c>
    </row>
    <row r="90" spans="1:6" ht="30" customHeight="1">
      <c r="A90" s="186" t="s">
        <v>2144</v>
      </c>
      <c r="B90" s="184" t="s">
        <v>2145</v>
      </c>
      <c r="C90" s="185" t="s">
        <v>848</v>
      </c>
      <c r="D90" s="192">
        <v>32.6</v>
      </c>
      <c r="E90" s="184" t="s">
        <v>1959</v>
      </c>
      <c r="F90" s="186">
        <v>20</v>
      </c>
    </row>
    <row r="91" spans="1:6" ht="30" customHeight="1">
      <c r="A91" s="189" t="s">
        <v>2146</v>
      </c>
      <c r="B91" s="187" t="s">
        <v>2147</v>
      </c>
      <c r="C91" s="188" t="s">
        <v>848</v>
      </c>
      <c r="D91" s="193">
        <v>23.58</v>
      </c>
      <c r="E91" s="187" t="s">
        <v>1959</v>
      </c>
      <c r="F91" s="189">
        <v>20</v>
      </c>
    </row>
    <row r="92" spans="1:6" ht="30" customHeight="1">
      <c r="A92" s="186" t="s">
        <v>2148</v>
      </c>
      <c r="B92" s="184" t="s">
        <v>2149</v>
      </c>
      <c r="C92" s="185" t="s">
        <v>848</v>
      </c>
      <c r="D92" s="192">
        <v>26.36</v>
      </c>
      <c r="E92" s="184" t="s">
        <v>1959</v>
      </c>
      <c r="F92" s="186">
        <v>20</v>
      </c>
    </row>
    <row r="93" spans="1:6" ht="30" customHeight="1">
      <c r="A93" s="189" t="s">
        <v>2150</v>
      </c>
      <c r="B93" s="187" t="s">
        <v>2151</v>
      </c>
      <c r="C93" s="188" t="s">
        <v>848</v>
      </c>
      <c r="D93" s="193">
        <v>39.340000000000003</v>
      </c>
      <c r="E93" s="187" t="s">
        <v>1959</v>
      </c>
      <c r="F93" s="189">
        <v>20</v>
      </c>
    </row>
    <row r="94" spans="1:6" ht="30" customHeight="1">
      <c r="A94" s="186" t="s">
        <v>2152</v>
      </c>
      <c r="B94" s="184" t="s">
        <v>2153</v>
      </c>
      <c r="C94" s="185" t="s">
        <v>848</v>
      </c>
      <c r="D94" s="192">
        <v>112.7</v>
      </c>
      <c r="E94" s="184" t="s">
        <v>1959</v>
      </c>
      <c r="F94" s="186">
        <v>20</v>
      </c>
    </row>
    <row r="95" spans="1:6" ht="30" customHeight="1">
      <c r="A95" s="189" t="s">
        <v>2154</v>
      </c>
      <c r="B95" s="187" t="s">
        <v>2155</v>
      </c>
      <c r="C95" s="188" t="s">
        <v>848</v>
      </c>
      <c r="D95" s="193">
        <v>45.25</v>
      </c>
      <c r="E95" s="187" t="s">
        <v>1959</v>
      </c>
      <c r="F95" s="189">
        <v>20</v>
      </c>
    </row>
    <row r="96" spans="1:6" ht="30" customHeight="1">
      <c r="A96" s="186" t="s">
        <v>2156</v>
      </c>
      <c r="B96" s="184" t="s">
        <v>2157</v>
      </c>
      <c r="C96" s="185" t="s">
        <v>2003</v>
      </c>
      <c r="D96" s="192">
        <v>166.49</v>
      </c>
      <c r="E96" s="184" t="s">
        <v>1959</v>
      </c>
      <c r="F96" s="186">
        <v>20</v>
      </c>
    </row>
    <row r="97" spans="1:6" ht="30" customHeight="1">
      <c r="A97" s="189" t="s">
        <v>2158</v>
      </c>
      <c r="B97" s="187" t="s">
        <v>2159</v>
      </c>
      <c r="C97" s="188" t="s">
        <v>2003</v>
      </c>
      <c r="D97" s="193">
        <v>1418</v>
      </c>
      <c r="E97" s="187" t="s">
        <v>1959</v>
      </c>
      <c r="F97" s="189">
        <v>20</v>
      </c>
    </row>
    <row r="98" spans="1:6" ht="30" customHeight="1">
      <c r="A98" s="186" t="s">
        <v>2160</v>
      </c>
      <c r="B98" s="184" t="s">
        <v>2161</v>
      </c>
      <c r="C98" s="185" t="s">
        <v>848</v>
      </c>
      <c r="D98" s="192">
        <v>22.62</v>
      </c>
      <c r="E98" s="184" t="s">
        <v>1959</v>
      </c>
      <c r="F98" s="186">
        <v>20</v>
      </c>
    </row>
    <row r="99" spans="1:6" ht="30" customHeight="1">
      <c r="A99" s="189" t="s">
        <v>2162</v>
      </c>
      <c r="B99" s="187" t="s">
        <v>2163</v>
      </c>
      <c r="C99" s="188" t="s">
        <v>2003</v>
      </c>
      <c r="D99" s="193">
        <v>40.479999999999997</v>
      </c>
      <c r="E99" s="187" t="s">
        <v>1959</v>
      </c>
      <c r="F99" s="189">
        <v>20</v>
      </c>
    </row>
    <row r="100" spans="1:6" ht="30" customHeight="1">
      <c r="A100" s="186" t="s">
        <v>2164</v>
      </c>
      <c r="B100" s="184" t="s">
        <v>2165</v>
      </c>
      <c r="C100" s="185" t="s">
        <v>2003</v>
      </c>
      <c r="D100" s="192">
        <v>45.9</v>
      </c>
      <c r="E100" s="184" t="s">
        <v>1959</v>
      </c>
      <c r="F100" s="186">
        <v>20</v>
      </c>
    </row>
    <row r="101" spans="1:6" ht="30" customHeight="1">
      <c r="A101" s="189" t="s">
        <v>2166</v>
      </c>
      <c r="B101" s="187" t="s">
        <v>2167</v>
      </c>
      <c r="C101" s="188" t="s">
        <v>2003</v>
      </c>
      <c r="D101" s="193">
        <v>36.119999999999997</v>
      </c>
      <c r="E101" s="187" t="s">
        <v>1959</v>
      </c>
      <c r="F101" s="189">
        <v>20</v>
      </c>
    </row>
    <row r="102" spans="1:6" ht="30" customHeight="1">
      <c r="A102" s="186" t="s">
        <v>2168</v>
      </c>
      <c r="B102" s="184" t="s">
        <v>2169</v>
      </c>
      <c r="C102" s="185" t="s">
        <v>2170</v>
      </c>
      <c r="D102" s="192">
        <v>20.46</v>
      </c>
      <c r="E102" s="184" t="s">
        <v>1986</v>
      </c>
      <c r="F102" s="186">
        <v>20</v>
      </c>
    </row>
    <row r="103" spans="1:6" ht="30" customHeight="1">
      <c r="A103" s="189" t="s">
        <v>2171</v>
      </c>
      <c r="B103" s="187" t="s">
        <v>2172</v>
      </c>
      <c r="C103" s="188" t="s">
        <v>2170</v>
      </c>
      <c r="D103" s="193">
        <v>39.33</v>
      </c>
      <c r="E103" s="187" t="s">
        <v>1986</v>
      </c>
      <c r="F103" s="189">
        <v>20</v>
      </c>
    </row>
    <row r="104" spans="1:6" ht="30" customHeight="1">
      <c r="A104" s="186" t="s">
        <v>2173</v>
      </c>
      <c r="B104" s="184" t="s">
        <v>2174</v>
      </c>
      <c r="C104" s="185" t="s">
        <v>2170</v>
      </c>
      <c r="D104" s="192">
        <v>38.58</v>
      </c>
      <c r="E104" s="184" t="s">
        <v>1986</v>
      </c>
      <c r="F104" s="186">
        <v>20</v>
      </c>
    </row>
    <row r="105" spans="1:6" ht="30" customHeight="1">
      <c r="A105" s="189" t="s">
        <v>2175</v>
      </c>
      <c r="B105" s="187" t="s">
        <v>2176</v>
      </c>
      <c r="C105" s="188" t="s">
        <v>848</v>
      </c>
      <c r="D105" s="193">
        <v>20.87</v>
      </c>
      <c r="E105" s="187" t="s">
        <v>1959</v>
      </c>
      <c r="F105" s="189">
        <v>20</v>
      </c>
    </row>
    <row r="106" spans="1:6" ht="30" customHeight="1">
      <c r="A106" s="186" t="s">
        <v>2177</v>
      </c>
      <c r="B106" s="184" t="s">
        <v>2178</v>
      </c>
      <c r="C106" s="185" t="s">
        <v>848</v>
      </c>
      <c r="D106" s="192">
        <v>14.83</v>
      </c>
      <c r="E106" s="184" t="s">
        <v>1959</v>
      </c>
      <c r="F106" s="186">
        <v>20</v>
      </c>
    </row>
    <row r="107" spans="1:6" ht="30" customHeight="1">
      <c r="A107" s="189" t="s">
        <v>2179</v>
      </c>
      <c r="B107" s="187" t="s">
        <v>2180</v>
      </c>
      <c r="C107" s="188" t="s">
        <v>848</v>
      </c>
      <c r="D107" s="193">
        <v>60.35</v>
      </c>
      <c r="E107" s="187" t="s">
        <v>1959</v>
      </c>
      <c r="F107" s="189">
        <v>20</v>
      </c>
    </row>
    <row r="108" spans="1:6" ht="30" customHeight="1">
      <c r="A108" s="186" t="s">
        <v>2181</v>
      </c>
      <c r="B108" s="184" t="s">
        <v>2182</v>
      </c>
      <c r="C108" s="185" t="s">
        <v>2003</v>
      </c>
      <c r="D108" s="192">
        <v>41.17</v>
      </c>
      <c r="E108" s="184" t="s">
        <v>1959</v>
      </c>
      <c r="F108" s="186">
        <v>20</v>
      </c>
    </row>
    <row r="109" spans="1:6" ht="30" customHeight="1">
      <c r="A109" s="189" t="s">
        <v>2183</v>
      </c>
      <c r="B109" s="187" t="s">
        <v>2184</v>
      </c>
      <c r="C109" s="188" t="s">
        <v>848</v>
      </c>
      <c r="D109" s="193">
        <v>28.06</v>
      </c>
      <c r="E109" s="187" t="s">
        <v>1959</v>
      </c>
      <c r="F109" s="189">
        <v>20</v>
      </c>
    </row>
    <row r="110" spans="1:6" ht="30" customHeight="1">
      <c r="A110" s="186" t="s">
        <v>2185</v>
      </c>
      <c r="B110" s="184" t="s">
        <v>2186</v>
      </c>
      <c r="C110" s="185" t="s">
        <v>848</v>
      </c>
      <c r="D110" s="192">
        <v>25.95</v>
      </c>
      <c r="E110" s="184" t="s">
        <v>1959</v>
      </c>
      <c r="F110" s="186">
        <v>20</v>
      </c>
    </row>
    <row r="111" spans="1:6" ht="30" customHeight="1">
      <c r="A111" s="189" t="s">
        <v>2187</v>
      </c>
      <c r="B111" s="187" t="s">
        <v>2188</v>
      </c>
      <c r="C111" s="188" t="s">
        <v>792</v>
      </c>
      <c r="D111" s="193">
        <v>74.349999999999994</v>
      </c>
      <c r="E111" s="187" t="s">
        <v>1986</v>
      </c>
      <c r="F111" s="189">
        <v>10</v>
      </c>
    </row>
    <row r="112" spans="1:6" ht="30" customHeight="1">
      <c r="A112" s="186" t="s">
        <v>2189</v>
      </c>
      <c r="B112" s="184" t="s">
        <v>2188</v>
      </c>
      <c r="C112" s="185" t="s">
        <v>758</v>
      </c>
      <c r="D112" s="192">
        <v>26.05</v>
      </c>
      <c r="E112" s="184" t="s">
        <v>1986</v>
      </c>
      <c r="F112" s="186">
        <v>10</v>
      </c>
    </row>
    <row r="113" spans="1:6" ht="30" customHeight="1">
      <c r="A113" s="189" t="s">
        <v>2190</v>
      </c>
      <c r="B113" s="187" t="s">
        <v>2191</v>
      </c>
      <c r="C113" s="188" t="s">
        <v>2192</v>
      </c>
      <c r="D113" s="193">
        <v>114.74</v>
      </c>
      <c r="E113" s="187" t="s">
        <v>1986</v>
      </c>
      <c r="F113" s="189">
        <v>20</v>
      </c>
    </row>
    <row r="114" spans="1:6" ht="30" customHeight="1">
      <c r="A114" s="186" t="s">
        <v>2193</v>
      </c>
      <c r="B114" s="184" t="s">
        <v>2194</v>
      </c>
      <c r="C114" s="185" t="s">
        <v>2021</v>
      </c>
      <c r="D114" s="192">
        <v>431.24</v>
      </c>
      <c r="E114" s="184" t="s">
        <v>1986</v>
      </c>
      <c r="F114" s="186">
        <v>20</v>
      </c>
    </row>
    <row r="115" spans="1:6" ht="30" customHeight="1">
      <c r="A115" s="189" t="s">
        <v>2195</v>
      </c>
      <c r="B115" s="187" t="s">
        <v>2194</v>
      </c>
      <c r="C115" s="188" t="s">
        <v>2000</v>
      </c>
      <c r="D115" s="193">
        <v>231.66</v>
      </c>
      <c r="E115" s="187" t="s">
        <v>1986</v>
      </c>
      <c r="F115" s="189">
        <v>20</v>
      </c>
    </row>
    <row r="116" spans="1:6" ht="30" customHeight="1">
      <c r="A116" s="186" t="s">
        <v>2196</v>
      </c>
      <c r="B116" s="184" t="s">
        <v>2197</v>
      </c>
      <c r="C116" s="185" t="s">
        <v>2170</v>
      </c>
      <c r="D116" s="192">
        <v>92.38</v>
      </c>
      <c r="E116" s="184" t="s">
        <v>1986</v>
      </c>
      <c r="F116" s="186">
        <v>20</v>
      </c>
    </row>
    <row r="117" spans="1:6" ht="30" customHeight="1">
      <c r="A117" s="189" t="s">
        <v>2198</v>
      </c>
      <c r="B117" s="187" t="s">
        <v>2199</v>
      </c>
      <c r="C117" s="188" t="s">
        <v>2021</v>
      </c>
      <c r="D117" s="193">
        <v>76.099999999999994</v>
      </c>
      <c r="E117" s="187" t="s">
        <v>1986</v>
      </c>
      <c r="F117" s="189">
        <v>20</v>
      </c>
    </row>
    <row r="118" spans="1:6" ht="30" customHeight="1">
      <c r="A118" s="186" t="s">
        <v>2200</v>
      </c>
      <c r="B118" s="184" t="s">
        <v>2199</v>
      </c>
      <c r="C118" s="185" t="s">
        <v>1985</v>
      </c>
      <c r="D118" s="192">
        <v>252.24</v>
      </c>
      <c r="E118" s="184" t="s">
        <v>1986</v>
      </c>
      <c r="F118" s="186">
        <v>20</v>
      </c>
    </row>
    <row r="119" spans="1:6" ht="30" customHeight="1">
      <c r="A119" s="189" t="s">
        <v>2201</v>
      </c>
      <c r="B119" s="187" t="s">
        <v>2202</v>
      </c>
      <c r="C119" s="188" t="s">
        <v>1989</v>
      </c>
      <c r="D119" s="193">
        <v>60</v>
      </c>
      <c r="E119" s="187" t="s">
        <v>1986</v>
      </c>
      <c r="F119" s="189">
        <v>20</v>
      </c>
    </row>
    <row r="120" spans="1:6" ht="30" customHeight="1">
      <c r="A120" s="186" t="s">
        <v>2203</v>
      </c>
      <c r="B120" s="184" t="s">
        <v>2202</v>
      </c>
      <c r="C120" s="185" t="s">
        <v>684</v>
      </c>
      <c r="D120" s="192">
        <v>157</v>
      </c>
      <c r="E120" s="184" t="s">
        <v>1982</v>
      </c>
      <c r="F120" s="186">
        <v>20</v>
      </c>
    </row>
    <row r="121" spans="1:6" ht="30" customHeight="1">
      <c r="A121" s="189" t="s">
        <v>2204</v>
      </c>
      <c r="B121" s="187" t="s">
        <v>2205</v>
      </c>
      <c r="C121" s="188" t="s">
        <v>848</v>
      </c>
      <c r="D121" s="193">
        <v>102.28</v>
      </c>
      <c r="E121" s="187" t="s">
        <v>1959</v>
      </c>
      <c r="F121" s="189">
        <v>20</v>
      </c>
    </row>
    <row r="122" spans="1:6" ht="30" customHeight="1">
      <c r="A122" s="186" t="s">
        <v>2206</v>
      </c>
      <c r="B122" s="184" t="s">
        <v>2207</v>
      </c>
      <c r="C122" s="185" t="s">
        <v>848</v>
      </c>
      <c r="D122" s="192">
        <v>72.25</v>
      </c>
      <c r="E122" s="184" t="s">
        <v>1959</v>
      </c>
      <c r="F122" s="186">
        <v>20</v>
      </c>
    </row>
    <row r="123" spans="1:6" ht="30" customHeight="1">
      <c r="A123" s="189" t="s">
        <v>2208</v>
      </c>
      <c r="B123" s="187" t="s">
        <v>2209</v>
      </c>
      <c r="C123" s="188" t="s">
        <v>848</v>
      </c>
      <c r="D123" s="193">
        <v>98.42</v>
      </c>
      <c r="E123" s="187" t="s">
        <v>1959</v>
      </c>
      <c r="F123" s="189">
        <v>20</v>
      </c>
    </row>
    <row r="124" spans="1:6" ht="30" customHeight="1">
      <c r="A124" s="186" t="s">
        <v>2210</v>
      </c>
      <c r="B124" s="184" t="s">
        <v>2211</v>
      </c>
      <c r="C124" s="185" t="s">
        <v>848</v>
      </c>
      <c r="D124" s="192">
        <v>138.69</v>
      </c>
      <c r="E124" s="184" t="s">
        <v>1959</v>
      </c>
      <c r="F124" s="186">
        <v>20</v>
      </c>
    </row>
    <row r="125" spans="1:6" ht="30" customHeight="1">
      <c r="A125" s="189" t="s">
        <v>2212</v>
      </c>
      <c r="B125" s="187" t="s">
        <v>2213</v>
      </c>
      <c r="C125" s="188" t="s">
        <v>2214</v>
      </c>
      <c r="D125" s="193">
        <v>316.42</v>
      </c>
      <c r="E125" s="187" t="s">
        <v>2215</v>
      </c>
      <c r="F125" s="189">
        <v>20</v>
      </c>
    </row>
    <row r="126" spans="1:6" ht="30" customHeight="1">
      <c r="A126" s="186" t="s">
        <v>2216</v>
      </c>
      <c r="B126" s="184" t="s">
        <v>2217</v>
      </c>
      <c r="C126" s="185" t="s">
        <v>758</v>
      </c>
      <c r="D126" s="192">
        <v>36.369999999999997</v>
      </c>
      <c r="E126" s="184" t="s">
        <v>1986</v>
      </c>
      <c r="F126" s="186">
        <v>10</v>
      </c>
    </row>
    <row r="127" spans="1:6" ht="30" customHeight="1">
      <c r="A127" s="189" t="s">
        <v>2218</v>
      </c>
      <c r="B127" s="187" t="s">
        <v>2219</v>
      </c>
      <c r="C127" s="188" t="s">
        <v>2003</v>
      </c>
      <c r="D127" s="193">
        <v>44.71</v>
      </c>
      <c r="E127" s="187" t="s">
        <v>1959</v>
      </c>
      <c r="F127" s="189">
        <v>10</v>
      </c>
    </row>
    <row r="128" spans="1:6" ht="30" customHeight="1">
      <c r="A128" s="186" t="s">
        <v>2220</v>
      </c>
      <c r="B128" s="184" t="s">
        <v>2221</v>
      </c>
      <c r="C128" s="185" t="s">
        <v>684</v>
      </c>
      <c r="D128" s="192">
        <v>72.25</v>
      </c>
      <c r="E128" s="184" t="s">
        <v>1982</v>
      </c>
      <c r="F128" s="186">
        <v>20</v>
      </c>
    </row>
    <row r="129" spans="1:6" ht="30" customHeight="1">
      <c r="A129" s="189" t="s">
        <v>2222</v>
      </c>
      <c r="B129" s="187" t="s">
        <v>2223</v>
      </c>
      <c r="C129" s="188" t="s">
        <v>684</v>
      </c>
      <c r="D129" s="193">
        <v>79.08</v>
      </c>
      <c r="E129" s="187" t="s">
        <v>1982</v>
      </c>
      <c r="F129" s="189">
        <v>20</v>
      </c>
    </row>
    <row r="130" spans="1:6" ht="30" customHeight="1">
      <c r="A130" s="186" t="s">
        <v>2224</v>
      </c>
      <c r="B130" s="184" t="s">
        <v>2225</v>
      </c>
      <c r="C130" s="185" t="s">
        <v>792</v>
      </c>
      <c r="D130" s="192">
        <v>29.03</v>
      </c>
      <c r="E130" s="184" t="s">
        <v>1986</v>
      </c>
      <c r="F130" s="186">
        <v>10</v>
      </c>
    </row>
    <row r="131" spans="1:6" ht="30" customHeight="1">
      <c r="A131" s="189" t="s">
        <v>2226</v>
      </c>
      <c r="B131" s="187" t="s">
        <v>2225</v>
      </c>
      <c r="C131" s="188" t="s">
        <v>848</v>
      </c>
      <c r="D131" s="193">
        <v>23.85</v>
      </c>
      <c r="E131" s="187" t="s">
        <v>1959</v>
      </c>
      <c r="F131" s="189">
        <v>10</v>
      </c>
    </row>
    <row r="132" spans="1:6" ht="30" customHeight="1">
      <c r="A132" s="186" t="s">
        <v>2227</v>
      </c>
      <c r="B132" s="184" t="s">
        <v>2228</v>
      </c>
      <c r="C132" s="185" t="s">
        <v>2229</v>
      </c>
      <c r="D132" s="192">
        <v>52.21</v>
      </c>
      <c r="E132" s="184" t="s">
        <v>1986</v>
      </c>
      <c r="F132" s="186">
        <v>20</v>
      </c>
    </row>
    <row r="133" spans="1:6" ht="30" customHeight="1">
      <c r="A133" s="189" t="s">
        <v>2230</v>
      </c>
      <c r="B133" s="187" t="s">
        <v>2231</v>
      </c>
      <c r="C133" s="188" t="s">
        <v>848</v>
      </c>
      <c r="D133" s="193">
        <v>19.05</v>
      </c>
      <c r="E133" s="187" t="s">
        <v>1959</v>
      </c>
      <c r="F133" s="189">
        <v>20</v>
      </c>
    </row>
    <row r="134" spans="1:6" ht="30" customHeight="1">
      <c r="A134" s="186" t="s">
        <v>2232</v>
      </c>
      <c r="B134" s="184" t="s">
        <v>2233</v>
      </c>
      <c r="C134" s="185" t="s">
        <v>848</v>
      </c>
      <c r="D134" s="192">
        <v>10.45</v>
      </c>
      <c r="E134" s="184" t="s">
        <v>1959</v>
      </c>
      <c r="F134" s="186">
        <v>20</v>
      </c>
    </row>
    <row r="135" spans="1:6" ht="30" customHeight="1">
      <c r="A135" s="189" t="s">
        <v>2234</v>
      </c>
      <c r="B135" s="187" t="s">
        <v>2235</v>
      </c>
      <c r="C135" s="188" t="s">
        <v>848</v>
      </c>
      <c r="D135" s="193">
        <v>12.03</v>
      </c>
      <c r="E135" s="187" t="s">
        <v>1959</v>
      </c>
      <c r="F135" s="189">
        <v>20</v>
      </c>
    </row>
    <row r="136" spans="1:6" ht="30" customHeight="1">
      <c r="A136" s="186" t="s">
        <v>2236</v>
      </c>
      <c r="B136" s="184" t="s">
        <v>2237</v>
      </c>
      <c r="C136" s="185" t="s">
        <v>848</v>
      </c>
      <c r="D136" s="192">
        <v>12.16</v>
      </c>
      <c r="E136" s="184" t="s">
        <v>1959</v>
      </c>
      <c r="F136" s="186">
        <v>20</v>
      </c>
    </row>
    <row r="137" spans="1:6" ht="30" customHeight="1">
      <c r="A137" s="189" t="s">
        <v>2238</v>
      </c>
      <c r="B137" s="187" t="s">
        <v>2239</v>
      </c>
      <c r="C137" s="188" t="s">
        <v>848</v>
      </c>
      <c r="D137" s="193">
        <v>9.1199999999999992</v>
      </c>
      <c r="E137" s="187" t="s">
        <v>1959</v>
      </c>
      <c r="F137" s="189">
        <v>20</v>
      </c>
    </row>
    <row r="138" spans="1:6" ht="30" customHeight="1">
      <c r="A138" s="186" t="s">
        <v>2240</v>
      </c>
      <c r="B138" s="184" t="s">
        <v>2241</v>
      </c>
      <c r="C138" s="185" t="s">
        <v>848</v>
      </c>
      <c r="D138" s="192">
        <v>45.52</v>
      </c>
      <c r="E138" s="184" t="s">
        <v>1959</v>
      </c>
      <c r="F138" s="186">
        <v>20</v>
      </c>
    </row>
    <row r="139" spans="1:6" ht="30" customHeight="1">
      <c r="A139" s="189" t="s">
        <v>2242</v>
      </c>
      <c r="B139" s="187" t="s">
        <v>2243</v>
      </c>
      <c r="C139" s="188" t="s">
        <v>2000</v>
      </c>
      <c r="D139" s="193">
        <v>99.62</v>
      </c>
      <c r="E139" s="187" t="s">
        <v>1986</v>
      </c>
      <c r="F139" s="189">
        <v>20</v>
      </c>
    </row>
    <row r="140" spans="1:6" ht="30" customHeight="1">
      <c r="A140" s="186" t="s">
        <v>2244</v>
      </c>
      <c r="B140" s="184" t="s">
        <v>2245</v>
      </c>
      <c r="C140" s="185" t="s">
        <v>2003</v>
      </c>
      <c r="D140" s="192">
        <v>124.55</v>
      </c>
      <c r="E140" s="184" t="s">
        <v>1959</v>
      </c>
      <c r="F140" s="186">
        <v>20</v>
      </c>
    </row>
    <row r="141" spans="1:6" ht="30" customHeight="1">
      <c r="A141" s="189" t="s">
        <v>2246</v>
      </c>
      <c r="B141" s="187" t="s">
        <v>2247</v>
      </c>
      <c r="C141" s="188" t="s">
        <v>2021</v>
      </c>
      <c r="D141" s="193">
        <v>239.09</v>
      </c>
      <c r="E141" s="187" t="s">
        <v>1986</v>
      </c>
      <c r="F141" s="189">
        <v>20</v>
      </c>
    </row>
    <row r="142" spans="1:6" ht="30" customHeight="1">
      <c r="A142" s="186" t="s">
        <v>2248</v>
      </c>
      <c r="B142" s="184" t="s">
        <v>2247</v>
      </c>
      <c r="C142" s="185" t="s">
        <v>2000</v>
      </c>
      <c r="D142" s="192">
        <v>67.459999999999994</v>
      </c>
      <c r="E142" s="184" t="s">
        <v>1986</v>
      </c>
      <c r="F142" s="186">
        <v>20</v>
      </c>
    </row>
    <row r="143" spans="1:6" ht="30" customHeight="1">
      <c r="A143" s="189" t="s">
        <v>2249</v>
      </c>
      <c r="B143" s="187" t="s">
        <v>2250</v>
      </c>
      <c r="C143" s="188" t="s">
        <v>2229</v>
      </c>
      <c r="D143" s="193">
        <v>80.12</v>
      </c>
      <c r="E143" s="187" t="s">
        <v>1986</v>
      </c>
      <c r="F143" s="189">
        <v>20</v>
      </c>
    </row>
    <row r="144" spans="1:6" ht="30" customHeight="1">
      <c r="A144" s="186" t="s">
        <v>2251</v>
      </c>
      <c r="B144" s="184" t="s">
        <v>2252</v>
      </c>
      <c r="C144" s="185" t="s">
        <v>792</v>
      </c>
      <c r="D144" s="192">
        <v>127.2</v>
      </c>
      <c r="E144" s="184" t="s">
        <v>1986</v>
      </c>
      <c r="F144" s="186">
        <v>20</v>
      </c>
    </row>
    <row r="145" spans="1:6" ht="30" customHeight="1">
      <c r="A145" s="189" t="s">
        <v>2253</v>
      </c>
      <c r="B145" s="187" t="s">
        <v>2254</v>
      </c>
      <c r="C145" s="188" t="s">
        <v>2255</v>
      </c>
      <c r="D145" s="193">
        <v>78.62</v>
      </c>
      <c r="E145" s="187" t="s">
        <v>1986</v>
      </c>
      <c r="F145" s="189">
        <v>20</v>
      </c>
    </row>
    <row r="146" spans="1:6" ht="30" customHeight="1">
      <c r="A146" s="186" t="s">
        <v>2256</v>
      </c>
      <c r="B146" s="184" t="s">
        <v>2257</v>
      </c>
      <c r="C146" s="185" t="s">
        <v>2258</v>
      </c>
      <c r="D146" s="192">
        <v>53.61</v>
      </c>
      <c r="E146" s="184" t="s">
        <v>1986</v>
      </c>
      <c r="F146" s="186">
        <v>20</v>
      </c>
    </row>
    <row r="147" spans="1:6" ht="30" customHeight="1">
      <c r="A147" s="189" t="s">
        <v>2259</v>
      </c>
      <c r="B147" s="187" t="s">
        <v>2260</v>
      </c>
      <c r="C147" s="188" t="s">
        <v>2003</v>
      </c>
      <c r="D147" s="193">
        <v>1819.76</v>
      </c>
      <c r="E147" s="187" t="s">
        <v>1959</v>
      </c>
      <c r="F147" s="189">
        <v>20</v>
      </c>
    </row>
    <row r="148" spans="1:6" ht="30" customHeight="1">
      <c r="A148" s="186" t="s">
        <v>2261</v>
      </c>
      <c r="B148" s="184" t="s">
        <v>2262</v>
      </c>
      <c r="C148" s="185" t="s">
        <v>848</v>
      </c>
      <c r="D148" s="192">
        <v>20.55</v>
      </c>
      <c r="E148" s="184" t="s">
        <v>1959</v>
      </c>
      <c r="F148" s="186">
        <v>20</v>
      </c>
    </row>
    <row r="149" spans="1:6" ht="30" customHeight="1">
      <c r="A149" s="189" t="s">
        <v>2263</v>
      </c>
      <c r="B149" s="187" t="s">
        <v>2264</v>
      </c>
      <c r="C149" s="188" t="s">
        <v>848</v>
      </c>
      <c r="D149" s="193">
        <v>55.84</v>
      </c>
      <c r="E149" s="187" t="s">
        <v>1959</v>
      </c>
      <c r="F149" s="189">
        <v>20</v>
      </c>
    </row>
    <row r="150" spans="1:6" ht="30" customHeight="1">
      <c r="A150" s="186" t="s">
        <v>2265</v>
      </c>
      <c r="B150" s="184" t="s">
        <v>2266</v>
      </c>
      <c r="C150" s="185" t="s">
        <v>848</v>
      </c>
      <c r="D150" s="192">
        <v>18.39</v>
      </c>
      <c r="E150" s="184" t="s">
        <v>1959</v>
      </c>
      <c r="F150" s="186">
        <v>20</v>
      </c>
    </row>
    <row r="151" spans="1:6" ht="30" customHeight="1">
      <c r="A151" s="189" t="s">
        <v>2267</v>
      </c>
      <c r="B151" s="187" t="s">
        <v>2268</v>
      </c>
      <c r="C151" s="188" t="s">
        <v>2003</v>
      </c>
      <c r="D151" s="193">
        <v>300.67</v>
      </c>
      <c r="E151" s="187" t="s">
        <v>1959</v>
      </c>
      <c r="F151" s="189">
        <v>20</v>
      </c>
    </row>
    <row r="152" spans="1:6" ht="30" customHeight="1">
      <c r="A152" s="186" t="s">
        <v>2269</v>
      </c>
      <c r="B152" s="184" t="s">
        <v>2270</v>
      </c>
      <c r="C152" s="185" t="s">
        <v>792</v>
      </c>
      <c r="D152" s="192">
        <v>39.81</v>
      </c>
      <c r="E152" s="184" t="s">
        <v>1986</v>
      </c>
      <c r="F152" s="186">
        <v>10</v>
      </c>
    </row>
    <row r="153" spans="1:6" ht="30" customHeight="1">
      <c r="A153" s="189" t="s">
        <v>2271</v>
      </c>
      <c r="B153" s="187" t="s">
        <v>2270</v>
      </c>
      <c r="C153" s="188" t="s">
        <v>848</v>
      </c>
      <c r="D153" s="193">
        <v>60.32</v>
      </c>
      <c r="E153" s="187" t="s">
        <v>1959</v>
      </c>
      <c r="F153" s="189">
        <v>10</v>
      </c>
    </row>
    <row r="154" spans="1:6" ht="30" customHeight="1">
      <c r="A154" s="186" t="s">
        <v>2272</v>
      </c>
      <c r="B154" s="184" t="s">
        <v>2273</v>
      </c>
      <c r="C154" s="185" t="s">
        <v>848</v>
      </c>
      <c r="D154" s="192">
        <v>35.049999999999997</v>
      </c>
      <c r="E154" s="184" t="s">
        <v>1959</v>
      </c>
      <c r="F154" s="186">
        <v>10</v>
      </c>
    </row>
    <row r="155" spans="1:6" ht="30" customHeight="1">
      <c r="A155" s="189" t="s">
        <v>2274</v>
      </c>
      <c r="B155" s="187" t="s">
        <v>2275</v>
      </c>
      <c r="C155" s="188" t="s">
        <v>848</v>
      </c>
      <c r="D155" s="193">
        <v>38.229999999999997</v>
      </c>
      <c r="E155" s="187" t="s">
        <v>1959</v>
      </c>
      <c r="F155" s="189">
        <v>10</v>
      </c>
    </row>
    <row r="156" spans="1:6" ht="30" customHeight="1">
      <c r="A156" s="186" t="s">
        <v>2276</v>
      </c>
      <c r="B156" s="184" t="s">
        <v>2277</v>
      </c>
      <c r="C156" s="185" t="s">
        <v>2003</v>
      </c>
      <c r="D156" s="192">
        <v>37.54</v>
      </c>
      <c r="E156" s="184" t="s">
        <v>1959</v>
      </c>
      <c r="F156" s="186">
        <v>10</v>
      </c>
    </row>
    <row r="157" spans="1:6" ht="30" customHeight="1">
      <c r="A157" s="189" t="s">
        <v>2278</v>
      </c>
      <c r="B157" s="187" t="s">
        <v>2279</v>
      </c>
      <c r="C157" s="188" t="s">
        <v>2003</v>
      </c>
      <c r="D157" s="193">
        <v>100.54</v>
      </c>
      <c r="E157" s="187" t="s">
        <v>1959</v>
      </c>
      <c r="F157" s="189">
        <v>20</v>
      </c>
    </row>
    <row r="158" spans="1:6" ht="30" customHeight="1">
      <c r="A158" s="186" t="s">
        <v>2280</v>
      </c>
      <c r="B158" s="184" t="s">
        <v>2281</v>
      </c>
      <c r="C158" s="185" t="s">
        <v>848</v>
      </c>
      <c r="D158" s="192">
        <v>116.62</v>
      </c>
      <c r="E158" s="184" t="s">
        <v>1959</v>
      </c>
      <c r="F158" s="186">
        <v>20</v>
      </c>
    </row>
    <row r="159" spans="1:6" ht="30" customHeight="1">
      <c r="A159" s="189" t="s">
        <v>2282</v>
      </c>
      <c r="B159" s="187" t="s">
        <v>2283</v>
      </c>
      <c r="C159" s="188" t="s">
        <v>2003</v>
      </c>
      <c r="D159" s="193">
        <v>99.17</v>
      </c>
      <c r="E159" s="187" t="s">
        <v>1959</v>
      </c>
      <c r="F159" s="189">
        <v>20</v>
      </c>
    </row>
    <row r="160" spans="1:6" ht="30" customHeight="1">
      <c r="A160" s="186" t="s">
        <v>2284</v>
      </c>
      <c r="B160" s="184" t="s">
        <v>2285</v>
      </c>
      <c r="C160" s="185" t="s">
        <v>848</v>
      </c>
      <c r="D160" s="192">
        <v>64.95</v>
      </c>
      <c r="E160" s="184" t="s">
        <v>1959</v>
      </c>
      <c r="F160" s="186">
        <v>20</v>
      </c>
    </row>
    <row r="161" spans="1:6" ht="30" customHeight="1">
      <c r="A161" s="189" t="s">
        <v>2286</v>
      </c>
      <c r="B161" s="187" t="s">
        <v>2287</v>
      </c>
      <c r="C161" s="188" t="s">
        <v>848</v>
      </c>
      <c r="D161" s="193">
        <v>20.2</v>
      </c>
      <c r="E161" s="187" t="s">
        <v>1959</v>
      </c>
      <c r="F161" s="189">
        <v>20</v>
      </c>
    </row>
    <row r="162" spans="1:6" ht="30" customHeight="1">
      <c r="A162" s="186" t="s">
        <v>2288</v>
      </c>
      <c r="B162" s="184" t="s">
        <v>2289</v>
      </c>
      <c r="C162" s="185" t="s">
        <v>2255</v>
      </c>
      <c r="D162" s="192">
        <v>119.79</v>
      </c>
      <c r="E162" s="184" t="s">
        <v>1986</v>
      </c>
      <c r="F162" s="186">
        <v>20</v>
      </c>
    </row>
    <row r="163" spans="1:6" ht="30" customHeight="1">
      <c r="A163" s="189" t="s">
        <v>2290</v>
      </c>
      <c r="B163" s="187" t="s">
        <v>2291</v>
      </c>
      <c r="C163" s="188" t="s">
        <v>684</v>
      </c>
      <c r="D163" s="193">
        <v>130.4</v>
      </c>
      <c r="E163" s="187" t="s">
        <v>1982</v>
      </c>
      <c r="F163" s="189">
        <v>20</v>
      </c>
    </row>
    <row r="164" spans="1:6" ht="30" customHeight="1">
      <c r="A164" s="186" t="s">
        <v>2292</v>
      </c>
      <c r="B164" s="184" t="s">
        <v>2293</v>
      </c>
      <c r="C164" s="185" t="s">
        <v>2229</v>
      </c>
      <c r="D164" s="192">
        <v>68.8</v>
      </c>
      <c r="E164" s="184" t="s">
        <v>1986</v>
      </c>
      <c r="F164" s="186">
        <v>20</v>
      </c>
    </row>
    <row r="165" spans="1:6" ht="30" customHeight="1">
      <c r="A165" s="189" t="s">
        <v>2294</v>
      </c>
      <c r="B165" s="187" t="s">
        <v>2295</v>
      </c>
      <c r="C165" s="188" t="s">
        <v>2021</v>
      </c>
      <c r="D165" s="193">
        <v>87.65</v>
      </c>
      <c r="E165" s="187" t="s">
        <v>1986</v>
      </c>
      <c r="F165" s="189">
        <v>20</v>
      </c>
    </row>
    <row r="166" spans="1:6" ht="30" customHeight="1">
      <c r="A166" s="186" t="s">
        <v>2296</v>
      </c>
      <c r="B166" s="184" t="s">
        <v>2297</v>
      </c>
      <c r="C166" s="185" t="s">
        <v>2258</v>
      </c>
      <c r="D166" s="192">
        <v>25.27</v>
      </c>
      <c r="E166" s="184" t="s">
        <v>2215</v>
      </c>
      <c r="F166" s="186">
        <v>20</v>
      </c>
    </row>
    <row r="167" spans="1:6" ht="30" customHeight="1">
      <c r="A167" s="189" t="s">
        <v>2298</v>
      </c>
      <c r="B167" s="187" t="s">
        <v>2299</v>
      </c>
      <c r="C167" s="188" t="s">
        <v>2300</v>
      </c>
      <c r="D167" s="193">
        <v>16.399999999999999</v>
      </c>
      <c r="E167" s="187" t="s">
        <v>1986</v>
      </c>
      <c r="F167" s="189">
        <v>20</v>
      </c>
    </row>
    <row r="168" spans="1:6" ht="30" customHeight="1">
      <c r="A168" s="186" t="s">
        <v>2301</v>
      </c>
      <c r="B168" s="184" t="s">
        <v>2302</v>
      </c>
      <c r="C168" s="185" t="s">
        <v>848</v>
      </c>
      <c r="D168" s="192">
        <v>37.049999999999997</v>
      </c>
      <c r="E168" s="184" t="s">
        <v>1959</v>
      </c>
      <c r="F168" s="186">
        <v>20</v>
      </c>
    </row>
    <row r="169" spans="1:6" ht="30" customHeight="1">
      <c r="A169" s="189" t="s">
        <v>2303</v>
      </c>
      <c r="B169" s="187" t="s">
        <v>2304</v>
      </c>
      <c r="C169" s="188" t="s">
        <v>2003</v>
      </c>
      <c r="D169" s="193">
        <v>55.4</v>
      </c>
      <c r="E169" s="187" t="s">
        <v>1959</v>
      </c>
      <c r="F169" s="189">
        <v>20</v>
      </c>
    </row>
    <row r="170" spans="1:6" ht="30" customHeight="1">
      <c r="A170" s="186" t="s">
        <v>2305</v>
      </c>
      <c r="B170" s="184" t="s">
        <v>2306</v>
      </c>
      <c r="C170" s="185" t="s">
        <v>684</v>
      </c>
      <c r="D170" s="192">
        <v>69.64</v>
      </c>
      <c r="E170" s="184" t="s">
        <v>1982</v>
      </c>
      <c r="F170" s="186">
        <v>20</v>
      </c>
    </row>
    <row r="171" spans="1:6" ht="30" customHeight="1">
      <c r="A171" s="189" t="s">
        <v>2307</v>
      </c>
      <c r="B171" s="187" t="s">
        <v>2308</v>
      </c>
      <c r="C171" s="188" t="s">
        <v>2021</v>
      </c>
      <c r="D171" s="193">
        <v>105.04</v>
      </c>
      <c r="E171" s="187" t="s">
        <v>1986</v>
      </c>
      <c r="F171" s="189">
        <v>20</v>
      </c>
    </row>
    <row r="172" spans="1:6" ht="30" customHeight="1">
      <c r="A172" s="186" t="s">
        <v>2309</v>
      </c>
      <c r="B172" s="184" t="s">
        <v>2308</v>
      </c>
      <c r="C172" s="185" t="s">
        <v>1985</v>
      </c>
      <c r="D172" s="192">
        <v>363.2</v>
      </c>
      <c r="E172" s="184" t="s">
        <v>1986</v>
      </c>
      <c r="F172" s="186">
        <v>20</v>
      </c>
    </row>
    <row r="173" spans="1:6" ht="30" customHeight="1">
      <c r="A173" s="189" t="s">
        <v>2310</v>
      </c>
      <c r="B173" s="187" t="s">
        <v>2311</v>
      </c>
      <c r="C173" s="188" t="s">
        <v>684</v>
      </c>
      <c r="D173" s="193">
        <v>135.38999999999999</v>
      </c>
      <c r="E173" s="187" t="s">
        <v>1982</v>
      </c>
      <c r="F173" s="189">
        <v>20</v>
      </c>
    </row>
    <row r="174" spans="1:6" ht="30" customHeight="1">
      <c r="A174" s="186" t="s">
        <v>2312</v>
      </c>
      <c r="B174" s="184" t="s">
        <v>2313</v>
      </c>
      <c r="C174" s="185" t="s">
        <v>684</v>
      </c>
      <c r="D174" s="192">
        <v>29.12</v>
      </c>
      <c r="E174" s="184" t="s">
        <v>1982</v>
      </c>
      <c r="F174" s="186">
        <v>20</v>
      </c>
    </row>
    <row r="175" spans="1:6" ht="30" customHeight="1">
      <c r="A175" s="189" t="s">
        <v>2314</v>
      </c>
      <c r="B175" s="187" t="s">
        <v>2315</v>
      </c>
      <c r="C175" s="188" t="s">
        <v>792</v>
      </c>
      <c r="D175" s="193">
        <v>258.60000000000002</v>
      </c>
      <c r="E175" s="187" t="s">
        <v>1986</v>
      </c>
      <c r="F175" s="189">
        <v>20</v>
      </c>
    </row>
    <row r="176" spans="1:6" ht="30" customHeight="1">
      <c r="A176" s="186" t="s">
        <v>2316</v>
      </c>
      <c r="B176" s="184" t="s">
        <v>2317</v>
      </c>
      <c r="C176" s="185" t="s">
        <v>2229</v>
      </c>
      <c r="D176" s="192">
        <v>36.5</v>
      </c>
      <c r="E176" s="184" t="s">
        <v>1986</v>
      </c>
      <c r="F176" s="186">
        <v>20</v>
      </c>
    </row>
    <row r="177" spans="1:6" ht="30" customHeight="1">
      <c r="A177" s="189" t="s">
        <v>2318</v>
      </c>
      <c r="B177" s="187" t="s">
        <v>2319</v>
      </c>
      <c r="C177" s="188" t="s">
        <v>1989</v>
      </c>
      <c r="D177" s="193">
        <v>88.99</v>
      </c>
      <c r="E177" s="187" t="s">
        <v>1986</v>
      </c>
      <c r="F177" s="189">
        <v>20</v>
      </c>
    </row>
    <row r="178" spans="1:6" ht="30" customHeight="1">
      <c r="A178" s="186" t="s">
        <v>2320</v>
      </c>
      <c r="B178" s="184" t="s">
        <v>2321</v>
      </c>
      <c r="C178" s="185" t="s">
        <v>1985</v>
      </c>
      <c r="D178" s="192">
        <v>150.27000000000001</v>
      </c>
      <c r="E178" s="184" t="s">
        <v>1986</v>
      </c>
      <c r="F178" s="186">
        <v>20</v>
      </c>
    </row>
    <row r="179" spans="1:6" ht="30" customHeight="1">
      <c r="A179" s="189" t="s">
        <v>2322</v>
      </c>
      <c r="B179" s="187" t="s">
        <v>2321</v>
      </c>
      <c r="C179" s="188" t="s">
        <v>684</v>
      </c>
      <c r="D179" s="193">
        <v>253.45</v>
      </c>
      <c r="E179" s="187" t="s">
        <v>1982</v>
      </c>
      <c r="F179" s="189">
        <v>20</v>
      </c>
    </row>
    <row r="180" spans="1:6" ht="30" customHeight="1">
      <c r="A180" s="186" t="s">
        <v>2323</v>
      </c>
      <c r="B180" s="184" t="s">
        <v>2324</v>
      </c>
      <c r="C180" s="185" t="s">
        <v>2170</v>
      </c>
      <c r="D180" s="192">
        <v>55.3</v>
      </c>
      <c r="E180" s="184" t="s">
        <v>1986</v>
      </c>
      <c r="F180" s="186">
        <v>20</v>
      </c>
    </row>
    <row r="181" spans="1:6" ht="30" customHeight="1">
      <c r="A181" s="189" t="s">
        <v>2325</v>
      </c>
      <c r="B181" s="187" t="s">
        <v>2326</v>
      </c>
      <c r="C181" s="188" t="s">
        <v>684</v>
      </c>
      <c r="D181" s="193">
        <v>43.29</v>
      </c>
      <c r="E181" s="187" t="s">
        <v>1982</v>
      </c>
      <c r="F181" s="189">
        <v>20</v>
      </c>
    </row>
    <row r="182" spans="1:6" ht="30" customHeight="1">
      <c r="A182" s="186" t="s">
        <v>2327</v>
      </c>
      <c r="B182" s="184" t="s">
        <v>2328</v>
      </c>
      <c r="C182" s="185" t="s">
        <v>684</v>
      </c>
      <c r="D182" s="192">
        <v>249.93</v>
      </c>
      <c r="E182" s="184" t="s">
        <v>1982</v>
      </c>
      <c r="F182" s="186">
        <v>20</v>
      </c>
    </row>
    <row r="183" spans="1:6" ht="30" customHeight="1">
      <c r="A183" s="189" t="s">
        <v>2329</v>
      </c>
      <c r="B183" s="187" t="s">
        <v>2330</v>
      </c>
      <c r="C183" s="188" t="s">
        <v>684</v>
      </c>
      <c r="D183" s="193">
        <v>102.19</v>
      </c>
      <c r="E183" s="187" t="s">
        <v>1982</v>
      </c>
      <c r="F183" s="189">
        <v>20</v>
      </c>
    </row>
    <row r="184" spans="1:6" ht="30" customHeight="1">
      <c r="A184" s="186" t="s">
        <v>2331</v>
      </c>
      <c r="B184" s="184" t="s">
        <v>2332</v>
      </c>
      <c r="C184" s="185" t="s">
        <v>1989</v>
      </c>
      <c r="D184" s="192">
        <v>51.71</v>
      </c>
      <c r="E184" s="184" t="s">
        <v>1986</v>
      </c>
      <c r="F184" s="186">
        <v>20</v>
      </c>
    </row>
    <row r="185" spans="1:6" ht="30" customHeight="1">
      <c r="A185" s="189" t="s">
        <v>2333</v>
      </c>
      <c r="B185" s="187" t="s">
        <v>2334</v>
      </c>
      <c r="C185" s="188" t="s">
        <v>1989</v>
      </c>
      <c r="D185" s="193">
        <v>105.6</v>
      </c>
      <c r="E185" s="187" t="s">
        <v>1986</v>
      </c>
      <c r="F185" s="189">
        <v>20</v>
      </c>
    </row>
    <row r="186" spans="1:6" ht="30" customHeight="1">
      <c r="A186" s="186" t="s">
        <v>2335</v>
      </c>
      <c r="B186" s="184" t="s">
        <v>2334</v>
      </c>
      <c r="C186" s="185" t="s">
        <v>684</v>
      </c>
      <c r="D186" s="192">
        <v>320.41000000000003</v>
      </c>
      <c r="E186" s="184" t="s">
        <v>1982</v>
      </c>
      <c r="F186" s="186">
        <v>20</v>
      </c>
    </row>
    <row r="187" spans="1:6" ht="30" customHeight="1">
      <c r="A187" s="189" t="s">
        <v>2336</v>
      </c>
      <c r="B187" s="187" t="s">
        <v>2337</v>
      </c>
      <c r="C187" s="188" t="s">
        <v>2338</v>
      </c>
      <c r="D187" s="193">
        <v>117.55</v>
      </c>
      <c r="E187" s="187" t="s">
        <v>1986</v>
      </c>
      <c r="F187" s="189">
        <v>20</v>
      </c>
    </row>
    <row r="188" spans="1:6" ht="30" customHeight="1">
      <c r="A188" s="186" t="s">
        <v>2339</v>
      </c>
      <c r="B188" s="184" t="s">
        <v>2340</v>
      </c>
      <c r="C188" s="185" t="s">
        <v>684</v>
      </c>
      <c r="D188" s="192">
        <v>44.04</v>
      </c>
      <c r="E188" s="184" t="s">
        <v>1982</v>
      </c>
      <c r="F188" s="186">
        <v>20</v>
      </c>
    </row>
    <row r="189" spans="1:6" ht="30" customHeight="1">
      <c r="A189" s="189" t="s">
        <v>2341</v>
      </c>
      <c r="B189" s="187" t="s">
        <v>2342</v>
      </c>
      <c r="C189" s="188" t="s">
        <v>684</v>
      </c>
      <c r="D189" s="193">
        <v>30.67</v>
      </c>
      <c r="E189" s="187" t="s">
        <v>1982</v>
      </c>
      <c r="F189" s="189">
        <v>20</v>
      </c>
    </row>
    <row r="190" spans="1:6" ht="30" customHeight="1">
      <c r="A190" s="186" t="s">
        <v>2343</v>
      </c>
      <c r="B190" s="184" t="s">
        <v>2344</v>
      </c>
      <c r="C190" s="185" t="s">
        <v>2003</v>
      </c>
      <c r="D190" s="192">
        <v>84.82</v>
      </c>
      <c r="E190" s="184" t="s">
        <v>1959</v>
      </c>
      <c r="F190" s="186">
        <v>20</v>
      </c>
    </row>
    <row r="191" spans="1:6" ht="30" customHeight="1">
      <c r="A191" s="189" t="s">
        <v>2345</v>
      </c>
      <c r="B191" s="187" t="s">
        <v>2346</v>
      </c>
      <c r="C191" s="188" t="s">
        <v>1989</v>
      </c>
      <c r="D191" s="193">
        <v>142.94999999999999</v>
      </c>
      <c r="E191" s="187" t="s">
        <v>1986</v>
      </c>
      <c r="F191" s="189">
        <v>20</v>
      </c>
    </row>
    <row r="192" spans="1:6" ht="30" customHeight="1">
      <c r="A192" s="186" t="s">
        <v>2347</v>
      </c>
      <c r="B192" s="184" t="s">
        <v>2348</v>
      </c>
      <c r="C192" s="185" t="s">
        <v>684</v>
      </c>
      <c r="D192" s="192">
        <v>95.95</v>
      </c>
      <c r="E192" s="184" t="s">
        <v>1982</v>
      </c>
      <c r="F192" s="186">
        <v>20</v>
      </c>
    </row>
    <row r="193" spans="1:6" ht="30" customHeight="1">
      <c r="A193" s="189" t="s">
        <v>2349</v>
      </c>
      <c r="B193" s="187" t="s">
        <v>2350</v>
      </c>
      <c r="C193" s="188" t="s">
        <v>684</v>
      </c>
      <c r="D193" s="193">
        <v>77.760000000000005</v>
      </c>
      <c r="E193" s="187" t="s">
        <v>1982</v>
      </c>
      <c r="F193" s="189">
        <v>20</v>
      </c>
    </row>
    <row r="194" spans="1:6" ht="30" customHeight="1">
      <c r="A194" s="186" t="s">
        <v>2351</v>
      </c>
      <c r="B194" s="184" t="s">
        <v>2352</v>
      </c>
      <c r="C194" s="185" t="s">
        <v>848</v>
      </c>
      <c r="D194" s="192">
        <v>17.93</v>
      </c>
      <c r="E194" s="184" t="s">
        <v>1959</v>
      </c>
      <c r="F194" s="186">
        <v>20</v>
      </c>
    </row>
    <row r="195" spans="1:6" ht="30" customHeight="1">
      <c r="A195" s="189" t="s">
        <v>2353</v>
      </c>
      <c r="B195" s="187" t="s">
        <v>2354</v>
      </c>
      <c r="C195" s="188" t="s">
        <v>848</v>
      </c>
      <c r="D195" s="193">
        <v>13.62</v>
      </c>
      <c r="E195" s="187" t="s">
        <v>1959</v>
      </c>
      <c r="F195" s="189">
        <v>20</v>
      </c>
    </row>
    <row r="196" spans="1:6" ht="30" customHeight="1">
      <c r="A196" s="186" t="s">
        <v>2355</v>
      </c>
      <c r="B196" s="184" t="s">
        <v>2356</v>
      </c>
      <c r="C196" s="185" t="s">
        <v>848</v>
      </c>
      <c r="D196" s="192">
        <v>42.24</v>
      </c>
      <c r="E196" s="184" t="s">
        <v>1959</v>
      </c>
      <c r="F196" s="186">
        <v>20</v>
      </c>
    </row>
    <row r="197" spans="1:6" ht="30" customHeight="1">
      <c r="A197" s="189" t="s">
        <v>2357</v>
      </c>
      <c r="B197" s="187" t="s">
        <v>2358</v>
      </c>
      <c r="C197" s="188" t="s">
        <v>848</v>
      </c>
      <c r="D197" s="193">
        <v>25.04</v>
      </c>
      <c r="E197" s="187" t="s">
        <v>1959</v>
      </c>
      <c r="F197" s="189">
        <v>20</v>
      </c>
    </row>
    <row r="198" spans="1:6" ht="30" customHeight="1">
      <c r="A198" s="186" t="s">
        <v>2359</v>
      </c>
      <c r="B198" s="184" t="s">
        <v>2360</v>
      </c>
      <c r="C198" s="185" t="s">
        <v>2028</v>
      </c>
      <c r="D198" s="192">
        <v>54.39</v>
      </c>
      <c r="E198" s="184" t="s">
        <v>1986</v>
      </c>
      <c r="F198" s="186">
        <v>20</v>
      </c>
    </row>
    <row r="199" spans="1:6" ht="30" customHeight="1">
      <c r="A199" s="189" t="s">
        <v>2361</v>
      </c>
      <c r="B199" s="187" t="s">
        <v>2362</v>
      </c>
      <c r="C199" s="188" t="s">
        <v>792</v>
      </c>
      <c r="D199" s="193">
        <v>51</v>
      </c>
      <c r="E199" s="187" t="s">
        <v>1986</v>
      </c>
      <c r="F199" s="189">
        <v>10</v>
      </c>
    </row>
    <row r="200" spans="1:6" ht="30" customHeight="1">
      <c r="A200" s="186" t="s">
        <v>2363</v>
      </c>
      <c r="B200" s="184" t="s">
        <v>2364</v>
      </c>
      <c r="C200" s="185" t="s">
        <v>684</v>
      </c>
      <c r="D200" s="192">
        <v>107.7</v>
      </c>
      <c r="E200" s="184" t="s">
        <v>1982</v>
      </c>
      <c r="F200" s="186">
        <v>20</v>
      </c>
    </row>
    <row r="201" spans="1:6" ht="30" customHeight="1">
      <c r="A201" s="189" t="s">
        <v>2365</v>
      </c>
      <c r="B201" s="187" t="s">
        <v>2366</v>
      </c>
      <c r="C201" s="188" t="s">
        <v>2021</v>
      </c>
      <c r="D201" s="193">
        <v>144.61000000000001</v>
      </c>
      <c r="E201" s="187" t="s">
        <v>1986</v>
      </c>
      <c r="F201" s="189">
        <v>20</v>
      </c>
    </row>
    <row r="202" spans="1:6" ht="30" customHeight="1">
      <c r="A202" s="186" t="s">
        <v>2367</v>
      </c>
      <c r="B202" s="184" t="s">
        <v>2368</v>
      </c>
      <c r="C202" s="185" t="s">
        <v>2003</v>
      </c>
      <c r="D202" s="192">
        <v>118.5</v>
      </c>
      <c r="E202" s="184" t="s">
        <v>1959</v>
      </c>
      <c r="F202" s="186">
        <v>20</v>
      </c>
    </row>
    <row r="203" spans="1:6" ht="30" customHeight="1">
      <c r="A203" s="189" t="s">
        <v>2369</v>
      </c>
      <c r="B203" s="187" t="s">
        <v>2370</v>
      </c>
      <c r="C203" s="188" t="s">
        <v>2170</v>
      </c>
      <c r="D203" s="193">
        <v>130.94</v>
      </c>
      <c r="E203" s="187" t="s">
        <v>1986</v>
      </c>
      <c r="F203" s="189">
        <v>20</v>
      </c>
    </row>
    <row r="204" spans="1:6" ht="30" customHeight="1">
      <c r="A204" s="186" t="s">
        <v>2371</v>
      </c>
      <c r="B204" s="184" t="s">
        <v>2372</v>
      </c>
      <c r="C204" s="185" t="s">
        <v>684</v>
      </c>
      <c r="D204" s="192">
        <v>49.94</v>
      </c>
      <c r="E204" s="184" t="s">
        <v>1982</v>
      </c>
      <c r="F204" s="186">
        <v>20</v>
      </c>
    </row>
    <row r="205" spans="1:6" ht="30" customHeight="1">
      <c r="A205" s="189" t="s">
        <v>2373</v>
      </c>
      <c r="B205" s="187" t="s">
        <v>2374</v>
      </c>
      <c r="C205" s="188" t="s">
        <v>2021</v>
      </c>
      <c r="D205" s="193">
        <v>77.5</v>
      </c>
      <c r="E205" s="187" t="s">
        <v>1986</v>
      </c>
      <c r="F205" s="189">
        <v>20</v>
      </c>
    </row>
    <row r="206" spans="1:6" ht="30" customHeight="1">
      <c r="A206" s="186" t="s">
        <v>2375</v>
      </c>
      <c r="B206" s="184" t="s">
        <v>2374</v>
      </c>
      <c r="C206" s="185" t="s">
        <v>684</v>
      </c>
      <c r="D206" s="192">
        <v>376.44</v>
      </c>
      <c r="E206" s="184" t="s">
        <v>1982</v>
      </c>
      <c r="F206" s="186">
        <v>20</v>
      </c>
    </row>
    <row r="207" spans="1:6" ht="30" customHeight="1">
      <c r="A207" s="189" t="s">
        <v>2376</v>
      </c>
      <c r="B207" s="187" t="s">
        <v>2377</v>
      </c>
      <c r="C207" s="188" t="s">
        <v>684</v>
      </c>
      <c r="D207" s="193">
        <v>47.13</v>
      </c>
      <c r="E207" s="187" t="s">
        <v>1982</v>
      </c>
      <c r="F207" s="189">
        <v>20</v>
      </c>
    </row>
    <row r="208" spans="1:6" ht="30" customHeight="1">
      <c r="A208" s="186" t="s">
        <v>2378</v>
      </c>
      <c r="B208" s="184" t="s">
        <v>2379</v>
      </c>
      <c r="C208" s="185" t="s">
        <v>852</v>
      </c>
      <c r="D208" s="192">
        <v>15.39</v>
      </c>
      <c r="E208" s="184" t="s">
        <v>1982</v>
      </c>
      <c r="F208" s="186">
        <v>20</v>
      </c>
    </row>
    <row r="209" spans="1:6" ht="30" customHeight="1">
      <c r="A209" s="189" t="s">
        <v>2380</v>
      </c>
      <c r="B209" s="187" t="s">
        <v>2381</v>
      </c>
      <c r="C209" s="188" t="s">
        <v>684</v>
      </c>
      <c r="D209" s="193">
        <v>17.34</v>
      </c>
      <c r="E209" s="187" t="s">
        <v>1982</v>
      </c>
      <c r="F209" s="189">
        <v>20</v>
      </c>
    </row>
    <row r="210" spans="1:6" ht="30" customHeight="1">
      <c r="A210" s="186" t="s">
        <v>2382</v>
      </c>
      <c r="B210" s="184" t="s">
        <v>2383</v>
      </c>
      <c r="C210" s="185" t="s">
        <v>852</v>
      </c>
      <c r="D210" s="192">
        <v>26.09</v>
      </c>
      <c r="E210" s="184" t="s">
        <v>1982</v>
      </c>
      <c r="F210" s="186">
        <v>20</v>
      </c>
    </row>
    <row r="211" spans="1:6" ht="30" customHeight="1">
      <c r="A211" s="189" t="s">
        <v>2384</v>
      </c>
      <c r="B211" s="187" t="s">
        <v>2383</v>
      </c>
      <c r="C211" s="188" t="s">
        <v>684</v>
      </c>
      <c r="D211" s="193">
        <v>59.18</v>
      </c>
      <c r="E211" s="187" t="s">
        <v>1982</v>
      </c>
      <c r="F211" s="189">
        <v>20</v>
      </c>
    </row>
    <row r="212" spans="1:6" ht="30" customHeight="1">
      <c r="A212" s="186" t="s">
        <v>2385</v>
      </c>
      <c r="B212" s="184" t="s">
        <v>2386</v>
      </c>
      <c r="C212" s="185" t="s">
        <v>684</v>
      </c>
      <c r="D212" s="192">
        <v>71.040000000000006</v>
      </c>
      <c r="E212" s="184" t="s">
        <v>1982</v>
      </c>
      <c r="F212" s="186">
        <v>20</v>
      </c>
    </row>
    <row r="213" spans="1:6" ht="30" customHeight="1">
      <c r="A213" s="189" t="s">
        <v>2387</v>
      </c>
      <c r="B213" s="187" t="s">
        <v>2388</v>
      </c>
      <c r="C213" s="188" t="s">
        <v>2389</v>
      </c>
      <c r="D213" s="193">
        <v>26.13</v>
      </c>
      <c r="E213" s="187" t="s">
        <v>1982</v>
      </c>
      <c r="F213" s="189">
        <v>20</v>
      </c>
    </row>
    <row r="214" spans="1:6" ht="30" customHeight="1">
      <c r="A214" s="186" t="s">
        <v>2390</v>
      </c>
      <c r="B214" s="184" t="s">
        <v>2391</v>
      </c>
      <c r="C214" s="185" t="s">
        <v>684</v>
      </c>
      <c r="D214" s="192">
        <v>43.65</v>
      </c>
      <c r="E214" s="184" t="s">
        <v>1982</v>
      </c>
      <c r="F214" s="186">
        <v>20</v>
      </c>
    </row>
    <row r="215" spans="1:6" ht="30" customHeight="1">
      <c r="A215" s="189" t="s">
        <v>2392</v>
      </c>
      <c r="B215" s="187" t="s">
        <v>2393</v>
      </c>
      <c r="C215" s="188" t="s">
        <v>1985</v>
      </c>
      <c r="D215" s="193">
        <v>76.25</v>
      </c>
      <c r="E215" s="187" t="s">
        <v>1986</v>
      </c>
      <c r="F215" s="189">
        <v>20</v>
      </c>
    </row>
    <row r="216" spans="1:6" ht="30" customHeight="1">
      <c r="A216" s="186" t="s">
        <v>2394</v>
      </c>
      <c r="B216" s="184" t="s">
        <v>2395</v>
      </c>
      <c r="C216" s="185" t="s">
        <v>684</v>
      </c>
      <c r="D216" s="192">
        <v>38.58</v>
      </c>
      <c r="E216" s="184" t="s">
        <v>1982</v>
      </c>
      <c r="F216" s="186">
        <v>20</v>
      </c>
    </row>
    <row r="217" spans="1:6" ht="30" customHeight="1">
      <c r="A217" s="189" t="s">
        <v>2396</v>
      </c>
      <c r="B217" s="187" t="s">
        <v>2397</v>
      </c>
      <c r="C217" s="188" t="s">
        <v>852</v>
      </c>
      <c r="D217" s="193">
        <v>17.46</v>
      </c>
      <c r="E217" s="187" t="s">
        <v>1982</v>
      </c>
      <c r="F217" s="189">
        <v>20</v>
      </c>
    </row>
    <row r="218" spans="1:6" ht="30" customHeight="1">
      <c r="A218" s="186" t="s">
        <v>2398</v>
      </c>
      <c r="B218" s="184" t="s">
        <v>2397</v>
      </c>
      <c r="C218" s="185" t="s">
        <v>684</v>
      </c>
      <c r="D218" s="192">
        <v>32.270000000000003</v>
      </c>
      <c r="E218" s="184" t="s">
        <v>1982</v>
      </c>
      <c r="F218" s="186">
        <v>20</v>
      </c>
    </row>
    <row r="219" spans="1:6" ht="30" customHeight="1">
      <c r="A219" s="189" t="s">
        <v>2399</v>
      </c>
      <c r="B219" s="187" t="s">
        <v>2400</v>
      </c>
      <c r="C219" s="188" t="s">
        <v>684</v>
      </c>
      <c r="D219" s="193">
        <v>26.46</v>
      </c>
      <c r="E219" s="187" t="s">
        <v>1982</v>
      </c>
      <c r="F219" s="189">
        <v>20</v>
      </c>
    </row>
    <row r="220" spans="1:6" ht="30" customHeight="1">
      <c r="A220" s="186" t="s">
        <v>2401</v>
      </c>
      <c r="B220" s="184" t="s">
        <v>2400</v>
      </c>
      <c r="C220" s="185" t="s">
        <v>852</v>
      </c>
      <c r="D220" s="192">
        <v>19.309999999999999</v>
      </c>
      <c r="E220" s="184" t="s">
        <v>1982</v>
      </c>
      <c r="F220" s="186">
        <v>20</v>
      </c>
    </row>
    <row r="221" spans="1:6" ht="30" customHeight="1">
      <c r="A221" s="189" t="s">
        <v>2402</v>
      </c>
      <c r="B221" s="187" t="s">
        <v>2403</v>
      </c>
      <c r="C221" s="188" t="s">
        <v>684</v>
      </c>
      <c r="D221" s="193">
        <v>80.650000000000006</v>
      </c>
      <c r="E221" s="187" t="s">
        <v>1982</v>
      </c>
      <c r="F221" s="189">
        <v>20</v>
      </c>
    </row>
    <row r="222" spans="1:6" ht="30" customHeight="1">
      <c r="A222" s="186" t="s">
        <v>2404</v>
      </c>
      <c r="B222" s="184" t="s">
        <v>2405</v>
      </c>
      <c r="C222" s="185" t="s">
        <v>848</v>
      </c>
      <c r="D222" s="192">
        <v>39.6</v>
      </c>
      <c r="E222" s="184" t="s">
        <v>1959</v>
      </c>
      <c r="F222" s="186">
        <v>20</v>
      </c>
    </row>
    <row r="223" spans="1:6" ht="30" customHeight="1">
      <c r="A223" s="189" t="s">
        <v>2406</v>
      </c>
      <c r="B223" s="187" t="s">
        <v>2407</v>
      </c>
      <c r="C223" s="188" t="s">
        <v>2003</v>
      </c>
      <c r="D223" s="193">
        <v>38.36</v>
      </c>
      <c r="E223" s="187" t="s">
        <v>1959</v>
      </c>
      <c r="F223" s="189">
        <v>20</v>
      </c>
    </row>
    <row r="224" spans="1:6" ht="30" customHeight="1">
      <c r="A224" s="186" t="s">
        <v>2408</v>
      </c>
      <c r="B224" s="184" t="s">
        <v>2409</v>
      </c>
      <c r="C224" s="185" t="s">
        <v>2003</v>
      </c>
      <c r="D224" s="192">
        <v>35.700000000000003</v>
      </c>
      <c r="E224" s="184" t="s">
        <v>1959</v>
      </c>
      <c r="F224" s="186">
        <v>20</v>
      </c>
    </row>
    <row r="225" spans="1:6" ht="30" customHeight="1">
      <c r="A225" s="189" t="s">
        <v>2410</v>
      </c>
      <c r="B225" s="187" t="s">
        <v>2411</v>
      </c>
      <c r="C225" s="188" t="s">
        <v>2003</v>
      </c>
      <c r="D225" s="193">
        <v>51.95</v>
      </c>
      <c r="E225" s="187" t="s">
        <v>1959</v>
      </c>
      <c r="F225" s="189">
        <v>20</v>
      </c>
    </row>
    <row r="226" spans="1:6" ht="30" customHeight="1">
      <c r="A226" s="186" t="s">
        <v>2412</v>
      </c>
      <c r="B226" s="184" t="s">
        <v>2413</v>
      </c>
      <c r="C226" s="185" t="s">
        <v>2414</v>
      </c>
      <c r="D226" s="192">
        <v>22.68</v>
      </c>
      <c r="E226" s="184" t="s">
        <v>1986</v>
      </c>
      <c r="F226" s="186">
        <v>20</v>
      </c>
    </row>
    <row r="227" spans="1:6" ht="30" customHeight="1">
      <c r="A227" s="189" t="s">
        <v>2415</v>
      </c>
      <c r="B227" s="187" t="s">
        <v>2416</v>
      </c>
      <c r="C227" s="188" t="s">
        <v>2170</v>
      </c>
      <c r="D227" s="193">
        <v>29.12</v>
      </c>
      <c r="E227" s="187" t="s">
        <v>1986</v>
      </c>
      <c r="F227" s="189">
        <v>20</v>
      </c>
    </row>
    <row r="228" spans="1:6" ht="30" customHeight="1">
      <c r="A228" s="186" t="s">
        <v>2417</v>
      </c>
      <c r="B228" s="184" t="s">
        <v>2418</v>
      </c>
      <c r="C228" s="185" t="s">
        <v>2021</v>
      </c>
      <c r="D228" s="192">
        <v>92.69</v>
      </c>
      <c r="E228" s="184" t="s">
        <v>1986</v>
      </c>
      <c r="F228" s="186">
        <v>20</v>
      </c>
    </row>
    <row r="229" spans="1:6" ht="30" customHeight="1">
      <c r="A229" s="189" t="s">
        <v>2419</v>
      </c>
      <c r="B229" s="187" t="s">
        <v>2420</v>
      </c>
      <c r="C229" s="188" t="s">
        <v>2000</v>
      </c>
      <c r="D229" s="193">
        <v>84.46</v>
      </c>
      <c r="E229" s="187" t="s">
        <v>1986</v>
      </c>
      <c r="F229" s="189">
        <v>20</v>
      </c>
    </row>
    <row r="230" spans="1:6" ht="30" customHeight="1">
      <c r="A230" s="186" t="s">
        <v>2421</v>
      </c>
      <c r="B230" s="184" t="s">
        <v>2422</v>
      </c>
      <c r="C230" s="185" t="s">
        <v>684</v>
      </c>
      <c r="D230" s="192">
        <v>69.790000000000006</v>
      </c>
      <c r="E230" s="184" t="s">
        <v>1982</v>
      </c>
      <c r="F230" s="186">
        <v>20</v>
      </c>
    </row>
    <row r="231" spans="1:6" ht="30" customHeight="1">
      <c r="A231" s="189" t="s">
        <v>2423</v>
      </c>
      <c r="B231" s="187" t="s">
        <v>2424</v>
      </c>
      <c r="C231" s="188" t="s">
        <v>684</v>
      </c>
      <c r="D231" s="193">
        <v>44.28</v>
      </c>
      <c r="E231" s="187" t="s">
        <v>1982</v>
      </c>
      <c r="F231" s="189">
        <v>20</v>
      </c>
    </row>
    <row r="232" spans="1:6" ht="30" customHeight="1">
      <c r="A232" s="186" t="s">
        <v>2425</v>
      </c>
      <c r="B232" s="184" t="s">
        <v>2426</v>
      </c>
      <c r="C232" s="185" t="s">
        <v>684</v>
      </c>
      <c r="D232" s="192">
        <v>75.08</v>
      </c>
      <c r="E232" s="184" t="s">
        <v>1982</v>
      </c>
      <c r="F232" s="186">
        <v>20</v>
      </c>
    </row>
    <row r="233" spans="1:6" ht="30" customHeight="1">
      <c r="A233" s="189" t="s">
        <v>2427</v>
      </c>
      <c r="B233" s="187" t="s">
        <v>2428</v>
      </c>
      <c r="C233" s="188" t="s">
        <v>2003</v>
      </c>
      <c r="D233" s="193">
        <v>38.6</v>
      </c>
      <c r="E233" s="187" t="s">
        <v>1959</v>
      </c>
      <c r="F233" s="189">
        <v>20</v>
      </c>
    </row>
    <row r="234" spans="1:6" ht="30" customHeight="1">
      <c r="A234" s="186" t="s">
        <v>2429</v>
      </c>
      <c r="B234" s="184" t="s">
        <v>2430</v>
      </c>
      <c r="C234" s="185" t="s">
        <v>2431</v>
      </c>
      <c r="D234" s="192">
        <v>26.01</v>
      </c>
      <c r="E234" s="184" t="s">
        <v>1986</v>
      </c>
      <c r="F234" s="186">
        <v>20</v>
      </c>
    </row>
    <row r="235" spans="1:6" ht="30" customHeight="1">
      <c r="A235" s="189" t="s">
        <v>2432</v>
      </c>
      <c r="B235" s="187" t="s">
        <v>2433</v>
      </c>
      <c r="C235" s="188" t="s">
        <v>1989</v>
      </c>
      <c r="D235" s="193">
        <v>116.04</v>
      </c>
      <c r="E235" s="187" t="s">
        <v>1986</v>
      </c>
      <c r="F235" s="189">
        <v>20</v>
      </c>
    </row>
    <row r="236" spans="1:6" ht="30" customHeight="1">
      <c r="A236" s="186" t="s">
        <v>2434</v>
      </c>
      <c r="B236" s="184" t="s">
        <v>2435</v>
      </c>
      <c r="C236" s="185" t="s">
        <v>2003</v>
      </c>
      <c r="D236" s="192">
        <v>82.43</v>
      </c>
      <c r="E236" s="184" t="s">
        <v>1959</v>
      </c>
      <c r="F236" s="186">
        <v>20</v>
      </c>
    </row>
    <row r="237" spans="1:6" ht="30" customHeight="1">
      <c r="A237" s="189" t="s">
        <v>2436</v>
      </c>
      <c r="B237" s="187" t="s">
        <v>2437</v>
      </c>
      <c r="C237" s="188" t="s">
        <v>848</v>
      </c>
      <c r="D237" s="193">
        <v>54.48</v>
      </c>
      <c r="E237" s="187" t="s">
        <v>1959</v>
      </c>
      <c r="F237" s="189">
        <v>20</v>
      </c>
    </row>
    <row r="238" spans="1:6" ht="30" customHeight="1">
      <c r="A238" s="186" t="s">
        <v>2438</v>
      </c>
      <c r="B238" s="184" t="s">
        <v>2439</v>
      </c>
      <c r="C238" s="185" t="s">
        <v>848</v>
      </c>
      <c r="D238" s="192">
        <v>17.11</v>
      </c>
      <c r="E238" s="184" t="s">
        <v>1959</v>
      </c>
      <c r="F238" s="186">
        <v>20</v>
      </c>
    </row>
    <row r="239" spans="1:6" ht="30" customHeight="1">
      <c r="A239" s="189" t="s">
        <v>2440</v>
      </c>
      <c r="B239" s="187" t="s">
        <v>2441</v>
      </c>
      <c r="C239" s="188" t="s">
        <v>848</v>
      </c>
      <c r="D239" s="193">
        <v>12.82</v>
      </c>
      <c r="E239" s="187" t="s">
        <v>1959</v>
      </c>
      <c r="F239" s="189">
        <v>20</v>
      </c>
    </row>
    <row r="240" spans="1:6" ht="30" customHeight="1">
      <c r="A240" s="186" t="s">
        <v>2442</v>
      </c>
      <c r="B240" s="184" t="s">
        <v>2443</v>
      </c>
      <c r="C240" s="185" t="s">
        <v>848</v>
      </c>
      <c r="D240" s="192">
        <v>25.04</v>
      </c>
      <c r="E240" s="184" t="s">
        <v>1959</v>
      </c>
      <c r="F240" s="186">
        <v>20</v>
      </c>
    </row>
    <row r="241" spans="1:6" ht="30" customHeight="1">
      <c r="A241" s="189" t="s">
        <v>2444</v>
      </c>
      <c r="B241" s="187" t="s">
        <v>2445</v>
      </c>
      <c r="C241" s="188" t="s">
        <v>848</v>
      </c>
      <c r="D241" s="193">
        <v>66.36</v>
      </c>
      <c r="E241" s="187" t="s">
        <v>1959</v>
      </c>
      <c r="F241" s="189">
        <v>20</v>
      </c>
    </row>
    <row r="242" spans="1:6" ht="30" customHeight="1">
      <c r="A242" s="186" t="s">
        <v>2446</v>
      </c>
      <c r="B242" s="184" t="s">
        <v>2447</v>
      </c>
      <c r="C242" s="185" t="s">
        <v>2003</v>
      </c>
      <c r="D242" s="192">
        <v>51.82</v>
      </c>
      <c r="E242" s="184" t="s">
        <v>1959</v>
      </c>
      <c r="F242" s="186">
        <v>20</v>
      </c>
    </row>
    <row r="243" spans="1:6" ht="30" customHeight="1">
      <c r="A243" s="189" t="s">
        <v>2448</v>
      </c>
      <c r="B243" s="187" t="s">
        <v>2449</v>
      </c>
      <c r="C243" s="188" t="s">
        <v>2170</v>
      </c>
      <c r="D243" s="193">
        <v>24.62</v>
      </c>
      <c r="E243" s="187" t="s">
        <v>1986</v>
      </c>
      <c r="F243" s="189">
        <v>20</v>
      </c>
    </row>
    <row r="244" spans="1:6" ht="30" customHeight="1">
      <c r="A244" s="186" t="s">
        <v>2450</v>
      </c>
      <c r="B244" s="184" t="s">
        <v>2451</v>
      </c>
      <c r="C244" s="185" t="s">
        <v>848</v>
      </c>
      <c r="D244" s="192">
        <v>40.75</v>
      </c>
      <c r="E244" s="184" t="s">
        <v>1959</v>
      </c>
      <c r="F244" s="186">
        <v>20</v>
      </c>
    </row>
    <row r="245" spans="1:6" ht="30" customHeight="1">
      <c r="A245" s="189" t="s">
        <v>2452</v>
      </c>
      <c r="B245" s="187" t="s">
        <v>2453</v>
      </c>
      <c r="C245" s="188" t="s">
        <v>1989</v>
      </c>
      <c r="D245" s="193">
        <v>70.63</v>
      </c>
      <c r="E245" s="187" t="s">
        <v>1986</v>
      </c>
      <c r="F245" s="189">
        <v>20</v>
      </c>
    </row>
    <row r="246" spans="1:6" ht="30" customHeight="1">
      <c r="A246" s="186" t="s">
        <v>2454</v>
      </c>
      <c r="B246" s="184" t="s">
        <v>2455</v>
      </c>
      <c r="C246" s="185" t="s">
        <v>848</v>
      </c>
      <c r="D246" s="192">
        <v>38.53</v>
      </c>
      <c r="E246" s="184" t="s">
        <v>1959</v>
      </c>
      <c r="F246" s="186">
        <v>20</v>
      </c>
    </row>
    <row r="247" spans="1:6" ht="30" customHeight="1">
      <c r="A247" s="189" t="s">
        <v>2456</v>
      </c>
      <c r="B247" s="187" t="s">
        <v>2457</v>
      </c>
      <c r="C247" s="188" t="s">
        <v>848</v>
      </c>
      <c r="D247" s="193">
        <v>44.65</v>
      </c>
      <c r="E247" s="187" t="s">
        <v>1959</v>
      </c>
      <c r="F247" s="189">
        <v>20</v>
      </c>
    </row>
    <row r="248" spans="1:6" ht="30" customHeight="1">
      <c r="A248" s="186" t="s">
        <v>2458</v>
      </c>
      <c r="B248" s="184" t="s">
        <v>2459</v>
      </c>
      <c r="C248" s="185" t="s">
        <v>2021</v>
      </c>
      <c r="D248" s="192">
        <v>57.33</v>
      </c>
      <c r="E248" s="184" t="s">
        <v>1986</v>
      </c>
      <c r="F248" s="186">
        <v>20</v>
      </c>
    </row>
    <row r="249" spans="1:6" ht="30" customHeight="1">
      <c r="A249" s="189" t="s">
        <v>2460</v>
      </c>
      <c r="B249" s="187" t="s">
        <v>2459</v>
      </c>
      <c r="C249" s="188" t="s">
        <v>684</v>
      </c>
      <c r="D249" s="193">
        <v>124.91</v>
      </c>
      <c r="E249" s="187" t="s">
        <v>1982</v>
      </c>
      <c r="F249" s="189">
        <v>20</v>
      </c>
    </row>
    <row r="250" spans="1:6" ht="30" customHeight="1">
      <c r="A250" s="186" t="s">
        <v>2461</v>
      </c>
      <c r="B250" s="184" t="s">
        <v>2462</v>
      </c>
      <c r="C250" s="185" t="s">
        <v>2170</v>
      </c>
      <c r="D250" s="192">
        <v>58.26</v>
      </c>
      <c r="E250" s="184" t="s">
        <v>1986</v>
      </c>
      <c r="F250" s="186">
        <v>20</v>
      </c>
    </row>
    <row r="251" spans="1:6" ht="30" customHeight="1">
      <c r="A251" s="189" t="s">
        <v>2463</v>
      </c>
      <c r="B251" s="187" t="s">
        <v>2464</v>
      </c>
      <c r="C251" s="188" t="s">
        <v>2414</v>
      </c>
      <c r="D251" s="193">
        <v>34.619999999999997</v>
      </c>
      <c r="E251" s="187" t="s">
        <v>1986</v>
      </c>
      <c r="F251" s="189">
        <v>20</v>
      </c>
    </row>
    <row r="252" spans="1:6" ht="30" customHeight="1">
      <c r="A252" s="186" t="s">
        <v>2465</v>
      </c>
      <c r="B252" s="184" t="s">
        <v>2466</v>
      </c>
      <c r="C252" s="185" t="s">
        <v>2003</v>
      </c>
      <c r="D252" s="192">
        <v>58.54</v>
      </c>
      <c r="E252" s="184" t="s">
        <v>1959</v>
      </c>
      <c r="F252" s="186">
        <v>20</v>
      </c>
    </row>
    <row r="253" spans="1:6" ht="30" customHeight="1">
      <c r="A253" s="189" t="s">
        <v>2467</v>
      </c>
      <c r="B253" s="187" t="s">
        <v>2468</v>
      </c>
      <c r="C253" s="188" t="s">
        <v>2469</v>
      </c>
      <c r="D253" s="193">
        <v>208.66</v>
      </c>
      <c r="E253" s="187" t="s">
        <v>2215</v>
      </c>
      <c r="F253" s="189">
        <v>20</v>
      </c>
    </row>
    <row r="254" spans="1:6" ht="30" customHeight="1">
      <c r="A254" s="186" t="s">
        <v>2470</v>
      </c>
      <c r="B254" s="184" t="s">
        <v>2471</v>
      </c>
      <c r="C254" s="185" t="s">
        <v>2469</v>
      </c>
      <c r="D254" s="192">
        <v>121.8</v>
      </c>
      <c r="E254" s="184" t="s">
        <v>2472</v>
      </c>
      <c r="F254" s="186">
        <v>20</v>
      </c>
    </row>
    <row r="255" spans="1:6" ht="30" customHeight="1">
      <c r="A255" s="189" t="s">
        <v>2473</v>
      </c>
      <c r="B255" s="187" t="s">
        <v>2474</v>
      </c>
      <c r="C255" s="188" t="s">
        <v>2469</v>
      </c>
      <c r="D255" s="193">
        <v>169.62</v>
      </c>
      <c r="E255" s="187" t="s">
        <v>1986</v>
      </c>
      <c r="F255" s="189">
        <v>20</v>
      </c>
    </row>
    <row r="256" spans="1:6" ht="30" customHeight="1">
      <c r="A256" s="186" t="s">
        <v>2475</v>
      </c>
      <c r="B256" s="184" t="s">
        <v>2476</v>
      </c>
      <c r="C256" s="185" t="s">
        <v>848</v>
      </c>
      <c r="D256" s="192">
        <v>18.2</v>
      </c>
      <c r="E256" s="184" t="s">
        <v>1959</v>
      </c>
      <c r="F256" s="186">
        <v>20</v>
      </c>
    </row>
    <row r="257" spans="1:6" ht="30" customHeight="1">
      <c r="A257" s="189" t="s">
        <v>2477</v>
      </c>
      <c r="B257" s="187" t="s">
        <v>2478</v>
      </c>
      <c r="C257" s="188" t="s">
        <v>848</v>
      </c>
      <c r="D257" s="193">
        <v>76.69</v>
      </c>
      <c r="E257" s="187" t="s">
        <v>1959</v>
      </c>
      <c r="F257" s="189">
        <v>20</v>
      </c>
    </row>
    <row r="258" spans="1:6" ht="30" customHeight="1">
      <c r="A258" s="186" t="s">
        <v>2479</v>
      </c>
      <c r="B258" s="184" t="s">
        <v>2480</v>
      </c>
      <c r="C258" s="185" t="s">
        <v>848</v>
      </c>
      <c r="D258" s="192">
        <v>19.05</v>
      </c>
      <c r="E258" s="184" t="s">
        <v>1959</v>
      </c>
      <c r="F258" s="186">
        <v>20</v>
      </c>
    </row>
    <row r="259" spans="1:6" ht="30" customHeight="1">
      <c r="A259" s="189" t="s">
        <v>2481</v>
      </c>
      <c r="B259" s="187" t="s">
        <v>2482</v>
      </c>
      <c r="C259" s="188" t="s">
        <v>684</v>
      </c>
      <c r="D259" s="193">
        <v>197.75</v>
      </c>
      <c r="E259" s="187" t="s">
        <v>1982</v>
      </c>
      <c r="F259" s="189">
        <v>20</v>
      </c>
    </row>
    <row r="260" spans="1:6" ht="30" customHeight="1">
      <c r="A260" s="186" t="s">
        <v>2483</v>
      </c>
      <c r="B260" s="184" t="s">
        <v>2482</v>
      </c>
      <c r="C260" s="185" t="s">
        <v>1989</v>
      </c>
      <c r="D260" s="192">
        <v>89.01</v>
      </c>
      <c r="E260" s="184" t="s">
        <v>1986</v>
      </c>
      <c r="F260" s="186">
        <v>20</v>
      </c>
    </row>
    <row r="261" spans="1:6" ht="30" customHeight="1">
      <c r="A261" s="189" t="s">
        <v>2484</v>
      </c>
      <c r="B261" s="187" t="s">
        <v>2485</v>
      </c>
      <c r="C261" s="188" t="s">
        <v>2003</v>
      </c>
      <c r="D261" s="193">
        <v>52.38</v>
      </c>
      <c r="E261" s="187" t="s">
        <v>1959</v>
      </c>
      <c r="F261" s="189">
        <v>20</v>
      </c>
    </row>
    <row r="262" spans="1:6" ht="30" customHeight="1">
      <c r="A262" s="186" t="s">
        <v>2486</v>
      </c>
      <c r="B262" s="184" t="s">
        <v>2487</v>
      </c>
      <c r="C262" s="185" t="s">
        <v>758</v>
      </c>
      <c r="D262" s="192">
        <v>195.2</v>
      </c>
      <c r="E262" s="184" t="s">
        <v>1986</v>
      </c>
      <c r="F262" s="186">
        <v>20</v>
      </c>
    </row>
    <row r="263" spans="1:6" ht="30" customHeight="1">
      <c r="A263" s="189" t="s">
        <v>2488</v>
      </c>
      <c r="B263" s="187" t="s">
        <v>2489</v>
      </c>
      <c r="C263" s="188" t="s">
        <v>758</v>
      </c>
      <c r="D263" s="193">
        <v>76.25</v>
      </c>
      <c r="E263" s="187" t="s">
        <v>1986</v>
      </c>
      <c r="F263" s="189">
        <v>20</v>
      </c>
    </row>
    <row r="264" spans="1:6" ht="30" customHeight="1">
      <c r="A264" s="186" t="s">
        <v>2490</v>
      </c>
      <c r="B264" s="184" t="s">
        <v>2491</v>
      </c>
      <c r="C264" s="185" t="s">
        <v>1985</v>
      </c>
      <c r="D264" s="192">
        <v>143.58000000000001</v>
      </c>
      <c r="E264" s="184" t="s">
        <v>1986</v>
      </c>
      <c r="F264" s="186">
        <v>20</v>
      </c>
    </row>
    <row r="265" spans="1:6" ht="30" customHeight="1">
      <c r="A265" s="189" t="s">
        <v>2492</v>
      </c>
      <c r="B265" s="187" t="s">
        <v>2493</v>
      </c>
      <c r="C265" s="188" t="s">
        <v>1985</v>
      </c>
      <c r="D265" s="193">
        <v>83.89</v>
      </c>
      <c r="E265" s="187" t="s">
        <v>1986</v>
      </c>
      <c r="F265" s="189">
        <v>20</v>
      </c>
    </row>
    <row r="266" spans="1:6" ht="30" customHeight="1">
      <c r="A266" s="186" t="s">
        <v>2494</v>
      </c>
      <c r="B266" s="184" t="s">
        <v>2495</v>
      </c>
      <c r="C266" s="185" t="s">
        <v>2003</v>
      </c>
      <c r="D266" s="192">
        <v>131.57</v>
      </c>
      <c r="E266" s="184" t="s">
        <v>1959</v>
      </c>
      <c r="F266" s="186">
        <v>20</v>
      </c>
    </row>
    <row r="267" spans="1:6" ht="30" customHeight="1">
      <c r="A267" s="189" t="s">
        <v>2496</v>
      </c>
      <c r="B267" s="187" t="s">
        <v>2497</v>
      </c>
      <c r="C267" s="188" t="s">
        <v>848</v>
      </c>
      <c r="D267" s="193">
        <v>91.62</v>
      </c>
      <c r="E267" s="187" t="s">
        <v>1959</v>
      </c>
      <c r="F267" s="189">
        <v>20</v>
      </c>
    </row>
    <row r="268" spans="1:6" ht="30" customHeight="1">
      <c r="A268" s="186" t="s">
        <v>2498</v>
      </c>
      <c r="B268" s="184" t="s">
        <v>2497</v>
      </c>
      <c r="C268" s="185" t="s">
        <v>792</v>
      </c>
      <c r="D268" s="192">
        <v>61.91</v>
      </c>
      <c r="E268" s="184" t="s">
        <v>1986</v>
      </c>
      <c r="F268" s="186">
        <v>20</v>
      </c>
    </row>
    <row r="269" spans="1:6" ht="30" customHeight="1">
      <c r="A269" s="189" t="s">
        <v>2499</v>
      </c>
      <c r="B269" s="187" t="s">
        <v>2500</v>
      </c>
      <c r="C269" s="188" t="s">
        <v>684</v>
      </c>
      <c r="D269" s="193">
        <v>105.73</v>
      </c>
      <c r="E269" s="187" t="s">
        <v>1982</v>
      </c>
      <c r="F269" s="189">
        <v>20</v>
      </c>
    </row>
    <row r="270" spans="1:6" ht="30" customHeight="1">
      <c r="A270" s="186" t="s">
        <v>2501</v>
      </c>
      <c r="B270" s="184" t="s">
        <v>2502</v>
      </c>
      <c r="C270" s="185" t="s">
        <v>848</v>
      </c>
      <c r="D270" s="192">
        <v>16.97</v>
      </c>
      <c r="E270" s="184" t="s">
        <v>1959</v>
      </c>
      <c r="F270" s="186">
        <v>20</v>
      </c>
    </row>
    <row r="271" spans="1:6" ht="30" customHeight="1">
      <c r="A271" s="189" t="s">
        <v>2503</v>
      </c>
      <c r="B271" s="187" t="s">
        <v>2504</v>
      </c>
      <c r="C271" s="188" t="s">
        <v>2505</v>
      </c>
      <c r="D271" s="193">
        <v>100.68</v>
      </c>
      <c r="E271" s="187" t="s">
        <v>1986</v>
      </c>
      <c r="F271" s="189">
        <v>20</v>
      </c>
    </row>
    <row r="272" spans="1:6" ht="30" customHeight="1">
      <c r="A272" s="186" t="s">
        <v>2506</v>
      </c>
      <c r="B272" s="184" t="s">
        <v>2507</v>
      </c>
      <c r="C272" s="185" t="s">
        <v>2000</v>
      </c>
      <c r="D272" s="192">
        <v>136.88</v>
      </c>
      <c r="E272" s="184" t="s">
        <v>1986</v>
      </c>
      <c r="F272" s="186">
        <v>10</v>
      </c>
    </row>
    <row r="273" spans="1:6" ht="30" customHeight="1">
      <c r="A273" s="189" t="s">
        <v>2508</v>
      </c>
      <c r="B273" s="187" t="s">
        <v>2509</v>
      </c>
      <c r="C273" s="188" t="s">
        <v>848</v>
      </c>
      <c r="D273" s="193">
        <v>50.72</v>
      </c>
      <c r="E273" s="187" t="s">
        <v>1959</v>
      </c>
      <c r="F273" s="189">
        <v>10</v>
      </c>
    </row>
    <row r="274" spans="1:6" ht="30" customHeight="1">
      <c r="A274" s="186" t="s">
        <v>2510</v>
      </c>
      <c r="B274" s="184" t="s">
        <v>2509</v>
      </c>
      <c r="C274" s="185" t="s">
        <v>792</v>
      </c>
      <c r="D274" s="192">
        <v>48.36</v>
      </c>
      <c r="E274" s="184" t="s">
        <v>1986</v>
      </c>
      <c r="F274" s="186">
        <v>10</v>
      </c>
    </row>
    <row r="275" spans="1:6" ht="30" customHeight="1">
      <c r="A275" s="189" t="s">
        <v>2511</v>
      </c>
      <c r="B275" s="187" t="s">
        <v>2512</v>
      </c>
      <c r="C275" s="188" t="s">
        <v>848</v>
      </c>
      <c r="D275" s="193">
        <v>29.36</v>
      </c>
      <c r="E275" s="187" t="s">
        <v>1959</v>
      </c>
      <c r="F275" s="189">
        <v>20</v>
      </c>
    </row>
    <row r="276" spans="1:6" ht="30" customHeight="1">
      <c r="A276" s="186" t="s">
        <v>2513</v>
      </c>
      <c r="B276" s="184" t="s">
        <v>2514</v>
      </c>
      <c r="C276" s="185" t="s">
        <v>2003</v>
      </c>
      <c r="D276" s="192">
        <v>97.44</v>
      </c>
      <c r="E276" s="184" t="s">
        <v>1959</v>
      </c>
      <c r="F276" s="186">
        <v>20</v>
      </c>
    </row>
    <row r="277" spans="1:6" ht="30" customHeight="1">
      <c r="A277" s="189" t="s">
        <v>2515</v>
      </c>
      <c r="B277" s="187" t="s">
        <v>2516</v>
      </c>
      <c r="C277" s="188" t="s">
        <v>792</v>
      </c>
      <c r="D277" s="193">
        <v>37.35</v>
      </c>
      <c r="E277" s="187" t="s">
        <v>1986</v>
      </c>
      <c r="F277" s="189">
        <v>10</v>
      </c>
    </row>
    <row r="278" spans="1:6" ht="30" customHeight="1">
      <c r="A278" s="186" t="s">
        <v>2517</v>
      </c>
      <c r="B278" s="184" t="s">
        <v>2518</v>
      </c>
      <c r="C278" s="185" t="s">
        <v>1989</v>
      </c>
      <c r="D278" s="192">
        <v>50.41</v>
      </c>
      <c r="E278" s="184" t="s">
        <v>1986</v>
      </c>
      <c r="F278" s="186">
        <v>20</v>
      </c>
    </row>
    <row r="279" spans="1:6" ht="30" customHeight="1">
      <c r="A279" s="189" t="s">
        <v>2519</v>
      </c>
      <c r="B279" s="187" t="s">
        <v>2518</v>
      </c>
      <c r="C279" s="188" t="s">
        <v>684</v>
      </c>
      <c r="D279" s="193">
        <v>115.52</v>
      </c>
      <c r="E279" s="187" t="s">
        <v>1982</v>
      </c>
      <c r="F279" s="189">
        <v>20</v>
      </c>
    </row>
    <row r="280" spans="1:6" ht="30" customHeight="1">
      <c r="D280" s="21"/>
    </row>
    <row r="281" spans="1:6" ht="30" customHeight="1">
      <c r="D281" s="21"/>
    </row>
    <row r="282" spans="1:6" ht="30" customHeight="1">
      <c r="D282" s="21"/>
    </row>
    <row r="283" spans="1:6" ht="30" customHeight="1">
      <c r="D283" s="21"/>
    </row>
    <row r="284" spans="1:6" ht="30" customHeight="1">
      <c r="D284" s="21"/>
    </row>
    <row r="285" spans="1:6" ht="30" customHeight="1">
      <c r="D285" s="21"/>
    </row>
    <row r="286" spans="1:6" ht="30" customHeight="1">
      <c r="D286" s="21"/>
    </row>
    <row r="287" spans="1:6" ht="30" customHeight="1">
      <c r="D287" s="21"/>
    </row>
    <row r="288" spans="1:6" ht="30" customHeight="1">
      <c r="D288" s="21"/>
    </row>
    <row r="289" spans="4:4" ht="30" customHeight="1">
      <c r="D289" s="21"/>
    </row>
    <row r="290" spans="4:4" ht="30" customHeight="1">
      <c r="D290" s="21"/>
    </row>
    <row r="291" spans="4:4" ht="30" customHeight="1">
      <c r="D291" s="21"/>
    </row>
    <row r="292" spans="4:4" ht="30" customHeight="1">
      <c r="D292" s="21"/>
    </row>
    <row r="293" spans="4:4" ht="30" customHeight="1">
      <c r="D293" s="21"/>
    </row>
    <row r="294" spans="4:4" ht="30" customHeight="1">
      <c r="D294" s="21"/>
    </row>
    <row r="295" spans="4:4" ht="30" customHeight="1">
      <c r="D295" s="21"/>
    </row>
    <row r="296" spans="4:4" ht="30" customHeight="1">
      <c r="D296" s="21"/>
    </row>
    <row r="297" spans="4:4" ht="30" customHeight="1">
      <c r="D297" s="21"/>
    </row>
    <row r="298" spans="4:4" ht="30" customHeight="1">
      <c r="D298" s="21"/>
    </row>
    <row r="299" spans="4:4" ht="30" customHeight="1">
      <c r="D299" s="21"/>
    </row>
    <row r="300" spans="4:4" ht="30" customHeight="1">
      <c r="D300" s="21"/>
    </row>
    <row r="301" spans="4:4" ht="30" customHeight="1">
      <c r="D301" s="21"/>
    </row>
    <row r="302" spans="4:4" ht="30" customHeight="1">
      <c r="D302" s="21"/>
    </row>
    <row r="303" spans="4:4" ht="30" customHeight="1">
      <c r="D303" s="21"/>
    </row>
    <row r="304" spans="4:4" ht="30" customHeight="1">
      <c r="D304" s="21"/>
    </row>
    <row r="305" spans="4:4" ht="30" customHeight="1">
      <c r="D305" s="21"/>
    </row>
    <row r="306" spans="4:4" ht="30" customHeight="1">
      <c r="D306" s="21"/>
    </row>
    <row r="307" spans="4:4" ht="30" customHeight="1">
      <c r="D307" s="21"/>
    </row>
    <row r="308" spans="4:4" ht="30" customHeight="1">
      <c r="D308" s="21"/>
    </row>
    <row r="309" spans="4:4" ht="30" customHeight="1">
      <c r="D309" s="21"/>
    </row>
    <row r="310" spans="4:4" ht="30" customHeight="1">
      <c r="D310" s="21"/>
    </row>
    <row r="311" spans="4:4" ht="30" customHeight="1">
      <c r="D311" s="21"/>
    </row>
    <row r="312" spans="4:4" ht="30" customHeight="1">
      <c r="D312" s="21"/>
    </row>
    <row r="313" spans="4:4" ht="30" customHeight="1">
      <c r="D313" s="21"/>
    </row>
    <row r="314" spans="4:4" ht="30" customHeight="1">
      <c r="D314" s="21"/>
    </row>
    <row r="315" spans="4:4" ht="30" customHeight="1">
      <c r="D315" s="21"/>
    </row>
    <row r="316" spans="4:4" ht="30" customHeight="1">
      <c r="D316" s="21"/>
    </row>
    <row r="317" spans="4:4" ht="30" customHeight="1">
      <c r="D317" s="21"/>
    </row>
    <row r="318" spans="4:4" ht="30" customHeight="1">
      <c r="D318" s="21"/>
    </row>
    <row r="319" spans="4:4" ht="30" customHeight="1">
      <c r="D319" s="21"/>
    </row>
    <row r="320" spans="4:4" ht="30" customHeight="1">
      <c r="D320" s="21"/>
    </row>
    <row r="321" spans="4:4" ht="30" customHeight="1">
      <c r="D321" s="21"/>
    </row>
    <row r="322" spans="4:4" ht="30" customHeight="1">
      <c r="D322" s="21"/>
    </row>
    <row r="323" spans="4:4" ht="30" customHeight="1">
      <c r="D323" s="21"/>
    </row>
    <row r="324" spans="4:4" ht="30" customHeight="1">
      <c r="D324" s="21"/>
    </row>
    <row r="325" spans="4:4" ht="30" customHeight="1">
      <c r="D325" s="21"/>
    </row>
    <row r="326" spans="4:4" ht="30" customHeight="1">
      <c r="D326" s="21"/>
    </row>
    <row r="327" spans="4:4" ht="30" customHeight="1">
      <c r="D327" s="21"/>
    </row>
    <row r="328" spans="4:4" ht="30" customHeight="1">
      <c r="D328" s="21"/>
    </row>
    <row r="329" spans="4:4" ht="30" customHeight="1">
      <c r="D329" s="21"/>
    </row>
    <row r="330" spans="4:4" ht="30" customHeight="1">
      <c r="D330" s="21"/>
    </row>
    <row r="331" spans="4:4" ht="30" customHeight="1">
      <c r="D331" s="21"/>
    </row>
    <row r="332" spans="4:4" ht="30" customHeight="1">
      <c r="D332" s="21"/>
    </row>
    <row r="333" spans="4:4" ht="30" customHeight="1">
      <c r="D333" s="21"/>
    </row>
    <row r="334" spans="4:4" ht="30" customHeight="1">
      <c r="D334" s="21"/>
    </row>
    <row r="335" spans="4:4" ht="30" customHeight="1">
      <c r="D335" s="21"/>
    </row>
    <row r="336" spans="4:4" ht="30" customHeight="1">
      <c r="D336" s="21"/>
    </row>
    <row r="337" spans="4:4" ht="30" customHeight="1">
      <c r="D337" s="21"/>
    </row>
    <row r="338" spans="4:4" ht="30" customHeight="1">
      <c r="D338" s="21"/>
    </row>
    <row r="339" spans="4:4" ht="30" customHeight="1">
      <c r="D339" s="21"/>
    </row>
    <row r="340" spans="4:4" ht="30" customHeight="1">
      <c r="D340" s="21"/>
    </row>
    <row r="341" spans="4:4" ht="30" customHeight="1">
      <c r="D341" s="21"/>
    </row>
    <row r="342" spans="4:4" ht="30" customHeight="1">
      <c r="D342" s="21"/>
    </row>
    <row r="343" spans="4:4" ht="30" customHeight="1">
      <c r="D343" s="21"/>
    </row>
    <row r="344" spans="4:4" ht="30" customHeight="1">
      <c r="D344" s="21"/>
    </row>
    <row r="345" spans="4:4" ht="30" customHeight="1">
      <c r="D345" s="21"/>
    </row>
    <row r="346" spans="4:4" ht="30" customHeight="1">
      <c r="D346" s="21"/>
    </row>
    <row r="347" spans="4:4" ht="30" customHeight="1">
      <c r="D347" s="21"/>
    </row>
    <row r="348" spans="4:4" ht="30" customHeight="1">
      <c r="D348" s="21"/>
    </row>
    <row r="349" spans="4:4" ht="30" customHeight="1">
      <c r="D349" s="21"/>
    </row>
    <row r="350" spans="4:4" ht="30" customHeight="1">
      <c r="D350" s="21"/>
    </row>
    <row r="351" spans="4:4" ht="30" customHeight="1">
      <c r="D351" s="21"/>
    </row>
    <row r="352" spans="4:4" ht="30" customHeight="1">
      <c r="D352" s="21"/>
    </row>
    <row r="353" spans="4:4" ht="30" customHeight="1">
      <c r="D353" s="21"/>
    </row>
    <row r="354" spans="4:4" ht="30" customHeight="1">
      <c r="D354" s="21"/>
    </row>
    <row r="355" spans="4:4" ht="30" customHeight="1">
      <c r="D355" s="21"/>
    </row>
    <row r="356" spans="4:4" ht="30" customHeight="1">
      <c r="D356" s="21"/>
    </row>
    <row r="357" spans="4:4" ht="30" customHeight="1">
      <c r="D357" s="21"/>
    </row>
    <row r="358" spans="4:4" ht="30" customHeight="1">
      <c r="D358" s="21"/>
    </row>
    <row r="359" spans="4:4" ht="30" customHeight="1">
      <c r="D359" s="21"/>
    </row>
    <row r="360" spans="4:4" ht="30" customHeight="1">
      <c r="D360" s="21"/>
    </row>
    <row r="361" spans="4:4" ht="30" customHeight="1">
      <c r="D361" s="21"/>
    </row>
    <row r="362" spans="4:4" ht="30" customHeight="1">
      <c r="D362" s="21"/>
    </row>
    <row r="363" spans="4:4" ht="30" customHeight="1">
      <c r="D363" s="21"/>
    </row>
    <row r="364" spans="4:4" ht="30" customHeight="1">
      <c r="D364" s="21"/>
    </row>
    <row r="365" spans="4:4" ht="30" customHeight="1">
      <c r="D365" s="21"/>
    </row>
    <row r="366" spans="4:4" ht="30" customHeight="1">
      <c r="D366" s="21"/>
    </row>
    <row r="367" spans="4:4" ht="30" customHeight="1">
      <c r="D367" s="21"/>
    </row>
    <row r="368" spans="4:4" ht="30" customHeight="1">
      <c r="D368" s="21"/>
    </row>
    <row r="369" spans="4:4" ht="30" customHeight="1">
      <c r="D369" s="21"/>
    </row>
    <row r="370" spans="4:4" ht="30" customHeight="1">
      <c r="D370" s="21"/>
    </row>
    <row r="371" spans="4:4" ht="30" customHeight="1">
      <c r="D371" s="21"/>
    </row>
    <row r="372" spans="4:4" ht="30" customHeight="1">
      <c r="D372" s="21"/>
    </row>
    <row r="373" spans="4:4" ht="30" customHeight="1">
      <c r="D373" s="21"/>
    </row>
    <row r="374" spans="4:4" ht="30" customHeight="1">
      <c r="D374" s="21"/>
    </row>
    <row r="375" spans="4:4" ht="30" customHeight="1">
      <c r="D375" s="21"/>
    </row>
    <row r="376" spans="4:4" ht="30" customHeight="1">
      <c r="D376" s="21"/>
    </row>
    <row r="377" spans="4:4" ht="30" customHeight="1">
      <c r="D377" s="21"/>
    </row>
    <row r="378" spans="4:4" ht="30" customHeight="1">
      <c r="D378" s="21"/>
    </row>
    <row r="379" spans="4:4" ht="30" customHeight="1">
      <c r="D379" s="21"/>
    </row>
    <row r="380" spans="4:4" ht="30" customHeight="1">
      <c r="D380" s="21"/>
    </row>
    <row r="381" spans="4:4" ht="30" customHeight="1">
      <c r="D381" s="21"/>
    </row>
    <row r="382" spans="4:4" ht="30" customHeight="1">
      <c r="D382" s="21"/>
    </row>
    <row r="383" spans="4:4" ht="30" customHeight="1">
      <c r="D383" s="21"/>
    </row>
    <row r="384" spans="4:4" ht="30" customHeight="1">
      <c r="D384" s="21"/>
    </row>
    <row r="385" spans="4:4" ht="30" customHeight="1">
      <c r="D385" s="21"/>
    </row>
    <row r="386" spans="4:4" ht="30" customHeight="1">
      <c r="D386" s="21"/>
    </row>
    <row r="387" spans="4:4" ht="30" customHeight="1">
      <c r="D387" s="21"/>
    </row>
    <row r="388" spans="4:4" ht="30" customHeight="1">
      <c r="D388" s="21"/>
    </row>
    <row r="389" spans="4:4" ht="30" customHeight="1">
      <c r="D389" s="21"/>
    </row>
    <row r="390" spans="4:4" ht="30" customHeight="1">
      <c r="D390" s="21"/>
    </row>
    <row r="391" spans="4:4" ht="30" customHeight="1">
      <c r="D391" s="21"/>
    </row>
    <row r="392" spans="4:4" ht="30" customHeight="1">
      <c r="D392" s="21"/>
    </row>
    <row r="393" spans="4:4" ht="30" customHeight="1">
      <c r="D393" s="21"/>
    </row>
    <row r="394" spans="4:4" ht="30" customHeight="1">
      <c r="D394" s="21"/>
    </row>
    <row r="395" spans="4:4" ht="30" customHeight="1">
      <c r="D395" s="21"/>
    </row>
    <row r="396" spans="4:4" ht="30" customHeight="1">
      <c r="D396" s="21"/>
    </row>
    <row r="397" spans="4:4" ht="30" customHeight="1">
      <c r="D397" s="21"/>
    </row>
    <row r="398" spans="4:4" ht="30" customHeight="1">
      <c r="D398" s="21"/>
    </row>
    <row r="399" spans="4:4" ht="30" customHeight="1">
      <c r="D399" s="21"/>
    </row>
    <row r="400" spans="4:4" ht="30" customHeight="1">
      <c r="D400" s="21"/>
    </row>
    <row r="401" spans="4:4" ht="30" customHeight="1">
      <c r="D401" s="21"/>
    </row>
    <row r="402" spans="4:4" ht="30" customHeight="1">
      <c r="D402" s="21"/>
    </row>
    <row r="403" spans="4:4" ht="30" customHeight="1">
      <c r="D403" s="21"/>
    </row>
    <row r="404" spans="4:4" ht="30" customHeight="1">
      <c r="D404" s="21"/>
    </row>
    <row r="405" spans="4:4" ht="30" customHeight="1">
      <c r="D405" s="21"/>
    </row>
    <row r="406" spans="4:4" ht="30" customHeight="1">
      <c r="D406" s="21"/>
    </row>
    <row r="407" spans="4:4" ht="30" customHeight="1">
      <c r="D407" s="21"/>
    </row>
    <row r="408" spans="4:4" ht="30" customHeight="1">
      <c r="D408" s="21"/>
    </row>
    <row r="409" spans="4:4" ht="30" customHeight="1">
      <c r="D409" s="21"/>
    </row>
    <row r="410" spans="4:4" ht="30" customHeight="1">
      <c r="D410" s="21"/>
    </row>
    <row r="411" spans="4:4" ht="30" customHeight="1">
      <c r="D411" s="21"/>
    </row>
    <row r="412" spans="4:4" ht="30" customHeight="1">
      <c r="D412" s="21"/>
    </row>
    <row r="413" spans="4:4" ht="30" customHeight="1">
      <c r="D413" s="21"/>
    </row>
    <row r="414" spans="4:4" ht="30" customHeight="1">
      <c r="D414" s="21"/>
    </row>
    <row r="415" spans="4:4" ht="30" customHeight="1">
      <c r="D415" s="21"/>
    </row>
    <row r="416" spans="4:4" ht="30" customHeight="1">
      <c r="D416" s="21"/>
    </row>
    <row r="417" spans="4:4" ht="30" customHeight="1">
      <c r="D417" s="21"/>
    </row>
    <row r="418" spans="4:4" ht="30" customHeight="1">
      <c r="D418" s="21"/>
    </row>
    <row r="419" spans="4:4" ht="30" customHeight="1">
      <c r="D419" s="21"/>
    </row>
    <row r="420" spans="4:4" ht="30" customHeight="1">
      <c r="D420" s="21"/>
    </row>
    <row r="421" spans="4:4" ht="30" customHeight="1">
      <c r="D421" s="21"/>
    </row>
    <row r="422" spans="4:4" ht="30" customHeight="1">
      <c r="D422" s="21"/>
    </row>
    <row r="423" spans="4:4" ht="30" customHeight="1">
      <c r="D423" s="21"/>
    </row>
    <row r="424" spans="4:4" ht="30" customHeight="1">
      <c r="D424" s="21"/>
    </row>
    <row r="425" spans="4:4" ht="30" customHeight="1">
      <c r="D425" s="21"/>
    </row>
    <row r="426" spans="4:4" ht="30" customHeight="1">
      <c r="D426" s="21"/>
    </row>
    <row r="427" spans="4:4" ht="30" customHeight="1">
      <c r="D427" s="21"/>
    </row>
    <row r="428" spans="4:4" ht="30" customHeight="1">
      <c r="D428" s="21"/>
    </row>
    <row r="429" spans="4:4" ht="30" customHeight="1">
      <c r="D429" s="21"/>
    </row>
    <row r="430" spans="4:4" ht="30" customHeight="1">
      <c r="D430" s="21"/>
    </row>
    <row r="431" spans="4:4" ht="30" customHeight="1">
      <c r="D431" s="21"/>
    </row>
    <row r="432" spans="4:4" ht="30" customHeight="1">
      <c r="D432" s="21"/>
    </row>
    <row r="433" spans="4:4" ht="30" customHeight="1">
      <c r="D433" s="21"/>
    </row>
    <row r="434" spans="4:4" ht="30" customHeight="1">
      <c r="D434" s="21"/>
    </row>
    <row r="435" spans="4:4" ht="30" customHeight="1">
      <c r="D435" s="21"/>
    </row>
    <row r="436" spans="4:4" ht="30" customHeight="1">
      <c r="D436" s="21"/>
    </row>
    <row r="437" spans="4:4" ht="30" customHeight="1">
      <c r="D437" s="21"/>
    </row>
    <row r="438" spans="4:4" ht="30" customHeight="1"/>
    <row r="439" spans="4:4" ht="30" customHeight="1"/>
    <row r="440" spans="4:4" ht="30" customHeight="1"/>
    <row r="441" spans="4:4" ht="30" customHeight="1"/>
    <row r="442" spans="4:4" ht="30" customHeight="1"/>
    <row r="443" spans="4:4" ht="30" customHeight="1"/>
    <row r="444" spans="4:4" ht="30" customHeight="1"/>
    <row r="445" spans="4:4" ht="30" customHeight="1"/>
    <row r="446" spans="4:4" ht="30" customHeight="1"/>
    <row r="447" spans="4:4" ht="30" customHeight="1"/>
    <row r="448" spans="4:4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  <row r="533" ht="30" customHeight="1"/>
    <row r="534" ht="30" customHeight="1"/>
    <row r="535" ht="30" customHeight="1"/>
    <row r="536" ht="30" customHeight="1"/>
    <row r="537" ht="30" customHeight="1"/>
    <row r="538" ht="30" customHeight="1"/>
    <row r="539" ht="30" customHeight="1"/>
    <row r="540" ht="30" customHeight="1"/>
    <row r="541" ht="30" customHeight="1"/>
    <row r="542" ht="30" customHeight="1"/>
    <row r="543" ht="30" customHeight="1"/>
    <row r="544" ht="30" customHeight="1"/>
    <row r="545" ht="30" customHeight="1"/>
    <row r="546" ht="30" customHeight="1"/>
    <row r="547" ht="30" customHeight="1"/>
    <row r="548" ht="30" customHeight="1"/>
    <row r="549" ht="30" customHeight="1"/>
    <row r="550" ht="30" customHeight="1"/>
    <row r="551" ht="30" customHeight="1"/>
    <row r="552" ht="30" customHeight="1"/>
    <row r="553" ht="30" customHeight="1"/>
    <row r="554" ht="30" customHeight="1"/>
    <row r="555" ht="30" customHeight="1"/>
    <row r="556" ht="30" customHeight="1"/>
    <row r="557" ht="30" customHeight="1"/>
    <row r="558" ht="30" customHeight="1"/>
    <row r="559" ht="30" customHeight="1"/>
    <row r="560" ht="30" customHeight="1"/>
    <row r="561" ht="30" customHeight="1"/>
    <row r="562" ht="30" customHeight="1"/>
    <row r="563" ht="30" customHeight="1"/>
    <row r="564" ht="30" customHeight="1"/>
    <row r="565" ht="30" customHeight="1"/>
    <row r="566" ht="30" customHeight="1"/>
    <row r="567" ht="30" customHeight="1"/>
    <row r="568" ht="30" customHeight="1"/>
    <row r="569" ht="30" customHeight="1"/>
    <row r="570" ht="30" customHeight="1"/>
    <row r="571" ht="30" customHeight="1"/>
    <row r="572" ht="30" customHeight="1"/>
    <row r="573" ht="30" customHeight="1"/>
    <row r="574" ht="30" customHeight="1"/>
    <row r="575" ht="30" customHeight="1"/>
    <row r="576" ht="30" customHeight="1"/>
    <row r="577" ht="30" customHeight="1"/>
    <row r="578" ht="30" customHeight="1"/>
    <row r="579" ht="30" customHeight="1"/>
    <row r="580" ht="30" customHeight="1"/>
    <row r="581" ht="30" customHeight="1"/>
    <row r="582" ht="30" customHeight="1"/>
    <row r="583" ht="30" customHeight="1"/>
    <row r="584" ht="30" customHeight="1"/>
    <row r="585" ht="30" customHeight="1"/>
    <row r="586" ht="30" customHeight="1"/>
    <row r="587" ht="30" customHeight="1"/>
    <row r="588" ht="30" customHeight="1"/>
    <row r="589" ht="30" customHeight="1"/>
    <row r="590" ht="30" customHeight="1"/>
    <row r="591" ht="30" customHeight="1"/>
    <row r="592" ht="30" customHeight="1"/>
    <row r="593" ht="30" customHeight="1"/>
    <row r="594" ht="30" customHeight="1"/>
    <row r="595" ht="30" customHeight="1"/>
    <row r="596" ht="30" customHeight="1"/>
    <row r="597" ht="30" customHeight="1"/>
    <row r="598" ht="30" customHeight="1"/>
    <row r="599" ht="30" customHeight="1"/>
    <row r="600" ht="30" customHeight="1"/>
    <row r="601" ht="30" customHeight="1"/>
    <row r="602" ht="30" customHeight="1"/>
    <row r="603" ht="30" customHeight="1"/>
    <row r="604" ht="30" customHeight="1"/>
    <row r="605" ht="30" customHeight="1"/>
    <row r="606" ht="30" customHeight="1"/>
    <row r="607" ht="30" customHeight="1"/>
    <row r="608" ht="30" customHeight="1"/>
    <row r="609" ht="30" customHeight="1"/>
    <row r="610" ht="30" customHeight="1"/>
    <row r="611" ht="30" customHeight="1"/>
    <row r="612" ht="30" customHeight="1"/>
    <row r="613" ht="30" customHeight="1"/>
    <row r="614" ht="30" customHeight="1"/>
    <row r="615" ht="30" customHeight="1"/>
    <row r="616" ht="30" customHeight="1"/>
    <row r="617" ht="30" customHeight="1"/>
    <row r="618" ht="30" customHeight="1"/>
    <row r="619" ht="30" customHeight="1"/>
    <row r="620" ht="30" customHeight="1"/>
    <row r="621" ht="30" customHeight="1"/>
    <row r="622" ht="30" customHeight="1"/>
    <row r="623" ht="30" customHeight="1"/>
    <row r="624" ht="30" customHeight="1"/>
    <row r="625" ht="30" customHeight="1"/>
    <row r="626" ht="30" customHeight="1"/>
    <row r="627" ht="30" customHeight="1"/>
    <row r="628" ht="30" customHeight="1"/>
    <row r="629" ht="30" customHeight="1"/>
    <row r="630" ht="30" customHeight="1"/>
    <row r="631" ht="30" customHeight="1"/>
    <row r="632" ht="30" customHeight="1"/>
    <row r="633" ht="30" customHeight="1"/>
    <row r="634" ht="30" customHeight="1"/>
    <row r="635" ht="30" customHeight="1"/>
    <row r="636" ht="30" customHeight="1"/>
    <row r="637" ht="30" customHeight="1"/>
    <row r="638" ht="30" customHeight="1"/>
    <row r="639" ht="30" customHeight="1"/>
    <row r="640" ht="30" customHeight="1"/>
    <row r="641" ht="30" customHeight="1"/>
    <row r="642" ht="30" customHeight="1"/>
    <row r="643" ht="30" customHeight="1"/>
    <row r="644" ht="30" customHeight="1"/>
    <row r="645" ht="30" customHeight="1"/>
    <row r="646" ht="30" customHeight="1"/>
    <row r="647" ht="30" customHeight="1"/>
    <row r="648" ht="30" customHeight="1"/>
    <row r="649" ht="30" customHeight="1"/>
    <row r="650" ht="30" customHeight="1"/>
    <row r="651" ht="30" customHeight="1"/>
    <row r="652" ht="30" customHeight="1"/>
    <row r="653" ht="30" customHeight="1"/>
    <row r="654" ht="30" customHeight="1"/>
    <row r="655" ht="30" customHeight="1"/>
    <row r="656" ht="30" customHeight="1"/>
    <row r="657" ht="30" customHeight="1"/>
    <row r="658" ht="30" customHeight="1"/>
    <row r="659" ht="30" customHeight="1"/>
    <row r="660" ht="30" customHeight="1"/>
    <row r="661" ht="30" customHeight="1"/>
    <row r="662" ht="30" customHeight="1"/>
    <row r="663" ht="30" customHeight="1"/>
    <row r="664" ht="30" customHeight="1"/>
    <row r="665" ht="30" customHeight="1"/>
    <row r="666" ht="30" customHeight="1"/>
    <row r="667" ht="30" customHeight="1"/>
    <row r="668" ht="30" customHeight="1"/>
    <row r="669" ht="30" customHeight="1"/>
    <row r="670" ht="30" customHeight="1"/>
    <row r="671" ht="30" customHeight="1"/>
    <row r="672" ht="30" customHeight="1"/>
    <row r="673" ht="30" customHeight="1"/>
    <row r="674" ht="30" customHeight="1"/>
    <row r="675" ht="30" customHeight="1"/>
    <row r="676" ht="30" customHeight="1"/>
    <row r="677" ht="30" customHeight="1"/>
    <row r="678" ht="30" customHeight="1"/>
    <row r="679" ht="30" customHeight="1"/>
    <row r="680" ht="30" customHeight="1"/>
    <row r="681" ht="30" customHeight="1"/>
    <row r="682" ht="30" customHeight="1"/>
    <row r="683" ht="30" customHeight="1"/>
    <row r="684" ht="30" customHeight="1"/>
    <row r="685" ht="30" customHeight="1"/>
    <row r="686" ht="30" customHeight="1"/>
    <row r="687" ht="30" customHeight="1"/>
    <row r="688" ht="30" customHeight="1"/>
    <row r="689" ht="30" customHeight="1"/>
    <row r="690" ht="30" customHeight="1"/>
    <row r="691" ht="30" customHeight="1"/>
    <row r="692" ht="30" customHeight="1"/>
    <row r="693" ht="30" customHeight="1"/>
    <row r="694" ht="30" customHeight="1"/>
    <row r="695" ht="30" customHeight="1"/>
    <row r="696" ht="30" customHeight="1"/>
    <row r="697" ht="30" customHeight="1"/>
    <row r="698" ht="30" customHeight="1"/>
    <row r="699" ht="30" customHeight="1"/>
    <row r="700" ht="30" customHeight="1"/>
    <row r="701" ht="30" customHeight="1"/>
    <row r="702" ht="30" customHeight="1"/>
    <row r="703" ht="30" customHeight="1"/>
    <row r="704" ht="30" customHeight="1"/>
    <row r="705" ht="30" customHeight="1"/>
    <row r="706" ht="30" customHeight="1"/>
    <row r="707" ht="30" customHeight="1"/>
    <row r="708" ht="30" customHeight="1"/>
    <row r="709" ht="30" customHeight="1"/>
    <row r="710" ht="30" customHeight="1"/>
    <row r="711" ht="30" customHeight="1"/>
    <row r="712" ht="30" customHeight="1"/>
    <row r="713" ht="30" customHeight="1"/>
    <row r="714" ht="30" customHeight="1"/>
    <row r="715" ht="30" customHeight="1"/>
    <row r="716" ht="30" customHeight="1"/>
    <row r="717" ht="30" customHeight="1"/>
    <row r="718" ht="30" customHeight="1"/>
    <row r="719" ht="30" customHeight="1"/>
    <row r="720" ht="30" customHeight="1"/>
    <row r="721" ht="30" customHeight="1"/>
    <row r="722" ht="30" customHeight="1"/>
    <row r="723" ht="30" customHeight="1"/>
    <row r="724" ht="30" customHeight="1"/>
    <row r="725" ht="30" customHeight="1"/>
    <row r="726" ht="30" customHeight="1"/>
    <row r="727" ht="30" customHeight="1"/>
    <row r="728" ht="30" customHeight="1"/>
    <row r="729" ht="30" customHeight="1"/>
    <row r="730" ht="30" customHeight="1"/>
    <row r="731" ht="30" customHeight="1"/>
    <row r="732" ht="30" customHeight="1"/>
    <row r="733" ht="30" customHeight="1"/>
    <row r="734" ht="30" customHeight="1"/>
    <row r="735" ht="30" customHeight="1"/>
    <row r="736" ht="30" customHeight="1"/>
    <row r="737" ht="30" customHeight="1"/>
    <row r="738" ht="30" customHeight="1"/>
    <row r="739" ht="30" customHeight="1"/>
    <row r="740" ht="30" customHeight="1"/>
    <row r="741" ht="30" customHeight="1"/>
    <row r="742" ht="30" customHeight="1"/>
    <row r="743" ht="30" customHeight="1"/>
    <row r="744" ht="30" customHeight="1"/>
    <row r="745" ht="30" customHeight="1"/>
    <row r="746" ht="30" customHeight="1"/>
    <row r="747" ht="30" customHeight="1"/>
    <row r="748" ht="30" customHeight="1"/>
    <row r="749" ht="30" customHeight="1"/>
    <row r="750" ht="30" customHeight="1"/>
    <row r="751" ht="30" customHeight="1"/>
    <row r="752" ht="30" customHeight="1"/>
    <row r="753" ht="30" customHeight="1"/>
    <row r="754" ht="30" customHeight="1"/>
    <row r="755" ht="30" customHeight="1"/>
    <row r="756" ht="30" customHeight="1"/>
    <row r="757" ht="30" customHeight="1"/>
    <row r="758" ht="30" customHeight="1"/>
    <row r="759" ht="30" customHeight="1"/>
    <row r="760" ht="30" customHeight="1"/>
    <row r="761" ht="30" customHeight="1"/>
    <row r="762" ht="30" customHeight="1"/>
    <row r="763" ht="30" customHeight="1"/>
    <row r="764" ht="30" customHeight="1"/>
    <row r="765" ht="30" customHeight="1"/>
    <row r="766" ht="30" customHeight="1"/>
    <row r="767" ht="30" customHeight="1"/>
    <row r="768" ht="30" customHeight="1"/>
    <row r="769" ht="30" customHeight="1"/>
    <row r="770" ht="30" customHeight="1"/>
    <row r="771" ht="30" customHeight="1"/>
    <row r="772" ht="30" customHeight="1"/>
    <row r="773" ht="30" customHeight="1"/>
    <row r="774" ht="30" customHeight="1"/>
    <row r="775" ht="30" customHeight="1"/>
    <row r="776" ht="30" customHeight="1"/>
    <row r="777" ht="30" customHeight="1"/>
    <row r="778" ht="30" customHeight="1"/>
    <row r="779" ht="30" customHeight="1"/>
    <row r="780" ht="30" customHeight="1"/>
    <row r="781" ht="30" customHeight="1"/>
    <row r="782" ht="30" customHeight="1"/>
    <row r="783" ht="30" customHeight="1"/>
    <row r="784" ht="30" customHeight="1"/>
    <row r="785" ht="30" customHeight="1"/>
    <row r="786" ht="30" customHeight="1"/>
    <row r="787" ht="30" customHeight="1"/>
    <row r="788" ht="30" customHeight="1"/>
    <row r="789" ht="30" customHeight="1"/>
    <row r="790" ht="30" customHeight="1"/>
    <row r="791" ht="30" customHeight="1"/>
    <row r="792" ht="30" customHeight="1"/>
    <row r="793" ht="30" customHeight="1"/>
    <row r="794" ht="30" customHeight="1"/>
    <row r="795" ht="30" customHeight="1"/>
    <row r="796" ht="30" customHeight="1"/>
    <row r="797" ht="30" customHeight="1"/>
    <row r="798" ht="30" customHeight="1"/>
    <row r="799" ht="30" customHeight="1"/>
    <row r="800" ht="30" customHeight="1"/>
    <row r="801" ht="30" customHeight="1"/>
    <row r="802" ht="30" customHeight="1"/>
    <row r="803" ht="30" customHeight="1"/>
    <row r="804" ht="30" customHeight="1"/>
    <row r="805" ht="30" customHeight="1"/>
    <row r="806" ht="30" customHeight="1"/>
    <row r="807" ht="30" customHeight="1"/>
    <row r="808" ht="30" customHeight="1"/>
    <row r="809" ht="30" customHeight="1"/>
    <row r="810" ht="30" customHeight="1"/>
    <row r="811" ht="30" customHeight="1"/>
    <row r="812" ht="30" customHeight="1"/>
    <row r="813" ht="30" customHeight="1"/>
    <row r="814" ht="30" customHeight="1"/>
    <row r="815" ht="30" customHeight="1"/>
    <row r="816" ht="30" customHeight="1"/>
    <row r="817" ht="30" customHeight="1"/>
    <row r="818" ht="30" customHeight="1"/>
    <row r="819" ht="30" customHeight="1"/>
    <row r="820" ht="30" customHeight="1"/>
    <row r="821" ht="30" customHeight="1"/>
    <row r="822" ht="30" customHeight="1"/>
    <row r="823" ht="30" customHeight="1"/>
    <row r="824" ht="30" customHeight="1"/>
    <row r="825" ht="30" customHeight="1"/>
    <row r="826" ht="30" customHeight="1"/>
    <row r="827" ht="30" customHeight="1"/>
    <row r="828" ht="30" customHeight="1"/>
    <row r="829" ht="30" customHeight="1"/>
    <row r="830" ht="30" customHeight="1"/>
    <row r="831" ht="30" customHeight="1"/>
    <row r="832" ht="30" customHeight="1"/>
    <row r="833" ht="30" customHeight="1"/>
    <row r="834" ht="30" customHeight="1"/>
    <row r="835" ht="30" customHeight="1"/>
    <row r="836" ht="30" customHeight="1"/>
    <row r="837" ht="30" customHeight="1"/>
    <row r="838" ht="30" customHeight="1"/>
    <row r="839" ht="30" customHeight="1"/>
    <row r="840" ht="30" customHeight="1"/>
    <row r="841" ht="30" customHeight="1"/>
    <row r="842" ht="30" customHeight="1"/>
    <row r="843" ht="30" customHeight="1"/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B353-3F38-0746-8FA7-C75EE025693B}">
  <sheetPr codeName="Sheet6"/>
  <dimension ref="A1:I38"/>
  <sheetViews>
    <sheetView workbookViewId="0">
      <selection activeCell="B1" sqref="B1"/>
    </sheetView>
  </sheetViews>
  <sheetFormatPr baseColWidth="10" defaultRowHeight="20"/>
  <cols>
    <col min="1" max="1" width="17.5" style="63" customWidth="1"/>
    <col min="2" max="2" width="20.33203125" style="63" customWidth="1"/>
    <col min="3" max="3" width="62.6640625" style="70" customWidth="1"/>
    <col min="4" max="4" width="16" style="63" customWidth="1"/>
    <col min="5" max="5" width="21.1640625" style="62" customWidth="1"/>
    <col min="6" max="6" width="13.1640625" style="72" customWidth="1"/>
    <col min="7" max="7" width="27.5" style="62" customWidth="1"/>
    <col min="8" max="9" width="17.5" style="62" customWidth="1"/>
    <col min="10" max="16384" width="10.83203125" style="62"/>
  </cols>
  <sheetData>
    <row r="1" spans="1:9" ht="42" customHeight="1">
      <c r="A1" s="64" t="s">
        <v>138</v>
      </c>
      <c r="B1" s="64" t="s">
        <v>2645</v>
      </c>
      <c r="C1" s="69" t="s">
        <v>140</v>
      </c>
      <c r="D1" s="65" t="s">
        <v>141</v>
      </c>
      <c r="E1" s="65" t="s">
        <v>143</v>
      </c>
      <c r="F1" s="71" t="s">
        <v>332</v>
      </c>
      <c r="G1" s="65" t="s">
        <v>324</v>
      </c>
      <c r="H1" s="64" t="s">
        <v>325</v>
      </c>
      <c r="I1" s="64" t="s">
        <v>326</v>
      </c>
    </row>
    <row r="2" spans="1:9" ht="30" customHeight="1">
      <c r="A2" s="63" t="s">
        <v>117</v>
      </c>
      <c r="C2" s="70" t="s">
        <v>336</v>
      </c>
      <c r="D2" s="63" t="s">
        <v>346</v>
      </c>
      <c r="E2" s="66"/>
    </row>
    <row r="3" spans="1:9" ht="30" customHeight="1">
      <c r="A3" s="63" t="s">
        <v>117</v>
      </c>
      <c r="C3" s="70" t="s">
        <v>337</v>
      </c>
      <c r="D3" s="63" t="s">
        <v>346</v>
      </c>
      <c r="E3" s="66"/>
    </row>
    <row r="4" spans="1:9" ht="30" customHeight="1">
      <c r="A4" s="63" t="s">
        <v>117</v>
      </c>
      <c r="C4" s="70" t="s">
        <v>338</v>
      </c>
      <c r="D4" s="63" t="s">
        <v>346</v>
      </c>
      <c r="E4" s="66"/>
    </row>
    <row r="5" spans="1:9" ht="30" customHeight="1">
      <c r="A5" s="63" t="s">
        <v>117</v>
      </c>
      <c r="C5" s="70" t="s">
        <v>339</v>
      </c>
      <c r="D5" s="63" t="s">
        <v>346</v>
      </c>
      <c r="E5" s="66"/>
    </row>
    <row r="6" spans="1:9" ht="30" customHeight="1">
      <c r="A6" s="63" t="s">
        <v>117</v>
      </c>
      <c r="C6" s="70" t="s">
        <v>340</v>
      </c>
      <c r="D6" s="63" t="s">
        <v>346</v>
      </c>
      <c r="E6" s="67" t="s">
        <v>580</v>
      </c>
    </row>
    <row r="7" spans="1:9" ht="30" customHeight="1">
      <c r="A7" s="63" t="s">
        <v>117</v>
      </c>
      <c r="C7" s="70" t="s">
        <v>341</v>
      </c>
      <c r="D7" s="63" t="s">
        <v>346</v>
      </c>
      <c r="E7" s="68">
        <v>3</v>
      </c>
    </row>
    <row r="8" spans="1:9" ht="30" customHeight="1">
      <c r="A8" s="63" t="s">
        <v>117</v>
      </c>
      <c r="C8" s="70" t="s">
        <v>342</v>
      </c>
      <c r="D8" s="63" t="s">
        <v>346</v>
      </c>
      <c r="E8" s="68">
        <v>2</v>
      </c>
    </row>
    <row r="9" spans="1:9" ht="30" customHeight="1">
      <c r="A9" s="63" t="s">
        <v>117</v>
      </c>
      <c r="C9" s="70" t="s">
        <v>343</v>
      </c>
      <c r="D9" s="63" t="s">
        <v>346</v>
      </c>
      <c r="E9" s="68"/>
    </row>
    <row r="10" spans="1:9" ht="30" customHeight="1">
      <c r="A10" s="63" t="s">
        <v>117</v>
      </c>
      <c r="C10" s="70" t="s">
        <v>344</v>
      </c>
      <c r="D10" s="63" t="s">
        <v>346</v>
      </c>
      <c r="E10" s="68">
        <v>2</v>
      </c>
    </row>
    <row r="11" spans="1:9" ht="30" customHeight="1">
      <c r="A11" s="63" t="s">
        <v>117</v>
      </c>
      <c r="C11" s="70" t="s">
        <v>345</v>
      </c>
      <c r="D11" s="63" t="s">
        <v>346</v>
      </c>
      <c r="E11" s="68">
        <v>1</v>
      </c>
    </row>
    <row r="12" spans="1:9" ht="30" customHeight="1">
      <c r="A12" s="75" t="s">
        <v>347</v>
      </c>
      <c r="B12" s="75">
        <v>1335908</v>
      </c>
      <c r="C12" s="76" t="s">
        <v>348</v>
      </c>
      <c r="D12" s="75">
        <v>1</v>
      </c>
      <c r="E12" s="66"/>
    </row>
    <row r="13" spans="1:9" ht="30" customHeight="1">
      <c r="A13" s="75" t="s">
        <v>347</v>
      </c>
      <c r="B13" s="75">
        <v>1255909</v>
      </c>
      <c r="C13" s="76" t="s">
        <v>349</v>
      </c>
      <c r="D13" s="75">
        <v>1</v>
      </c>
      <c r="E13" s="66"/>
    </row>
    <row r="14" spans="1:9" ht="30" customHeight="1">
      <c r="C14" s="70" t="s">
        <v>574</v>
      </c>
      <c r="D14" s="63">
        <v>2000</v>
      </c>
    </row>
    <row r="15" spans="1:9" ht="30" customHeight="1">
      <c r="A15" s="75" t="s">
        <v>238</v>
      </c>
      <c r="B15" s="75">
        <v>841037</v>
      </c>
      <c r="C15" s="76"/>
      <c r="D15" s="75">
        <v>100</v>
      </c>
      <c r="E15" s="66"/>
    </row>
    <row r="16" spans="1:9" ht="30" customHeight="1">
      <c r="A16" s="63" t="s">
        <v>581</v>
      </c>
      <c r="B16" s="63">
        <v>51302153</v>
      </c>
      <c r="C16" s="70" t="s">
        <v>582</v>
      </c>
      <c r="D16" s="63">
        <v>250</v>
      </c>
      <c r="E16" s="73">
        <v>54</v>
      </c>
      <c r="F16" s="74"/>
      <c r="I16" s="62" t="s">
        <v>591</v>
      </c>
    </row>
    <row r="17" spans="1:9" ht="30" customHeight="1">
      <c r="A17" s="63" t="s">
        <v>581</v>
      </c>
      <c r="B17" s="63">
        <v>5134310</v>
      </c>
      <c r="C17" s="70" t="s">
        <v>583</v>
      </c>
      <c r="E17" s="73">
        <v>350</v>
      </c>
      <c r="F17" s="74"/>
      <c r="I17" s="62" t="s">
        <v>591</v>
      </c>
    </row>
    <row r="18" spans="1:9" ht="30" customHeight="1">
      <c r="A18" s="63" t="s">
        <v>238</v>
      </c>
      <c r="B18" s="63">
        <v>119785</v>
      </c>
      <c r="C18" s="77" t="s">
        <v>584</v>
      </c>
      <c r="D18" s="63">
        <v>500</v>
      </c>
      <c r="E18" s="73">
        <v>38</v>
      </c>
      <c r="F18" s="74"/>
      <c r="I18" s="62" t="s">
        <v>591</v>
      </c>
    </row>
    <row r="19" spans="1:9" ht="30" customHeight="1">
      <c r="A19" s="63" t="s">
        <v>238</v>
      </c>
      <c r="B19" s="63">
        <v>100700</v>
      </c>
      <c r="C19" s="77" t="s">
        <v>585</v>
      </c>
      <c r="D19" s="63">
        <v>1000</v>
      </c>
      <c r="E19" s="73">
        <v>250</v>
      </c>
      <c r="F19" s="74"/>
      <c r="I19" s="62" t="s">
        <v>591</v>
      </c>
    </row>
    <row r="20" spans="1:9" ht="30" customHeight="1">
      <c r="A20" s="63" t="s">
        <v>238</v>
      </c>
      <c r="B20" s="63">
        <v>115338</v>
      </c>
      <c r="C20" s="77" t="s">
        <v>586</v>
      </c>
      <c r="D20" s="63">
        <v>500</v>
      </c>
      <c r="E20" s="73">
        <v>110</v>
      </c>
      <c r="F20" s="74"/>
      <c r="I20" s="62" t="s">
        <v>591</v>
      </c>
    </row>
    <row r="21" spans="1:9" ht="30" customHeight="1">
      <c r="A21" s="63" t="s">
        <v>238</v>
      </c>
      <c r="B21" s="63">
        <v>100181</v>
      </c>
      <c r="C21" s="77" t="s">
        <v>587</v>
      </c>
      <c r="E21" s="73">
        <v>15</v>
      </c>
      <c r="F21" s="74">
        <v>25</v>
      </c>
      <c r="I21" s="62" t="s">
        <v>590</v>
      </c>
    </row>
    <row r="22" spans="1:9" ht="30" customHeight="1">
      <c r="A22" s="92" t="s">
        <v>541</v>
      </c>
      <c r="B22" s="95" t="s">
        <v>542</v>
      </c>
      <c r="C22" s="93" t="s">
        <v>588</v>
      </c>
      <c r="D22" s="94" t="s">
        <v>544</v>
      </c>
      <c r="E22" s="96">
        <v>125</v>
      </c>
      <c r="I22" s="62" t="s">
        <v>589</v>
      </c>
    </row>
    <row r="23" spans="1:9" ht="30" customHeight="1">
      <c r="A23" s="88" t="s">
        <v>541</v>
      </c>
      <c r="B23" s="89" t="s">
        <v>592</v>
      </c>
      <c r="C23" s="90" t="s">
        <v>593</v>
      </c>
      <c r="D23" s="89" t="s">
        <v>594</v>
      </c>
      <c r="E23" s="91">
        <v>110</v>
      </c>
    </row>
    <row r="24" spans="1:9" ht="30" customHeight="1">
      <c r="E24" s="66"/>
    </row>
    <row r="25" spans="1:9" ht="30" customHeight="1">
      <c r="E25" s="66"/>
    </row>
    <row r="26" spans="1:9" ht="30" customHeight="1">
      <c r="E26" s="66"/>
    </row>
    <row r="27" spans="1:9" ht="30" customHeight="1">
      <c r="E27" s="66"/>
    </row>
    <row r="28" spans="1:9" ht="30" customHeight="1">
      <c r="E28" s="66"/>
    </row>
    <row r="29" spans="1:9" ht="30" customHeight="1">
      <c r="E29" s="66"/>
    </row>
    <row r="30" spans="1:9" ht="30" customHeight="1">
      <c r="E30" s="66"/>
    </row>
    <row r="31" spans="1:9" ht="30" customHeight="1">
      <c r="E31" s="66"/>
    </row>
    <row r="32" spans="1:9" ht="30" customHeight="1">
      <c r="E32" s="66"/>
    </row>
    <row r="33" spans="5:5" ht="30" customHeight="1">
      <c r="E33" s="66"/>
    </row>
    <row r="34" spans="5:5" ht="30" customHeight="1">
      <c r="E34" s="66"/>
    </row>
    <row r="35" spans="5:5" ht="30" customHeight="1">
      <c r="E35" s="66"/>
    </row>
    <row r="36" spans="5:5" ht="30" customHeight="1">
      <c r="E36" s="66"/>
    </row>
    <row r="37" spans="5:5" ht="30" customHeight="1">
      <c r="E37" s="66"/>
    </row>
    <row r="38" spans="5:5" ht="30" customHeight="1">
      <c r="E38" s="6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06DB-7CD1-764C-8C46-210971454DC7}">
  <sheetPr codeName="Sheet7"/>
  <dimension ref="A1:F84"/>
  <sheetViews>
    <sheetView workbookViewId="0">
      <selection activeCell="F2" sqref="F2"/>
    </sheetView>
  </sheetViews>
  <sheetFormatPr baseColWidth="10" defaultRowHeight="15"/>
  <cols>
    <col min="1" max="1" width="28.33203125" customWidth="1"/>
    <col min="2" max="2" width="25" style="20" customWidth="1"/>
    <col min="3" max="3" width="15.5" style="1" customWidth="1"/>
    <col min="4" max="4" width="97" customWidth="1"/>
    <col min="5" max="5" width="20.6640625" style="1" customWidth="1"/>
    <col min="6" max="6" width="15.83203125" customWidth="1"/>
  </cols>
  <sheetData>
    <row r="1" spans="1:6" ht="49" customHeight="1">
      <c r="A1" s="9" t="s">
        <v>156</v>
      </c>
      <c r="B1" s="17" t="s">
        <v>157</v>
      </c>
      <c r="C1" s="10" t="s">
        <v>158</v>
      </c>
      <c r="D1" s="10" t="s">
        <v>159</v>
      </c>
      <c r="E1" s="7" t="s">
        <v>160</v>
      </c>
      <c r="F1" s="8" t="s">
        <v>161</v>
      </c>
    </row>
    <row r="2" spans="1:6" ht="30" customHeight="1">
      <c r="A2" s="12" t="s">
        <v>317</v>
      </c>
      <c r="B2" s="18" t="s">
        <v>318</v>
      </c>
      <c r="C2" s="15" t="s">
        <v>320</v>
      </c>
      <c r="D2" s="12" t="s">
        <v>333</v>
      </c>
      <c r="E2" s="15" t="s">
        <v>322</v>
      </c>
      <c r="F2" s="14">
        <v>15</v>
      </c>
    </row>
    <row r="3" spans="1:6" ht="30" customHeight="1">
      <c r="A3" s="12" t="s">
        <v>317</v>
      </c>
      <c r="B3" s="18" t="s">
        <v>319</v>
      </c>
      <c r="C3" s="15" t="s">
        <v>321</v>
      </c>
      <c r="D3" s="12" t="s">
        <v>333</v>
      </c>
      <c r="E3" s="15" t="s">
        <v>322</v>
      </c>
      <c r="F3" s="14">
        <v>15</v>
      </c>
    </row>
    <row r="4" spans="1:6" ht="30" customHeight="1">
      <c r="A4" s="12" t="s">
        <v>323</v>
      </c>
      <c r="B4" s="18"/>
      <c r="C4" s="15"/>
      <c r="D4" s="12" t="s">
        <v>334</v>
      </c>
      <c r="E4" s="15" t="s">
        <v>322</v>
      </c>
      <c r="F4" s="23">
        <v>270</v>
      </c>
    </row>
    <row r="5" spans="1:6" ht="30" customHeight="1">
      <c r="A5" s="12"/>
      <c r="B5" s="18"/>
      <c r="C5" s="15"/>
      <c r="D5" s="12"/>
      <c r="E5" s="15"/>
      <c r="F5" s="13"/>
    </row>
    <row r="6" spans="1:6" ht="30" customHeight="1">
      <c r="A6" s="12"/>
      <c r="B6" s="18"/>
      <c r="C6" s="15"/>
      <c r="D6" s="12"/>
      <c r="E6" s="15"/>
      <c r="F6" s="13"/>
    </row>
    <row r="7" spans="1:6" ht="30" customHeight="1">
      <c r="A7" s="12"/>
      <c r="B7" s="18"/>
      <c r="C7" s="15"/>
      <c r="D7" s="12"/>
      <c r="E7" s="15"/>
      <c r="F7" s="13"/>
    </row>
    <row r="8" spans="1:6" ht="30" customHeight="1">
      <c r="A8" s="12"/>
      <c r="B8" s="18"/>
      <c r="C8" s="15"/>
      <c r="D8" s="12"/>
      <c r="E8" s="15"/>
      <c r="F8" s="13"/>
    </row>
    <row r="9" spans="1:6" ht="30" customHeight="1">
      <c r="A9" s="12"/>
      <c r="B9" s="18"/>
      <c r="C9" s="15"/>
      <c r="D9" s="12"/>
      <c r="E9" s="15"/>
      <c r="F9" s="13"/>
    </row>
    <row r="10" spans="1:6" ht="30" customHeight="1">
      <c r="A10" s="12"/>
      <c r="B10" s="18"/>
      <c r="C10" s="15"/>
      <c r="D10" s="12"/>
      <c r="E10" s="15"/>
      <c r="F10" s="13"/>
    </row>
    <row r="11" spans="1:6" ht="30" customHeight="1">
      <c r="A11" s="12"/>
      <c r="B11" s="18"/>
      <c r="C11" s="15"/>
      <c r="D11" s="12"/>
      <c r="E11" s="15"/>
      <c r="F11" s="13"/>
    </row>
    <row r="12" spans="1:6" ht="30" customHeight="1">
      <c r="A12" s="12"/>
      <c r="B12" s="18"/>
      <c r="C12" s="15"/>
      <c r="D12" s="12"/>
      <c r="E12" s="15"/>
      <c r="F12" s="13"/>
    </row>
    <row r="13" spans="1:6" ht="30" customHeight="1">
      <c r="A13" s="12"/>
      <c r="B13" s="18"/>
      <c r="C13" s="15"/>
      <c r="D13" s="12"/>
      <c r="E13" s="15"/>
      <c r="F13" s="13"/>
    </row>
    <row r="14" spans="1:6" ht="30" customHeight="1">
      <c r="A14" s="12"/>
      <c r="B14" s="18"/>
      <c r="C14" s="15"/>
      <c r="D14" s="12"/>
      <c r="E14" s="15"/>
      <c r="F14" s="13"/>
    </row>
    <row r="15" spans="1:6" ht="30" customHeight="1">
      <c r="A15" s="12"/>
      <c r="B15" s="18"/>
      <c r="C15" s="15"/>
      <c r="D15" s="12"/>
      <c r="E15" s="15"/>
      <c r="F15" s="13"/>
    </row>
    <row r="16" spans="1:6" ht="30" customHeight="1">
      <c r="A16" s="12"/>
      <c r="B16" s="18"/>
      <c r="C16" s="15"/>
      <c r="D16" s="12"/>
      <c r="E16" s="15"/>
      <c r="F16" s="13"/>
    </row>
    <row r="17" spans="1:6" ht="30" customHeight="1">
      <c r="A17" s="12"/>
      <c r="B17" s="18"/>
      <c r="C17" s="15"/>
      <c r="D17" s="12"/>
      <c r="E17" s="15"/>
      <c r="F17" s="13"/>
    </row>
    <row r="18" spans="1:6" ht="30" customHeight="1">
      <c r="A18" s="12"/>
      <c r="B18" s="18"/>
      <c r="C18" s="15"/>
      <c r="D18" s="12"/>
      <c r="E18" s="15"/>
      <c r="F18" s="13"/>
    </row>
    <row r="19" spans="1:6" ht="30" customHeight="1">
      <c r="A19" s="12"/>
      <c r="B19" s="18"/>
      <c r="C19" s="15"/>
      <c r="D19" s="12"/>
      <c r="E19" s="15"/>
      <c r="F19" s="12"/>
    </row>
    <row r="20" spans="1:6" ht="30" customHeight="1">
      <c r="A20" s="12"/>
      <c r="B20" s="18"/>
      <c r="C20" s="15"/>
      <c r="D20" s="12"/>
      <c r="E20" s="15"/>
      <c r="F20" s="12"/>
    </row>
    <row r="21" spans="1:6" ht="30" customHeight="1">
      <c r="A21" s="12"/>
      <c r="B21" s="18"/>
      <c r="C21" s="15"/>
      <c r="D21" s="12"/>
      <c r="E21" s="15"/>
      <c r="F21" s="12"/>
    </row>
    <row r="22" spans="1:6" ht="30" customHeight="1">
      <c r="A22" s="12"/>
      <c r="B22" s="18"/>
      <c r="C22" s="15"/>
      <c r="D22" s="12"/>
      <c r="E22" s="15"/>
      <c r="F22" s="12"/>
    </row>
    <row r="23" spans="1:6" ht="30" customHeight="1">
      <c r="A23" s="12"/>
      <c r="B23" s="18"/>
      <c r="C23" s="15"/>
      <c r="D23" s="12"/>
      <c r="E23" s="15"/>
      <c r="F23" s="12"/>
    </row>
    <row r="24" spans="1:6" ht="30" customHeight="1">
      <c r="A24" s="12"/>
      <c r="B24" s="18"/>
      <c r="C24" s="15"/>
      <c r="D24" s="12"/>
      <c r="E24" s="15"/>
      <c r="F24" s="12"/>
    </row>
    <row r="25" spans="1:6" ht="30" customHeight="1">
      <c r="A25" s="12"/>
      <c r="B25" s="18"/>
      <c r="C25" s="15"/>
      <c r="D25" s="12"/>
      <c r="E25" s="15"/>
      <c r="F25" s="12"/>
    </row>
    <row r="26" spans="1:6" ht="30" customHeight="1">
      <c r="A26" s="12"/>
      <c r="B26" s="18"/>
      <c r="C26" s="15"/>
      <c r="D26" s="12"/>
      <c r="E26" s="15"/>
      <c r="F26" s="12"/>
    </row>
    <row r="27" spans="1:6" ht="30" customHeight="1">
      <c r="A27" s="11"/>
      <c r="B27" s="19"/>
      <c r="C27" s="16"/>
      <c r="D27" s="11"/>
      <c r="E27" s="16"/>
      <c r="F27" s="11"/>
    </row>
    <row r="28" spans="1:6" ht="30" customHeight="1">
      <c r="A28" s="11"/>
      <c r="B28" s="19"/>
      <c r="C28" s="16"/>
      <c r="D28" s="11"/>
      <c r="E28" s="16"/>
      <c r="F28" s="11"/>
    </row>
    <row r="29" spans="1:6" ht="30" customHeight="1">
      <c r="A29" s="11"/>
      <c r="B29" s="19"/>
      <c r="C29" s="16"/>
      <c r="D29" s="11"/>
      <c r="E29" s="16"/>
      <c r="F29" s="11"/>
    </row>
    <row r="30" spans="1:6" ht="30" customHeight="1">
      <c r="A30" s="11"/>
      <c r="B30" s="19"/>
      <c r="C30" s="16"/>
      <c r="D30" s="11"/>
      <c r="E30" s="16"/>
      <c r="F30" s="11"/>
    </row>
    <row r="31" spans="1:6" ht="30" customHeight="1">
      <c r="A31" s="11"/>
      <c r="B31" s="19"/>
      <c r="C31" s="16"/>
      <c r="D31" s="11"/>
      <c r="E31" s="16"/>
      <c r="F31" s="11"/>
    </row>
    <row r="32" spans="1:6" ht="30" customHeight="1">
      <c r="A32" s="11"/>
      <c r="B32" s="19"/>
      <c r="C32" s="16"/>
      <c r="D32" s="11"/>
      <c r="E32" s="16"/>
      <c r="F32" s="11"/>
    </row>
    <row r="33" spans="1:6" ht="30" customHeight="1">
      <c r="A33" s="11"/>
      <c r="B33" s="19"/>
      <c r="C33" s="16"/>
      <c r="D33" s="11"/>
      <c r="E33" s="16"/>
      <c r="F33" s="11"/>
    </row>
    <row r="34" spans="1:6" ht="30" customHeight="1">
      <c r="A34" s="11"/>
      <c r="B34" s="19"/>
      <c r="C34" s="16"/>
      <c r="D34" s="11"/>
      <c r="E34" s="16"/>
      <c r="F34" s="11"/>
    </row>
    <row r="35" spans="1:6" ht="30" customHeight="1">
      <c r="A35" s="11"/>
      <c r="B35" s="19"/>
      <c r="C35" s="16"/>
      <c r="D35" s="11"/>
      <c r="E35" s="16"/>
      <c r="F35" s="11"/>
    </row>
    <row r="36" spans="1:6" ht="30" customHeight="1">
      <c r="A36" s="11"/>
      <c r="B36" s="19"/>
      <c r="C36" s="16"/>
      <c r="D36" s="11"/>
      <c r="E36" s="16"/>
      <c r="F36" s="11"/>
    </row>
    <row r="37" spans="1:6" ht="30" customHeight="1">
      <c r="A37" s="11"/>
      <c r="B37" s="19"/>
      <c r="C37" s="16"/>
      <c r="D37" s="11"/>
      <c r="E37" s="16"/>
      <c r="F37" s="11"/>
    </row>
    <row r="38" spans="1:6" ht="30" customHeight="1">
      <c r="A38" s="11"/>
      <c r="B38" s="19"/>
      <c r="C38" s="16"/>
      <c r="D38" s="11"/>
      <c r="E38" s="16"/>
      <c r="F38" s="11"/>
    </row>
    <row r="39" spans="1:6" ht="30" customHeight="1">
      <c r="A39" s="11"/>
      <c r="B39" s="19"/>
      <c r="C39" s="16"/>
      <c r="D39" s="11"/>
      <c r="E39" s="16"/>
      <c r="F39" s="11"/>
    </row>
    <row r="40" spans="1:6" ht="30" customHeight="1">
      <c r="A40" s="11"/>
      <c r="B40" s="19"/>
      <c r="C40" s="16"/>
      <c r="D40" s="11"/>
      <c r="E40" s="16"/>
      <c r="F40" s="11"/>
    </row>
    <row r="41" spans="1:6" ht="30" customHeight="1">
      <c r="A41" s="11"/>
      <c r="B41" s="19"/>
      <c r="C41" s="16"/>
      <c r="D41" s="11"/>
      <c r="E41" s="16"/>
      <c r="F41" s="11"/>
    </row>
    <row r="42" spans="1:6" ht="30" customHeight="1">
      <c r="A42" s="11"/>
      <c r="B42" s="19"/>
      <c r="C42" s="16"/>
      <c r="D42" s="11"/>
      <c r="E42" s="16"/>
      <c r="F42" s="11"/>
    </row>
    <row r="43" spans="1:6" ht="30" customHeight="1">
      <c r="A43" s="11"/>
      <c r="B43" s="19"/>
      <c r="C43" s="16"/>
      <c r="D43" s="11"/>
      <c r="E43" s="16"/>
      <c r="F43" s="11"/>
    </row>
    <row r="44" spans="1:6" ht="30" customHeight="1">
      <c r="A44" s="11"/>
      <c r="B44" s="19"/>
      <c r="C44" s="16"/>
      <c r="D44" s="11"/>
      <c r="E44" s="16"/>
      <c r="F44" s="11"/>
    </row>
    <row r="45" spans="1:6" ht="30" customHeight="1">
      <c r="A45" s="11"/>
      <c r="B45" s="19"/>
      <c r="C45" s="16"/>
      <c r="D45" s="11"/>
      <c r="E45" s="16"/>
      <c r="F45" s="11"/>
    </row>
    <row r="46" spans="1:6" ht="30" customHeight="1">
      <c r="A46" s="11"/>
      <c r="B46" s="19"/>
      <c r="C46" s="16"/>
      <c r="D46" s="11"/>
      <c r="E46" s="16"/>
      <c r="F46" s="11"/>
    </row>
    <row r="47" spans="1:6" ht="30" customHeight="1">
      <c r="A47" s="11"/>
      <c r="B47" s="19"/>
      <c r="C47" s="16"/>
      <c r="D47" s="11"/>
      <c r="E47" s="16"/>
      <c r="F47" s="11"/>
    </row>
    <row r="48" spans="1:6" ht="30" customHeight="1">
      <c r="A48" s="11"/>
      <c r="B48" s="19"/>
      <c r="C48" s="16"/>
      <c r="D48" s="11"/>
      <c r="E48" s="16"/>
      <c r="F48" s="11"/>
    </row>
    <row r="49" spans="1:6" ht="30" customHeight="1">
      <c r="A49" s="11"/>
      <c r="B49" s="19"/>
      <c r="C49" s="16"/>
      <c r="D49" s="11"/>
      <c r="E49" s="16"/>
      <c r="F49" s="11"/>
    </row>
    <row r="50" spans="1:6" ht="30" customHeight="1">
      <c r="A50" s="11"/>
      <c r="B50" s="19"/>
      <c r="C50" s="16"/>
      <c r="D50" s="11"/>
      <c r="E50" s="16"/>
      <c r="F50" s="11"/>
    </row>
    <row r="51" spans="1:6" ht="30" customHeight="1">
      <c r="A51" s="11"/>
      <c r="B51" s="19"/>
      <c r="C51" s="16"/>
      <c r="D51" s="11"/>
      <c r="E51" s="16"/>
      <c r="F51" s="11"/>
    </row>
    <row r="52" spans="1:6" ht="30" customHeight="1">
      <c r="A52" s="11"/>
      <c r="B52" s="19"/>
      <c r="C52" s="16"/>
      <c r="D52" s="11"/>
      <c r="E52" s="16"/>
      <c r="F52" s="11"/>
    </row>
    <row r="53" spans="1:6" ht="30" customHeight="1">
      <c r="A53" s="11"/>
      <c r="B53" s="19"/>
      <c r="C53" s="16"/>
      <c r="D53" s="11"/>
      <c r="E53" s="16"/>
      <c r="F53" s="11"/>
    </row>
    <row r="54" spans="1:6" ht="30" customHeight="1">
      <c r="A54" s="11"/>
      <c r="B54" s="19"/>
      <c r="C54" s="16"/>
      <c r="D54" s="11"/>
      <c r="E54" s="16"/>
      <c r="F54" s="11"/>
    </row>
    <row r="55" spans="1:6" ht="30" customHeight="1">
      <c r="A55" s="11"/>
      <c r="B55" s="19"/>
      <c r="C55" s="16"/>
      <c r="D55" s="11"/>
      <c r="E55" s="16"/>
      <c r="F55" s="11"/>
    </row>
    <row r="56" spans="1:6" ht="30" customHeight="1">
      <c r="A56" s="11"/>
      <c r="B56" s="19"/>
      <c r="C56" s="16"/>
      <c r="D56" s="11"/>
      <c r="E56" s="16"/>
      <c r="F56" s="11"/>
    </row>
    <row r="57" spans="1:6" ht="30" customHeight="1">
      <c r="A57" s="11"/>
      <c r="B57" s="19"/>
      <c r="C57" s="16"/>
      <c r="D57" s="11"/>
      <c r="E57" s="16"/>
      <c r="F57" s="11"/>
    </row>
    <row r="58" spans="1:6" ht="30" customHeight="1">
      <c r="A58" s="11"/>
      <c r="B58" s="19"/>
      <c r="C58" s="16"/>
      <c r="D58" s="11"/>
      <c r="E58" s="16"/>
      <c r="F58" s="11"/>
    </row>
    <row r="59" spans="1:6" ht="30" customHeight="1">
      <c r="A59" s="11"/>
      <c r="B59" s="19"/>
      <c r="C59" s="16"/>
      <c r="D59" s="11"/>
      <c r="E59" s="16"/>
      <c r="F59" s="11"/>
    </row>
    <row r="60" spans="1:6" ht="30" customHeight="1">
      <c r="A60" s="11"/>
      <c r="B60" s="19"/>
      <c r="C60" s="16"/>
      <c r="D60" s="11"/>
      <c r="E60" s="16"/>
      <c r="F60" s="11"/>
    </row>
    <row r="61" spans="1:6" ht="30" customHeight="1">
      <c r="A61" s="11"/>
      <c r="B61" s="19"/>
      <c r="C61" s="16"/>
      <c r="D61" s="11"/>
      <c r="E61" s="16"/>
      <c r="F61" s="11"/>
    </row>
    <row r="62" spans="1:6" ht="30" customHeight="1">
      <c r="A62" s="11"/>
      <c r="B62" s="19"/>
      <c r="C62" s="16"/>
      <c r="D62" s="11"/>
      <c r="E62" s="16"/>
      <c r="F62" s="11"/>
    </row>
    <row r="63" spans="1:6" ht="30" customHeight="1">
      <c r="A63" s="11"/>
      <c r="B63" s="19"/>
      <c r="C63" s="16"/>
      <c r="D63" s="11"/>
      <c r="E63" s="16"/>
      <c r="F63" s="11"/>
    </row>
    <row r="64" spans="1:6" ht="30" customHeight="1">
      <c r="A64" s="11"/>
      <c r="B64" s="19"/>
      <c r="C64" s="16"/>
      <c r="D64" s="11"/>
      <c r="E64" s="16"/>
      <c r="F64" s="11"/>
    </row>
    <row r="65" spans="1:6" ht="30" customHeight="1">
      <c r="A65" s="11"/>
      <c r="B65" s="19"/>
      <c r="C65" s="16"/>
      <c r="D65" s="11"/>
      <c r="E65" s="16"/>
      <c r="F65" s="11"/>
    </row>
    <row r="66" spans="1:6" ht="30" customHeight="1">
      <c r="A66" s="11"/>
      <c r="B66" s="19"/>
      <c r="C66" s="16"/>
      <c r="D66" s="11"/>
      <c r="E66" s="16"/>
      <c r="F66" s="11"/>
    </row>
    <row r="67" spans="1:6" ht="30" customHeight="1">
      <c r="A67" s="11"/>
      <c r="B67" s="19"/>
      <c r="C67" s="16"/>
      <c r="D67" s="11"/>
      <c r="E67" s="16"/>
      <c r="F67" s="11"/>
    </row>
    <row r="68" spans="1:6" ht="30" customHeight="1">
      <c r="A68" s="11"/>
      <c r="B68" s="19"/>
      <c r="C68" s="16"/>
      <c r="D68" s="11"/>
      <c r="E68" s="16"/>
      <c r="F68" s="11"/>
    </row>
    <row r="69" spans="1:6" ht="30" customHeight="1">
      <c r="A69" s="11"/>
      <c r="B69" s="19"/>
      <c r="C69" s="16"/>
      <c r="D69" s="11"/>
      <c r="E69" s="16"/>
      <c r="F69" s="11"/>
    </row>
    <row r="70" spans="1:6" ht="30" customHeight="1">
      <c r="A70" s="11"/>
      <c r="B70" s="19"/>
      <c r="C70" s="16"/>
      <c r="D70" s="11"/>
      <c r="E70" s="16"/>
      <c r="F70" s="11"/>
    </row>
    <row r="71" spans="1:6" ht="30" customHeight="1">
      <c r="A71" s="11"/>
      <c r="B71" s="19"/>
      <c r="C71" s="16"/>
      <c r="D71" s="11"/>
      <c r="E71" s="16"/>
      <c r="F71" s="11"/>
    </row>
    <row r="72" spans="1:6" ht="30" customHeight="1">
      <c r="A72" s="11"/>
      <c r="B72" s="19"/>
      <c r="C72" s="16"/>
      <c r="D72" s="11"/>
      <c r="E72" s="16"/>
      <c r="F72" s="11"/>
    </row>
    <row r="73" spans="1:6" ht="30" customHeight="1">
      <c r="A73" s="11"/>
      <c r="B73" s="19"/>
      <c r="C73" s="16"/>
      <c r="D73" s="11"/>
      <c r="E73" s="16"/>
      <c r="F73" s="11"/>
    </row>
    <row r="74" spans="1:6" ht="30" customHeight="1">
      <c r="A74" s="11"/>
      <c r="B74" s="19"/>
      <c r="C74" s="16"/>
      <c r="D74" s="11"/>
      <c r="E74" s="16"/>
      <c r="F74" s="11"/>
    </row>
    <row r="75" spans="1:6" ht="30" customHeight="1">
      <c r="A75" s="11"/>
      <c r="B75" s="19"/>
      <c r="C75" s="16"/>
      <c r="D75" s="11"/>
      <c r="E75" s="16"/>
      <c r="F75" s="11"/>
    </row>
    <row r="76" spans="1:6" ht="30" customHeight="1">
      <c r="A76" s="11"/>
      <c r="B76" s="19"/>
      <c r="C76" s="16"/>
      <c r="D76" s="11"/>
      <c r="E76" s="16"/>
      <c r="F76" s="11"/>
    </row>
    <row r="77" spans="1:6" ht="30" customHeight="1">
      <c r="A77" s="11"/>
      <c r="B77" s="19"/>
      <c r="C77" s="16"/>
      <c r="D77" s="11"/>
      <c r="E77" s="16"/>
      <c r="F77" s="11"/>
    </row>
    <row r="78" spans="1:6" ht="30" customHeight="1">
      <c r="A78" s="11"/>
      <c r="B78" s="19"/>
      <c r="C78" s="16"/>
      <c r="D78" s="11"/>
      <c r="E78" s="16"/>
      <c r="F78" s="11"/>
    </row>
    <row r="79" spans="1:6" ht="30" customHeight="1">
      <c r="A79" s="11"/>
      <c r="B79" s="19"/>
      <c r="C79" s="16"/>
      <c r="D79" s="11"/>
      <c r="E79" s="16"/>
      <c r="F79" s="11"/>
    </row>
    <row r="80" spans="1:6" ht="30" customHeight="1">
      <c r="A80" s="11"/>
      <c r="B80" s="19"/>
      <c r="C80" s="16"/>
      <c r="D80" s="11"/>
      <c r="E80" s="16"/>
      <c r="F80" s="11"/>
    </row>
    <row r="81" spans="1:6" ht="30" customHeight="1">
      <c r="A81" s="11"/>
      <c r="B81" s="19"/>
      <c r="C81" s="16"/>
      <c r="D81" s="11"/>
      <c r="E81" s="16"/>
      <c r="F81" s="11"/>
    </row>
    <row r="82" spans="1:6" ht="30" customHeight="1"/>
    <row r="83" spans="1:6" ht="30" customHeight="1"/>
    <row r="84" spans="1:6" ht="30" customHeight="1"/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6ED9-4CD1-9A43-88B5-F802B5B907E4}">
  <sheetPr codeName="Sheet8"/>
  <dimension ref="A1:H301"/>
  <sheetViews>
    <sheetView tabSelected="1" topLeftCell="A264" zoomScaleNormal="100" workbookViewId="0">
      <selection activeCell="F284" sqref="F284"/>
    </sheetView>
  </sheetViews>
  <sheetFormatPr baseColWidth="10" defaultRowHeight="20"/>
  <cols>
    <col min="1" max="1" width="23" style="63" customWidth="1"/>
    <col min="2" max="2" width="28" style="63" customWidth="1"/>
    <col min="3" max="3" width="90.6640625" style="70" customWidth="1"/>
    <col min="4" max="4" width="16.6640625" style="63" customWidth="1"/>
    <col min="5" max="5" width="25.1640625" style="63" customWidth="1"/>
    <col min="6" max="6" width="24.33203125" style="63" bestFit="1" customWidth="1"/>
    <col min="7" max="7" width="26" style="63" customWidth="1"/>
    <col min="8" max="16384" width="10.83203125" style="63"/>
  </cols>
  <sheetData>
    <row r="1" spans="1:8" ht="30" customHeight="1">
      <c r="A1" s="64" t="s">
        <v>138</v>
      </c>
      <c r="B1" s="64" t="s">
        <v>139</v>
      </c>
      <c r="C1" s="69" t="s">
        <v>140</v>
      </c>
      <c r="D1" s="65" t="s">
        <v>141</v>
      </c>
      <c r="E1" s="65" t="s">
        <v>143</v>
      </c>
      <c r="F1" s="65" t="s">
        <v>577</v>
      </c>
    </row>
    <row r="2" spans="1:8" ht="30" customHeight="1">
      <c r="A2" s="235" t="s">
        <v>0</v>
      </c>
      <c r="B2" s="235" t="s">
        <v>14</v>
      </c>
      <c r="C2" s="236" t="s">
        <v>15</v>
      </c>
      <c r="D2" s="63">
        <v>500</v>
      </c>
      <c r="E2" s="100">
        <v>60</v>
      </c>
      <c r="F2" s="97">
        <f>E2*H2</f>
        <v>5280000</v>
      </c>
      <c r="H2" s="63">
        <v>88000</v>
      </c>
    </row>
    <row r="3" spans="1:8" ht="30" customHeight="1"/>
    <row r="4" spans="1:8" ht="30" customHeight="1">
      <c r="A4" s="64" t="s">
        <v>138</v>
      </c>
      <c r="B4" s="64" t="s">
        <v>139</v>
      </c>
      <c r="C4" s="69" t="s">
        <v>140</v>
      </c>
      <c r="D4" s="65" t="s">
        <v>141</v>
      </c>
      <c r="E4" s="65" t="s">
        <v>143</v>
      </c>
      <c r="F4" s="65" t="s">
        <v>670</v>
      </c>
      <c r="G4" s="65" t="s">
        <v>670</v>
      </c>
    </row>
    <row r="5" spans="1:8" ht="30" customHeight="1">
      <c r="A5" s="248" t="s">
        <v>477</v>
      </c>
      <c r="B5" s="248" t="s">
        <v>572</v>
      </c>
      <c r="C5" s="249" t="s">
        <v>573</v>
      </c>
      <c r="D5" s="248">
        <v>40</v>
      </c>
      <c r="E5" s="265">
        <v>67</v>
      </c>
      <c r="F5" s="264">
        <v>57500000</v>
      </c>
      <c r="G5" s="264">
        <f>D5*F5</f>
        <v>2300000000</v>
      </c>
    </row>
    <row r="6" spans="1:8" ht="30" customHeight="1"/>
    <row r="7" spans="1:8" ht="30" customHeight="1">
      <c r="A7" s="64" t="s">
        <v>138</v>
      </c>
      <c r="B7" s="64" t="s">
        <v>139</v>
      </c>
      <c r="C7" s="69" t="s">
        <v>140</v>
      </c>
      <c r="D7" s="65" t="s">
        <v>141</v>
      </c>
      <c r="E7" s="65" t="s">
        <v>143</v>
      </c>
    </row>
    <row r="8" spans="1:8" ht="30" customHeight="1">
      <c r="A8" s="239" t="s">
        <v>170</v>
      </c>
      <c r="B8" s="237">
        <v>343407</v>
      </c>
      <c r="C8" s="238" t="s">
        <v>278</v>
      </c>
      <c r="D8" s="84">
        <v>1000</v>
      </c>
      <c r="E8" s="228">
        <v>136000000</v>
      </c>
    </row>
    <row r="9" spans="1:8" ht="30" customHeight="1"/>
    <row r="10" spans="1:8" ht="30" customHeight="1">
      <c r="A10" s="64" t="s">
        <v>156</v>
      </c>
      <c r="B10" s="64" t="s">
        <v>575</v>
      </c>
      <c r="C10" s="69" t="s">
        <v>576</v>
      </c>
      <c r="D10" s="65" t="s">
        <v>158</v>
      </c>
      <c r="E10" s="65" t="s">
        <v>577</v>
      </c>
      <c r="F10" s="65" t="s">
        <v>577</v>
      </c>
    </row>
    <row r="11" spans="1:8" ht="30" customHeight="1">
      <c r="A11" s="63" t="s">
        <v>238</v>
      </c>
      <c r="B11" s="63">
        <v>105554</v>
      </c>
      <c r="C11" s="70" t="s">
        <v>578</v>
      </c>
      <c r="E11" s="100">
        <v>72</v>
      </c>
      <c r="F11" s="97">
        <f>E11*H2</f>
        <v>6336000</v>
      </c>
    </row>
    <row r="12" spans="1:8" ht="30" customHeight="1"/>
    <row r="13" spans="1:8" ht="30" customHeight="1">
      <c r="A13" s="64" t="s">
        <v>156</v>
      </c>
      <c r="B13" s="64" t="s">
        <v>575</v>
      </c>
      <c r="C13" s="69" t="s">
        <v>576</v>
      </c>
      <c r="D13" s="65" t="s">
        <v>158</v>
      </c>
      <c r="E13" s="65" t="s">
        <v>577</v>
      </c>
    </row>
    <row r="14" spans="1:8" ht="30" customHeight="1">
      <c r="A14" s="63" t="s">
        <v>238</v>
      </c>
      <c r="B14" s="63">
        <v>101512</v>
      </c>
      <c r="C14" s="70" t="s">
        <v>579</v>
      </c>
      <c r="D14" s="63">
        <v>100</v>
      </c>
      <c r="E14" s="100">
        <v>335</v>
      </c>
    </row>
    <row r="15" spans="1:8" ht="30" customHeight="1"/>
    <row r="16" spans="1:8" ht="30" customHeight="1">
      <c r="A16" s="64" t="s">
        <v>156</v>
      </c>
      <c r="B16" s="64" t="s">
        <v>575</v>
      </c>
      <c r="C16" s="69" t="s">
        <v>576</v>
      </c>
      <c r="D16" s="65" t="s">
        <v>158</v>
      </c>
      <c r="E16" s="65" t="s">
        <v>577</v>
      </c>
    </row>
    <row r="17" spans="1:5" ht="30" customHeight="1">
      <c r="A17" s="63" t="s">
        <v>238</v>
      </c>
      <c r="B17" s="63">
        <v>100181</v>
      </c>
      <c r="C17" s="98" t="s">
        <v>595</v>
      </c>
      <c r="E17" s="97">
        <v>21000000</v>
      </c>
    </row>
    <row r="18" spans="1:5" ht="30" customHeight="1">
      <c r="A18" s="63" t="s">
        <v>238</v>
      </c>
      <c r="B18" s="63">
        <v>110011</v>
      </c>
      <c r="C18" s="70" t="s">
        <v>596</v>
      </c>
      <c r="E18" s="97">
        <v>27000000</v>
      </c>
    </row>
    <row r="19" spans="1:5" ht="30" customHeight="1">
      <c r="A19" s="64" t="s">
        <v>156</v>
      </c>
      <c r="B19" s="64" t="s">
        <v>575</v>
      </c>
      <c r="C19" s="69" t="s">
        <v>576</v>
      </c>
      <c r="D19" s="65" t="s">
        <v>158</v>
      </c>
      <c r="E19" s="65" t="s">
        <v>577</v>
      </c>
    </row>
    <row r="20" spans="1:5" ht="30" customHeight="1">
      <c r="A20" s="248" t="s">
        <v>665</v>
      </c>
      <c r="B20" s="248" t="s">
        <v>667</v>
      </c>
      <c r="C20" s="249" t="s">
        <v>666</v>
      </c>
      <c r="D20" s="248"/>
      <c r="E20" s="264">
        <v>580000000</v>
      </c>
    </row>
    <row r="21" spans="1:5" ht="30" customHeight="1">
      <c r="A21" s="248" t="s">
        <v>665</v>
      </c>
      <c r="B21" s="248" t="s">
        <v>668</v>
      </c>
      <c r="C21" s="249" t="s">
        <v>666</v>
      </c>
      <c r="D21" s="248"/>
      <c r="E21" s="264">
        <v>470000000</v>
      </c>
    </row>
    <row r="22" spans="1:5" ht="30" customHeight="1">
      <c r="A22" s="64" t="s">
        <v>156</v>
      </c>
      <c r="B22" s="64" t="s">
        <v>575</v>
      </c>
      <c r="C22" s="69" t="s">
        <v>576</v>
      </c>
      <c r="D22" s="65" t="s">
        <v>158</v>
      </c>
      <c r="E22" s="65" t="s">
        <v>577</v>
      </c>
    </row>
    <row r="23" spans="1:5" ht="30" customHeight="1">
      <c r="A23" s="63" t="s">
        <v>0</v>
      </c>
      <c r="B23" s="63">
        <v>188054</v>
      </c>
      <c r="C23" s="240" t="s">
        <v>597</v>
      </c>
      <c r="D23" s="97" t="s">
        <v>558</v>
      </c>
      <c r="E23" s="97">
        <v>149000000</v>
      </c>
    </row>
    <row r="24" spans="1:5" ht="30" customHeight="1"/>
    <row r="25" spans="1:5" ht="30" customHeight="1">
      <c r="A25" s="64" t="s">
        <v>156</v>
      </c>
      <c r="B25" s="64" t="s">
        <v>575</v>
      </c>
      <c r="C25" s="69" t="s">
        <v>576</v>
      </c>
      <c r="D25" s="65" t="s">
        <v>158</v>
      </c>
      <c r="E25" s="65" t="s">
        <v>577</v>
      </c>
    </row>
    <row r="26" spans="1:5" ht="30" customHeight="1">
      <c r="A26" s="63" t="s">
        <v>602</v>
      </c>
      <c r="B26" s="63" t="s">
        <v>598</v>
      </c>
      <c r="C26" s="70" t="s">
        <v>599</v>
      </c>
      <c r="D26" s="63">
        <v>1000</v>
      </c>
      <c r="E26" s="100">
        <v>72</v>
      </c>
    </row>
    <row r="27" spans="1:5" ht="30" customHeight="1">
      <c r="A27" s="63" t="s">
        <v>600</v>
      </c>
      <c r="B27" s="63">
        <v>34448</v>
      </c>
      <c r="C27" s="98" t="s">
        <v>601</v>
      </c>
      <c r="D27" s="63">
        <v>1000</v>
      </c>
      <c r="E27" s="100">
        <v>205</v>
      </c>
    </row>
    <row r="28" spans="1:5" ht="30" customHeight="1">
      <c r="A28" s="64" t="s">
        <v>156</v>
      </c>
      <c r="B28" s="64" t="s">
        <v>575</v>
      </c>
      <c r="C28" s="69" t="s">
        <v>576</v>
      </c>
      <c r="D28" s="65" t="s">
        <v>158</v>
      </c>
      <c r="E28" s="65" t="s">
        <v>577</v>
      </c>
    </row>
    <row r="29" spans="1:5" ht="30" customHeight="1">
      <c r="A29" s="63" t="s">
        <v>238</v>
      </c>
      <c r="B29" s="63">
        <v>803222</v>
      </c>
      <c r="C29" s="98" t="s">
        <v>606</v>
      </c>
      <c r="D29" s="63">
        <v>1000</v>
      </c>
    </row>
    <row r="30" spans="1:5" ht="30" customHeight="1">
      <c r="A30" s="63" t="s">
        <v>238</v>
      </c>
    </row>
    <row r="31" spans="1:5" ht="30" customHeight="1">
      <c r="A31" s="64" t="s">
        <v>156</v>
      </c>
      <c r="B31" s="64" t="s">
        <v>575</v>
      </c>
      <c r="C31" s="69" t="s">
        <v>576</v>
      </c>
      <c r="D31" s="65" t="s">
        <v>158</v>
      </c>
      <c r="E31" s="65" t="s">
        <v>577</v>
      </c>
    </row>
    <row r="32" spans="1:5" ht="30" customHeight="1">
      <c r="A32" s="63" t="s">
        <v>238</v>
      </c>
      <c r="B32" s="63">
        <v>111681</v>
      </c>
      <c r="C32" s="98" t="s">
        <v>607</v>
      </c>
      <c r="E32" s="100">
        <v>242</v>
      </c>
    </row>
    <row r="33" spans="1:5" ht="30" customHeight="1"/>
    <row r="34" spans="1:5" ht="30" customHeight="1">
      <c r="A34" s="64" t="s">
        <v>156</v>
      </c>
      <c r="B34" s="64" t="s">
        <v>575</v>
      </c>
      <c r="C34" s="69" t="s">
        <v>576</v>
      </c>
      <c r="D34" s="65" t="s">
        <v>158</v>
      </c>
      <c r="E34" s="65" t="s">
        <v>577</v>
      </c>
    </row>
    <row r="35" spans="1:5" ht="30" customHeight="1">
      <c r="A35" s="63" t="s">
        <v>350</v>
      </c>
      <c r="B35" s="63" t="s">
        <v>608</v>
      </c>
      <c r="C35" s="98" t="s">
        <v>609</v>
      </c>
      <c r="D35" s="63" t="s">
        <v>610</v>
      </c>
      <c r="E35" s="97">
        <v>70000000</v>
      </c>
    </row>
    <row r="36" spans="1:5" ht="30" customHeight="1"/>
    <row r="37" spans="1:5" ht="30" customHeight="1">
      <c r="A37" s="64" t="s">
        <v>156</v>
      </c>
      <c r="B37" s="64" t="s">
        <v>575</v>
      </c>
      <c r="C37" s="69" t="s">
        <v>576</v>
      </c>
      <c r="D37" s="65" t="s">
        <v>158</v>
      </c>
      <c r="E37" s="65" t="s">
        <v>577</v>
      </c>
    </row>
    <row r="38" spans="1:5" ht="30" customHeight="1">
      <c r="A38" s="63" t="s">
        <v>238</v>
      </c>
      <c r="B38" s="63">
        <v>803222</v>
      </c>
      <c r="C38" s="98" t="s">
        <v>606</v>
      </c>
      <c r="D38" s="63">
        <v>2500</v>
      </c>
      <c r="E38" s="97">
        <v>72000000</v>
      </c>
    </row>
    <row r="39" spans="1:5" ht="30" customHeight="1">
      <c r="A39" s="63" t="s">
        <v>238</v>
      </c>
      <c r="B39" s="63">
        <v>803222</v>
      </c>
      <c r="C39" s="98" t="s">
        <v>606</v>
      </c>
      <c r="D39" s="63" t="s">
        <v>611</v>
      </c>
      <c r="E39" s="97">
        <v>1030000000</v>
      </c>
    </row>
    <row r="40" spans="1:5" ht="30" customHeight="1">
      <c r="A40" s="64" t="s">
        <v>156</v>
      </c>
      <c r="B40" s="64" t="s">
        <v>575</v>
      </c>
      <c r="C40" s="69" t="s">
        <v>576</v>
      </c>
      <c r="D40" s="65" t="s">
        <v>158</v>
      </c>
      <c r="E40" s="65" t="s">
        <v>577</v>
      </c>
    </row>
    <row r="41" spans="1:5" ht="30" customHeight="1">
      <c r="A41" s="63" t="s">
        <v>238</v>
      </c>
      <c r="B41" s="63">
        <v>803181</v>
      </c>
      <c r="C41" s="98" t="s">
        <v>612</v>
      </c>
      <c r="D41" s="63">
        <v>1000</v>
      </c>
      <c r="E41" s="97">
        <v>60000000</v>
      </c>
    </row>
    <row r="42" spans="1:5" ht="30" customHeight="1"/>
    <row r="43" spans="1:5" ht="30" customHeight="1">
      <c r="A43" s="64" t="s">
        <v>156</v>
      </c>
      <c r="B43" s="64" t="s">
        <v>575</v>
      </c>
      <c r="C43" s="69" t="s">
        <v>576</v>
      </c>
      <c r="D43" s="65" t="s">
        <v>158</v>
      </c>
      <c r="E43" s="65" t="s">
        <v>577</v>
      </c>
    </row>
    <row r="44" spans="1:5" ht="30" customHeight="1">
      <c r="A44" s="63" t="s">
        <v>602</v>
      </c>
      <c r="B44" s="63">
        <v>109481</v>
      </c>
      <c r="C44" s="98" t="s">
        <v>603</v>
      </c>
      <c r="E44" s="100">
        <v>300</v>
      </c>
    </row>
    <row r="45" spans="1:5" ht="30" customHeight="1">
      <c r="A45" s="63" t="s">
        <v>602</v>
      </c>
      <c r="B45" s="63">
        <v>92091</v>
      </c>
      <c r="C45" s="98" t="s">
        <v>604</v>
      </c>
      <c r="E45" s="100">
        <v>445</v>
      </c>
    </row>
    <row r="46" spans="1:5" ht="30" customHeight="1">
      <c r="A46" s="63" t="s">
        <v>602</v>
      </c>
      <c r="B46" s="63">
        <v>4330</v>
      </c>
      <c r="C46" s="98" t="s">
        <v>605</v>
      </c>
      <c r="E46" s="100">
        <v>315</v>
      </c>
    </row>
    <row r="47" spans="1:5" ht="30" customHeight="1"/>
    <row r="48" spans="1:5" ht="30" customHeight="1">
      <c r="A48" s="64" t="s">
        <v>156</v>
      </c>
      <c r="B48" s="64" t="s">
        <v>575</v>
      </c>
      <c r="C48" s="69" t="s">
        <v>576</v>
      </c>
      <c r="D48" s="65" t="s">
        <v>158</v>
      </c>
      <c r="E48" s="65" t="s">
        <v>577</v>
      </c>
    </row>
    <row r="49" spans="1:5" ht="30" customHeight="1">
      <c r="A49" s="63" t="s">
        <v>662</v>
      </c>
      <c r="B49" s="101">
        <v>156730050</v>
      </c>
      <c r="C49" s="98" t="s">
        <v>663</v>
      </c>
      <c r="D49" s="63" t="s">
        <v>664</v>
      </c>
      <c r="E49" s="97">
        <v>26000000</v>
      </c>
    </row>
    <row r="50" spans="1:5" ht="30" customHeight="1">
      <c r="A50" s="63" t="s">
        <v>662</v>
      </c>
      <c r="B50" s="101">
        <v>156730050</v>
      </c>
      <c r="C50" s="98" t="s">
        <v>663</v>
      </c>
      <c r="D50" s="63" t="s">
        <v>163</v>
      </c>
      <c r="E50" s="97">
        <v>82000000</v>
      </c>
    </row>
    <row r="51" spans="1:5" ht="30" customHeight="1"/>
    <row r="52" spans="1:5" ht="30" customHeight="1"/>
    <row r="53" spans="1:5" ht="30" customHeight="1">
      <c r="A53" s="64" t="s">
        <v>673</v>
      </c>
      <c r="B53" s="64" t="s">
        <v>575</v>
      </c>
      <c r="C53" s="69" t="s">
        <v>576</v>
      </c>
      <c r="D53" s="65" t="s">
        <v>158</v>
      </c>
      <c r="E53" s="65" t="s">
        <v>577</v>
      </c>
    </row>
    <row r="54" spans="1:5" ht="30" customHeight="1">
      <c r="A54" s="63" t="s">
        <v>238</v>
      </c>
      <c r="B54" s="63">
        <v>107614</v>
      </c>
      <c r="C54" s="98" t="s">
        <v>672</v>
      </c>
      <c r="D54" s="63" t="s">
        <v>671</v>
      </c>
      <c r="E54" s="155">
        <v>1270000000</v>
      </c>
    </row>
    <row r="55" spans="1:5" ht="30" customHeight="1"/>
    <row r="56" spans="1:5" ht="30" customHeight="1"/>
    <row r="57" spans="1:5" ht="30" customHeight="1">
      <c r="A57" s="64" t="s">
        <v>156</v>
      </c>
      <c r="B57" s="64" t="s">
        <v>575</v>
      </c>
      <c r="C57" s="69" t="s">
        <v>576</v>
      </c>
      <c r="D57" s="65" t="s">
        <v>158</v>
      </c>
      <c r="E57" s="65" t="s">
        <v>577</v>
      </c>
    </row>
    <row r="58" spans="1:5" ht="30" customHeight="1">
      <c r="A58" s="63" t="s">
        <v>613</v>
      </c>
      <c r="C58" s="70" t="s">
        <v>622</v>
      </c>
      <c r="D58" s="63" t="s">
        <v>624</v>
      </c>
    </row>
    <row r="59" spans="1:5" ht="30" customHeight="1">
      <c r="A59" s="63" t="s">
        <v>613</v>
      </c>
      <c r="C59" s="70" t="s">
        <v>623</v>
      </c>
      <c r="D59" s="63" t="s">
        <v>625</v>
      </c>
    </row>
    <row r="60" spans="1:5" ht="30" customHeight="1">
      <c r="A60" s="63" t="s">
        <v>613</v>
      </c>
      <c r="C60" s="70" t="s">
        <v>626</v>
      </c>
      <c r="D60" s="63" t="s">
        <v>627</v>
      </c>
    </row>
    <row r="61" spans="1:5" ht="30" customHeight="1">
      <c r="A61" s="63" t="s">
        <v>613</v>
      </c>
      <c r="C61" s="70" t="s">
        <v>614</v>
      </c>
      <c r="D61" s="63" t="s">
        <v>631</v>
      </c>
    </row>
    <row r="62" spans="1:5" ht="30" customHeight="1">
      <c r="A62" s="63" t="s">
        <v>613</v>
      </c>
      <c r="C62" s="70" t="s">
        <v>619</v>
      </c>
      <c r="D62" s="63" t="s">
        <v>629</v>
      </c>
    </row>
    <row r="63" spans="1:5" ht="30" customHeight="1">
      <c r="A63" s="63" t="s">
        <v>613</v>
      </c>
      <c r="C63" s="70" t="s">
        <v>620</v>
      </c>
      <c r="D63" s="63" t="s">
        <v>629</v>
      </c>
    </row>
    <row r="64" spans="1:5" ht="30" customHeight="1">
      <c r="A64" s="63" t="s">
        <v>613</v>
      </c>
      <c r="C64" s="70" t="s">
        <v>621</v>
      </c>
      <c r="D64" s="63" t="s">
        <v>629</v>
      </c>
    </row>
    <row r="65" spans="1:6" ht="30" customHeight="1">
      <c r="A65" s="63" t="s">
        <v>613</v>
      </c>
      <c r="C65" s="70" t="s">
        <v>615</v>
      </c>
      <c r="D65" s="63" t="s">
        <v>628</v>
      </c>
    </row>
    <row r="66" spans="1:6" ht="30" customHeight="1">
      <c r="A66" s="63" t="s">
        <v>613</v>
      </c>
      <c r="C66" s="70" t="s">
        <v>616</v>
      </c>
      <c r="D66" s="63" t="s">
        <v>630</v>
      </c>
    </row>
    <row r="67" spans="1:6" ht="30" customHeight="1">
      <c r="A67" s="63" t="s">
        <v>613</v>
      </c>
      <c r="C67" s="70" t="s">
        <v>617</v>
      </c>
      <c r="D67" s="63" t="s">
        <v>630</v>
      </c>
    </row>
    <row r="68" spans="1:6" ht="30" customHeight="1">
      <c r="A68" s="63" t="s">
        <v>613</v>
      </c>
      <c r="C68" s="70" t="s">
        <v>618</v>
      </c>
      <c r="D68" s="63" t="s">
        <v>630</v>
      </c>
    </row>
    <row r="69" spans="1:6" ht="30" customHeight="1">
      <c r="A69" s="64" t="s">
        <v>156</v>
      </c>
      <c r="B69" s="64" t="s">
        <v>575</v>
      </c>
      <c r="C69" s="69" t="s">
        <v>576</v>
      </c>
      <c r="D69" s="65" t="s">
        <v>158</v>
      </c>
      <c r="E69" s="65" t="s">
        <v>577</v>
      </c>
    </row>
    <row r="70" spans="1:6" ht="30" customHeight="1">
      <c r="A70" s="63" t="s">
        <v>238</v>
      </c>
      <c r="B70" s="63">
        <v>137123</v>
      </c>
      <c r="C70" s="98" t="s">
        <v>669</v>
      </c>
      <c r="D70" s="63">
        <v>1000</v>
      </c>
      <c r="E70" s="100">
        <v>2820</v>
      </c>
    </row>
    <row r="71" spans="1:6" ht="30" customHeight="1"/>
    <row r="72" spans="1:6" ht="30" customHeight="1">
      <c r="A72" s="64" t="s">
        <v>156</v>
      </c>
      <c r="B72" s="64" t="s">
        <v>575</v>
      </c>
      <c r="C72" s="69" t="s">
        <v>576</v>
      </c>
      <c r="D72" s="65" t="s">
        <v>158</v>
      </c>
      <c r="E72" s="65" t="s">
        <v>577</v>
      </c>
      <c r="F72" s="65" t="s">
        <v>577</v>
      </c>
    </row>
    <row r="73" spans="1:6" ht="30" customHeight="1">
      <c r="A73" s="63" t="s">
        <v>238</v>
      </c>
      <c r="B73" s="63">
        <v>100086</v>
      </c>
      <c r="C73" s="70" t="s">
        <v>674</v>
      </c>
      <c r="D73" s="63">
        <v>1</v>
      </c>
      <c r="E73" s="97">
        <v>61560000</v>
      </c>
      <c r="F73" s="97">
        <f>D73*E73</f>
        <v>61560000</v>
      </c>
    </row>
    <row r="74" spans="1:6" ht="30" customHeight="1">
      <c r="A74" s="63" t="s">
        <v>0</v>
      </c>
      <c r="B74" s="63">
        <v>100181</v>
      </c>
      <c r="C74" s="70" t="s">
        <v>677</v>
      </c>
      <c r="D74" s="63">
        <v>12</v>
      </c>
      <c r="E74" s="97">
        <v>20000000</v>
      </c>
      <c r="F74" s="97">
        <f t="shared" ref="F74:F75" si="0">D74*E74</f>
        <v>240000000</v>
      </c>
    </row>
    <row r="75" spans="1:6" ht="30" customHeight="1">
      <c r="A75" s="63" t="s">
        <v>347</v>
      </c>
      <c r="B75" s="63" t="s">
        <v>675</v>
      </c>
      <c r="C75" s="70" t="s">
        <v>676</v>
      </c>
      <c r="D75" s="63">
        <v>4</v>
      </c>
      <c r="E75" s="97">
        <v>62000000</v>
      </c>
      <c r="F75" s="97">
        <f t="shared" si="0"/>
        <v>248000000</v>
      </c>
    </row>
    <row r="76" spans="1:6" ht="30" customHeight="1" thickBot="1">
      <c r="E76" s="97"/>
      <c r="F76" s="97"/>
    </row>
    <row r="77" spans="1:6" ht="30" customHeight="1" thickBot="1">
      <c r="F77" s="156">
        <f>SUM(F73:F76)</f>
        <v>549560000</v>
      </c>
    </row>
    <row r="78" spans="1:6" ht="30" customHeight="1">
      <c r="A78" s="64" t="s">
        <v>156</v>
      </c>
      <c r="B78" s="64" t="s">
        <v>575</v>
      </c>
      <c r="C78" s="69" t="s">
        <v>576</v>
      </c>
      <c r="D78" s="65" t="s">
        <v>158</v>
      </c>
      <c r="E78" s="65" t="s">
        <v>577</v>
      </c>
    </row>
    <row r="79" spans="1:6" ht="30" customHeight="1">
      <c r="A79" s="63" t="s">
        <v>238</v>
      </c>
      <c r="B79" s="63">
        <v>115338</v>
      </c>
      <c r="C79" s="98" t="s">
        <v>586</v>
      </c>
      <c r="D79" s="63">
        <v>500</v>
      </c>
      <c r="E79" s="97">
        <v>113000000</v>
      </c>
    </row>
    <row r="80" spans="1:6" ht="30" customHeight="1"/>
    <row r="81" spans="1:7" ht="30" customHeight="1">
      <c r="A81" s="64" t="s">
        <v>156</v>
      </c>
      <c r="B81" s="64" t="s">
        <v>575</v>
      </c>
      <c r="C81" s="69" t="s">
        <v>576</v>
      </c>
      <c r="D81" s="65" t="s">
        <v>158</v>
      </c>
      <c r="E81" s="65" t="s">
        <v>577</v>
      </c>
      <c r="F81" s="65"/>
    </row>
    <row r="82" spans="1:7" ht="30" customHeight="1">
      <c r="A82" s="63" t="s">
        <v>0</v>
      </c>
      <c r="B82" s="63">
        <v>109141</v>
      </c>
      <c r="D82" s="63">
        <v>1000</v>
      </c>
      <c r="E82" s="100">
        <v>26</v>
      </c>
      <c r="F82" s="63" t="s">
        <v>548</v>
      </c>
    </row>
    <row r="83" spans="1:7" ht="30" customHeight="1">
      <c r="A83" s="63" t="s">
        <v>0</v>
      </c>
      <c r="B83" s="63">
        <v>109014</v>
      </c>
      <c r="D83" s="63">
        <v>1000</v>
      </c>
      <c r="E83" s="100">
        <v>82</v>
      </c>
      <c r="F83" s="63" t="s">
        <v>2557</v>
      </c>
    </row>
    <row r="84" spans="1:7" ht="30" customHeight="1">
      <c r="A84" s="63" t="s">
        <v>0</v>
      </c>
      <c r="B84" s="63">
        <v>105577</v>
      </c>
      <c r="E84" s="100">
        <v>210</v>
      </c>
      <c r="F84" s="63" t="s">
        <v>2557</v>
      </c>
    </row>
    <row r="85" spans="1:7" ht="30" customHeight="1">
      <c r="A85" s="248" t="s">
        <v>0</v>
      </c>
      <c r="B85" s="248">
        <v>110011</v>
      </c>
      <c r="C85" s="249"/>
      <c r="D85" s="248">
        <v>20</v>
      </c>
      <c r="E85" s="250">
        <v>30</v>
      </c>
      <c r="F85" s="250">
        <v>360</v>
      </c>
      <c r="G85" s="248" t="s">
        <v>2558</v>
      </c>
    </row>
    <row r="86" spans="1:7" ht="30" customHeight="1">
      <c r="A86" s="64" t="s">
        <v>156</v>
      </c>
      <c r="B86" s="64" t="s">
        <v>575</v>
      </c>
      <c r="C86" s="69" t="s">
        <v>576</v>
      </c>
      <c r="D86" s="65" t="s">
        <v>332</v>
      </c>
      <c r="E86" s="65" t="s">
        <v>577</v>
      </c>
      <c r="F86" s="65" t="s">
        <v>2524</v>
      </c>
    </row>
    <row r="87" spans="1:7" ht="30" customHeight="1">
      <c r="A87" s="63" t="s">
        <v>0</v>
      </c>
      <c r="B87" s="63">
        <v>110011</v>
      </c>
      <c r="C87" s="246" t="s">
        <v>2546</v>
      </c>
      <c r="D87" s="63">
        <v>12</v>
      </c>
      <c r="E87" s="97">
        <v>27000000</v>
      </c>
      <c r="F87" s="97">
        <f>D87*E87</f>
        <v>324000000</v>
      </c>
    </row>
    <row r="88" spans="1:7" ht="30" customHeight="1">
      <c r="A88" s="63" t="s">
        <v>2545</v>
      </c>
      <c r="B88" s="63">
        <v>4091131</v>
      </c>
      <c r="C88" s="247" t="s">
        <v>647</v>
      </c>
      <c r="D88" s="63">
        <v>20</v>
      </c>
      <c r="E88" s="97">
        <v>18000000</v>
      </c>
      <c r="F88" s="97">
        <f>D88*E88</f>
        <v>360000000</v>
      </c>
    </row>
    <row r="89" spans="1:7" ht="30" customHeight="1">
      <c r="F89" s="228">
        <f>SUM(F87:F88)</f>
        <v>684000000</v>
      </c>
    </row>
    <row r="90" spans="1:7" ht="30" customHeight="1">
      <c r="A90" s="64" t="s">
        <v>156</v>
      </c>
      <c r="B90" s="64" t="s">
        <v>575</v>
      </c>
      <c r="C90" s="69" t="s">
        <v>576</v>
      </c>
      <c r="D90" s="65" t="s">
        <v>158</v>
      </c>
      <c r="E90" s="65" t="s">
        <v>577</v>
      </c>
    </row>
    <row r="91" spans="1:7" ht="30" customHeight="1">
      <c r="A91" s="63" t="s">
        <v>238</v>
      </c>
      <c r="B91" s="63">
        <v>103785</v>
      </c>
      <c r="C91" s="70" t="s">
        <v>928</v>
      </c>
      <c r="D91" s="63" t="s">
        <v>929</v>
      </c>
      <c r="E91" s="97">
        <v>14500000</v>
      </c>
    </row>
    <row r="92" spans="1:7" ht="30" customHeight="1"/>
    <row r="93" spans="1:7" ht="30" customHeight="1">
      <c r="A93" s="64" t="s">
        <v>156</v>
      </c>
      <c r="B93" s="64" t="s">
        <v>575</v>
      </c>
      <c r="C93" s="69" t="s">
        <v>576</v>
      </c>
      <c r="D93" s="65" t="s">
        <v>158</v>
      </c>
      <c r="E93" s="65" t="s">
        <v>577</v>
      </c>
    </row>
    <row r="94" spans="1:7" ht="30" customHeight="1">
      <c r="A94" s="63" t="s">
        <v>238</v>
      </c>
      <c r="B94" s="63">
        <v>104492</v>
      </c>
      <c r="C94" s="70" t="s">
        <v>2522</v>
      </c>
      <c r="E94" s="97">
        <v>200000000</v>
      </c>
    </row>
    <row r="95" spans="1:7" ht="30" customHeight="1"/>
    <row r="96" spans="1:7" ht="30" customHeight="1"/>
    <row r="97" spans="1:7" ht="30" customHeight="1"/>
    <row r="98" spans="1:7" ht="30" customHeight="1">
      <c r="A98" s="64" t="s">
        <v>156</v>
      </c>
      <c r="B98" s="64" t="s">
        <v>575</v>
      </c>
      <c r="C98" s="69" t="s">
        <v>576</v>
      </c>
      <c r="D98" s="65" t="s">
        <v>158</v>
      </c>
      <c r="E98" s="65" t="s">
        <v>577</v>
      </c>
      <c r="F98" s="65" t="s">
        <v>332</v>
      </c>
      <c r="G98" s="65" t="s">
        <v>2524</v>
      </c>
    </row>
    <row r="99" spans="1:7" ht="30" customHeight="1">
      <c r="A99" s="87" t="s">
        <v>166</v>
      </c>
      <c r="B99" s="87" t="s">
        <v>226</v>
      </c>
      <c r="C99" s="234" t="s">
        <v>228</v>
      </c>
      <c r="D99" s="87" t="s">
        <v>227</v>
      </c>
      <c r="E99" s="228">
        <v>115000000</v>
      </c>
      <c r="F99" s="84">
        <v>1</v>
      </c>
      <c r="G99" s="228">
        <v>115000000</v>
      </c>
    </row>
    <row r="100" spans="1:7" ht="30" customHeight="1">
      <c r="A100" s="87" t="s">
        <v>195</v>
      </c>
      <c r="B100" s="233" t="s">
        <v>229</v>
      </c>
      <c r="C100" s="241" t="s">
        <v>2523</v>
      </c>
      <c r="D100" s="233" t="s">
        <v>230</v>
      </c>
      <c r="E100" s="228">
        <v>45000000</v>
      </c>
      <c r="F100" s="84">
        <v>1</v>
      </c>
      <c r="G100" s="228">
        <f t="shared" ref="G100:G105" si="1">F100*E100</f>
        <v>45000000</v>
      </c>
    </row>
    <row r="101" spans="1:7" ht="30" customHeight="1">
      <c r="A101" s="87" t="s">
        <v>166</v>
      </c>
      <c r="B101" s="87" t="s">
        <v>263</v>
      </c>
      <c r="C101" s="234" t="s">
        <v>264</v>
      </c>
      <c r="D101" s="87" t="s">
        <v>209</v>
      </c>
      <c r="E101" s="228">
        <v>70000000</v>
      </c>
      <c r="F101" s="84">
        <v>1</v>
      </c>
      <c r="G101" s="228">
        <f t="shared" si="1"/>
        <v>70000000</v>
      </c>
    </row>
    <row r="102" spans="1:7" ht="30" customHeight="1">
      <c r="A102" s="87" t="s">
        <v>166</v>
      </c>
      <c r="B102" s="87" t="s">
        <v>265</v>
      </c>
      <c r="C102" s="234" t="s">
        <v>266</v>
      </c>
      <c r="D102" s="87" t="s">
        <v>168</v>
      </c>
      <c r="E102" s="228">
        <v>100000000</v>
      </c>
      <c r="F102" s="84">
        <v>1</v>
      </c>
      <c r="G102" s="228">
        <f t="shared" si="1"/>
        <v>100000000</v>
      </c>
    </row>
    <row r="103" spans="1:7" ht="30" customHeight="1">
      <c r="A103" s="87" t="s">
        <v>170</v>
      </c>
      <c r="B103" s="87">
        <v>409131</v>
      </c>
      <c r="C103" s="234" t="s">
        <v>647</v>
      </c>
      <c r="D103" s="87" t="s">
        <v>221</v>
      </c>
      <c r="E103" s="228">
        <v>18000000</v>
      </c>
      <c r="F103" s="84">
        <v>15</v>
      </c>
      <c r="G103" s="228">
        <f t="shared" si="1"/>
        <v>270000000</v>
      </c>
    </row>
    <row r="104" spans="1:7" ht="30" customHeight="1">
      <c r="A104" s="87" t="s">
        <v>166</v>
      </c>
      <c r="B104" s="87" t="s">
        <v>649</v>
      </c>
      <c r="C104" s="234" t="s">
        <v>651</v>
      </c>
      <c r="D104" s="87" t="s">
        <v>650</v>
      </c>
      <c r="E104" s="228">
        <v>1700000000</v>
      </c>
      <c r="F104" s="84">
        <v>1</v>
      </c>
      <c r="G104" s="228">
        <f t="shared" si="1"/>
        <v>1700000000</v>
      </c>
    </row>
    <row r="105" spans="1:7" ht="30" customHeight="1">
      <c r="A105" s="87" t="s">
        <v>166</v>
      </c>
      <c r="B105" s="87" t="s">
        <v>654</v>
      </c>
      <c r="C105" s="234" t="s">
        <v>655</v>
      </c>
      <c r="D105" s="87" t="s">
        <v>181</v>
      </c>
      <c r="E105" s="228">
        <v>60000000</v>
      </c>
      <c r="F105" s="84">
        <v>1</v>
      </c>
      <c r="G105" s="228">
        <f t="shared" si="1"/>
        <v>60000000</v>
      </c>
    </row>
    <row r="106" spans="1:7" ht="30" customHeight="1">
      <c r="A106" s="64" t="s">
        <v>156</v>
      </c>
      <c r="B106" s="64" t="s">
        <v>575</v>
      </c>
      <c r="C106" s="69" t="s">
        <v>576</v>
      </c>
      <c r="D106" s="65" t="s">
        <v>158</v>
      </c>
      <c r="E106" s="65" t="s">
        <v>577</v>
      </c>
    </row>
    <row r="107" spans="1:7" ht="30" customHeight="1">
      <c r="A107" s="63" t="s">
        <v>238</v>
      </c>
      <c r="B107" s="63">
        <v>109535</v>
      </c>
      <c r="C107" s="70" t="s">
        <v>2525</v>
      </c>
      <c r="E107" s="97">
        <v>7000000</v>
      </c>
    </row>
    <row r="108" spans="1:7" ht="30" customHeight="1">
      <c r="A108" s="64" t="s">
        <v>156</v>
      </c>
      <c r="B108" s="64" t="s">
        <v>575</v>
      </c>
      <c r="C108" s="69" t="s">
        <v>576</v>
      </c>
      <c r="D108" s="65" t="s">
        <v>158</v>
      </c>
      <c r="E108" s="65" t="s">
        <v>577</v>
      </c>
    </row>
    <row r="109" spans="1:7" ht="30" customHeight="1">
      <c r="A109" s="63" t="s">
        <v>350</v>
      </c>
      <c r="B109" s="101" t="s">
        <v>2527</v>
      </c>
      <c r="C109" s="98" t="s">
        <v>2526</v>
      </c>
      <c r="D109" s="63" t="s">
        <v>227</v>
      </c>
      <c r="E109" s="97">
        <v>140000000</v>
      </c>
    </row>
    <row r="110" spans="1:7" ht="30" customHeight="1">
      <c r="A110" s="64" t="s">
        <v>156</v>
      </c>
      <c r="B110" s="64" t="s">
        <v>575</v>
      </c>
      <c r="C110" s="69" t="s">
        <v>576</v>
      </c>
      <c r="D110" s="65" t="s">
        <v>158</v>
      </c>
      <c r="E110" s="65" t="s">
        <v>577</v>
      </c>
    </row>
    <row r="111" spans="1:7" ht="30" customHeight="1">
      <c r="A111" s="63" t="s">
        <v>350</v>
      </c>
      <c r="B111" s="63" t="s">
        <v>2533</v>
      </c>
      <c r="C111" s="77" t="s">
        <v>2536</v>
      </c>
      <c r="D111" s="63">
        <v>5000</v>
      </c>
      <c r="E111" s="100">
        <v>94</v>
      </c>
    </row>
    <row r="112" spans="1:7" ht="30" customHeight="1">
      <c r="A112" s="63" t="s">
        <v>350</v>
      </c>
      <c r="B112" s="63" t="s">
        <v>2534</v>
      </c>
      <c r="C112" s="77" t="s">
        <v>2537</v>
      </c>
      <c r="D112" s="63" t="s">
        <v>2547</v>
      </c>
      <c r="E112" s="100">
        <v>630</v>
      </c>
    </row>
    <row r="113" spans="1:5" ht="30" customHeight="1">
      <c r="A113" s="63" t="s">
        <v>350</v>
      </c>
      <c r="B113" s="63" t="s">
        <v>2538</v>
      </c>
      <c r="C113" s="77" t="s">
        <v>2536</v>
      </c>
      <c r="D113" s="63" t="s">
        <v>2539</v>
      </c>
      <c r="E113" s="100">
        <v>235</v>
      </c>
    </row>
    <row r="114" spans="1:5" ht="30" customHeight="1">
      <c r="A114" s="63" t="s">
        <v>350</v>
      </c>
      <c r="B114" s="63" t="s">
        <v>2533</v>
      </c>
      <c r="C114" s="77" t="s">
        <v>2536</v>
      </c>
      <c r="D114" s="63">
        <v>50000</v>
      </c>
      <c r="E114" s="100">
        <v>610</v>
      </c>
    </row>
    <row r="115" spans="1:5" ht="30" customHeight="1">
      <c r="B115" s="63" t="s">
        <v>2535</v>
      </c>
    </row>
    <row r="116" spans="1:5" ht="30" customHeight="1">
      <c r="A116" s="63" t="s">
        <v>2530</v>
      </c>
      <c r="B116" s="101" t="s">
        <v>2528</v>
      </c>
      <c r="C116" s="98" t="s">
        <v>2529</v>
      </c>
    </row>
    <row r="117" spans="1:5" ht="30" customHeight="1">
      <c r="A117" s="64" t="s">
        <v>156</v>
      </c>
      <c r="B117" s="64" t="s">
        <v>575</v>
      </c>
      <c r="C117" s="64" t="s">
        <v>576</v>
      </c>
      <c r="D117" s="65" t="s">
        <v>158</v>
      </c>
      <c r="E117" s="65" t="s">
        <v>577</v>
      </c>
    </row>
    <row r="118" spans="1:5" ht="30" customHeight="1">
      <c r="A118" s="63" t="s">
        <v>0</v>
      </c>
      <c r="B118" s="63">
        <v>100354</v>
      </c>
      <c r="C118" s="242" t="s">
        <v>2532</v>
      </c>
      <c r="D118" s="63" t="s">
        <v>2531</v>
      </c>
      <c r="E118" s="97">
        <v>150000000</v>
      </c>
    </row>
    <row r="119" spans="1:5" ht="30" customHeight="1">
      <c r="A119" s="64" t="s">
        <v>156</v>
      </c>
      <c r="B119" s="64" t="s">
        <v>575</v>
      </c>
      <c r="C119" s="64" t="s">
        <v>576</v>
      </c>
      <c r="D119" s="65" t="s">
        <v>158</v>
      </c>
      <c r="E119" s="65" t="s">
        <v>577</v>
      </c>
    </row>
    <row r="120" spans="1:5" ht="30" customHeight="1">
      <c r="A120" s="63" t="s">
        <v>238</v>
      </c>
      <c r="B120" s="63" t="s">
        <v>2540</v>
      </c>
      <c r="C120" s="77" t="s">
        <v>2541</v>
      </c>
      <c r="D120" s="63" t="s">
        <v>2542</v>
      </c>
      <c r="E120" s="243">
        <v>740000000</v>
      </c>
    </row>
    <row r="121" spans="1:5" ht="30" customHeight="1">
      <c r="A121" s="64" t="s">
        <v>156</v>
      </c>
      <c r="B121" s="64" t="s">
        <v>575</v>
      </c>
      <c r="C121" s="64" t="s">
        <v>576</v>
      </c>
      <c r="D121" s="65" t="s">
        <v>158</v>
      </c>
      <c r="E121" s="65" t="s">
        <v>577</v>
      </c>
    </row>
    <row r="122" spans="1:5" ht="30" customHeight="1">
      <c r="A122" s="63" t="s">
        <v>238</v>
      </c>
      <c r="B122" s="63">
        <v>125032</v>
      </c>
      <c r="C122" s="77" t="s">
        <v>2543</v>
      </c>
      <c r="D122" s="63" t="s">
        <v>2544</v>
      </c>
      <c r="E122" s="97">
        <v>85000000</v>
      </c>
    </row>
    <row r="123" spans="1:5" ht="30" customHeight="1">
      <c r="A123" s="64" t="s">
        <v>156</v>
      </c>
      <c r="B123" s="64" t="s">
        <v>575</v>
      </c>
      <c r="C123" s="64" t="s">
        <v>576</v>
      </c>
      <c r="D123" s="65" t="s">
        <v>158</v>
      </c>
      <c r="E123" s="65" t="s">
        <v>577</v>
      </c>
    </row>
    <row r="124" spans="1:5" ht="30" customHeight="1">
      <c r="A124" s="63" t="s">
        <v>361</v>
      </c>
      <c r="B124" s="197">
        <v>34826</v>
      </c>
      <c r="C124" s="70" t="s">
        <v>2555</v>
      </c>
      <c r="D124" s="63" t="s">
        <v>209</v>
      </c>
      <c r="E124" s="100">
        <v>120</v>
      </c>
    </row>
    <row r="125" spans="1:5" ht="30" customHeight="1"/>
    <row r="126" spans="1:5" ht="30" customHeight="1">
      <c r="A126" s="64" t="s">
        <v>156</v>
      </c>
      <c r="B126" s="64" t="s">
        <v>575</v>
      </c>
      <c r="C126" s="64" t="s">
        <v>576</v>
      </c>
      <c r="D126" s="65" t="s">
        <v>158</v>
      </c>
      <c r="E126" s="65" t="s">
        <v>577</v>
      </c>
    </row>
    <row r="127" spans="1:5" ht="30" customHeight="1">
      <c r="A127" s="63" t="s">
        <v>238</v>
      </c>
      <c r="B127" s="63">
        <v>188052</v>
      </c>
      <c r="C127" s="70" t="s">
        <v>2550</v>
      </c>
      <c r="E127" s="97">
        <v>60000000</v>
      </c>
    </row>
    <row r="128" spans="1:5" ht="30" customHeight="1">
      <c r="A128" s="63" t="s">
        <v>238</v>
      </c>
      <c r="B128" s="63">
        <v>188051</v>
      </c>
      <c r="C128" s="70" t="s">
        <v>2550</v>
      </c>
      <c r="E128" s="97">
        <v>60000000</v>
      </c>
    </row>
    <row r="129" spans="1:6" ht="30" customHeight="1"/>
    <row r="130" spans="1:6" ht="30" customHeight="1">
      <c r="A130" s="64" t="s">
        <v>156</v>
      </c>
      <c r="B130" s="64" t="s">
        <v>575</v>
      </c>
      <c r="C130" s="64" t="s">
        <v>576</v>
      </c>
      <c r="D130" s="65" t="s">
        <v>158</v>
      </c>
      <c r="E130" s="65" t="s">
        <v>577</v>
      </c>
      <c r="F130" s="65" t="s">
        <v>2524</v>
      </c>
    </row>
    <row r="131" spans="1:6" ht="30" customHeight="1">
      <c r="A131" s="63" t="s">
        <v>0</v>
      </c>
      <c r="B131" s="63">
        <v>188050</v>
      </c>
      <c r="C131" s="70" t="s">
        <v>2551</v>
      </c>
      <c r="D131" s="63">
        <v>12</v>
      </c>
      <c r="E131" s="97">
        <v>58800000</v>
      </c>
      <c r="F131" s="97">
        <f>D131*E131</f>
        <v>705600000</v>
      </c>
    </row>
    <row r="132" spans="1:6" ht="30" customHeight="1"/>
    <row r="133" spans="1:6" ht="30" customHeight="1">
      <c r="A133" s="64" t="s">
        <v>156</v>
      </c>
      <c r="B133" s="64" t="s">
        <v>575</v>
      </c>
      <c r="C133" s="64" t="s">
        <v>576</v>
      </c>
      <c r="D133" s="65" t="s">
        <v>332</v>
      </c>
      <c r="E133" s="65" t="s">
        <v>577</v>
      </c>
      <c r="F133" s="65" t="s">
        <v>2524</v>
      </c>
    </row>
    <row r="134" spans="1:6" ht="30" customHeight="1">
      <c r="A134" s="248" t="s">
        <v>238</v>
      </c>
      <c r="B134" s="248">
        <v>109535</v>
      </c>
      <c r="C134" s="249" t="s">
        <v>2525</v>
      </c>
      <c r="D134" s="248">
        <v>50</v>
      </c>
      <c r="E134" s="263">
        <v>7250000</v>
      </c>
      <c r="F134" s="263">
        <f>D134*E134</f>
        <v>362500000</v>
      </c>
    </row>
    <row r="135" spans="1:6" ht="30" customHeight="1">
      <c r="A135" s="64" t="s">
        <v>156</v>
      </c>
      <c r="B135" s="64" t="s">
        <v>575</v>
      </c>
      <c r="C135" s="64" t="s">
        <v>576</v>
      </c>
      <c r="D135" s="65" t="s">
        <v>158</v>
      </c>
      <c r="E135" s="65" t="s">
        <v>577</v>
      </c>
    </row>
    <row r="136" spans="1:6" ht="30" customHeight="1">
      <c r="A136" s="63" t="s">
        <v>238</v>
      </c>
      <c r="B136" s="63">
        <v>170352</v>
      </c>
      <c r="C136" s="70" t="s">
        <v>2552</v>
      </c>
      <c r="D136" s="63">
        <v>100</v>
      </c>
      <c r="E136" s="155">
        <v>80000000</v>
      </c>
    </row>
    <row r="137" spans="1:6" ht="30" customHeight="1"/>
    <row r="138" spans="1:6" ht="30" customHeight="1"/>
    <row r="139" spans="1:6" ht="30" customHeight="1">
      <c r="A139" s="64" t="s">
        <v>156</v>
      </c>
      <c r="B139" s="64" t="s">
        <v>575</v>
      </c>
      <c r="C139" s="64" t="s">
        <v>576</v>
      </c>
      <c r="D139" s="65" t="s">
        <v>158</v>
      </c>
      <c r="E139" s="65" t="s">
        <v>577</v>
      </c>
    </row>
    <row r="140" spans="1:6" ht="30" customHeight="1">
      <c r="A140" s="63" t="s">
        <v>0</v>
      </c>
      <c r="B140" s="63">
        <v>115333</v>
      </c>
      <c r="C140" s="70" t="s">
        <v>2554</v>
      </c>
      <c r="D140" s="63" t="s">
        <v>2553</v>
      </c>
      <c r="E140" s="243">
        <v>29000000</v>
      </c>
    </row>
    <row r="141" spans="1:6" ht="30" customHeight="1">
      <c r="A141" s="64" t="s">
        <v>156</v>
      </c>
      <c r="B141" s="64" t="s">
        <v>575</v>
      </c>
      <c r="C141" s="64" t="s">
        <v>576</v>
      </c>
      <c r="D141" s="65" t="s">
        <v>158</v>
      </c>
      <c r="E141" s="65" t="s">
        <v>577</v>
      </c>
    </row>
    <row r="142" spans="1:6" ht="30" customHeight="1">
      <c r="A142" s="63" t="s">
        <v>0</v>
      </c>
      <c r="B142" s="63">
        <v>101750</v>
      </c>
      <c r="C142" s="246" t="s">
        <v>2556</v>
      </c>
      <c r="D142" s="63">
        <v>5000</v>
      </c>
      <c r="E142" s="97">
        <v>140000000</v>
      </c>
    </row>
    <row r="143" spans="1:6" ht="30" customHeight="1"/>
    <row r="144" spans="1:6" ht="30" customHeight="1">
      <c r="A144" s="64" t="s">
        <v>156</v>
      </c>
      <c r="B144" s="64" t="s">
        <v>575</v>
      </c>
      <c r="C144" s="64" t="s">
        <v>576</v>
      </c>
      <c r="D144" s="65" t="s">
        <v>158</v>
      </c>
      <c r="E144" s="65" t="s">
        <v>577</v>
      </c>
    </row>
    <row r="145" spans="1:6" ht="30" customHeight="1">
      <c r="A145" s="63" t="s">
        <v>0</v>
      </c>
      <c r="B145" s="63">
        <v>101298</v>
      </c>
      <c r="C145" s="99" t="s">
        <v>2559</v>
      </c>
      <c r="E145" s="97">
        <v>65000000</v>
      </c>
    </row>
    <row r="146" spans="1:6" ht="30" customHeight="1">
      <c r="A146" s="64" t="s">
        <v>156</v>
      </c>
      <c r="B146" s="64" t="s">
        <v>575</v>
      </c>
      <c r="C146" s="64" t="s">
        <v>576</v>
      </c>
      <c r="D146" s="65" t="s">
        <v>158</v>
      </c>
      <c r="E146" s="65" t="s">
        <v>577</v>
      </c>
    </row>
    <row r="147" spans="1:6" ht="30" customHeight="1">
      <c r="A147" s="63" t="s">
        <v>0</v>
      </c>
      <c r="B147" s="63">
        <v>109014</v>
      </c>
      <c r="C147" s="99" t="s">
        <v>2560</v>
      </c>
      <c r="D147" s="63">
        <v>1000</v>
      </c>
      <c r="E147" s="97">
        <v>79500000</v>
      </c>
    </row>
    <row r="148" spans="1:6" ht="30" customHeight="1"/>
    <row r="149" spans="1:6" ht="30" customHeight="1">
      <c r="A149" s="64" t="s">
        <v>156</v>
      </c>
      <c r="B149" s="64" t="s">
        <v>575</v>
      </c>
      <c r="C149" s="64" t="s">
        <v>576</v>
      </c>
      <c r="D149" s="65" t="s">
        <v>158</v>
      </c>
      <c r="E149" s="65" t="s">
        <v>577</v>
      </c>
    </row>
    <row r="150" spans="1:6" ht="30" customHeight="1">
      <c r="A150" s="63" t="s">
        <v>2565</v>
      </c>
      <c r="C150" s="70" t="s">
        <v>2561</v>
      </c>
      <c r="E150" s="260" t="s">
        <v>2562</v>
      </c>
    </row>
    <row r="151" spans="1:6" ht="30" customHeight="1">
      <c r="A151" s="63" t="s">
        <v>2565</v>
      </c>
      <c r="C151" s="70" t="s">
        <v>2563</v>
      </c>
      <c r="E151" s="260" t="s">
        <v>2564</v>
      </c>
    </row>
    <row r="152" spans="1:6" ht="30" customHeight="1"/>
    <row r="153" spans="1:6" ht="30" customHeight="1">
      <c r="A153" s="64" t="s">
        <v>156</v>
      </c>
      <c r="B153" s="64" t="s">
        <v>575</v>
      </c>
      <c r="C153" s="64" t="s">
        <v>576</v>
      </c>
      <c r="D153" s="65" t="s">
        <v>158</v>
      </c>
      <c r="E153" s="65" t="s">
        <v>577</v>
      </c>
    </row>
    <row r="154" spans="1:6" ht="30" customHeight="1">
      <c r="A154" s="63" t="s">
        <v>2530</v>
      </c>
      <c r="B154" s="63" t="s">
        <v>2566</v>
      </c>
      <c r="E154" s="100">
        <v>50</v>
      </c>
    </row>
    <row r="155" spans="1:6" ht="30" customHeight="1">
      <c r="A155" s="64" t="s">
        <v>156</v>
      </c>
      <c r="B155" s="64" t="s">
        <v>575</v>
      </c>
      <c r="C155" s="64" t="s">
        <v>576</v>
      </c>
      <c r="D155" s="65" t="s">
        <v>158</v>
      </c>
      <c r="E155" s="65" t="s">
        <v>577</v>
      </c>
    </row>
    <row r="156" spans="1:6" ht="30" customHeight="1">
      <c r="A156" s="63" t="s">
        <v>0</v>
      </c>
      <c r="B156" s="63">
        <v>188052</v>
      </c>
      <c r="C156" s="70" t="s">
        <v>2567</v>
      </c>
      <c r="E156" s="97">
        <v>65000000</v>
      </c>
    </row>
    <row r="157" spans="1:6" ht="30" customHeight="1">
      <c r="A157" s="64" t="s">
        <v>156</v>
      </c>
      <c r="B157" s="64" t="s">
        <v>575</v>
      </c>
      <c r="C157" s="64" t="s">
        <v>576</v>
      </c>
      <c r="D157" s="65" t="s">
        <v>158</v>
      </c>
      <c r="E157" s="65" t="s">
        <v>577</v>
      </c>
    </row>
    <row r="158" spans="1:6" ht="30" customHeight="1">
      <c r="A158" s="63" t="s">
        <v>2568</v>
      </c>
      <c r="B158" s="63" t="s">
        <v>2569</v>
      </c>
      <c r="D158" s="63" t="s">
        <v>2570</v>
      </c>
      <c r="E158" s="100">
        <v>215</v>
      </c>
    </row>
    <row r="159" spans="1:6" ht="30" customHeight="1">
      <c r="A159" s="63" t="s">
        <v>0</v>
      </c>
      <c r="B159" s="63">
        <v>109196</v>
      </c>
      <c r="D159" s="63" t="s">
        <v>2531</v>
      </c>
      <c r="E159" s="100">
        <v>86</v>
      </c>
    </row>
    <row r="160" spans="1:6" ht="30" customHeight="1">
      <c r="A160" s="64" t="s">
        <v>156</v>
      </c>
      <c r="B160" s="64" t="s">
        <v>575</v>
      </c>
      <c r="C160" s="64" t="s">
        <v>576</v>
      </c>
      <c r="D160" s="65" t="s">
        <v>158</v>
      </c>
      <c r="E160" s="65" t="s">
        <v>577</v>
      </c>
      <c r="F160" s="65" t="s">
        <v>2524</v>
      </c>
    </row>
    <row r="161" spans="1:6" ht="30" customHeight="1">
      <c r="A161" s="266" t="s">
        <v>0</v>
      </c>
      <c r="B161" s="266">
        <v>110011</v>
      </c>
      <c r="C161" s="267"/>
      <c r="D161" s="266">
        <v>12</v>
      </c>
      <c r="E161" s="270">
        <v>30</v>
      </c>
      <c r="F161" s="270">
        <v>360</v>
      </c>
    </row>
    <row r="162" spans="1:6" ht="30" customHeight="1">
      <c r="A162" s="84" t="s">
        <v>0</v>
      </c>
      <c r="B162" s="84">
        <v>188050</v>
      </c>
      <c r="C162" s="269" t="s">
        <v>2551</v>
      </c>
      <c r="D162" s="84">
        <v>12</v>
      </c>
      <c r="E162" s="228">
        <v>58800000</v>
      </c>
      <c r="F162" s="228">
        <f>D162*E162</f>
        <v>705600000</v>
      </c>
    </row>
    <row r="163" spans="1:6" ht="30" customHeight="1"/>
    <row r="164" spans="1:6" ht="30" customHeight="1">
      <c r="A164" s="64" t="s">
        <v>156</v>
      </c>
      <c r="B164" s="64" t="s">
        <v>575</v>
      </c>
      <c r="C164" s="64" t="s">
        <v>576</v>
      </c>
      <c r="D164" s="65" t="s">
        <v>158</v>
      </c>
      <c r="E164" s="65" t="s">
        <v>577</v>
      </c>
    </row>
    <row r="165" spans="1:6" ht="30" customHeight="1">
      <c r="A165" s="63" t="s">
        <v>0</v>
      </c>
      <c r="B165" s="63">
        <v>11723</v>
      </c>
      <c r="C165" s="261" t="s">
        <v>2571</v>
      </c>
      <c r="D165" s="63">
        <v>500</v>
      </c>
      <c r="E165" s="100">
        <v>195</v>
      </c>
    </row>
    <row r="166" spans="1:6" ht="30" customHeight="1">
      <c r="A166" s="64" t="s">
        <v>156</v>
      </c>
      <c r="B166" s="64" t="s">
        <v>575</v>
      </c>
      <c r="C166" s="64" t="s">
        <v>576</v>
      </c>
      <c r="D166" s="65" t="s">
        <v>158</v>
      </c>
      <c r="E166" s="65" t="s">
        <v>577</v>
      </c>
    </row>
    <row r="167" spans="1:6" ht="30" customHeight="1">
      <c r="A167" s="63" t="s">
        <v>2577</v>
      </c>
      <c r="B167" s="63" t="s">
        <v>2578</v>
      </c>
      <c r="C167" s="208" t="s">
        <v>2580</v>
      </c>
      <c r="D167" s="63">
        <v>100</v>
      </c>
      <c r="E167" s="97">
        <v>92000000</v>
      </c>
    </row>
    <row r="168" spans="1:6" ht="30" customHeight="1">
      <c r="A168" s="63" t="s">
        <v>2577</v>
      </c>
      <c r="B168" s="63" t="s">
        <v>2579</v>
      </c>
      <c r="C168" s="208" t="s">
        <v>2580</v>
      </c>
      <c r="D168" s="63">
        <v>100</v>
      </c>
      <c r="E168" s="97">
        <v>120000000</v>
      </c>
    </row>
    <row r="169" spans="1:6" ht="30" customHeight="1"/>
    <row r="170" spans="1:6" ht="30" customHeight="1">
      <c r="A170" s="64" t="s">
        <v>156</v>
      </c>
      <c r="B170" s="64" t="s">
        <v>575</v>
      </c>
      <c r="C170" s="64" t="s">
        <v>576</v>
      </c>
      <c r="D170" s="65" t="s">
        <v>158</v>
      </c>
      <c r="E170" s="65" t="s">
        <v>577</v>
      </c>
      <c r="F170" s="65" t="s">
        <v>577</v>
      </c>
    </row>
    <row r="171" spans="1:6" ht="30" customHeight="1">
      <c r="A171" s="63" t="s">
        <v>0</v>
      </c>
      <c r="B171" s="63">
        <v>843912</v>
      </c>
      <c r="C171" s="99" t="s">
        <v>2572</v>
      </c>
      <c r="D171" s="63">
        <v>250</v>
      </c>
      <c r="E171" s="100">
        <v>205</v>
      </c>
      <c r="F171" s="97">
        <v>200000000</v>
      </c>
    </row>
    <row r="172" spans="1:6" ht="30" customHeight="1">
      <c r="A172" s="64" t="s">
        <v>156</v>
      </c>
      <c r="B172" s="64" t="s">
        <v>575</v>
      </c>
      <c r="C172" s="64" t="s">
        <v>576</v>
      </c>
      <c r="D172" s="65" t="s">
        <v>158</v>
      </c>
      <c r="E172" s="65" t="s">
        <v>577</v>
      </c>
    </row>
    <row r="173" spans="1:6" ht="30" customHeight="1">
      <c r="A173" s="63" t="s">
        <v>0</v>
      </c>
      <c r="B173" s="63">
        <v>107961</v>
      </c>
      <c r="C173" s="70" t="s">
        <v>2573</v>
      </c>
      <c r="D173" s="63">
        <v>500</v>
      </c>
      <c r="E173" s="97">
        <v>35500000</v>
      </c>
    </row>
    <row r="174" spans="1:6" ht="30" customHeight="1">
      <c r="A174" s="64" t="s">
        <v>156</v>
      </c>
      <c r="B174" s="64" t="s">
        <v>575</v>
      </c>
      <c r="C174" s="64" t="s">
        <v>576</v>
      </c>
      <c r="D174" s="65" t="s">
        <v>158</v>
      </c>
      <c r="E174" s="65" t="s">
        <v>577</v>
      </c>
    </row>
    <row r="175" spans="1:6" ht="30" customHeight="1">
      <c r="A175" s="63" t="s">
        <v>2574</v>
      </c>
      <c r="B175" s="63" t="s">
        <v>2575</v>
      </c>
      <c r="C175" s="262" t="s">
        <v>2576</v>
      </c>
      <c r="D175" s="63" t="s">
        <v>2531</v>
      </c>
      <c r="E175" s="100">
        <v>85</v>
      </c>
    </row>
    <row r="176" spans="1:6" ht="30" customHeight="1">
      <c r="A176" s="64" t="s">
        <v>156</v>
      </c>
      <c r="B176" s="64" t="s">
        <v>575</v>
      </c>
      <c r="C176" s="64" t="s">
        <v>576</v>
      </c>
      <c r="D176" s="65" t="s">
        <v>158</v>
      </c>
      <c r="E176" s="65" t="s">
        <v>577</v>
      </c>
      <c r="F176" s="65" t="s">
        <v>2524</v>
      </c>
    </row>
    <row r="177" spans="1:6" ht="30" customHeight="1">
      <c r="A177" s="266" t="s">
        <v>0</v>
      </c>
      <c r="B177" s="266">
        <v>109535</v>
      </c>
      <c r="C177" s="267" t="s">
        <v>2548</v>
      </c>
      <c r="D177" s="266">
        <v>50</v>
      </c>
      <c r="E177" s="268">
        <v>8900000</v>
      </c>
      <c r="F177" s="268">
        <f>D177*E177</f>
        <v>445000000</v>
      </c>
    </row>
    <row r="178" spans="1:6" ht="30" customHeight="1">
      <c r="A178" s="84"/>
      <c r="B178" s="84"/>
      <c r="C178" s="269"/>
      <c r="D178" s="84"/>
      <c r="E178" s="84"/>
      <c r="F178" s="84"/>
    </row>
    <row r="179" spans="1:6" ht="30" customHeight="1">
      <c r="A179" s="64" t="s">
        <v>156</v>
      </c>
      <c r="B179" s="64" t="s">
        <v>575</v>
      </c>
      <c r="C179" s="64" t="s">
        <v>576</v>
      </c>
      <c r="D179" s="65" t="s">
        <v>332</v>
      </c>
      <c r="E179" s="65" t="s">
        <v>577</v>
      </c>
      <c r="F179" s="65" t="s">
        <v>2524</v>
      </c>
    </row>
    <row r="180" spans="1:6" ht="30" customHeight="1">
      <c r="A180" s="63" t="s">
        <v>0</v>
      </c>
      <c r="B180" s="63">
        <v>110011</v>
      </c>
      <c r="C180" s="99" t="s">
        <v>2546</v>
      </c>
      <c r="D180" s="63">
        <v>9</v>
      </c>
      <c r="E180" s="97">
        <v>31000000</v>
      </c>
      <c r="F180" s="97">
        <f>D180*E180</f>
        <v>279000000</v>
      </c>
    </row>
    <row r="181" spans="1:6" ht="30" customHeight="1">
      <c r="A181" s="64" t="s">
        <v>156</v>
      </c>
      <c r="B181" s="64" t="s">
        <v>575</v>
      </c>
      <c r="C181" s="64" t="s">
        <v>576</v>
      </c>
      <c r="D181" s="65" t="s">
        <v>158</v>
      </c>
      <c r="E181" s="65" t="s">
        <v>577</v>
      </c>
    </row>
    <row r="182" spans="1:6" ht="30" customHeight="1">
      <c r="A182" s="63" t="s">
        <v>0</v>
      </c>
      <c r="B182" s="63">
        <v>814006</v>
      </c>
      <c r="C182" s="77" t="s">
        <v>2581</v>
      </c>
      <c r="D182" s="63">
        <v>250</v>
      </c>
    </row>
    <row r="183" spans="1:6" ht="30" customHeight="1"/>
    <row r="184" spans="1:6" ht="30" customHeight="1">
      <c r="A184" s="64" t="s">
        <v>156</v>
      </c>
      <c r="B184" s="64" t="s">
        <v>575</v>
      </c>
      <c r="C184" s="64" t="s">
        <v>576</v>
      </c>
      <c r="D184" s="65" t="s">
        <v>158</v>
      </c>
      <c r="E184" s="65" t="s">
        <v>577</v>
      </c>
    </row>
    <row r="185" spans="1:6" ht="30" customHeight="1"/>
    <row r="186" spans="1:6" ht="30" customHeight="1"/>
    <row r="187" spans="1:6" ht="30" customHeight="1">
      <c r="A187" s="64" t="s">
        <v>156</v>
      </c>
      <c r="B187" s="64" t="s">
        <v>575</v>
      </c>
      <c r="C187" s="64" t="s">
        <v>576</v>
      </c>
      <c r="D187" s="65" t="s">
        <v>158</v>
      </c>
      <c r="E187" s="65" t="s">
        <v>577</v>
      </c>
      <c r="F187" s="65" t="s">
        <v>2524</v>
      </c>
    </row>
    <row r="188" spans="1:6" ht="30" customHeight="1">
      <c r="A188" s="63" t="s">
        <v>0</v>
      </c>
      <c r="B188" s="63" t="s">
        <v>2582</v>
      </c>
      <c r="C188" s="70" t="s">
        <v>2573</v>
      </c>
      <c r="D188" s="63">
        <v>60</v>
      </c>
      <c r="E188" s="97">
        <v>36300000</v>
      </c>
      <c r="F188" s="97">
        <f>D188*E188</f>
        <v>2178000000</v>
      </c>
    </row>
    <row r="189" spans="1:6" ht="30" customHeight="1">
      <c r="A189" s="64" t="s">
        <v>156</v>
      </c>
      <c r="B189" s="64" t="s">
        <v>575</v>
      </c>
      <c r="C189" s="64" t="s">
        <v>576</v>
      </c>
      <c r="D189" s="65" t="s">
        <v>158</v>
      </c>
      <c r="E189" s="65" t="s">
        <v>577</v>
      </c>
    </row>
    <row r="190" spans="1:6" ht="30" customHeight="1"/>
    <row r="191" spans="1:6" ht="30" customHeight="1"/>
    <row r="192" spans="1:6" ht="30" customHeight="1">
      <c r="A192" s="64" t="s">
        <v>156</v>
      </c>
      <c r="B192" s="64" t="s">
        <v>575</v>
      </c>
      <c r="C192" s="64" t="s">
        <v>576</v>
      </c>
      <c r="D192" s="65" t="s">
        <v>158</v>
      </c>
      <c r="E192" s="65" t="s">
        <v>577</v>
      </c>
    </row>
    <row r="193" spans="1:5" ht="30" customHeight="1">
      <c r="A193" s="63" t="s">
        <v>0</v>
      </c>
      <c r="B193" s="63">
        <v>814006</v>
      </c>
      <c r="C193" s="77" t="s">
        <v>2581</v>
      </c>
      <c r="D193" s="63">
        <v>250</v>
      </c>
      <c r="E193" s="97">
        <v>47000000</v>
      </c>
    </row>
    <row r="194" spans="1:5" ht="30" customHeight="1">
      <c r="A194" s="64" t="s">
        <v>156</v>
      </c>
      <c r="B194" s="64" t="s">
        <v>575</v>
      </c>
      <c r="C194" s="64" t="s">
        <v>576</v>
      </c>
      <c r="D194" s="65" t="s">
        <v>158</v>
      </c>
      <c r="E194" s="65" t="s">
        <v>577</v>
      </c>
    </row>
    <row r="195" spans="1:5" ht="30" customHeight="1">
      <c r="A195" s="63" t="s">
        <v>581</v>
      </c>
      <c r="B195" s="63">
        <v>51350094</v>
      </c>
      <c r="E195" s="97">
        <v>45000000</v>
      </c>
    </row>
    <row r="196" spans="1:5" ht="30" customHeight="1">
      <c r="A196" s="63" t="s">
        <v>581</v>
      </c>
      <c r="B196" s="63">
        <v>51350092</v>
      </c>
      <c r="E196" s="97">
        <v>45000000</v>
      </c>
    </row>
    <row r="197" spans="1:5" ht="30" customHeight="1"/>
    <row r="198" spans="1:5" ht="30" customHeight="1">
      <c r="A198" s="64" t="s">
        <v>156</v>
      </c>
      <c r="B198" s="64" t="s">
        <v>575</v>
      </c>
      <c r="C198" s="64" t="s">
        <v>576</v>
      </c>
      <c r="D198" s="65" t="s">
        <v>158</v>
      </c>
      <c r="E198" s="65" t="s">
        <v>577</v>
      </c>
    </row>
    <row r="199" spans="1:5" ht="30" customHeight="1">
      <c r="A199" s="63" t="s">
        <v>0</v>
      </c>
      <c r="B199" s="63">
        <v>1020382</v>
      </c>
      <c r="D199" s="63">
        <v>25</v>
      </c>
      <c r="E199" s="97">
        <v>92000000</v>
      </c>
    </row>
    <row r="200" spans="1:5" ht="30" customHeight="1"/>
    <row r="201" spans="1:5" ht="30" customHeight="1">
      <c r="A201" s="64" t="s">
        <v>156</v>
      </c>
      <c r="B201" s="64" t="s">
        <v>575</v>
      </c>
      <c r="C201" s="64" t="s">
        <v>576</v>
      </c>
      <c r="D201" s="65" t="s">
        <v>158</v>
      </c>
      <c r="E201" s="65" t="s">
        <v>577</v>
      </c>
    </row>
    <row r="202" spans="1:5" ht="30" customHeight="1">
      <c r="A202" s="63" t="s">
        <v>0</v>
      </c>
      <c r="B202" s="63">
        <v>805852</v>
      </c>
      <c r="C202" s="246" t="s">
        <v>2585</v>
      </c>
      <c r="D202" s="63">
        <v>100</v>
      </c>
      <c r="E202" s="100">
        <v>69</v>
      </c>
    </row>
    <row r="203" spans="1:5" ht="30" customHeight="1">
      <c r="A203" s="63" t="s">
        <v>0</v>
      </c>
      <c r="B203" s="63">
        <v>18919</v>
      </c>
      <c r="C203" s="77" t="s">
        <v>2586</v>
      </c>
      <c r="D203" s="63" t="s">
        <v>2583</v>
      </c>
      <c r="E203" s="100">
        <v>700</v>
      </c>
    </row>
    <row r="204" spans="1:5" ht="30" customHeight="1">
      <c r="A204" s="63" t="s">
        <v>0</v>
      </c>
      <c r="B204" s="63">
        <v>69484</v>
      </c>
      <c r="C204" s="77" t="s">
        <v>2587</v>
      </c>
      <c r="D204" s="63" t="s">
        <v>2584</v>
      </c>
      <c r="E204" s="100">
        <v>118</v>
      </c>
    </row>
    <row r="205" spans="1:5" ht="30" customHeight="1">
      <c r="A205" s="64" t="s">
        <v>156</v>
      </c>
      <c r="B205" s="64" t="s">
        <v>575</v>
      </c>
      <c r="C205" s="64" t="s">
        <v>576</v>
      </c>
      <c r="D205" s="65" t="s">
        <v>158</v>
      </c>
      <c r="E205" s="65" t="s">
        <v>577</v>
      </c>
    </row>
    <row r="206" spans="1:5" ht="30" customHeight="1">
      <c r="A206" s="63" t="s">
        <v>0</v>
      </c>
      <c r="B206" s="63">
        <v>109535</v>
      </c>
      <c r="C206" s="70" t="s">
        <v>2525</v>
      </c>
      <c r="D206" s="63" t="s">
        <v>2609</v>
      </c>
      <c r="E206" s="97">
        <v>8000000</v>
      </c>
    </row>
    <row r="207" spans="1:5" ht="30" customHeight="1"/>
    <row r="208" spans="1:5" ht="30" customHeight="1">
      <c r="A208" s="64" t="s">
        <v>156</v>
      </c>
      <c r="B208" s="64" t="s">
        <v>575</v>
      </c>
      <c r="C208" s="64" t="s">
        <v>576</v>
      </c>
      <c r="D208" s="65" t="s">
        <v>158</v>
      </c>
      <c r="E208" s="65" t="s">
        <v>577</v>
      </c>
    </row>
    <row r="209" spans="1:5" ht="30" customHeight="1"/>
    <row r="210" spans="1:5" ht="30" customHeight="1">
      <c r="C210" s="271"/>
    </row>
    <row r="211" spans="1:5" ht="30" customHeight="1">
      <c r="A211" s="64" t="s">
        <v>156</v>
      </c>
      <c r="B211" s="64" t="s">
        <v>575</v>
      </c>
      <c r="C211" s="64" t="s">
        <v>576</v>
      </c>
      <c r="D211" s="65" t="s">
        <v>158</v>
      </c>
      <c r="E211" s="65" t="s">
        <v>577</v>
      </c>
    </row>
    <row r="212" spans="1:5" ht="30" customHeight="1">
      <c r="A212" s="63" t="s">
        <v>350</v>
      </c>
      <c r="B212" s="63" t="s">
        <v>2588</v>
      </c>
      <c r="C212" s="272" t="s">
        <v>2589</v>
      </c>
      <c r="D212" s="63" t="s">
        <v>2584</v>
      </c>
      <c r="E212" s="97">
        <v>240000000</v>
      </c>
    </row>
    <row r="213" spans="1:5" ht="30" customHeight="1">
      <c r="A213" s="64" t="s">
        <v>156</v>
      </c>
      <c r="B213" s="64" t="s">
        <v>575</v>
      </c>
      <c r="C213" s="64" t="s">
        <v>576</v>
      </c>
      <c r="D213" s="65" t="s">
        <v>158</v>
      </c>
      <c r="E213" s="65" t="s">
        <v>577</v>
      </c>
    </row>
    <row r="214" spans="1:5" ht="30" customHeight="1">
      <c r="A214" s="63" t="s">
        <v>0</v>
      </c>
      <c r="B214" s="63">
        <v>108430</v>
      </c>
      <c r="C214" s="70" t="s">
        <v>2590</v>
      </c>
      <c r="D214" s="63">
        <v>1000</v>
      </c>
      <c r="E214" s="97">
        <v>89000000</v>
      </c>
    </row>
    <row r="215" spans="1:5" ht="30" customHeight="1">
      <c r="A215" s="64" t="s">
        <v>156</v>
      </c>
      <c r="B215" s="64" t="s">
        <v>575</v>
      </c>
      <c r="C215" s="64" t="s">
        <v>576</v>
      </c>
      <c r="D215" s="65" t="s">
        <v>158</v>
      </c>
      <c r="E215" s="65" t="s">
        <v>577</v>
      </c>
    </row>
    <row r="216" spans="1:5" ht="30" customHeight="1">
      <c r="A216" s="63" t="s">
        <v>0</v>
      </c>
      <c r="B216" s="63">
        <v>109535</v>
      </c>
      <c r="C216" s="70" t="s">
        <v>2525</v>
      </c>
      <c r="E216" s="97">
        <v>8000000</v>
      </c>
    </row>
    <row r="217" spans="1:5" ht="30" customHeight="1"/>
    <row r="218" spans="1:5" ht="30" customHeight="1"/>
    <row r="219" spans="1:5" ht="30" customHeight="1">
      <c r="A219" s="64" t="s">
        <v>156</v>
      </c>
      <c r="B219" s="64" t="s">
        <v>575</v>
      </c>
      <c r="C219" s="64" t="s">
        <v>576</v>
      </c>
      <c r="D219" s="65" t="s">
        <v>158</v>
      </c>
      <c r="E219" s="65" t="s">
        <v>577</v>
      </c>
    </row>
    <row r="220" spans="1:5" ht="30" customHeight="1">
      <c r="A220" s="63" t="s">
        <v>0</v>
      </c>
      <c r="B220" s="63">
        <v>100201</v>
      </c>
      <c r="C220" s="272" t="s">
        <v>2591</v>
      </c>
      <c r="D220" s="63">
        <v>1000</v>
      </c>
      <c r="E220" s="100">
        <v>96</v>
      </c>
    </row>
    <row r="221" spans="1:5" ht="30" customHeight="1"/>
    <row r="222" spans="1:5" ht="30" customHeight="1">
      <c r="A222" s="64" t="s">
        <v>156</v>
      </c>
      <c r="B222" s="64" t="s">
        <v>575</v>
      </c>
      <c r="C222" s="64" t="s">
        <v>576</v>
      </c>
      <c r="D222" s="65" t="s">
        <v>158</v>
      </c>
      <c r="E222" s="65" t="s">
        <v>577</v>
      </c>
    </row>
    <row r="223" spans="1:5" ht="30" customHeight="1">
      <c r="A223" s="63" t="s">
        <v>0</v>
      </c>
      <c r="B223" s="63">
        <v>803541</v>
      </c>
      <c r="C223" s="272" t="s">
        <v>2592</v>
      </c>
      <c r="D223" s="63">
        <v>1000</v>
      </c>
      <c r="E223" s="243">
        <v>100000000</v>
      </c>
    </row>
    <row r="224" spans="1:5" ht="30" customHeight="1"/>
    <row r="225" spans="1:6" ht="30" customHeight="1"/>
    <row r="226" spans="1:6" ht="30" customHeight="1">
      <c r="A226" s="64" t="s">
        <v>156</v>
      </c>
      <c r="B226" s="64" t="s">
        <v>575</v>
      </c>
      <c r="C226" s="64" t="s">
        <v>576</v>
      </c>
      <c r="D226" s="65" t="s">
        <v>158</v>
      </c>
      <c r="E226" s="65" t="s">
        <v>577</v>
      </c>
    </row>
    <row r="227" spans="1:6" ht="30" customHeight="1">
      <c r="A227" s="63" t="s">
        <v>0</v>
      </c>
      <c r="B227" s="63">
        <v>808913</v>
      </c>
      <c r="C227" s="273" t="s">
        <v>2593</v>
      </c>
      <c r="D227" s="63">
        <v>1000</v>
      </c>
      <c r="E227" s="100">
        <v>272</v>
      </c>
    </row>
    <row r="228" spans="1:6" ht="30" customHeight="1">
      <c r="A228" s="64" t="s">
        <v>156</v>
      </c>
      <c r="B228" s="64" t="s">
        <v>575</v>
      </c>
      <c r="C228" s="64" t="s">
        <v>576</v>
      </c>
      <c r="D228" s="65" t="s">
        <v>158</v>
      </c>
      <c r="E228" s="65" t="s">
        <v>577</v>
      </c>
    </row>
    <row r="229" spans="1:6" ht="30" customHeight="1">
      <c r="A229" s="63" t="s">
        <v>0</v>
      </c>
      <c r="B229" s="63">
        <v>188005</v>
      </c>
      <c r="C229" s="70" t="s">
        <v>2606</v>
      </c>
      <c r="D229" s="63">
        <v>1000</v>
      </c>
      <c r="E229" s="97">
        <v>98000000</v>
      </c>
    </row>
    <row r="230" spans="1:6" ht="30" customHeight="1"/>
    <row r="231" spans="1:6" ht="30" customHeight="1">
      <c r="A231" s="64" t="s">
        <v>156</v>
      </c>
      <c r="B231" s="64" t="s">
        <v>575</v>
      </c>
      <c r="C231" s="64" t="s">
        <v>576</v>
      </c>
      <c r="D231" s="65" t="s">
        <v>158</v>
      </c>
      <c r="E231" s="65" t="s">
        <v>577</v>
      </c>
      <c r="F231" s="292" t="s">
        <v>2608</v>
      </c>
    </row>
    <row r="232" spans="1:6" ht="30" customHeight="1">
      <c r="A232" s="291" t="s">
        <v>0</v>
      </c>
      <c r="B232" s="291">
        <v>110011</v>
      </c>
      <c r="C232" s="240" t="s">
        <v>2607</v>
      </c>
      <c r="D232" s="63">
        <v>20</v>
      </c>
      <c r="E232" s="97">
        <v>32500000</v>
      </c>
      <c r="F232" s="97">
        <f>D232*E232</f>
        <v>650000000</v>
      </c>
    </row>
    <row r="233" spans="1:6" ht="30" customHeight="1">
      <c r="A233" s="64" t="s">
        <v>156</v>
      </c>
      <c r="B233" s="64" t="s">
        <v>575</v>
      </c>
      <c r="C233" s="64" t="s">
        <v>576</v>
      </c>
      <c r="D233" s="65" t="s">
        <v>158</v>
      </c>
      <c r="E233" s="65" t="s">
        <v>577</v>
      </c>
      <c r="F233" s="307" t="s">
        <v>2619</v>
      </c>
    </row>
    <row r="234" spans="1:6" ht="30" customHeight="1">
      <c r="A234" s="63" t="s">
        <v>0</v>
      </c>
      <c r="B234" s="63">
        <v>188005</v>
      </c>
      <c r="C234" s="70" t="s">
        <v>2618</v>
      </c>
      <c r="D234" s="63">
        <v>12</v>
      </c>
      <c r="E234" s="97">
        <v>90000000</v>
      </c>
      <c r="F234" s="97">
        <f>D234*E234</f>
        <v>1080000000</v>
      </c>
    </row>
    <row r="235" spans="1:6" ht="30" customHeight="1"/>
    <row r="236" spans="1:6" ht="30" customHeight="1"/>
    <row r="237" spans="1:6" ht="30" customHeight="1">
      <c r="A237" s="64" t="s">
        <v>156</v>
      </c>
      <c r="B237" s="64" t="s">
        <v>575</v>
      </c>
      <c r="C237" s="64" t="s">
        <v>576</v>
      </c>
      <c r="D237" s="65" t="s">
        <v>158</v>
      </c>
      <c r="E237" s="65" t="s">
        <v>577</v>
      </c>
    </row>
    <row r="238" spans="1:6" ht="30" customHeight="1">
      <c r="A238" s="63" t="s">
        <v>0</v>
      </c>
      <c r="B238" s="63">
        <v>84033</v>
      </c>
      <c r="C238" s="77" t="s">
        <v>2597</v>
      </c>
      <c r="D238" s="63">
        <v>100</v>
      </c>
      <c r="E238" s="100">
        <v>57</v>
      </c>
    </row>
    <row r="239" spans="1:6" ht="30" customHeight="1">
      <c r="A239" s="63" t="s">
        <v>0</v>
      </c>
      <c r="B239" s="63">
        <v>170325</v>
      </c>
      <c r="C239" s="77" t="s">
        <v>2598</v>
      </c>
      <c r="D239" s="63">
        <v>100</v>
      </c>
      <c r="E239" s="100">
        <v>238</v>
      </c>
    </row>
    <row r="240" spans="1:6" ht="30" customHeight="1">
      <c r="A240" s="63" t="s">
        <v>0</v>
      </c>
      <c r="B240" s="63">
        <v>78358</v>
      </c>
      <c r="C240" s="77" t="s">
        <v>2599</v>
      </c>
      <c r="D240" s="63">
        <v>100</v>
      </c>
      <c r="E240" s="100">
        <v>165</v>
      </c>
    </row>
    <row r="241" spans="1:6" ht="30" customHeight="1">
      <c r="A241" s="64" t="s">
        <v>156</v>
      </c>
      <c r="B241" s="64" t="s">
        <v>575</v>
      </c>
      <c r="C241" s="64" t="s">
        <v>576</v>
      </c>
      <c r="D241" s="65" t="s">
        <v>158</v>
      </c>
      <c r="E241" s="65" t="s">
        <v>577</v>
      </c>
    </row>
    <row r="242" spans="1:6" ht="30" customHeight="1">
      <c r="A242" s="63" t="s">
        <v>0</v>
      </c>
      <c r="B242" s="63">
        <v>108780</v>
      </c>
      <c r="C242" s="70" t="s">
        <v>2600</v>
      </c>
      <c r="D242" s="63">
        <v>1000</v>
      </c>
      <c r="E242" s="97">
        <v>290000000</v>
      </c>
    </row>
    <row r="243" spans="1:6" ht="30" customHeight="1">
      <c r="A243" s="64" t="s">
        <v>156</v>
      </c>
      <c r="B243" s="64" t="s">
        <v>575</v>
      </c>
      <c r="C243" s="64" t="s">
        <v>576</v>
      </c>
      <c r="D243" s="65" t="s">
        <v>158</v>
      </c>
      <c r="E243" s="65" t="s">
        <v>577</v>
      </c>
      <c r="F243" s="65" t="s">
        <v>2524</v>
      </c>
    </row>
    <row r="244" spans="1:6" ht="30" customHeight="1">
      <c r="A244" s="63" t="s">
        <v>2601</v>
      </c>
      <c r="B244" s="63">
        <v>511350018</v>
      </c>
      <c r="C244" s="70" t="s">
        <v>2602</v>
      </c>
      <c r="D244" s="63">
        <v>24</v>
      </c>
      <c r="E244" s="97">
        <v>19000000</v>
      </c>
      <c r="F244" s="97">
        <f>D244*E244</f>
        <v>456000000</v>
      </c>
    </row>
    <row r="245" spans="1:6" ht="30" customHeight="1">
      <c r="A245" s="63" t="s">
        <v>2601</v>
      </c>
      <c r="B245" s="63">
        <v>511350020</v>
      </c>
      <c r="C245" s="70" t="s">
        <v>2603</v>
      </c>
      <c r="D245" s="63">
        <v>24</v>
      </c>
      <c r="E245" s="97">
        <v>19000000</v>
      </c>
      <c r="F245" s="97">
        <f t="shared" ref="F245:F247" si="2">D245*E245</f>
        <v>456000000</v>
      </c>
    </row>
    <row r="246" spans="1:6" ht="30" customHeight="1">
      <c r="A246" s="63" t="s">
        <v>2601</v>
      </c>
      <c r="B246" s="63">
        <v>51350022</v>
      </c>
      <c r="C246" s="70" t="s">
        <v>2604</v>
      </c>
      <c r="D246" s="63">
        <v>6</v>
      </c>
      <c r="E246" s="97">
        <v>19000000</v>
      </c>
      <c r="F246" s="97">
        <f t="shared" si="2"/>
        <v>114000000</v>
      </c>
    </row>
    <row r="247" spans="1:6" ht="30" customHeight="1">
      <c r="A247" s="63" t="s">
        <v>2601</v>
      </c>
      <c r="B247" s="63">
        <v>511350024</v>
      </c>
      <c r="C247" s="70" t="s">
        <v>2605</v>
      </c>
      <c r="D247" s="63">
        <v>6</v>
      </c>
      <c r="E247" s="97">
        <v>19000000</v>
      </c>
      <c r="F247" s="97">
        <f t="shared" si="2"/>
        <v>114000000</v>
      </c>
    </row>
    <row r="248" spans="1:6">
      <c r="F248" s="228">
        <f>SUM(F244:F247)</f>
        <v>1140000000</v>
      </c>
    </row>
    <row r="249" spans="1:6" ht="21">
      <c r="A249" s="64" t="s">
        <v>156</v>
      </c>
      <c r="B249" s="64" t="s">
        <v>575</v>
      </c>
      <c r="C249" s="64" t="s">
        <v>576</v>
      </c>
      <c r="D249" s="65" t="s">
        <v>158</v>
      </c>
      <c r="E249" s="65" t="s">
        <v>577</v>
      </c>
      <c r="F249" s="65" t="s">
        <v>2524</v>
      </c>
    </row>
    <row r="250" spans="1:6">
      <c r="A250" s="63" t="s">
        <v>0</v>
      </c>
      <c r="B250" s="63">
        <v>188052</v>
      </c>
      <c r="C250" s="70" t="s">
        <v>2551</v>
      </c>
      <c r="D250" s="63">
        <v>10</v>
      </c>
      <c r="E250" s="97">
        <v>65000000</v>
      </c>
      <c r="F250" s="97">
        <f>D250*E250</f>
        <v>650000000</v>
      </c>
    </row>
    <row r="251" spans="1:6" ht="21">
      <c r="A251" s="64" t="s">
        <v>156</v>
      </c>
      <c r="B251" s="64" t="s">
        <v>575</v>
      </c>
      <c r="C251" s="64" t="s">
        <v>576</v>
      </c>
      <c r="D251" s="65" t="s">
        <v>158</v>
      </c>
      <c r="E251" s="65" t="s">
        <v>577</v>
      </c>
      <c r="F251" s="65" t="s">
        <v>2524</v>
      </c>
    </row>
    <row r="252" spans="1:6">
      <c r="A252" s="63" t="s">
        <v>0</v>
      </c>
      <c r="B252" s="308" t="s">
        <v>2622</v>
      </c>
      <c r="C252" s="70" t="s">
        <v>2620</v>
      </c>
      <c r="D252" s="63">
        <v>1000</v>
      </c>
      <c r="E252" s="309" t="s">
        <v>2621</v>
      </c>
      <c r="F252" s="100">
        <v>29500</v>
      </c>
    </row>
    <row r="253" spans="1:6" ht="21">
      <c r="A253" s="64" t="s">
        <v>156</v>
      </c>
      <c r="B253" s="64" t="s">
        <v>575</v>
      </c>
      <c r="C253" s="64" t="s">
        <v>576</v>
      </c>
      <c r="D253" s="65" t="s">
        <v>158</v>
      </c>
      <c r="E253" s="65" t="s">
        <v>577</v>
      </c>
      <c r="F253" s="65" t="s">
        <v>2524</v>
      </c>
    </row>
    <row r="254" spans="1:6">
      <c r="A254" s="63" t="s">
        <v>0</v>
      </c>
      <c r="B254" s="63">
        <v>818072</v>
      </c>
      <c r="D254" s="63">
        <v>1000</v>
      </c>
      <c r="E254" s="100">
        <v>91</v>
      </c>
      <c r="F254" s="100">
        <v>91</v>
      </c>
    </row>
    <row r="255" spans="1:6">
      <c r="A255" s="63" t="s">
        <v>0</v>
      </c>
      <c r="B255" s="63">
        <v>818072</v>
      </c>
      <c r="D255" s="63">
        <v>2500</v>
      </c>
      <c r="E255" s="100">
        <v>188</v>
      </c>
      <c r="F255" s="100">
        <v>188</v>
      </c>
    </row>
    <row r="256" spans="1:6" ht="21">
      <c r="A256" s="64" t="s">
        <v>156</v>
      </c>
      <c r="B256" s="64" t="s">
        <v>575</v>
      </c>
      <c r="C256" s="64" t="s">
        <v>576</v>
      </c>
      <c r="D256" s="65" t="s">
        <v>158</v>
      </c>
      <c r="E256" s="65" t="s">
        <v>577</v>
      </c>
      <c r="F256" s="65" t="s">
        <v>2524</v>
      </c>
    </row>
    <row r="257" spans="1:6">
      <c r="A257" s="63" t="s">
        <v>2574</v>
      </c>
      <c r="B257" s="63">
        <v>96201</v>
      </c>
      <c r="C257" s="70" t="s">
        <v>2623</v>
      </c>
      <c r="D257" s="63" t="s">
        <v>2624</v>
      </c>
      <c r="E257" s="100">
        <v>245</v>
      </c>
      <c r="F257" s="100">
        <v>245</v>
      </c>
    </row>
    <row r="258" spans="1:6" ht="21">
      <c r="A258" s="64" t="s">
        <v>156</v>
      </c>
      <c r="B258" s="64" t="s">
        <v>575</v>
      </c>
      <c r="C258" s="64" t="s">
        <v>576</v>
      </c>
      <c r="D258" s="65" t="s">
        <v>158</v>
      </c>
      <c r="E258" s="65" t="s">
        <v>577</v>
      </c>
      <c r="F258" s="65" t="s">
        <v>2524</v>
      </c>
    </row>
    <row r="259" spans="1:6">
      <c r="A259" s="63" t="s">
        <v>2625</v>
      </c>
      <c r="C259" s="70" t="s">
        <v>2626</v>
      </c>
      <c r="D259" s="63">
        <v>2</v>
      </c>
      <c r="E259" s="97">
        <v>20000000</v>
      </c>
      <c r="F259" s="97">
        <f>D259*E259</f>
        <v>40000000</v>
      </c>
    </row>
    <row r="260" spans="1:6">
      <c r="A260" s="63" t="s">
        <v>2625</v>
      </c>
      <c r="C260" s="70" t="s">
        <v>2627</v>
      </c>
      <c r="D260" s="63">
        <v>4</v>
      </c>
      <c r="E260" s="97">
        <v>5000000</v>
      </c>
      <c r="F260" s="97">
        <f>D260*E260</f>
        <v>20000000</v>
      </c>
    </row>
    <row r="261" spans="1:6" ht="21">
      <c r="A261" s="64" t="s">
        <v>156</v>
      </c>
      <c r="B261" s="64" t="s">
        <v>575</v>
      </c>
      <c r="C261" s="64" t="s">
        <v>576</v>
      </c>
      <c r="D261" s="65" t="s">
        <v>158</v>
      </c>
      <c r="E261" s="65" t="s">
        <v>577</v>
      </c>
      <c r="F261" s="65" t="s">
        <v>2524</v>
      </c>
    </row>
    <row r="262" spans="1:6">
      <c r="A262" s="63" t="s">
        <v>2574</v>
      </c>
      <c r="B262" s="63">
        <v>96201</v>
      </c>
      <c r="C262" s="70" t="s">
        <v>2623</v>
      </c>
      <c r="D262" s="63" t="s">
        <v>2624</v>
      </c>
      <c r="E262" s="100">
        <v>245</v>
      </c>
      <c r="F262" s="100">
        <v>245</v>
      </c>
    </row>
    <row r="263" spans="1:6" ht="21">
      <c r="A263" s="64" t="s">
        <v>156</v>
      </c>
      <c r="B263" s="64" t="s">
        <v>575</v>
      </c>
      <c r="C263" s="64" t="s">
        <v>576</v>
      </c>
      <c r="D263" s="65" t="s">
        <v>332</v>
      </c>
      <c r="E263" s="65" t="s">
        <v>577</v>
      </c>
      <c r="F263" s="65" t="s">
        <v>2524</v>
      </c>
    </row>
    <row r="264" spans="1:6">
      <c r="A264" s="84" t="s">
        <v>0</v>
      </c>
      <c r="B264" s="320" t="s">
        <v>2630</v>
      </c>
      <c r="C264" s="269" t="s">
        <v>2631</v>
      </c>
      <c r="D264" s="84">
        <v>8</v>
      </c>
      <c r="E264" s="310">
        <v>65</v>
      </c>
      <c r="F264" s="310">
        <f>D264*E264</f>
        <v>520</v>
      </c>
    </row>
    <row r="265" spans="1:6">
      <c r="A265" s="84" t="s">
        <v>0</v>
      </c>
      <c r="B265" s="84" t="s">
        <v>2632</v>
      </c>
      <c r="C265" s="186" t="s">
        <v>2633</v>
      </c>
      <c r="D265" s="84">
        <v>1</v>
      </c>
      <c r="E265" s="310">
        <v>2160</v>
      </c>
      <c r="F265" s="310">
        <f>D265*E265</f>
        <v>2160</v>
      </c>
    </row>
    <row r="266" spans="1:6" ht="21">
      <c r="A266" s="64" t="s">
        <v>156</v>
      </c>
      <c r="B266" s="64" t="s">
        <v>575</v>
      </c>
      <c r="C266" s="64" t="s">
        <v>576</v>
      </c>
      <c r="D266" s="65" t="s">
        <v>332</v>
      </c>
      <c r="E266" s="65" t="s">
        <v>577</v>
      </c>
      <c r="F266" s="65" t="s">
        <v>2524</v>
      </c>
    </row>
    <row r="267" spans="1:6">
      <c r="A267" s="63" t="s">
        <v>0</v>
      </c>
      <c r="B267" s="63">
        <v>105577</v>
      </c>
      <c r="C267" s="70" t="s">
        <v>578</v>
      </c>
      <c r="D267" s="63">
        <v>10</v>
      </c>
      <c r="E267" s="100">
        <v>240</v>
      </c>
      <c r="F267" s="100">
        <f>D267*E267</f>
        <v>2400</v>
      </c>
    </row>
    <row r="268" spans="1:6" ht="21">
      <c r="A268" s="64" t="s">
        <v>156</v>
      </c>
      <c r="B268" s="64" t="s">
        <v>575</v>
      </c>
      <c r="C268" s="64" t="s">
        <v>576</v>
      </c>
      <c r="D268" s="65" t="s">
        <v>332</v>
      </c>
      <c r="E268" s="65" t="s">
        <v>577</v>
      </c>
    </row>
    <row r="269" spans="1:6" ht="23">
      <c r="A269" s="63" t="s">
        <v>2568</v>
      </c>
      <c r="B269" s="63" t="s">
        <v>2635</v>
      </c>
      <c r="C269" s="321" t="s">
        <v>2634</v>
      </c>
      <c r="D269" s="63" t="s">
        <v>2636</v>
      </c>
      <c r="E269" s="322">
        <v>900</v>
      </c>
    </row>
    <row r="270" spans="1:6" ht="23">
      <c r="A270" s="63" t="s">
        <v>2568</v>
      </c>
      <c r="B270" s="63">
        <v>809320</v>
      </c>
      <c r="C270" s="321" t="s">
        <v>2637</v>
      </c>
      <c r="D270" s="63" t="s">
        <v>168</v>
      </c>
      <c r="E270" s="322">
        <v>109</v>
      </c>
    </row>
    <row r="271" spans="1:6" ht="23">
      <c r="A271" s="63" t="s">
        <v>2568</v>
      </c>
      <c r="B271" s="63" t="s">
        <v>2635</v>
      </c>
      <c r="C271" s="321" t="s">
        <v>2634</v>
      </c>
      <c r="D271" s="63" t="s">
        <v>2638</v>
      </c>
      <c r="E271" s="322">
        <v>240</v>
      </c>
    </row>
    <row r="272" spans="1:6" ht="21">
      <c r="A272" s="64" t="s">
        <v>156</v>
      </c>
      <c r="B272" s="64" t="s">
        <v>575</v>
      </c>
      <c r="C272" s="64" t="s">
        <v>576</v>
      </c>
      <c r="D272" s="65" t="s">
        <v>332</v>
      </c>
      <c r="E272" s="65" t="s">
        <v>577</v>
      </c>
      <c r="F272" s="65" t="s">
        <v>2524</v>
      </c>
    </row>
    <row r="273" spans="1:6">
      <c r="A273" s="63" t="s">
        <v>0</v>
      </c>
      <c r="B273" s="308" t="s">
        <v>2639</v>
      </c>
      <c r="C273" s="70" t="s">
        <v>2640</v>
      </c>
      <c r="D273" s="63">
        <v>6</v>
      </c>
      <c r="E273" s="97">
        <v>34000000</v>
      </c>
      <c r="F273" s="97">
        <f>D273*E273</f>
        <v>204000000</v>
      </c>
    </row>
    <row r="274" spans="1:6" ht="21">
      <c r="A274" s="64" t="s">
        <v>156</v>
      </c>
      <c r="B274" s="64" t="s">
        <v>575</v>
      </c>
      <c r="C274" s="64" t="s">
        <v>576</v>
      </c>
      <c r="D274" s="65" t="s">
        <v>332</v>
      </c>
      <c r="E274" s="65" t="s">
        <v>577</v>
      </c>
    </row>
    <row r="275" spans="1:6">
      <c r="A275" s="63" t="s">
        <v>0</v>
      </c>
      <c r="B275" s="63">
        <v>132371</v>
      </c>
      <c r="C275" s="70" t="s">
        <v>2641</v>
      </c>
      <c r="E275" s="97">
        <v>37000000</v>
      </c>
    </row>
    <row r="276" spans="1:6" ht="21">
      <c r="A276" s="64" t="s">
        <v>156</v>
      </c>
      <c r="B276" s="64" t="s">
        <v>575</v>
      </c>
      <c r="C276" s="64" t="s">
        <v>576</v>
      </c>
      <c r="D276" s="65" t="s">
        <v>332</v>
      </c>
      <c r="E276" s="65" t="s">
        <v>577</v>
      </c>
      <c r="F276" s="65" t="s">
        <v>2524</v>
      </c>
    </row>
    <row r="277" spans="1:6">
      <c r="A277" s="63" t="s">
        <v>2642</v>
      </c>
      <c r="C277" s="70" t="s">
        <v>2643</v>
      </c>
      <c r="D277" s="63">
        <v>20000</v>
      </c>
      <c r="E277" s="97">
        <v>83000</v>
      </c>
      <c r="F277" s="97">
        <f>D277*E277</f>
        <v>1660000000</v>
      </c>
    </row>
    <row r="278" spans="1:6" ht="21">
      <c r="A278" s="64" t="s">
        <v>156</v>
      </c>
      <c r="B278" s="64" t="s">
        <v>575</v>
      </c>
      <c r="C278" s="64" t="s">
        <v>576</v>
      </c>
      <c r="D278" s="65" t="s">
        <v>332</v>
      </c>
      <c r="E278" s="65" t="s">
        <v>577</v>
      </c>
    </row>
    <row r="279" spans="1:6">
      <c r="A279" s="63" t="s">
        <v>0</v>
      </c>
      <c r="B279" s="63">
        <v>113681</v>
      </c>
      <c r="C279" s="323" t="s">
        <v>686</v>
      </c>
      <c r="D279" s="63">
        <v>1</v>
      </c>
      <c r="E279" s="97">
        <v>240000000</v>
      </c>
      <c r="F279" s="97">
        <v>240000000</v>
      </c>
    </row>
    <row r="280" spans="1:6" ht="21">
      <c r="A280" s="64" t="s">
        <v>156</v>
      </c>
      <c r="B280" s="64" t="s">
        <v>575</v>
      </c>
      <c r="C280" s="64" t="s">
        <v>576</v>
      </c>
      <c r="D280" s="65" t="s">
        <v>332</v>
      </c>
      <c r="E280" s="65" t="s">
        <v>577</v>
      </c>
    </row>
    <row r="281" spans="1:6">
      <c r="A281" s="63" t="s">
        <v>2568</v>
      </c>
      <c r="B281" s="63" t="s">
        <v>2647</v>
      </c>
      <c r="D281" s="63">
        <v>1</v>
      </c>
      <c r="E281" s="308">
        <v>6500000</v>
      </c>
    </row>
    <row r="282" spans="1:6">
      <c r="A282" s="63" t="s">
        <v>2568</v>
      </c>
      <c r="B282" s="63" t="s">
        <v>2646</v>
      </c>
      <c r="D282" s="63">
        <v>1</v>
      </c>
      <c r="E282" s="308">
        <v>6800000</v>
      </c>
    </row>
    <row r="283" spans="1:6">
      <c r="A283" s="63" t="s">
        <v>2568</v>
      </c>
      <c r="B283" s="63" t="s">
        <v>2648</v>
      </c>
      <c r="D283" s="63">
        <v>1</v>
      </c>
      <c r="E283" s="308">
        <v>56000000</v>
      </c>
    </row>
    <row r="284" spans="1:6" ht="21">
      <c r="A284" s="64" t="s">
        <v>156</v>
      </c>
      <c r="B284" s="64" t="s">
        <v>575</v>
      </c>
      <c r="C284" s="64" t="s">
        <v>576</v>
      </c>
      <c r="D284" s="65" t="s">
        <v>332</v>
      </c>
      <c r="E284" s="65" t="s">
        <v>577</v>
      </c>
    </row>
    <row r="286" spans="1:6" ht="21">
      <c r="A286" s="64" t="s">
        <v>156</v>
      </c>
      <c r="B286" s="64" t="s">
        <v>575</v>
      </c>
      <c r="C286" s="64" t="s">
        <v>576</v>
      </c>
      <c r="D286" s="65" t="s">
        <v>332</v>
      </c>
      <c r="E286" s="65" t="s">
        <v>577</v>
      </c>
    </row>
    <row r="289" spans="1:5" ht="21">
      <c r="A289" s="64" t="s">
        <v>156</v>
      </c>
      <c r="B289" s="64" t="s">
        <v>575</v>
      </c>
      <c r="C289" s="64" t="s">
        <v>576</v>
      </c>
      <c r="D289" s="65" t="s">
        <v>332</v>
      </c>
      <c r="E289" s="65" t="s">
        <v>577</v>
      </c>
    </row>
    <row r="292" spans="1:5" ht="21">
      <c r="A292" s="64" t="s">
        <v>156</v>
      </c>
      <c r="B292" s="64" t="s">
        <v>575</v>
      </c>
      <c r="C292" s="64" t="s">
        <v>576</v>
      </c>
      <c r="D292" s="65" t="s">
        <v>332</v>
      </c>
      <c r="E292" s="65" t="s">
        <v>577</v>
      </c>
    </row>
    <row r="296" spans="1:5" ht="21">
      <c r="A296" s="64" t="s">
        <v>156</v>
      </c>
      <c r="B296" s="64" t="s">
        <v>575</v>
      </c>
      <c r="C296" s="64" t="s">
        <v>576</v>
      </c>
      <c r="D296" s="65" t="s">
        <v>332</v>
      </c>
      <c r="E296" s="65" t="s">
        <v>577</v>
      </c>
    </row>
    <row r="298" spans="1:5" ht="21">
      <c r="A298" s="64" t="s">
        <v>156</v>
      </c>
      <c r="B298" s="64" t="s">
        <v>575</v>
      </c>
      <c r="C298" s="64" t="s">
        <v>576</v>
      </c>
      <c r="D298" s="65" t="s">
        <v>332</v>
      </c>
      <c r="E298" s="65" t="s">
        <v>577</v>
      </c>
    </row>
    <row r="301" spans="1:5" ht="21">
      <c r="A301" s="64" t="s">
        <v>156</v>
      </c>
      <c r="B301" s="64" t="s">
        <v>575</v>
      </c>
      <c r="C301" s="64" t="s">
        <v>576</v>
      </c>
      <c r="D301" s="65" t="s">
        <v>332</v>
      </c>
      <c r="E301" s="65" t="s">
        <v>577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9F57-5A76-C444-B40C-78DE680F49CE}">
  <dimension ref="B1"/>
  <sheetViews>
    <sheetView workbookViewId="0">
      <selection activeCell="B1" sqref="B1"/>
    </sheetView>
  </sheetViews>
  <sheetFormatPr baseColWidth="10" defaultRowHeight="15"/>
  <cols>
    <col min="2" max="2" width="71.33203125" customWidth="1"/>
  </cols>
  <sheetData>
    <row r="1" spans="2:2" ht="60" customHeight="1">
      <c r="B1" s="324" t="s">
        <v>2644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MEH</vt:lpstr>
      <vt:lpstr>SİN</vt:lpstr>
      <vt:lpstr>MOHİT</vt:lpstr>
      <vt:lpstr>Sheet1</vt:lpstr>
      <vt:lpstr>MERCK.SİGMA 2025</vt:lpstr>
      <vt:lpstr>PRICE</vt:lpstr>
      <vt:lpstr>PEZESHKİ</vt:lpstr>
      <vt:lpstr>Quick invoice</vt:lpstr>
      <vt:lpstr>Sheet2</vt:lpstr>
      <vt:lpstr>invoice</vt:lpstr>
      <vt:lpstr>CARLO ERBA 2025</vt:lpstr>
      <vt:lpstr>ORDER</vt:lpstr>
      <vt:lpstr>OUT OF DATE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TECIR</dc:creator>
  <cp:lastModifiedBy>k127a</cp:lastModifiedBy>
  <cp:lastPrinted>2025-04-21T16:27:50Z</cp:lastPrinted>
  <dcterms:created xsi:type="dcterms:W3CDTF">2015-06-05T18:19:34Z</dcterms:created>
  <dcterms:modified xsi:type="dcterms:W3CDTF">2025-05-19T09:36:07Z</dcterms:modified>
</cp:coreProperties>
</file>